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DieseArbeitsmappe" autoCompressPictures="0"/>
  <bookViews>
    <workbookView xWindow="0" yWindow="0" windowWidth="28800" windowHeight="10080" tabRatio="900" firstSheet="1" activeTab="14"/>
  </bookViews>
  <sheets>
    <sheet name="RAW_Data" sheetId="1" r:id="rId1"/>
    <sheet name="Coding" sheetId="2" r:id="rId2"/>
    <sheet name="Causes" sheetId="3" r:id="rId3"/>
    <sheet name="Implications" sheetId="4" r:id="rId4"/>
    <sheet name="Cockpit" sheetId="5" r:id="rId5"/>
    <sheet name="Characterization" sheetId="11" r:id="rId6"/>
    <sheet name="Descriptive_Analysis" sheetId="6" r:id="rId7"/>
    <sheet name="Blocking_Size" sheetId="8" r:id="rId8"/>
    <sheet name="Blocking_Dev.Method" sheetId="9" r:id="rId9"/>
    <sheet name="Blocking_R.E.Pattern" sheetId="10" r:id="rId10"/>
    <sheet name="Blocking_Size_Dev.Method" sheetId="12" r:id="rId11"/>
    <sheet name="Size_Dev.Method_Area" sheetId="13" r:id="rId12"/>
    <sheet name="Input_Problems" sheetId="7" r:id="rId13"/>
    <sheet name="Graphs" sheetId="14" r:id="rId14"/>
    <sheet name="Problem Causes" sheetId="16" r:id="rId15"/>
  </sheets>
  <definedNames>
    <definedName name="_xlnm._FilterDatabase" localSheetId="1" hidden="1">Coding!$A$3:$JF$1133</definedName>
    <definedName name="_xlnm._FilterDatabase" localSheetId="0" hidden="1">RAW_Data!$A$3:$AB$229</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52" i="16" l="1"/>
  <c r="C52" i="16"/>
  <c r="B52" i="16"/>
  <c r="D93" i="16"/>
  <c r="C93" i="16"/>
  <c r="B93" i="16"/>
  <c r="D92" i="16"/>
  <c r="C92" i="16"/>
  <c r="B92" i="16"/>
  <c r="D30" i="16"/>
  <c r="C30" i="16"/>
  <c r="B30" i="16"/>
  <c r="D27" i="16"/>
  <c r="C27" i="16"/>
  <c r="B27" i="16"/>
  <c r="D91" i="16"/>
  <c r="C91" i="16"/>
  <c r="B91" i="16"/>
  <c r="D90" i="16"/>
  <c r="C90" i="16"/>
  <c r="B90" i="16"/>
  <c r="D66" i="16"/>
  <c r="C66" i="16"/>
  <c r="B66" i="16"/>
  <c r="D89" i="16"/>
  <c r="C89" i="16"/>
  <c r="B89" i="16"/>
  <c r="D88" i="16"/>
  <c r="C88" i="16"/>
  <c r="B88" i="16"/>
  <c r="D49" i="16"/>
  <c r="C49" i="16"/>
  <c r="B49" i="16"/>
  <c r="D87" i="16"/>
  <c r="C87" i="16"/>
  <c r="B87" i="16"/>
  <c r="D65" i="16"/>
  <c r="C65" i="16"/>
  <c r="B65" i="16"/>
  <c r="D4" i="16"/>
  <c r="C4" i="16"/>
  <c r="B4" i="16"/>
  <c r="D12" i="16"/>
  <c r="C12" i="16"/>
  <c r="B12" i="16"/>
  <c r="D10" i="16"/>
  <c r="C10" i="16"/>
  <c r="B10" i="16"/>
  <c r="D22" i="16"/>
  <c r="C22" i="16"/>
  <c r="B22" i="16"/>
  <c r="D64" i="16"/>
  <c r="C64" i="16"/>
  <c r="B64" i="16"/>
  <c r="D41" i="16"/>
  <c r="C41" i="16"/>
  <c r="B41" i="16"/>
  <c r="D26" i="16"/>
  <c r="C26" i="16"/>
  <c r="B26" i="16"/>
  <c r="D15" i="16"/>
  <c r="C15" i="16"/>
  <c r="B15" i="16"/>
  <c r="D25" i="16"/>
  <c r="C25" i="16"/>
  <c r="B25" i="16"/>
  <c r="D86" i="16"/>
  <c r="C86" i="16"/>
  <c r="B86" i="16"/>
  <c r="D85" i="16"/>
  <c r="C85" i="16"/>
  <c r="B85" i="16"/>
  <c r="D84" i="16"/>
  <c r="C84" i="16"/>
  <c r="B84" i="16"/>
  <c r="D21" i="16"/>
  <c r="C21" i="16"/>
  <c r="B21" i="16"/>
  <c r="D5" i="16"/>
  <c r="C5" i="16"/>
  <c r="B5" i="16"/>
  <c r="D83" i="16"/>
  <c r="C83" i="16"/>
  <c r="B83" i="16"/>
  <c r="D51" i="16"/>
  <c r="C51" i="16"/>
  <c r="B51" i="16"/>
  <c r="D82" i="16"/>
  <c r="C82" i="16"/>
  <c r="B82" i="16"/>
  <c r="D8" i="16"/>
  <c r="C8" i="16"/>
  <c r="B8" i="16"/>
  <c r="D50" i="16"/>
  <c r="C50" i="16"/>
  <c r="B50" i="16"/>
  <c r="D20" i="16"/>
  <c r="C20" i="16"/>
  <c r="B20" i="16"/>
  <c r="D48" i="16"/>
  <c r="C48" i="16"/>
  <c r="B48" i="16"/>
  <c r="D44" i="16"/>
  <c r="C44" i="16"/>
  <c r="B44" i="16"/>
  <c r="D63" i="16"/>
  <c r="C63" i="16"/>
  <c r="B63" i="16"/>
  <c r="D62" i="16"/>
  <c r="C62" i="16"/>
  <c r="B62" i="16"/>
  <c r="D61" i="16"/>
  <c r="C61" i="16"/>
  <c r="B61" i="16"/>
  <c r="D47" i="16"/>
  <c r="C47" i="16"/>
  <c r="B47" i="16"/>
  <c r="D43" i="16"/>
  <c r="C43" i="16"/>
  <c r="B43" i="16"/>
  <c r="D81" i="16"/>
  <c r="C81" i="16"/>
  <c r="B81" i="16"/>
  <c r="D14" i="16"/>
  <c r="C14" i="16"/>
  <c r="B14" i="16"/>
  <c r="D32" i="16"/>
  <c r="C32" i="16"/>
  <c r="B32" i="16"/>
  <c r="D42" i="16"/>
  <c r="C42" i="16"/>
  <c r="B42" i="16"/>
  <c r="D80" i="16"/>
  <c r="C80" i="16"/>
  <c r="B80" i="16"/>
  <c r="D29" i="16"/>
  <c r="C29" i="16"/>
  <c r="B29" i="16"/>
  <c r="D7" i="16"/>
  <c r="C7" i="16"/>
  <c r="B7" i="16"/>
  <c r="D54" i="16"/>
  <c r="C54" i="16"/>
  <c r="B54" i="16"/>
  <c r="D28" i="16"/>
  <c r="C28" i="16"/>
  <c r="B28" i="16"/>
  <c r="D53" i="16"/>
  <c r="C53" i="16"/>
  <c r="B53" i="16"/>
  <c r="D46" i="16"/>
  <c r="C46" i="16"/>
  <c r="B46" i="16"/>
  <c r="D34" i="16"/>
  <c r="C34" i="16"/>
  <c r="B34" i="16"/>
  <c r="D40" i="16"/>
  <c r="C40" i="16"/>
  <c r="B40" i="16"/>
  <c r="D6" i="16"/>
  <c r="C6" i="16"/>
  <c r="B6" i="16"/>
  <c r="D24" i="16"/>
  <c r="C24" i="16"/>
  <c r="B24" i="16"/>
  <c r="D79" i="16"/>
  <c r="C79" i="16"/>
  <c r="B79" i="16"/>
  <c r="D37" i="16"/>
  <c r="C37" i="16"/>
  <c r="B37" i="16"/>
  <c r="D23" i="16"/>
  <c r="C23" i="16"/>
  <c r="B23" i="16"/>
  <c r="D13" i="16"/>
  <c r="C13" i="16"/>
  <c r="B13" i="16"/>
  <c r="D78" i="16"/>
  <c r="C78" i="16"/>
  <c r="B78" i="16"/>
  <c r="D38" i="16"/>
  <c r="C38" i="16"/>
  <c r="B38" i="16"/>
  <c r="D19" i="16"/>
  <c r="C19" i="16"/>
  <c r="B19" i="16"/>
  <c r="D60" i="16"/>
  <c r="C60" i="16"/>
  <c r="B60" i="16"/>
  <c r="D18" i="16"/>
  <c r="C18" i="16"/>
  <c r="B18" i="16"/>
  <c r="D59" i="16"/>
  <c r="C59" i="16"/>
  <c r="B59" i="16"/>
  <c r="D58" i="16"/>
  <c r="C58" i="16"/>
  <c r="B58" i="16"/>
  <c r="D9" i="16"/>
  <c r="C9" i="16"/>
  <c r="B9" i="16"/>
  <c r="D11" i="16"/>
  <c r="C11" i="16"/>
  <c r="B11" i="16"/>
  <c r="D31" i="16"/>
  <c r="C31" i="16"/>
  <c r="B31" i="16"/>
  <c r="D57" i="16"/>
  <c r="C57" i="16"/>
  <c r="B57" i="16"/>
  <c r="D77" i="16"/>
  <c r="C77" i="16"/>
  <c r="B77" i="16"/>
  <c r="D39" i="16"/>
  <c r="C39" i="16"/>
  <c r="B39" i="16"/>
  <c r="D35" i="16"/>
  <c r="C35" i="16"/>
  <c r="B35" i="16"/>
  <c r="D76" i="16"/>
  <c r="C76" i="16"/>
  <c r="B76" i="16"/>
  <c r="D36" i="16"/>
  <c r="C36" i="16"/>
  <c r="B36" i="16"/>
  <c r="D75" i="16"/>
  <c r="C75" i="16"/>
  <c r="B75" i="16"/>
  <c r="D74" i="16"/>
  <c r="C74" i="16"/>
  <c r="B74" i="16"/>
  <c r="D3" i="16"/>
  <c r="C3" i="16"/>
  <c r="B3" i="16"/>
  <c r="D73" i="16"/>
  <c r="C73" i="16"/>
  <c r="B73" i="16"/>
  <c r="D72" i="16"/>
  <c r="C72" i="16"/>
  <c r="B72" i="16"/>
  <c r="D56" i="16"/>
  <c r="C56" i="16"/>
  <c r="B56" i="16"/>
  <c r="D71" i="16"/>
  <c r="C71" i="16"/>
  <c r="B71" i="16"/>
  <c r="D70" i="16"/>
  <c r="C70" i="16"/>
  <c r="B70" i="16"/>
  <c r="D45" i="16"/>
  <c r="C45" i="16"/>
  <c r="B45" i="16"/>
  <c r="D55" i="16"/>
  <c r="C55" i="16"/>
  <c r="B55" i="16"/>
  <c r="D17" i="16"/>
  <c r="C17" i="16"/>
  <c r="B17" i="16"/>
  <c r="D33" i="16"/>
  <c r="C33" i="16"/>
  <c r="B33" i="16"/>
  <c r="D69" i="16"/>
  <c r="C69" i="16"/>
  <c r="B69" i="16"/>
  <c r="D68" i="16"/>
  <c r="C68" i="16"/>
  <c r="B68" i="16"/>
  <c r="D2" i="16"/>
  <c r="C2" i="16"/>
  <c r="B2" i="16"/>
  <c r="D67" i="16"/>
  <c r="C67" i="16"/>
  <c r="B67" i="16"/>
  <c r="D16" i="16"/>
  <c r="C16" i="16"/>
  <c r="B16" i="16"/>
  <c r="A99" i="16"/>
  <c r="G58" i="8"/>
  <c r="G69" i="9"/>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M8" i="12"/>
  <c r="G21" i="12"/>
  <c r="M88" i="12"/>
  <c r="L88" i="12"/>
  <c r="K88" i="12"/>
  <c r="J88" i="12"/>
  <c r="I88" i="12"/>
  <c r="C9" i="12"/>
  <c r="J68" i="12"/>
  <c r="K68" i="12"/>
  <c r="L68" i="12"/>
  <c r="M68" i="12"/>
  <c r="I68" i="12"/>
  <c r="C5" i="13"/>
  <c r="J41" i="9"/>
  <c r="K41" i="9"/>
  <c r="L41" i="9"/>
  <c r="M41" i="9"/>
  <c r="I41" i="9"/>
  <c r="J49" i="9"/>
  <c r="I64" i="12"/>
  <c r="I83" i="12"/>
  <c r="M37" i="6"/>
  <c r="M38" i="6"/>
  <c r="M39" i="6"/>
  <c r="M40" i="6"/>
  <c r="M41" i="6"/>
  <c r="M42" i="6"/>
  <c r="M43" i="6"/>
  <c r="M44" i="6"/>
  <c r="M45" i="6"/>
  <c r="L37" i="6"/>
  <c r="L38" i="6"/>
  <c r="L39" i="6"/>
  <c r="L40" i="6"/>
  <c r="L41" i="6"/>
  <c r="L42" i="6"/>
  <c r="L43" i="6"/>
  <c r="L44" i="6"/>
  <c r="L45" i="6"/>
  <c r="K37" i="6"/>
  <c r="K38" i="6"/>
  <c r="K39" i="6"/>
  <c r="K40" i="6"/>
  <c r="K41" i="6"/>
  <c r="K42" i="6"/>
  <c r="K43" i="6"/>
  <c r="K44" i="6"/>
  <c r="K45" i="6"/>
  <c r="J37" i="6"/>
  <c r="J38" i="6"/>
  <c r="J39" i="6"/>
  <c r="J40" i="6"/>
  <c r="J41" i="6"/>
  <c r="J42" i="6"/>
  <c r="J43" i="6"/>
  <c r="J44" i="6"/>
  <c r="J45" i="6"/>
  <c r="I40" i="6"/>
  <c r="I41" i="6"/>
  <c r="I42" i="6"/>
  <c r="I43" i="6"/>
  <c r="I44" i="6"/>
  <c r="I45" i="6"/>
  <c r="I38" i="6"/>
  <c r="I36" i="6"/>
  <c r="J50" i="6"/>
  <c r="C6" i="13"/>
  <c r="D6" i="13"/>
  <c r="E6" i="13"/>
  <c r="F6" i="13"/>
  <c r="G6" i="13"/>
  <c r="C7" i="13"/>
  <c r="D7" i="13"/>
  <c r="E7" i="13"/>
  <c r="F7" i="13"/>
  <c r="G7" i="13"/>
  <c r="C8" i="13"/>
  <c r="D8" i="13"/>
  <c r="E8" i="13"/>
  <c r="F8" i="13"/>
  <c r="G8" i="13"/>
  <c r="C9" i="13"/>
  <c r="D9" i="13"/>
  <c r="E9" i="13"/>
  <c r="F9" i="13"/>
  <c r="G9" i="13"/>
  <c r="C10" i="13"/>
  <c r="D10" i="13"/>
  <c r="E10" i="13"/>
  <c r="F10" i="13"/>
  <c r="G10" i="13"/>
  <c r="D5" i="13"/>
  <c r="E5" i="13"/>
  <c r="F5" i="13"/>
  <c r="G5" i="13"/>
  <c r="C28" i="13"/>
  <c r="D28" i="13"/>
  <c r="E28" i="13"/>
  <c r="F28" i="13"/>
  <c r="G28" i="13"/>
  <c r="C29" i="13"/>
  <c r="D29" i="13"/>
  <c r="E29" i="13"/>
  <c r="F29" i="13"/>
  <c r="G29" i="13"/>
  <c r="C27" i="13"/>
  <c r="D27" i="13"/>
  <c r="E27" i="13"/>
  <c r="F27" i="13"/>
  <c r="G27" i="13"/>
  <c r="C30" i="13"/>
  <c r="D30" i="13"/>
  <c r="E30" i="13"/>
  <c r="F30" i="13"/>
  <c r="G30" i="13"/>
  <c r="C18" i="13"/>
  <c r="D18" i="13"/>
  <c r="E18" i="13"/>
  <c r="F18" i="13"/>
  <c r="G18" i="13"/>
  <c r="C19" i="13"/>
  <c r="D19" i="13"/>
  <c r="E19" i="13"/>
  <c r="F19" i="13"/>
  <c r="G19" i="13"/>
  <c r="C17" i="13"/>
  <c r="D17" i="13"/>
  <c r="E17" i="13"/>
  <c r="F17" i="13"/>
  <c r="G17" i="13"/>
  <c r="C11" i="13"/>
  <c r="D11" i="13"/>
  <c r="E11" i="13"/>
  <c r="F11" i="13"/>
  <c r="G11" i="13"/>
  <c r="C20" i="13"/>
  <c r="D20" i="13"/>
  <c r="E20" i="13"/>
  <c r="F20" i="13"/>
  <c r="G20" i="13"/>
  <c r="C17" i="11"/>
  <c r="C16" i="11"/>
  <c r="C15" i="11"/>
  <c r="C18" i="11"/>
  <c r="D15" i="11"/>
  <c r="D16" i="11"/>
  <c r="D17" i="11"/>
  <c r="D18" i="11"/>
  <c r="H160" i="12"/>
  <c r="I160" i="12"/>
  <c r="J160" i="12"/>
  <c r="K160" i="12"/>
  <c r="L160" i="12"/>
  <c r="M160" i="12"/>
  <c r="N160" i="12"/>
  <c r="O160" i="12"/>
  <c r="P160" i="12"/>
  <c r="Q160" i="12"/>
  <c r="R160" i="12"/>
  <c r="S160" i="12"/>
  <c r="T160" i="12"/>
  <c r="U160" i="12"/>
  <c r="V160" i="12"/>
  <c r="W160" i="12"/>
  <c r="X160" i="12"/>
  <c r="Y160" i="12"/>
  <c r="Z160" i="12"/>
  <c r="AA160" i="12"/>
  <c r="AB160" i="12"/>
  <c r="AC160" i="12"/>
  <c r="AD160" i="12"/>
  <c r="AE160" i="12"/>
  <c r="AF160" i="12"/>
  <c r="AG160" i="12"/>
  <c r="AH160" i="12"/>
  <c r="AI160" i="12"/>
  <c r="AJ160" i="12"/>
  <c r="AK160" i="12"/>
  <c r="AL160" i="12"/>
  <c r="AM160" i="12"/>
  <c r="AN160" i="12"/>
  <c r="AO160" i="12"/>
  <c r="AP160" i="12"/>
  <c r="AQ160" i="12"/>
  <c r="AR160" i="12"/>
  <c r="AS160" i="12"/>
  <c r="AT160" i="12"/>
  <c r="AU160" i="12"/>
  <c r="AV160" i="12"/>
  <c r="AW160" i="12"/>
  <c r="AX160" i="12"/>
  <c r="AY160" i="12"/>
  <c r="AZ160" i="12"/>
  <c r="BA160" i="12"/>
  <c r="BB160" i="12"/>
  <c r="BC160" i="12"/>
  <c r="BD160" i="12"/>
  <c r="BE160" i="12"/>
  <c r="BF160" i="12"/>
  <c r="BG160" i="12"/>
  <c r="BH160" i="12"/>
  <c r="BI160" i="12"/>
  <c r="BJ160" i="12"/>
  <c r="BK160" i="12"/>
  <c r="BL160" i="12"/>
  <c r="BM160" i="12"/>
  <c r="BN160" i="12"/>
  <c r="BO160" i="12"/>
  <c r="BP160" i="12"/>
  <c r="BQ160" i="12"/>
  <c r="BR160" i="12"/>
  <c r="BS160" i="12"/>
  <c r="BT160" i="12"/>
  <c r="BU160" i="12"/>
  <c r="BV160" i="12"/>
  <c r="BW160" i="12"/>
  <c r="BX160" i="12"/>
  <c r="BY160" i="12"/>
  <c r="BZ160" i="12"/>
  <c r="CA160" i="12"/>
  <c r="CB160" i="12"/>
  <c r="CC160" i="12"/>
  <c r="CD160" i="12"/>
  <c r="CE160" i="12"/>
  <c r="CF160" i="12"/>
  <c r="CG160" i="12"/>
  <c r="CH160" i="12"/>
  <c r="CI160" i="12"/>
  <c r="CJ160" i="12"/>
  <c r="CK160" i="12"/>
  <c r="CL160" i="12"/>
  <c r="CM160" i="12"/>
  <c r="CN160" i="12"/>
  <c r="CO160" i="12"/>
  <c r="CP160" i="12"/>
  <c r="CQ160" i="12"/>
  <c r="CR160" i="12"/>
  <c r="CS160" i="12"/>
  <c r="CT160" i="12"/>
  <c r="H161" i="12"/>
  <c r="I161" i="12"/>
  <c r="J161" i="12"/>
  <c r="K161" i="12"/>
  <c r="L161" i="12"/>
  <c r="M161" i="12"/>
  <c r="N161" i="12"/>
  <c r="O161" i="12"/>
  <c r="P161" i="12"/>
  <c r="Q161" i="12"/>
  <c r="R161" i="12"/>
  <c r="S161" i="12"/>
  <c r="T161" i="12"/>
  <c r="U161" i="12"/>
  <c r="V161" i="12"/>
  <c r="W161" i="12"/>
  <c r="X161" i="12"/>
  <c r="Y161" i="12"/>
  <c r="Z161" i="12"/>
  <c r="AA161" i="12"/>
  <c r="AB161" i="12"/>
  <c r="AC161" i="12"/>
  <c r="AD161" i="12"/>
  <c r="AE161" i="12"/>
  <c r="AF161" i="12"/>
  <c r="AG161" i="12"/>
  <c r="AH161" i="12"/>
  <c r="AI161" i="12"/>
  <c r="AJ161" i="12"/>
  <c r="AK161" i="12"/>
  <c r="AL161" i="12"/>
  <c r="AM161" i="12"/>
  <c r="AN161" i="12"/>
  <c r="AO161" i="12"/>
  <c r="AP161" i="12"/>
  <c r="AQ161" i="12"/>
  <c r="AR161" i="12"/>
  <c r="AS161" i="12"/>
  <c r="AT161" i="12"/>
  <c r="AU161" i="12"/>
  <c r="AV161" i="12"/>
  <c r="AW161" i="12"/>
  <c r="AX161" i="12"/>
  <c r="AY161" i="12"/>
  <c r="AZ161" i="12"/>
  <c r="BA161" i="12"/>
  <c r="BB161" i="12"/>
  <c r="BC161" i="12"/>
  <c r="BD161" i="12"/>
  <c r="BE161" i="12"/>
  <c r="BF161" i="12"/>
  <c r="BG161" i="12"/>
  <c r="BH161" i="12"/>
  <c r="BI161" i="12"/>
  <c r="BJ161" i="12"/>
  <c r="BK161" i="12"/>
  <c r="BL161" i="12"/>
  <c r="BM161" i="12"/>
  <c r="BN161" i="12"/>
  <c r="BO161" i="12"/>
  <c r="BP161" i="12"/>
  <c r="BQ161" i="12"/>
  <c r="BR161" i="12"/>
  <c r="BS161" i="12"/>
  <c r="BT161" i="12"/>
  <c r="BU161" i="12"/>
  <c r="BV161" i="12"/>
  <c r="BW161" i="12"/>
  <c r="BX161" i="12"/>
  <c r="BY161" i="12"/>
  <c r="BZ161" i="12"/>
  <c r="CA161" i="12"/>
  <c r="CB161" i="12"/>
  <c r="CC161" i="12"/>
  <c r="CD161" i="12"/>
  <c r="CE161" i="12"/>
  <c r="CF161" i="12"/>
  <c r="CG161" i="12"/>
  <c r="CH161" i="12"/>
  <c r="CI161" i="12"/>
  <c r="CJ161" i="12"/>
  <c r="CK161" i="12"/>
  <c r="CL161" i="12"/>
  <c r="CM161" i="12"/>
  <c r="CN161" i="12"/>
  <c r="CO161" i="12"/>
  <c r="CP161" i="12"/>
  <c r="CQ161" i="12"/>
  <c r="CR161" i="12"/>
  <c r="CS161" i="12"/>
  <c r="CT161" i="12"/>
  <c r="H162" i="12"/>
  <c r="I162" i="12"/>
  <c r="J162" i="12"/>
  <c r="K162" i="12"/>
  <c r="L162" i="12"/>
  <c r="M162" i="12"/>
  <c r="N162" i="12"/>
  <c r="O162" i="12"/>
  <c r="P162" i="12"/>
  <c r="Q162" i="12"/>
  <c r="R162" i="12"/>
  <c r="S162" i="12"/>
  <c r="T162" i="12"/>
  <c r="U162" i="12"/>
  <c r="V162" i="12"/>
  <c r="W162" i="12"/>
  <c r="X162" i="12"/>
  <c r="Y162" i="12"/>
  <c r="Z162" i="12"/>
  <c r="AA162" i="12"/>
  <c r="AB162" i="12"/>
  <c r="AC162" i="12"/>
  <c r="AD162" i="12"/>
  <c r="AE162" i="12"/>
  <c r="AF162" i="12"/>
  <c r="AG162" i="12"/>
  <c r="AH162" i="12"/>
  <c r="AI162" i="12"/>
  <c r="AJ162" i="12"/>
  <c r="AK162" i="12"/>
  <c r="AL162" i="12"/>
  <c r="AM162" i="12"/>
  <c r="AN162" i="12"/>
  <c r="AO162" i="12"/>
  <c r="AP162" i="12"/>
  <c r="AQ162" i="12"/>
  <c r="AR162" i="12"/>
  <c r="AS162" i="12"/>
  <c r="AT162" i="12"/>
  <c r="AU162" i="12"/>
  <c r="AV162" i="12"/>
  <c r="AW162" i="12"/>
  <c r="AX162" i="12"/>
  <c r="AY162" i="12"/>
  <c r="AZ162" i="12"/>
  <c r="BA162" i="12"/>
  <c r="BB162" i="12"/>
  <c r="BC162" i="12"/>
  <c r="BD162" i="12"/>
  <c r="BE162" i="12"/>
  <c r="BF162" i="12"/>
  <c r="BG162" i="12"/>
  <c r="BH162" i="12"/>
  <c r="BI162" i="12"/>
  <c r="BJ162" i="12"/>
  <c r="BK162" i="12"/>
  <c r="BL162" i="12"/>
  <c r="BM162" i="12"/>
  <c r="BN162" i="12"/>
  <c r="BO162" i="12"/>
  <c r="BP162" i="12"/>
  <c r="BQ162" i="12"/>
  <c r="BR162" i="12"/>
  <c r="BS162" i="12"/>
  <c r="BT162" i="12"/>
  <c r="BU162" i="12"/>
  <c r="BV162" i="12"/>
  <c r="BW162" i="12"/>
  <c r="BX162" i="12"/>
  <c r="BY162" i="12"/>
  <c r="BZ162" i="12"/>
  <c r="CA162" i="12"/>
  <c r="CB162" i="12"/>
  <c r="CC162" i="12"/>
  <c r="CD162" i="12"/>
  <c r="CE162" i="12"/>
  <c r="CF162" i="12"/>
  <c r="CG162" i="12"/>
  <c r="CH162" i="12"/>
  <c r="CI162" i="12"/>
  <c r="CJ162" i="12"/>
  <c r="CK162" i="12"/>
  <c r="CL162" i="12"/>
  <c r="CM162" i="12"/>
  <c r="CN162" i="12"/>
  <c r="CO162" i="12"/>
  <c r="CP162" i="12"/>
  <c r="CQ162" i="12"/>
  <c r="CR162" i="12"/>
  <c r="CS162" i="12"/>
  <c r="CT162" i="12"/>
  <c r="H163" i="12"/>
  <c r="I163" i="12"/>
  <c r="J163" i="12"/>
  <c r="K163" i="12"/>
  <c r="L163" i="12"/>
  <c r="M163" i="12"/>
  <c r="N163" i="12"/>
  <c r="O163" i="12"/>
  <c r="P163" i="12"/>
  <c r="Q163" i="12"/>
  <c r="R163" i="12"/>
  <c r="S163" i="12"/>
  <c r="T163" i="12"/>
  <c r="U163" i="12"/>
  <c r="V163" i="12"/>
  <c r="W163" i="12"/>
  <c r="X163" i="12"/>
  <c r="Y163" i="12"/>
  <c r="Z163" i="12"/>
  <c r="AA163" i="12"/>
  <c r="AB163" i="12"/>
  <c r="AC163" i="12"/>
  <c r="AD163" i="12"/>
  <c r="AE163" i="12"/>
  <c r="AF163" i="12"/>
  <c r="AG163" i="12"/>
  <c r="AH163" i="12"/>
  <c r="AI163" i="12"/>
  <c r="AJ163" i="12"/>
  <c r="AK163" i="12"/>
  <c r="AL163" i="12"/>
  <c r="AM163" i="12"/>
  <c r="AN163" i="12"/>
  <c r="AO163" i="12"/>
  <c r="AP163" i="12"/>
  <c r="AQ163" i="12"/>
  <c r="AR163" i="12"/>
  <c r="AS163" i="12"/>
  <c r="AT163" i="12"/>
  <c r="AU163" i="12"/>
  <c r="AV163" i="12"/>
  <c r="AW163" i="12"/>
  <c r="AX163" i="12"/>
  <c r="AY163" i="12"/>
  <c r="AZ163" i="12"/>
  <c r="BA163" i="12"/>
  <c r="BB163" i="12"/>
  <c r="BC163" i="12"/>
  <c r="BD163" i="12"/>
  <c r="BE163" i="12"/>
  <c r="BF163" i="12"/>
  <c r="BG163" i="12"/>
  <c r="BH163" i="12"/>
  <c r="BI163" i="12"/>
  <c r="BJ163" i="12"/>
  <c r="BK163" i="12"/>
  <c r="BL163" i="12"/>
  <c r="BM163" i="12"/>
  <c r="BN163" i="12"/>
  <c r="BO163" i="12"/>
  <c r="BP163" i="12"/>
  <c r="BQ163" i="12"/>
  <c r="BR163" i="12"/>
  <c r="BS163" i="12"/>
  <c r="BT163" i="12"/>
  <c r="BU163" i="12"/>
  <c r="BV163" i="12"/>
  <c r="BW163" i="12"/>
  <c r="BX163" i="12"/>
  <c r="BY163" i="12"/>
  <c r="BZ163" i="12"/>
  <c r="CA163" i="12"/>
  <c r="CB163" i="12"/>
  <c r="CC163" i="12"/>
  <c r="CD163" i="12"/>
  <c r="CE163" i="12"/>
  <c r="CF163" i="12"/>
  <c r="CG163" i="12"/>
  <c r="CH163" i="12"/>
  <c r="CI163" i="12"/>
  <c r="CJ163" i="12"/>
  <c r="CK163" i="12"/>
  <c r="CL163" i="12"/>
  <c r="CM163" i="12"/>
  <c r="CN163" i="12"/>
  <c r="CO163" i="12"/>
  <c r="CP163" i="12"/>
  <c r="CQ163" i="12"/>
  <c r="CR163" i="12"/>
  <c r="CS163" i="12"/>
  <c r="CT163" i="12"/>
  <c r="H164" i="12"/>
  <c r="I164" i="12"/>
  <c r="J164" i="12"/>
  <c r="K164" i="12"/>
  <c r="L164" i="12"/>
  <c r="M164" i="12"/>
  <c r="N164" i="12"/>
  <c r="O164" i="12"/>
  <c r="P164" i="12"/>
  <c r="Q164" i="12"/>
  <c r="R164" i="12"/>
  <c r="S164" i="12"/>
  <c r="T164" i="12"/>
  <c r="U164" i="12"/>
  <c r="V164" i="12"/>
  <c r="W164" i="12"/>
  <c r="X164" i="12"/>
  <c r="Y164" i="12"/>
  <c r="Z164" i="12"/>
  <c r="AA164" i="12"/>
  <c r="AB164" i="12"/>
  <c r="AC164" i="12"/>
  <c r="AD164" i="12"/>
  <c r="AE164" i="12"/>
  <c r="AF164" i="12"/>
  <c r="AG164" i="12"/>
  <c r="AH164" i="12"/>
  <c r="AI164" i="12"/>
  <c r="AJ164" i="12"/>
  <c r="AK164" i="12"/>
  <c r="AL164" i="12"/>
  <c r="AM164" i="12"/>
  <c r="AN164" i="12"/>
  <c r="AO164" i="12"/>
  <c r="AP164" i="12"/>
  <c r="AQ164" i="12"/>
  <c r="AR164" i="12"/>
  <c r="AS164" i="12"/>
  <c r="AT164" i="12"/>
  <c r="AU164" i="12"/>
  <c r="AV164" i="12"/>
  <c r="AW164" i="12"/>
  <c r="AX164" i="12"/>
  <c r="AY164" i="12"/>
  <c r="AZ164" i="12"/>
  <c r="BA164" i="12"/>
  <c r="BB164" i="12"/>
  <c r="BC164" i="12"/>
  <c r="BD164" i="12"/>
  <c r="BE164" i="12"/>
  <c r="BF164" i="12"/>
  <c r="BG164" i="12"/>
  <c r="BH164" i="12"/>
  <c r="BI164" i="12"/>
  <c r="BJ164" i="12"/>
  <c r="BK164" i="12"/>
  <c r="BL164" i="12"/>
  <c r="BM164" i="12"/>
  <c r="BN164" i="12"/>
  <c r="BO164" i="12"/>
  <c r="BP164" i="12"/>
  <c r="BQ164" i="12"/>
  <c r="BR164" i="12"/>
  <c r="BS164" i="12"/>
  <c r="BT164" i="12"/>
  <c r="BU164" i="12"/>
  <c r="BV164" i="12"/>
  <c r="BW164" i="12"/>
  <c r="BX164" i="12"/>
  <c r="BY164" i="12"/>
  <c r="BZ164" i="12"/>
  <c r="CA164" i="12"/>
  <c r="CB164" i="12"/>
  <c r="CC164" i="12"/>
  <c r="CD164" i="12"/>
  <c r="CE164" i="12"/>
  <c r="CF164" i="12"/>
  <c r="CG164" i="12"/>
  <c r="CH164" i="12"/>
  <c r="CI164" i="12"/>
  <c r="CJ164" i="12"/>
  <c r="CK164" i="12"/>
  <c r="CL164" i="12"/>
  <c r="CM164" i="12"/>
  <c r="CN164" i="12"/>
  <c r="CO164" i="12"/>
  <c r="CP164" i="12"/>
  <c r="CQ164" i="12"/>
  <c r="CR164" i="12"/>
  <c r="CS164" i="12"/>
  <c r="CT164" i="12"/>
  <c r="G164" i="12"/>
  <c r="G163" i="12"/>
  <c r="G162" i="12"/>
  <c r="G161" i="12"/>
  <c r="G160" i="12"/>
  <c r="CT165" i="12"/>
  <c r="CS165" i="12"/>
  <c r="CR165" i="12"/>
  <c r="CQ165" i="12"/>
  <c r="CP165" i="12"/>
  <c r="CO165" i="12"/>
  <c r="CN165" i="12"/>
  <c r="CM165" i="12"/>
  <c r="CL165" i="12"/>
  <c r="CK165" i="12"/>
  <c r="CJ165" i="12"/>
  <c r="CI165" i="12"/>
  <c r="CH165" i="12"/>
  <c r="CG165" i="12"/>
  <c r="CF165" i="12"/>
  <c r="CE165" i="12"/>
  <c r="CD165" i="12"/>
  <c r="CC165" i="12"/>
  <c r="CB165" i="12"/>
  <c r="CA165" i="12"/>
  <c r="BZ165" i="12"/>
  <c r="BY165" i="12"/>
  <c r="BX165" i="12"/>
  <c r="BW165" i="12"/>
  <c r="BV165" i="12"/>
  <c r="BU165" i="12"/>
  <c r="BT165" i="12"/>
  <c r="BS165" i="12"/>
  <c r="BR165" i="12"/>
  <c r="BQ165" i="12"/>
  <c r="BP165" i="12"/>
  <c r="BO165" i="12"/>
  <c r="BN165" i="12"/>
  <c r="BM165" i="12"/>
  <c r="BL165" i="12"/>
  <c r="BK165" i="12"/>
  <c r="BJ165" i="12"/>
  <c r="BI165" i="12"/>
  <c r="BH165" i="12"/>
  <c r="BG165" i="12"/>
  <c r="BF165" i="12"/>
  <c r="BE165" i="12"/>
  <c r="BD165" i="12"/>
  <c r="BC165" i="12"/>
  <c r="BB165" i="12"/>
  <c r="BA165" i="12"/>
  <c r="AZ165" i="12"/>
  <c r="AY165" i="12"/>
  <c r="AX165" i="12"/>
  <c r="AW165" i="12"/>
  <c r="AV165" i="12"/>
  <c r="AU165" i="12"/>
  <c r="AT165" i="12"/>
  <c r="AS165" i="12"/>
  <c r="AR165" i="12"/>
  <c r="AQ165" i="12"/>
  <c r="AP165" i="12"/>
  <c r="AO165" i="12"/>
  <c r="AN165" i="12"/>
  <c r="AM165" i="12"/>
  <c r="AL165" i="12"/>
  <c r="AK165" i="12"/>
  <c r="AJ165" i="12"/>
  <c r="AI165" i="12"/>
  <c r="AH165" i="12"/>
  <c r="AG165" i="12"/>
  <c r="AF165" i="12"/>
  <c r="AE165" i="12"/>
  <c r="AD165" i="12"/>
  <c r="AC165" i="12"/>
  <c r="AB165" i="12"/>
  <c r="AA165" i="12"/>
  <c r="Z165" i="12"/>
  <c r="Y165" i="12"/>
  <c r="X165" i="12"/>
  <c r="W165" i="12"/>
  <c r="V165" i="12"/>
  <c r="U165" i="12"/>
  <c r="T165" i="12"/>
  <c r="S165" i="12"/>
  <c r="R165" i="12"/>
  <c r="Q165" i="12"/>
  <c r="P165" i="12"/>
  <c r="O165" i="12"/>
  <c r="N165" i="12"/>
  <c r="M165" i="12"/>
  <c r="L165" i="12"/>
  <c r="K165" i="12"/>
  <c r="J165" i="12"/>
  <c r="I165" i="12"/>
  <c r="H165" i="12"/>
  <c r="G165" i="12"/>
  <c r="H149" i="12"/>
  <c r="I149" i="12"/>
  <c r="J149" i="12"/>
  <c r="K149" i="12"/>
  <c r="L149" i="12"/>
  <c r="M149" i="12"/>
  <c r="N149" i="12"/>
  <c r="O149" i="12"/>
  <c r="P149" i="12"/>
  <c r="Q149" i="12"/>
  <c r="R149" i="12"/>
  <c r="S149" i="12"/>
  <c r="T149" i="12"/>
  <c r="U149" i="12"/>
  <c r="V149" i="12"/>
  <c r="W149" i="12"/>
  <c r="X149" i="12"/>
  <c r="Y149" i="12"/>
  <c r="Z149" i="12"/>
  <c r="AA149" i="12"/>
  <c r="AB149" i="12"/>
  <c r="AC149" i="12"/>
  <c r="AD149" i="12"/>
  <c r="AE149" i="12"/>
  <c r="AF149" i="12"/>
  <c r="AG149" i="12"/>
  <c r="AH149" i="12"/>
  <c r="AI149" i="12"/>
  <c r="AJ149" i="12"/>
  <c r="AK149" i="12"/>
  <c r="AL149" i="12"/>
  <c r="AM149" i="12"/>
  <c r="AN149" i="12"/>
  <c r="AO149" i="12"/>
  <c r="AP149" i="12"/>
  <c r="AQ149" i="12"/>
  <c r="AR149" i="12"/>
  <c r="AS149" i="12"/>
  <c r="AT149" i="12"/>
  <c r="AU149" i="12"/>
  <c r="AV149" i="12"/>
  <c r="AW149" i="12"/>
  <c r="AX149" i="12"/>
  <c r="AY149" i="12"/>
  <c r="AZ149" i="12"/>
  <c r="BA149" i="12"/>
  <c r="BB149" i="12"/>
  <c r="BC149" i="12"/>
  <c r="BD149" i="12"/>
  <c r="BE149" i="12"/>
  <c r="BF149" i="12"/>
  <c r="BG149" i="12"/>
  <c r="BH149" i="12"/>
  <c r="BI149" i="12"/>
  <c r="BJ149" i="12"/>
  <c r="BK149" i="12"/>
  <c r="BL149" i="12"/>
  <c r="BM149" i="12"/>
  <c r="BN149" i="12"/>
  <c r="BO149" i="12"/>
  <c r="BP149" i="12"/>
  <c r="BQ149" i="12"/>
  <c r="BR149" i="12"/>
  <c r="BS149" i="12"/>
  <c r="BT149" i="12"/>
  <c r="BU149" i="12"/>
  <c r="BV149" i="12"/>
  <c r="BW149" i="12"/>
  <c r="BX149" i="12"/>
  <c r="BY149" i="12"/>
  <c r="BZ149" i="12"/>
  <c r="CA149" i="12"/>
  <c r="CB149" i="12"/>
  <c r="CC149" i="12"/>
  <c r="CD149" i="12"/>
  <c r="CE149" i="12"/>
  <c r="CF149" i="12"/>
  <c r="CG149" i="12"/>
  <c r="CH149" i="12"/>
  <c r="CI149" i="12"/>
  <c r="CJ149" i="12"/>
  <c r="CK149" i="12"/>
  <c r="CL149" i="12"/>
  <c r="CM149" i="12"/>
  <c r="CN149" i="12"/>
  <c r="CO149" i="12"/>
  <c r="CP149" i="12"/>
  <c r="CQ149" i="12"/>
  <c r="CR149" i="12"/>
  <c r="CS149" i="12"/>
  <c r="CT149" i="12"/>
  <c r="H150" i="12"/>
  <c r="I150" i="12"/>
  <c r="J150" i="12"/>
  <c r="K150" i="12"/>
  <c r="L150" i="12"/>
  <c r="M150" i="12"/>
  <c r="N150" i="12"/>
  <c r="O150" i="12"/>
  <c r="P150" i="12"/>
  <c r="Q150" i="12"/>
  <c r="R150" i="12"/>
  <c r="S150" i="12"/>
  <c r="T150" i="12"/>
  <c r="U150" i="12"/>
  <c r="V150" i="12"/>
  <c r="W150" i="12"/>
  <c r="X150" i="12"/>
  <c r="Y150" i="12"/>
  <c r="Z150" i="12"/>
  <c r="AA150" i="12"/>
  <c r="AB150" i="12"/>
  <c r="AC150" i="12"/>
  <c r="AD150" i="12"/>
  <c r="AE150" i="12"/>
  <c r="AF150" i="12"/>
  <c r="AG150" i="12"/>
  <c r="AH150" i="12"/>
  <c r="AI150" i="12"/>
  <c r="AJ150" i="12"/>
  <c r="AK150" i="12"/>
  <c r="AL150" i="12"/>
  <c r="AM150" i="12"/>
  <c r="AN150" i="12"/>
  <c r="AO150" i="12"/>
  <c r="AP150" i="12"/>
  <c r="AQ150" i="12"/>
  <c r="AR150" i="12"/>
  <c r="AS150" i="12"/>
  <c r="AT150" i="12"/>
  <c r="AU150" i="12"/>
  <c r="AV150" i="12"/>
  <c r="AW150" i="12"/>
  <c r="AX150" i="12"/>
  <c r="AY150" i="12"/>
  <c r="AZ150" i="12"/>
  <c r="BA150" i="12"/>
  <c r="BB150" i="12"/>
  <c r="BC150" i="12"/>
  <c r="BD150" i="12"/>
  <c r="BE150" i="12"/>
  <c r="BF150" i="12"/>
  <c r="BG150" i="12"/>
  <c r="BH150" i="12"/>
  <c r="BI150" i="12"/>
  <c r="BJ150" i="12"/>
  <c r="BK150" i="12"/>
  <c r="BL150" i="12"/>
  <c r="BM150" i="12"/>
  <c r="BN150" i="12"/>
  <c r="BO150" i="12"/>
  <c r="BP150" i="12"/>
  <c r="BQ150" i="12"/>
  <c r="BR150" i="12"/>
  <c r="BS150" i="12"/>
  <c r="BT150" i="12"/>
  <c r="BU150" i="12"/>
  <c r="BV150" i="12"/>
  <c r="BW150" i="12"/>
  <c r="BX150" i="12"/>
  <c r="BY150" i="12"/>
  <c r="BZ150" i="12"/>
  <c r="CA150" i="12"/>
  <c r="CB150" i="12"/>
  <c r="CC150" i="12"/>
  <c r="CD150" i="12"/>
  <c r="CE150" i="12"/>
  <c r="CF150" i="12"/>
  <c r="CG150" i="12"/>
  <c r="CH150" i="12"/>
  <c r="CI150" i="12"/>
  <c r="CJ150" i="12"/>
  <c r="CK150" i="12"/>
  <c r="CL150" i="12"/>
  <c r="CM150" i="12"/>
  <c r="CN150" i="12"/>
  <c r="CO150" i="12"/>
  <c r="CP150" i="12"/>
  <c r="CQ150" i="12"/>
  <c r="CR150" i="12"/>
  <c r="CS150" i="12"/>
  <c r="CT150" i="12"/>
  <c r="H151" i="12"/>
  <c r="I151" i="12"/>
  <c r="J151" i="12"/>
  <c r="K151" i="12"/>
  <c r="L151" i="12"/>
  <c r="M151" i="12"/>
  <c r="N151" i="12"/>
  <c r="O151" i="12"/>
  <c r="P151" i="12"/>
  <c r="Q151" i="12"/>
  <c r="R151" i="12"/>
  <c r="S151" i="12"/>
  <c r="T151" i="12"/>
  <c r="U151" i="12"/>
  <c r="V151" i="12"/>
  <c r="W151" i="12"/>
  <c r="X151" i="12"/>
  <c r="Y151" i="12"/>
  <c r="Z151" i="12"/>
  <c r="AA151" i="12"/>
  <c r="AB151" i="12"/>
  <c r="AC151" i="12"/>
  <c r="AD151" i="12"/>
  <c r="AE151" i="12"/>
  <c r="AF151" i="12"/>
  <c r="AG151" i="12"/>
  <c r="AH151" i="12"/>
  <c r="AI151" i="12"/>
  <c r="AJ151" i="12"/>
  <c r="AK151" i="12"/>
  <c r="AL151" i="12"/>
  <c r="AM151" i="12"/>
  <c r="AN151" i="12"/>
  <c r="AO151" i="12"/>
  <c r="AP151" i="12"/>
  <c r="AQ151" i="12"/>
  <c r="AR151" i="12"/>
  <c r="AS151" i="12"/>
  <c r="AT151" i="12"/>
  <c r="AU151" i="12"/>
  <c r="AV151" i="12"/>
  <c r="AW151" i="12"/>
  <c r="AX151" i="12"/>
  <c r="AY151" i="12"/>
  <c r="AZ151" i="12"/>
  <c r="BA151" i="12"/>
  <c r="BB151" i="12"/>
  <c r="BC151" i="12"/>
  <c r="BD151" i="12"/>
  <c r="BE151" i="12"/>
  <c r="BF151" i="12"/>
  <c r="BG151" i="12"/>
  <c r="BH151" i="12"/>
  <c r="BI151" i="12"/>
  <c r="BJ151" i="12"/>
  <c r="BK151" i="12"/>
  <c r="BL151" i="12"/>
  <c r="BM151" i="12"/>
  <c r="BN151" i="12"/>
  <c r="BO151" i="12"/>
  <c r="BP151" i="12"/>
  <c r="BQ151" i="12"/>
  <c r="BR151" i="12"/>
  <c r="BS151" i="12"/>
  <c r="BT151" i="12"/>
  <c r="BU151" i="12"/>
  <c r="BV151" i="12"/>
  <c r="BW151" i="12"/>
  <c r="BX151" i="12"/>
  <c r="BY151" i="12"/>
  <c r="BZ151" i="12"/>
  <c r="CA151" i="12"/>
  <c r="CB151" i="12"/>
  <c r="CC151" i="12"/>
  <c r="CD151" i="12"/>
  <c r="CE151" i="12"/>
  <c r="CF151" i="12"/>
  <c r="CG151" i="12"/>
  <c r="CH151" i="12"/>
  <c r="CI151" i="12"/>
  <c r="CJ151" i="12"/>
  <c r="CK151" i="12"/>
  <c r="CL151" i="12"/>
  <c r="CM151" i="12"/>
  <c r="CN151" i="12"/>
  <c r="CO151" i="12"/>
  <c r="CP151" i="12"/>
  <c r="CQ151" i="12"/>
  <c r="CR151" i="12"/>
  <c r="CS151" i="12"/>
  <c r="CT151" i="12"/>
  <c r="H152" i="12"/>
  <c r="I152" i="12"/>
  <c r="J152" i="12"/>
  <c r="K152" i="12"/>
  <c r="L152" i="12"/>
  <c r="M152" i="12"/>
  <c r="N152" i="12"/>
  <c r="O152" i="12"/>
  <c r="P152" i="12"/>
  <c r="Q152" i="12"/>
  <c r="R152" i="12"/>
  <c r="S152" i="12"/>
  <c r="T152" i="12"/>
  <c r="U152" i="12"/>
  <c r="V152" i="12"/>
  <c r="W152" i="12"/>
  <c r="X152" i="12"/>
  <c r="Y152" i="12"/>
  <c r="Z152" i="12"/>
  <c r="AA152" i="12"/>
  <c r="AB152" i="12"/>
  <c r="AC152" i="12"/>
  <c r="AD152" i="12"/>
  <c r="AE152" i="12"/>
  <c r="AF152" i="12"/>
  <c r="AG152" i="12"/>
  <c r="AH152" i="12"/>
  <c r="AI152" i="12"/>
  <c r="AJ152" i="12"/>
  <c r="AK152" i="12"/>
  <c r="AL152" i="12"/>
  <c r="AM152" i="12"/>
  <c r="AN152" i="12"/>
  <c r="AO152" i="12"/>
  <c r="AP152" i="12"/>
  <c r="AQ152" i="12"/>
  <c r="AR152" i="12"/>
  <c r="AS152" i="12"/>
  <c r="AT152" i="12"/>
  <c r="AU152" i="12"/>
  <c r="AV152" i="12"/>
  <c r="AW152" i="12"/>
  <c r="AX152" i="12"/>
  <c r="AY152" i="12"/>
  <c r="AZ152" i="12"/>
  <c r="BA152" i="12"/>
  <c r="BB152" i="12"/>
  <c r="BC152" i="12"/>
  <c r="BD152" i="12"/>
  <c r="BE152" i="12"/>
  <c r="BF152" i="12"/>
  <c r="BG152" i="12"/>
  <c r="BH152" i="12"/>
  <c r="BI152" i="12"/>
  <c r="BJ152" i="12"/>
  <c r="BK152" i="12"/>
  <c r="BL152" i="12"/>
  <c r="BM152" i="12"/>
  <c r="BN152" i="12"/>
  <c r="BO152" i="12"/>
  <c r="BP152" i="12"/>
  <c r="BQ152" i="12"/>
  <c r="BR152" i="12"/>
  <c r="BS152" i="12"/>
  <c r="BT152" i="12"/>
  <c r="BU152" i="12"/>
  <c r="BV152" i="12"/>
  <c r="BW152" i="12"/>
  <c r="BX152" i="12"/>
  <c r="BY152" i="12"/>
  <c r="BZ152" i="12"/>
  <c r="CA152" i="12"/>
  <c r="CB152" i="12"/>
  <c r="CC152" i="12"/>
  <c r="CD152" i="12"/>
  <c r="CE152" i="12"/>
  <c r="CF152" i="12"/>
  <c r="CG152" i="12"/>
  <c r="CH152" i="12"/>
  <c r="CI152" i="12"/>
  <c r="CJ152" i="12"/>
  <c r="CK152" i="12"/>
  <c r="CL152" i="12"/>
  <c r="CM152" i="12"/>
  <c r="CN152" i="12"/>
  <c r="CO152" i="12"/>
  <c r="CP152" i="12"/>
  <c r="CQ152" i="12"/>
  <c r="CR152" i="12"/>
  <c r="CS152" i="12"/>
  <c r="CT152" i="12"/>
  <c r="H153" i="12"/>
  <c r="I153" i="12"/>
  <c r="J153" i="12"/>
  <c r="K153" i="12"/>
  <c r="L153" i="12"/>
  <c r="M153" i="12"/>
  <c r="N153" i="12"/>
  <c r="O153" i="12"/>
  <c r="P153" i="12"/>
  <c r="Q153" i="12"/>
  <c r="R153" i="12"/>
  <c r="S153" i="12"/>
  <c r="T153" i="12"/>
  <c r="U153" i="12"/>
  <c r="V153" i="12"/>
  <c r="W153" i="12"/>
  <c r="X153" i="12"/>
  <c r="Y153" i="12"/>
  <c r="Z153" i="12"/>
  <c r="AA153" i="12"/>
  <c r="AB153" i="12"/>
  <c r="AC153" i="12"/>
  <c r="AD153" i="12"/>
  <c r="AE153" i="12"/>
  <c r="AF153" i="12"/>
  <c r="AG153" i="12"/>
  <c r="AH153" i="12"/>
  <c r="AI153" i="12"/>
  <c r="AJ153" i="12"/>
  <c r="AK153" i="12"/>
  <c r="AL153" i="12"/>
  <c r="AM153" i="12"/>
  <c r="AN153" i="12"/>
  <c r="AO153" i="12"/>
  <c r="AP153" i="12"/>
  <c r="AQ153" i="12"/>
  <c r="AR153" i="12"/>
  <c r="AS153" i="12"/>
  <c r="AT153" i="12"/>
  <c r="AU153" i="12"/>
  <c r="AV153" i="12"/>
  <c r="AW153" i="12"/>
  <c r="AX153" i="12"/>
  <c r="AY153" i="12"/>
  <c r="AZ153" i="12"/>
  <c r="BA153" i="12"/>
  <c r="BB153" i="12"/>
  <c r="BC153" i="12"/>
  <c r="BD153" i="12"/>
  <c r="BE153" i="12"/>
  <c r="BF153" i="12"/>
  <c r="BG153" i="12"/>
  <c r="BH153" i="12"/>
  <c r="BI153" i="12"/>
  <c r="BJ153" i="12"/>
  <c r="BK153" i="12"/>
  <c r="BL153" i="12"/>
  <c r="BM153" i="12"/>
  <c r="BN153" i="12"/>
  <c r="BO153" i="12"/>
  <c r="BP153" i="12"/>
  <c r="BQ153" i="12"/>
  <c r="BR153" i="12"/>
  <c r="BS153" i="12"/>
  <c r="BT153" i="12"/>
  <c r="BU153" i="12"/>
  <c r="BV153" i="12"/>
  <c r="BW153" i="12"/>
  <c r="BX153" i="12"/>
  <c r="BY153" i="12"/>
  <c r="BZ153" i="12"/>
  <c r="CA153" i="12"/>
  <c r="CB153" i="12"/>
  <c r="CC153" i="12"/>
  <c r="CD153" i="12"/>
  <c r="CE153" i="12"/>
  <c r="CF153" i="12"/>
  <c r="CG153" i="12"/>
  <c r="CH153" i="12"/>
  <c r="CI153" i="12"/>
  <c r="CJ153" i="12"/>
  <c r="CK153" i="12"/>
  <c r="CL153" i="12"/>
  <c r="CM153" i="12"/>
  <c r="CN153" i="12"/>
  <c r="CO153" i="12"/>
  <c r="CP153" i="12"/>
  <c r="CQ153" i="12"/>
  <c r="CR153" i="12"/>
  <c r="CS153" i="12"/>
  <c r="CT153" i="12"/>
  <c r="G153" i="12"/>
  <c r="G152" i="12"/>
  <c r="G151" i="12"/>
  <c r="G150" i="12"/>
  <c r="G149" i="12"/>
  <c r="H138" i="12"/>
  <c r="I138" i="12"/>
  <c r="J138" i="12"/>
  <c r="K138" i="12"/>
  <c r="L138" i="12"/>
  <c r="M138" i="12"/>
  <c r="N138" i="12"/>
  <c r="O138" i="12"/>
  <c r="P138" i="12"/>
  <c r="Q138" i="12"/>
  <c r="R138" i="12"/>
  <c r="S138" i="12"/>
  <c r="T138" i="12"/>
  <c r="U138" i="12"/>
  <c r="V138" i="12"/>
  <c r="W138" i="12"/>
  <c r="X138" i="12"/>
  <c r="Y138" i="12"/>
  <c r="Z138" i="12"/>
  <c r="AA138" i="12"/>
  <c r="AB138" i="12"/>
  <c r="AC138" i="12"/>
  <c r="AD138" i="12"/>
  <c r="AE138" i="12"/>
  <c r="AF138" i="12"/>
  <c r="AG138" i="12"/>
  <c r="AH138" i="12"/>
  <c r="AI138" i="12"/>
  <c r="AJ138" i="12"/>
  <c r="AK138" i="12"/>
  <c r="AL138" i="12"/>
  <c r="AM138" i="12"/>
  <c r="AN138" i="12"/>
  <c r="AO138" i="12"/>
  <c r="AP138" i="12"/>
  <c r="AQ138" i="12"/>
  <c r="AR138" i="12"/>
  <c r="AS138" i="12"/>
  <c r="AT138" i="12"/>
  <c r="AU138" i="12"/>
  <c r="AV138" i="12"/>
  <c r="AW138" i="12"/>
  <c r="AX138" i="12"/>
  <c r="AY138" i="12"/>
  <c r="AZ138" i="12"/>
  <c r="BA138" i="12"/>
  <c r="BB138" i="12"/>
  <c r="BC138" i="12"/>
  <c r="BD138" i="12"/>
  <c r="BE138" i="12"/>
  <c r="BF138" i="12"/>
  <c r="BG138" i="12"/>
  <c r="BH138" i="12"/>
  <c r="BI138" i="12"/>
  <c r="BJ138" i="12"/>
  <c r="BK138" i="12"/>
  <c r="BL138" i="12"/>
  <c r="BM138" i="12"/>
  <c r="BN138" i="12"/>
  <c r="BO138" i="12"/>
  <c r="BP138" i="12"/>
  <c r="BQ138" i="12"/>
  <c r="BR138" i="12"/>
  <c r="BS138" i="12"/>
  <c r="BT138" i="12"/>
  <c r="BU138" i="12"/>
  <c r="BV138" i="12"/>
  <c r="BW138" i="12"/>
  <c r="BX138" i="12"/>
  <c r="BY138" i="12"/>
  <c r="BZ138" i="12"/>
  <c r="CA138" i="12"/>
  <c r="CB138" i="12"/>
  <c r="CC138" i="12"/>
  <c r="CD138" i="12"/>
  <c r="CE138" i="12"/>
  <c r="CF138" i="12"/>
  <c r="CG138" i="12"/>
  <c r="CH138" i="12"/>
  <c r="CI138" i="12"/>
  <c r="CJ138" i="12"/>
  <c r="CK138" i="12"/>
  <c r="CL138" i="12"/>
  <c r="CM138" i="12"/>
  <c r="CN138" i="12"/>
  <c r="CO138" i="12"/>
  <c r="CP138" i="12"/>
  <c r="CQ138" i="12"/>
  <c r="CR138" i="12"/>
  <c r="CS138" i="12"/>
  <c r="CT138" i="12"/>
  <c r="H139" i="12"/>
  <c r="I139" i="12"/>
  <c r="J139" i="12"/>
  <c r="K139" i="12"/>
  <c r="L139" i="12"/>
  <c r="M139" i="12"/>
  <c r="N139" i="12"/>
  <c r="O139" i="12"/>
  <c r="P139" i="12"/>
  <c r="Q139" i="12"/>
  <c r="R139" i="12"/>
  <c r="S139" i="12"/>
  <c r="T139" i="12"/>
  <c r="U139" i="12"/>
  <c r="V139" i="12"/>
  <c r="W139" i="12"/>
  <c r="X139" i="12"/>
  <c r="Y139" i="12"/>
  <c r="Z139" i="12"/>
  <c r="AA139" i="12"/>
  <c r="AB139" i="12"/>
  <c r="AC139" i="12"/>
  <c r="AD139" i="12"/>
  <c r="AE139" i="12"/>
  <c r="AF139" i="12"/>
  <c r="AG139" i="12"/>
  <c r="AH139" i="12"/>
  <c r="AI139" i="12"/>
  <c r="AJ139" i="12"/>
  <c r="AK139" i="12"/>
  <c r="AL139" i="12"/>
  <c r="AM139" i="12"/>
  <c r="AN139" i="12"/>
  <c r="AO139" i="12"/>
  <c r="AP139" i="12"/>
  <c r="AQ139" i="12"/>
  <c r="AR139" i="12"/>
  <c r="AS139" i="12"/>
  <c r="AT139" i="12"/>
  <c r="AU139" i="12"/>
  <c r="AV139" i="12"/>
  <c r="AW139" i="12"/>
  <c r="AX139" i="12"/>
  <c r="AY139" i="12"/>
  <c r="AZ139" i="12"/>
  <c r="BA139" i="12"/>
  <c r="BB139" i="12"/>
  <c r="BC139" i="12"/>
  <c r="BD139" i="12"/>
  <c r="BE139" i="12"/>
  <c r="BF139" i="12"/>
  <c r="BG139" i="12"/>
  <c r="BH139" i="12"/>
  <c r="BI139" i="12"/>
  <c r="BJ139" i="12"/>
  <c r="BK139" i="12"/>
  <c r="BL139" i="12"/>
  <c r="BM139" i="12"/>
  <c r="BN139" i="12"/>
  <c r="BO139" i="12"/>
  <c r="BP139" i="12"/>
  <c r="BQ139" i="12"/>
  <c r="BR139" i="12"/>
  <c r="BS139" i="12"/>
  <c r="BT139" i="12"/>
  <c r="BU139" i="12"/>
  <c r="BV139" i="12"/>
  <c r="BW139" i="12"/>
  <c r="BX139" i="12"/>
  <c r="BY139" i="12"/>
  <c r="BZ139" i="12"/>
  <c r="CA139" i="12"/>
  <c r="CB139" i="12"/>
  <c r="CC139" i="12"/>
  <c r="CD139" i="12"/>
  <c r="CE139" i="12"/>
  <c r="CF139" i="12"/>
  <c r="CG139" i="12"/>
  <c r="CH139" i="12"/>
  <c r="CI139" i="12"/>
  <c r="CJ139" i="12"/>
  <c r="CK139" i="12"/>
  <c r="CL139" i="12"/>
  <c r="CM139" i="12"/>
  <c r="CN139" i="12"/>
  <c r="CO139" i="12"/>
  <c r="CP139" i="12"/>
  <c r="CQ139" i="12"/>
  <c r="CR139" i="12"/>
  <c r="CS139" i="12"/>
  <c r="CT139" i="12"/>
  <c r="H140" i="12"/>
  <c r="I140" i="12"/>
  <c r="J140" i="12"/>
  <c r="K140" i="12"/>
  <c r="L140" i="12"/>
  <c r="M140" i="12"/>
  <c r="N140" i="12"/>
  <c r="O140" i="12"/>
  <c r="P140" i="12"/>
  <c r="Q140" i="12"/>
  <c r="R140" i="12"/>
  <c r="S140" i="12"/>
  <c r="T140" i="12"/>
  <c r="U140" i="12"/>
  <c r="V140" i="12"/>
  <c r="W140" i="12"/>
  <c r="X140" i="12"/>
  <c r="Y140" i="12"/>
  <c r="Z140" i="12"/>
  <c r="AA140" i="12"/>
  <c r="AB140" i="12"/>
  <c r="AC140" i="12"/>
  <c r="AD140" i="12"/>
  <c r="AE140" i="12"/>
  <c r="AF140" i="12"/>
  <c r="AG140" i="12"/>
  <c r="AH140" i="12"/>
  <c r="AI140" i="12"/>
  <c r="AJ140" i="12"/>
  <c r="AK140" i="12"/>
  <c r="AL140" i="12"/>
  <c r="AM140" i="12"/>
  <c r="AN140" i="12"/>
  <c r="AO140" i="12"/>
  <c r="AP140" i="12"/>
  <c r="AQ140" i="12"/>
  <c r="AR140" i="12"/>
  <c r="AS140" i="12"/>
  <c r="AT140" i="12"/>
  <c r="AU140" i="12"/>
  <c r="AV140" i="12"/>
  <c r="AW140" i="12"/>
  <c r="AX140" i="12"/>
  <c r="AY140" i="12"/>
  <c r="AZ140" i="12"/>
  <c r="BA140" i="12"/>
  <c r="BB140" i="12"/>
  <c r="BC140" i="12"/>
  <c r="BD140" i="12"/>
  <c r="BE140" i="12"/>
  <c r="BF140" i="12"/>
  <c r="BG140" i="12"/>
  <c r="BH140" i="12"/>
  <c r="BI140" i="12"/>
  <c r="BJ140" i="12"/>
  <c r="BK140" i="12"/>
  <c r="BL140" i="12"/>
  <c r="BM140" i="12"/>
  <c r="BN140" i="12"/>
  <c r="BO140" i="12"/>
  <c r="BP140" i="12"/>
  <c r="BQ140" i="12"/>
  <c r="BR140" i="12"/>
  <c r="BS140" i="12"/>
  <c r="BT140" i="12"/>
  <c r="BU140" i="12"/>
  <c r="BV140" i="12"/>
  <c r="BW140" i="12"/>
  <c r="BX140" i="12"/>
  <c r="BY140" i="12"/>
  <c r="BZ140" i="12"/>
  <c r="CA140" i="12"/>
  <c r="CB140" i="12"/>
  <c r="CC140" i="12"/>
  <c r="CD140" i="12"/>
  <c r="CE140" i="12"/>
  <c r="CF140" i="12"/>
  <c r="CG140" i="12"/>
  <c r="CH140" i="12"/>
  <c r="CI140" i="12"/>
  <c r="CJ140" i="12"/>
  <c r="CK140" i="12"/>
  <c r="CL140" i="12"/>
  <c r="CM140" i="12"/>
  <c r="CN140" i="12"/>
  <c r="CO140" i="12"/>
  <c r="CP140" i="12"/>
  <c r="CQ140" i="12"/>
  <c r="CR140" i="12"/>
  <c r="CS140" i="12"/>
  <c r="CT140" i="12"/>
  <c r="H141" i="12"/>
  <c r="I141" i="12"/>
  <c r="J141" i="12"/>
  <c r="K141" i="12"/>
  <c r="L141" i="12"/>
  <c r="M141" i="12"/>
  <c r="N141" i="12"/>
  <c r="O141" i="12"/>
  <c r="P141" i="12"/>
  <c r="Q141" i="12"/>
  <c r="R141" i="12"/>
  <c r="S141" i="12"/>
  <c r="T141" i="12"/>
  <c r="U141" i="12"/>
  <c r="V141" i="12"/>
  <c r="W141" i="12"/>
  <c r="X141" i="12"/>
  <c r="Y141" i="12"/>
  <c r="Z141" i="12"/>
  <c r="AA141" i="12"/>
  <c r="AB141" i="12"/>
  <c r="AC141" i="12"/>
  <c r="AD141" i="12"/>
  <c r="AE141" i="12"/>
  <c r="AF141" i="12"/>
  <c r="AG141" i="12"/>
  <c r="AH141" i="12"/>
  <c r="AI141" i="12"/>
  <c r="AJ141" i="12"/>
  <c r="AK141" i="12"/>
  <c r="AL141" i="12"/>
  <c r="AM141" i="12"/>
  <c r="AN141" i="12"/>
  <c r="AO141" i="12"/>
  <c r="AP141" i="12"/>
  <c r="AQ141" i="12"/>
  <c r="AR141" i="12"/>
  <c r="AS141" i="12"/>
  <c r="AT141" i="12"/>
  <c r="AU141" i="12"/>
  <c r="AV141" i="12"/>
  <c r="AW141" i="12"/>
  <c r="AX141" i="12"/>
  <c r="AY141" i="12"/>
  <c r="AZ141" i="12"/>
  <c r="BA141" i="12"/>
  <c r="BB141" i="12"/>
  <c r="BC141" i="12"/>
  <c r="BD141" i="12"/>
  <c r="BE141" i="12"/>
  <c r="BF141" i="12"/>
  <c r="BG141" i="12"/>
  <c r="BH141" i="12"/>
  <c r="BI141" i="12"/>
  <c r="BJ141" i="12"/>
  <c r="BK141" i="12"/>
  <c r="BL141" i="12"/>
  <c r="BM141" i="12"/>
  <c r="BN141" i="12"/>
  <c r="BO141" i="12"/>
  <c r="BP141" i="12"/>
  <c r="BQ141" i="12"/>
  <c r="BR141" i="12"/>
  <c r="BS141" i="12"/>
  <c r="BT141" i="12"/>
  <c r="BU141" i="12"/>
  <c r="BV141" i="12"/>
  <c r="BW141" i="12"/>
  <c r="BX141" i="12"/>
  <c r="BY141" i="12"/>
  <c r="BZ141" i="12"/>
  <c r="CA141" i="12"/>
  <c r="CB141" i="12"/>
  <c r="CC141" i="12"/>
  <c r="CD141" i="12"/>
  <c r="CE141" i="12"/>
  <c r="CF141" i="12"/>
  <c r="CG141" i="12"/>
  <c r="CH141" i="12"/>
  <c r="CI141" i="12"/>
  <c r="CJ141" i="12"/>
  <c r="CK141" i="12"/>
  <c r="CL141" i="12"/>
  <c r="CM141" i="12"/>
  <c r="CN141" i="12"/>
  <c r="CO141" i="12"/>
  <c r="CP141" i="12"/>
  <c r="CQ141" i="12"/>
  <c r="CR141" i="12"/>
  <c r="CS141" i="12"/>
  <c r="CT141" i="12"/>
  <c r="H142" i="12"/>
  <c r="I142" i="12"/>
  <c r="J142" i="12"/>
  <c r="K142" i="12"/>
  <c r="L142" i="12"/>
  <c r="M142" i="12"/>
  <c r="N142" i="12"/>
  <c r="O142" i="12"/>
  <c r="P142" i="12"/>
  <c r="Q142" i="12"/>
  <c r="R142" i="12"/>
  <c r="S142" i="12"/>
  <c r="T142" i="12"/>
  <c r="U142" i="12"/>
  <c r="V142" i="12"/>
  <c r="W142" i="12"/>
  <c r="X142" i="12"/>
  <c r="Y142" i="12"/>
  <c r="Z142" i="12"/>
  <c r="AA142" i="12"/>
  <c r="AB142" i="12"/>
  <c r="AC142" i="12"/>
  <c r="AD142" i="12"/>
  <c r="AE142" i="12"/>
  <c r="AF142" i="12"/>
  <c r="AG142" i="12"/>
  <c r="AH142" i="12"/>
  <c r="AI142" i="12"/>
  <c r="AJ142" i="12"/>
  <c r="AK142" i="12"/>
  <c r="AL142" i="12"/>
  <c r="AM142" i="12"/>
  <c r="AN142" i="12"/>
  <c r="AO142" i="12"/>
  <c r="AP142" i="12"/>
  <c r="AQ142" i="12"/>
  <c r="AR142" i="12"/>
  <c r="AS142" i="12"/>
  <c r="AT142" i="12"/>
  <c r="AU142" i="12"/>
  <c r="AV142" i="12"/>
  <c r="AW142" i="12"/>
  <c r="AX142" i="12"/>
  <c r="AY142" i="12"/>
  <c r="AZ142" i="12"/>
  <c r="BA142" i="12"/>
  <c r="BB142" i="12"/>
  <c r="BC142" i="12"/>
  <c r="BD142" i="12"/>
  <c r="BE142" i="12"/>
  <c r="BF142" i="12"/>
  <c r="BG142" i="12"/>
  <c r="BH142" i="12"/>
  <c r="BI142" i="12"/>
  <c r="BJ142" i="12"/>
  <c r="BK142" i="12"/>
  <c r="BL142" i="12"/>
  <c r="BM142" i="12"/>
  <c r="BN142" i="12"/>
  <c r="BO142" i="12"/>
  <c r="BP142" i="12"/>
  <c r="BQ142" i="12"/>
  <c r="BR142" i="12"/>
  <c r="BS142" i="12"/>
  <c r="BT142" i="12"/>
  <c r="BU142" i="12"/>
  <c r="BV142" i="12"/>
  <c r="BW142" i="12"/>
  <c r="BX142" i="12"/>
  <c r="BY142" i="12"/>
  <c r="BZ142" i="12"/>
  <c r="CA142" i="12"/>
  <c r="CB142" i="12"/>
  <c r="CC142" i="12"/>
  <c r="CD142" i="12"/>
  <c r="CE142" i="12"/>
  <c r="CF142" i="12"/>
  <c r="CG142" i="12"/>
  <c r="CH142" i="12"/>
  <c r="CI142" i="12"/>
  <c r="CJ142" i="12"/>
  <c r="CK142" i="12"/>
  <c r="CL142" i="12"/>
  <c r="CM142" i="12"/>
  <c r="CN142" i="12"/>
  <c r="CO142" i="12"/>
  <c r="CP142" i="12"/>
  <c r="CQ142" i="12"/>
  <c r="CR142" i="12"/>
  <c r="CS142" i="12"/>
  <c r="CT142" i="12"/>
  <c r="G139" i="12"/>
  <c r="G140" i="12"/>
  <c r="G142" i="12"/>
  <c r="G141" i="12"/>
  <c r="G138" i="12"/>
  <c r="G127" i="12"/>
  <c r="G128" i="12"/>
  <c r="G129" i="12"/>
  <c r="G130" i="12"/>
  <c r="G131" i="12"/>
  <c r="CT143" i="12"/>
  <c r="CS143" i="12"/>
  <c r="CR143" i="12"/>
  <c r="CQ143" i="12"/>
  <c r="CP143" i="12"/>
  <c r="CO143" i="12"/>
  <c r="CN143" i="12"/>
  <c r="CM143" i="12"/>
  <c r="CL143" i="12"/>
  <c r="CK143" i="12"/>
  <c r="CJ143" i="12"/>
  <c r="CI143" i="12"/>
  <c r="CH143" i="12"/>
  <c r="CG143" i="12"/>
  <c r="CF143" i="12"/>
  <c r="CE143" i="12"/>
  <c r="CD143" i="12"/>
  <c r="CC143" i="12"/>
  <c r="CB143" i="12"/>
  <c r="CA143" i="12"/>
  <c r="BZ143" i="12"/>
  <c r="BY143" i="12"/>
  <c r="BX143" i="12"/>
  <c r="BW143" i="12"/>
  <c r="BV143" i="12"/>
  <c r="BU143" i="12"/>
  <c r="BT143" i="12"/>
  <c r="BS143" i="12"/>
  <c r="BR143" i="12"/>
  <c r="BQ143" i="12"/>
  <c r="BP143" i="12"/>
  <c r="BO143" i="12"/>
  <c r="BN143" i="12"/>
  <c r="BM143" i="12"/>
  <c r="BL143" i="12"/>
  <c r="BK143" i="12"/>
  <c r="BJ143" i="12"/>
  <c r="BI143" i="12"/>
  <c r="BH143" i="12"/>
  <c r="BG143" i="12"/>
  <c r="BF143" i="12"/>
  <c r="BE143" i="12"/>
  <c r="BD143" i="12"/>
  <c r="BC143" i="12"/>
  <c r="BB143" i="12"/>
  <c r="BA143" i="12"/>
  <c r="AZ143" i="12"/>
  <c r="AY143" i="12"/>
  <c r="AX143" i="12"/>
  <c r="AW143" i="12"/>
  <c r="AV143" i="12"/>
  <c r="AU143" i="12"/>
  <c r="AT143" i="12"/>
  <c r="AS143" i="12"/>
  <c r="AR143" i="12"/>
  <c r="AQ143" i="12"/>
  <c r="AP143" i="12"/>
  <c r="AO143" i="12"/>
  <c r="AN143" i="12"/>
  <c r="AM143" i="12"/>
  <c r="AL143" i="12"/>
  <c r="AK143" i="12"/>
  <c r="AJ143" i="12"/>
  <c r="AI143" i="12"/>
  <c r="AH143" i="12"/>
  <c r="AG143" i="12"/>
  <c r="AF143" i="12"/>
  <c r="AE143" i="12"/>
  <c r="AD143" i="12"/>
  <c r="AC143" i="12"/>
  <c r="AB143" i="12"/>
  <c r="AA143" i="12"/>
  <c r="Z143" i="12"/>
  <c r="Y143" i="12"/>
  <c r="X143" i="12"/>
  <c r="W143" i="12"/>
  <c r="V143" i="12"/>
  <c r="U143" i="12"/>
  <c r="T143" i="12"/>
  <c r="S143" i="12"/>
  <c r="R143" i="12"/>
  <c r="Q143" i="12"/>
  <c r="P143" i="12"/>
  <c r="O143" i="12"/>
  <c r="N143" i="12"/>
  <c r="M143" i="12"/>
  <c r="L143" i="12"/>
  <c r="K143" i="12"/>
  <c r="J143" i="12"/>
  <c r="I143" i="12"/>
  <c r="H143" i="12"/>
  <c r="G143" i="12"/>
  <c r="H127" i="12"/>
  <c r="I127" i="12"/>
  <c r="J127" i="12"/>
  <c r="K127" i="12"/>
  <c r="L127" i="12"/>
  <c r="M127" i="12"/>
  <c r="N127" i="12"/>
  <c r="O127" i="12"/>
  <c r="P127" i="12"/>
  <c r="Q127" i="12"/>
  <c r="R127" i="12"/>
  <c r="S127" i="12"/>
  <c r="T127" i="12"/>
  <c r="U127" i="12"/>
  <c r="V127" i="12"/>
  <c r="W127" i="12"/>
  <c r="X127" i="12"/>
  <c r="Y127" i="12"/>
  <c r="Z127" i="12"/>
  <c r="AA127" i="12"/>
  <c r="AB127" i="12"/>
  <c r="AC127" i="12"/>
  <c r="AD127" i="12"/>
  <c r="AE127" i="12"/>
  <c r="AF127" i="12"/>
  <c r="AG127" i="12"/>
  <c r="AH127" i="12"/>
  <c r="AI127" i="12"/>
  <c r="AJ127" i="12"/>
  <c r="AK127" i="12"/>
  <c r="AL127" i="12"/>
  <c r="AM127" i="12"/>
  <c r="AN127" i="12"/>
  <c r="AO127" i="12"/>
  <c r="AP127" i="12"/>
  <c r="AQ127" i="12"/>
  <c r="AR127" i="12"/>
  <c r="AS127" i="12"/>
  <c r="AT127" i="12"/>
  <c r="AU127" i="12"/>
  <c r="AV127" i="12"/>
  <c r="AW127" i="12"/>
  <c r="AX127" i="12"/>
  <c r="AY127" i="12"/>
  <c r="AZ127" i="12"/>
  <c r="BA127" i="12"/>
  <c r="BB127" i="12"/>
  <c r="BC127" i="12"/>
  <c r="BD127" i="12"/>
  <c r="BE127" i="12"/>
  <c r="BF127" i="12"/>
  <c r="BG127" i="12"/>
  <c r="BH127" i="12"/>
  <c r="BI127" i="12"/>
  <c r="BJ127" i="12"/>
  <c r="BK127" i="12"/>
  <c r="BL127" i="12"/>
  <c r="BM127" i="12"/>
  <c r="BN127" i="12"/>
  <c r="BO127" i="12"/>
  <c r="BP127" i="12"/>
  <c r="BQ127" i="12"/>
  <c r="BR127" i="12"/>
  <c r="BS127" i="12"/>
  <c r="BT127" i="12"/>
  <c r="BU127" i="12"/>
  <c r="BV127" i="12"/>
  <c r="BW127" i="12"/>
  <c r="BX127" i="12"/>
  <c r="BY127" i="12"/>
  <c r="BZ127" i="12"/>
  <c r="CA127" i="12"/>
  <c r="CB127" i="12"/>
  <c r="CC127" i="12"/>
  <c r="CD127" i="12"/>
  <c r="CE127" i="12"/>
  <c r="CF127" i="12"/>
  <c r="CG127" i="12"/>
  <c r="CH127" i="12"/>
  <c r="CI127" i="12"/>
  <c r="CJ127" i="12"/>
  <c r="CK127" i="12"/>
  <c r="CL127" i="12"/>
  <c r="CM127" i="12"/>
  <c r="CN127" i="12"/>
  <c r="CO127" i="12"/>
  <c r="CP127" i="12"/>
  <c r="CQ127" i="12"/>
  <c r="CR127" i="12"/>
  <c r="CS127" i="12"/>
  <c r="CT127" i="12"/>
  <c r="H128" i="12"/>
  <c r="I128" i="12"/>
  <c r="J128" i="12"/>
  <c r="K128" i="12"/>
  <c r="L128" i="12"/>
  <c r="M128" i="12"/>
  <c r="N128" i="12"/>
  <c r="O128" i="12"/>
  <c r="P128" i="12"/>
  <c r="Q128" i="12"/>
  <c r="R128" i="12"/>
  <c r="S128" i="12"/>
  <c r="T128" i="12"/>
  <c r="U128" i="12"/>
  <c r="V128" i="12"/>
  <c r="W128" i="12"/>
  <c r="X128" i="12"/>
  <c r="Y128" i="12"/>
  <c r="Z128" i="12"/>
  <c r="AA128" i="12"/>
  <c r="AB128" i="12"/>
  <c r="AC128" i="12"/>
  <c r="AD128" i="12"/>
  <c r="AE128" i="12"/>
  <c r="AF128" i="12"/>
  <c r="AG128" i="12"/>
  <c r="AH128" i="12"/>
  <c r="AI128" i="12"/>
  <c r="AJ128" i="12"/>
  <c r="AK128" i="12"/>
  <c r="AL128" i="12"/>
  <c r="AM128" i="12"/>
  <c r="AN128" i="12"/>
  <c r="AO128" i="12"/>
  <c r="AP128" i="12"/>
  <c r="AQ128" i="12"/>
  <c r="AR128" i="12"/>
  <c r="AS128" i="12"/>
  <c r="AT128" i="12"/>
  <c r="AU128" i="12"/>
  <c r="AV128" i="12"/>
  <c r="AW128" i="12"/>
  <c r="AX128" i="12"/>
  <c r="AY128" i="12"/>
  <c r="AZ128" i="12"/>
  <c r="BA128" i="12"/>
  <c r="BB128" i="12"/>
  <c r="BC128" i="12"/>
  <c r="BD128" i="12"/>
  <c r="BE128" i="12"/>
  <c r="BF128" i="12"/>
  <c r="BG128" i="12"/>
  <c r="BH128" i="12"/>
  <c r="BI128" i="12"/>
  <c r="BJ128" i="12"/>
  <c r="BK128" i="12"/>
  <c r="BL128" i="12"/>
  <c r="BM128" i="12"/>
  <c r="BN128" i="12"/>
  <c r="BO128" i="12"/>
  <c r="BP128" i="12"/>
  <c r="BQ128" i="12"/>
  <c r="BR128" i="12"/>
  <c r="BS128" i="12"/>
  <c r="BT128" i="12"/>
  <c r="BU128" i="12"/>
  <c r="BV128" i="12"/>
  <c r="BW128" i="12"/>
  <c r="BX128" i="12"/>
  <c r="BY128" i="12"/>
  <c r="BZ128" i="12"/>
  <c r="CA128" i="12"/>
  <c r="CB128" i="12"/>
  <c r="CC128" i="12"/>
  <c r="CD128" i="12"/>
  <c r="CE128" i="12"/>
  <c r="CF128" i="12"/>
  <c r="CG128" i="12"/>
  <c r="CH128" i="12"/>
  <c r="CI128" i="12"/>
  <c r="CJ128" i="12"/>
  <c r="CK128" i="12"/>
  <c r="CL128" i="12"/>
  <c r="CM128" i="12"/>
  <c r="CN128" i="12"/>
  <c r="CO128" i="12"/>
  <c r="CP128" i="12"/>
  <c r="CQ128" i="12"/>
  <c r="CR128" i="12"/>
  <c r="CS128" i="12"/>
  <c r="CT128" i="12"/>
  <c r="H129" i="12"/>
  <c r="I129" i="12"/>
  <c r="J129" i="12"/>
  <c r="K129" i="12"/>
  <c r="L129" i="12"/>
  <c r="M129" i="12"/>
  <c r="N129" i="12"/>
  <c r="O129" i="12"/>
  <c r="P129" i="12"/>
  <c r="Q129" i="12"/>
  <c r="R129" i="12"/>
  <c r="S129" i="12"/>
  <c r="T129" i="12"/>
  <c r="U129" i="12"/>
  <c r="V129" i="12"/>
  <c r="W129" i="12"/>
  <c r="X129" i="12"/>
  <c r="Y129" i="12"/>
  <c r="Z129" i="12"/>
  <c r="AA129" i="12"/>
  <c r="AB129" i="12"/>
  <c r="AC129" i="12"/>
  <c r="AD129" i="12"/>
  <c r="AE129" i="12"/>
  <c r="AF129" i="12"/>
  <c r="AG129" i="12"/>
  <c r="AH129" i="12"/>
  <c r="AI129" i="12"/>
  <c r="AJ129" i="12"/>
  <c r="AK129" i="12"/>
  <c r="AL129" i="12"/>
  <c r="AM129" i="12"/>
  <c r="AN129" i="12"/>
  <c r="AO129" i="12"/>
  <c r="AP129" i="12"/>
  <c r="AQ129" i="12"/>
  <c r="AR129" i="12"/>
  <c r="AS129" i="12"/>
  <c r="AT129" i="12"/>
  <c r="AU129" i="12"/>
  <c r="AV129" i="12"/>
  <c r="AW129" i="12"/>
  <c r="AX129" i="12"/>
  <c r="AY129" i="12"/>
  <c r="AZ129" i="12"/>
  <c r="BA129" i="12"/>
  <c r="BB129" i="12"/>
  <c r="BC129" i="12"/>
  <c r="BD129" i="12"/>
  <c r="BE129" i="12"/>
  <c r="BF129" i="12"/>
  <c r="BG129" i="12"/>
  <c r="BH129" i="12"/>
  <c r="BI129" i="12"/>
  <c r="BJ129" i="12"/>
  <c r="BK129" i="12"/>
  <c r="BL129" i="12"/>
  <c r="BM129" i="12"/>
  <c r="BN129" i="12"/>
  <c r="BO129" i="12"/>
  <c r="BP129" i="12"/>
  <c r="BQ129" i="12"/>
  <c r="BR129" i="12"/>
  <c r="BS129" i="12"/>
  <c r="BT129" i="12"/>
  <c r="BU129" i="12"/>
  <c r="BV129" i="12"/>
  <c r="BW129" i="12"/>
  <c r="BX129" i="12"/>
  <c r="BY129" i="12"/>
  <c r="BZ129" i="12"/>
  <c r="CA129" i="12"/>
  <c r="CB129" i="12"/>
  <c r="CC129" i="12"/>
  <c r="CD129" i="12"/>
  <c r="CE129" i="12"/>
  <c r="CF129" i="12"/>
  <c r="CG129" i="12"/>
  <c r="CH129" i="12"/>
  <c r="CI129" i="12"/>
  <c r="CJ129" i="12"/>
  <c r="CK129" i="12"/>
  <c r="CL129" i="12"/>
  <c r="CM129" i="12"/>
  <c r="CN129" i="12"/>
  <c r="CO129" i="12"/>
  <c r="CP129" i="12"/>
  <c r="CQ129" i="12"/>
  <c r="CR129" i="12"/>
  <c r="CS129" i="12"/>
  <c r="CT129" i="12"/>
  <c r="H130" i="12"/>
  <c r="I130" i="12"/>
  <c r="J130" i="12"/>
  <c r="K130" i="12"/>
  <c r="L130" i="12"/>
  <c r="M130" i="12"/>
  <c r="N130" i="12"/>
  <c r="O130" i="12"/>
  <c r="P130" i="12"/>
  <c r="Q130" i="12"/>
  <c r="R130" i="12"/>
  <c r="S130" i="12"/>
  <c r="T130" i="12"/>
  <c r="U130" i="12"/>
  <c r="V130" i="12"/>
  <c r="W130" i="12"/>
  <c r="X130" i="12"/>
  <c r="Y130" i="12"/>
  <c r="Z130" i="12"/>
  <c r="AA130" i="12"/>
  <c r="AB130" i="12"/>
  <c r="AC130" i="12"/>
  <c r="AD130" i="12"/>
  <c r="AE130" i="12"/>
  <c r="AF130" i="12"/>
  <c r="AG130" i="12"/>
  <c r="AH130" i="12"/>
  <c r="AI130" i="12"/>
  <c r="AJ130" i="12"/>
  <c r="AK130" i="12"/>
  <c r="AL130" i="12"/>
  <c r="AM130" i="12"/>
  <c r="AN130" i="12"/>
  <c r="AO130" i="12"/>
  <c r="AP130" i="12"/>
  <c r="AQ130" i="12"/>
  <c r="AR130" i="12"/>
  <c r="AS130" i="12"/>
  <c r="AT130" i="12"/>
  <c r="AU130" i="12"/>
  <c r="AV130" i="12"/>
  <c r="AW130" i="12"/>
  <c r="AX130" i="12"/>
  <c r="AY130" i="12"/>
  <c r="AZ130" i="12"/>
  <c r="BA130" i="12"/>
  <c r="BB130" i="12"/>
  <c r="BC130" i="12"/>
  <c r="BD130" i="12"/>
  <c r="BE130" i="12"/>
  <c r="BF130" i="12"/>
  <c r="BG130" i="12"/>
  <c r="BH130" i="12"/>
  <c r="BI130" i="12"/>
  <c r="BJ130" i="12"/>
  <c r="BK130" i="12"/>
  <c r="BL130" i="12"/>
  <c r="BM130" i="12"/>
  <c r="BN130" i="12"/>
  <c r="BO130" i="12"/>
  <c r="BP130" i="12"/>
  <c r="BQ130" i="12"/>
  <c r="BR130" i="12"/>
  <c r="BS130" i="12"/>
  <c r="BT130" i="12"/>
  <c r="BU130" i="12"/>
  <c r="BV130" i="12"/>
  <c r="BW130" i="12"/>
  <c r="BX130" i="12"/>
  <c r="BY130" i="12"/>
  <c r="BZ130" i="12"/>
  <c r="CA130" i="12"/>
  <c r="CB130" i="12"/>
  <c r="CC130" i="12"/>
  <c r="CD130" i="12"/>
  <c r="CE130" i="12"/>
  <c r="CF130" i="12"/>
  <c r="CG130" i="12"/>
  <c r="CH130" i="12"/>
  <c r="CI130" i="12"/>
  <c r="CJ130" i="12"/>
  <c r="CK130" i="12"/>
  <c r="CL130" i="12"/>
  <c r="CM130" i="12"/>
  <c r="CN130" i="12"/>
  <c r="CO130" i="12"/>
  <c r="CP130" i="12"/>
  <c r="CQ130" i="12"/>
  <c r="CR130" i="12"/>
  <c r="CS130" i="12"/>
  <c r="CT130" i="12"/>
  <c r="H131" i="12"/>
  <c r="I131" i="12"/>
  <c r="J131" i="12"/>
  <c r="K131" i="12"/>
  <c r="L131" i="12"/>
  <c r="M131" i="12"/>
  <c r="N131" i="12"/>
  <c r="O131" i="12"/>
  <c r="P131" i="12"/>
  <c r="Q131" i="12"/>
  <c r="R131" i="12"/>
  <c r="S131" i="12"/>
  <c r="T131" i="12"/>
  <c r="U131" i="12"/>
  <c r="V131" i="12"/>
  <c r="W131" i="12"/>
  <c r="X131" i="12"/>
  <c r="Y131" i="12"/>
  <c r="Z131" i="12"/>
  <c r="AA131" i="12"/>
  <c r="AB131" i="12"/>
  <c r="AC131" i="12"/>
  <c r="AD131" i="12"/>
  <c r="AE131" i="12"/>
  <c r="AF131" i="12"/>
  <c r="AG131" i="12"/>
  <c r="AH131" i="12"/>
  <c r="AI131" i="12"/>
  <c r="AJ131" i="12"/>
  <c r="AK131" i="12"/>
  <c r="AL131" i="12"/>
  <c r="AM131" i="12"/>
  <c r="AN131" i="12"/>
  <c r="AO131" i="12"/>
  <c r="AP131" i="12"/>
  <c r="AQ131" i="12"/>
  <c r="AR131" i="12"/>
  <c r="AS131" i="12"/>
  <c r="AT131" i="12"/>
  <c r="AU131" i="12"/>
  <c r="AV131" i="12"/>
  <c r="AW131" i="12"/>
  <c r="AX131" i="12"/>
  <c r="AY131" i="12"/>
  <c r="AZ131" i="12"/>
  <c r="BA131" i="12"/>
  <c r="BB131" i="12"/>
  <c r="BC131" i="12"/>
  <c r="BD131" i="12"/>
  <c r="BE131" i="12"/>
  <c r="BF131" i="12"/>
  <c r="BG131" i="12"/>
  <c r="BH131" i="12"/>
  <c r="BI131" i="12"/>
  <c r="BJ131" i="12"/>
  <c r="BK131" i="12"/>
  <c r="BL131" i="12"/>
  <c r="BM131" i="12"/>
  <c r="BN131" i="12"/>
  <c r="BO131" i="12"/>
  <c r="BP131" i="12"/>
  <c r="BQ131" i="12"/>
  <c r="BR131" i="12"/>
  <c r="BS131" i="12"/>
  <c r="BT131" i="12"/>
  <c r="BU131" i="12"/>
  <c r="BV131" i="12"/>
  <c r="BW131" i="12"/>
  <c r="BX131" i="12"/>
  <c r="BY131" i="12"/>
  <c r="BZ131" i="12"/>
  <c r="CA131" i="12"/>
  <c r="CB131" i="12"/>
  <c r="CC131" i="12"/>
  <c r="CD131" i="12"/>
  <c r="CE131" i="12"/>
  <c r="CF131" i="12"/>
  <c r="CG131" i="12"/>
  <c r="CH131" i="12"/>
  <c r="CI131" i="12"/>
  <c r="CJ131" i="12"/>
  <c r="CK131" i="12"/>
  <c r="CL131" i="12"/>
  <c r="CM131" i="12"/>
  <c r="CN131" i="12"/>
  <c r="CO131" i="12"/>
  <c r="CP131" i="12"/>
  <c r="CQ131" i="12"/>
  <c r="CR131" i="12"/>
  <c r="CS131" i="12"/>
  <c r="CT131" i="12"/>
  <c r="H116" i="12"/>
  <c r="I116" i="12"/>
  <c r="J116" i="12"/>
  <c r="K116" i="12"/>
  <c r="L116" i="12"/>
  <c r="M116" i="12"/>
  <c r="N116" i="12"/>
  <c r="O116" i="12"/>
  <c r="P116" i="12"/>
  <c r="Q116" i="12"/>
  <c r="R116" i="12"/>
  <c r="S116" i="12"/>
  <c r="T116" i="12"/>
  <c r="U116" i="12"/>
  <c r="V116" i="12"/>
  <c r="W116" i="12"/>
  <c r="X116" i="12"/>
  <c r="Y116" i="12"/>
  <c r="Z116" i="12"/>
  <c r="AA116" i="12"/>
  <c r="AB116" i="12"/>
  <c r="AC116" i="12"/>
  <c r="AD116" i="12"/>
  <c r="AE116" i="12"/>
  <c r="AF116" i="12"/>
  <c r="AG116" i="12"/>
  <c r="AH116" i="12"/>
  <c r="AI116" i="12"/>
  <c r="AJ116" i="12"/>
  <c r="AK116" i="12"/>
  <c r="AL116" i="12"/>
  <c r="AM116" i="12"/>
  <c r="AN116" i="12"/>
  <c r="AO116" i="12"/>
  <c r="AP116" i="12"/>
  <c r="AQ116" i="12"/>
  <c r="AR116" i="12"/>
  <c r="AS116" i="12"/>
  <c r="AT116" i="12"/>
  <c r="AU116" i="12"/>
  <c r="AV116" i="12"/>
  <c r="AW116" i="12"/>
  <c r="AX116" i="12"/>
  <c r="AY116" i="12"/>
  <c r="AZ116" i="12"/>
  <c r="BA116" i="12"/>
  <c r="BB116" i="12"/>
  <c r="BC116" i="12"/>
  <c r="BD116" i="12"/>
  <c r="BE116" i="12"/>
  <c r="BF116" i="12"/>
  <c r="BG116" i="12"/>
  <c r="BH116" i="12"/>
  <c r="BI116" i="12"/>
  <c r="BJ116" i="12"/>
  <c r="BK116" i="12"/>
  <c r="BL116" i="12"/>
  <c r="BM116" i="12"/>
  <c r="BN116" i="12"/>
  <c r="BO116" i="12"/>
  <c r="BP116" i="12"/>
  <c r="BQ116" i="12"/>
  <c r="BR116" i="12"/>
  <c r="BS116" i="12"/>
  <c r="BT116" i="12"/>
  <c r="BU116" i="12"/>
  <c r="BV116" i="12"/>
  <c r="BW116" i="12"/>
  <c r="BX116" i="12"/>
  <c r="BY116" i="12"/>
  <c r="BZ116" i="12"/>
  <c r="CA116" i="12"/>
  <c r="CB116" i="12"/>
  <c r="CC116" i="12"/>
  <c r="CD116" i="12"/>
  <c r="CE116" i="12"/>
  <c r="CF116" i="12"/>
  <c r="CG116" i="12"/>
  <c r="CH116" i="12"/>
  <c r="CI116" i="12"/>
  <c r="CJ116" i="12"/>
  <c r="CK116" i="12"/>
  <c r="CL116" i="12"/>
  <c r="CM116" i="12"/>
  <c r="CN116" i="12"/>
  <c r="CO116" i="12"/>
  <c r="CP116" i="12"/>
  <c r="CQ116" i="12"/>
  <c r="CR116" i="12"/>
  <c r="CS116" i="12"/>
  <c r="CT116" i="12"/>
  <c r="H117" i="12"/>
  <c r="I117" i="12"/>
  <c r="J117" i="12"/>
  <c r="K117" i="12"/>
  <c r="L117" i="12"/>
  <c r="M117" i="12"/>
  <c r="N117" i="12"/>
  <c r="O117" i="12"/>
  <c r="P117" i="12"/>
  <c r="Q117" i="12"/>
  <c r="R117" i="12"/>
  <c r="S117" i="12"/>
  <c r="T117" i="12"/>
  <c r="U117" i="12"/>
  <c r="V117" i="12"/>
  <c r="W117" i="12"/>
  <c r="X117" i="12"/>
  <c r="Y117" i="12"/>
  <c r="Z117" i="12"/>
  <c r="AA117" i="12"/>
  <c r="AB117" i="12"/>
  <c r="AC117" i="12"/>
  <c r="AD117" i="12"/>
  <c r="AE117" i="12"/>
  <c r="AF117" i="12"/>
  <c r="AG117" i="12"/>
  <c r="AH117" i="12"/>
  <c r="AI117" i="12"/>
  <c r="AJ117" i="12"/>
  <c r="AK117" i="12"/>
  <c r="AL117" i="12"/>
  <c r="AM117" i="12"/>
  <c r="AN117" i="12"/>
  <c r="AO117" i="12"/>
  <c r="AP117" i="12"/>
  <c r="AQ117" i="12"/>
  <c r="AR117" i="12"/>
  <c r="AS117" i="12"/>
  <c r="AT117" i="12"/>
  <c r="AU117" i="12"/>
  <c r="AV117" i="12"/>
  <c r="AW117" i="12"/>
  <c r="AX117" i="12"/>
  <c r="AY117" i="12"/>
  <c r="AZ117" i="12"/>
  <c r="BA117" i="12"/>
  <c r="BB117" i="12"/>
  <c r="BC117" i="12"/>
  <c r="BD117" i="12"/>
  <c r="BE117" i="12"/>
  <c r="BF117" i="12"/>
  <c r="BG117" i="12"/>
  <c r="BH117" i="12"/>
  <c r="BI117" i="12"/>
  <c r="BJ117" i="12"/>
  <c r="BK117" i="12"/>
  <c r="BL117" i="12"/>
  <c r="BM117" i="12"/>
  <c r="BN117" i="12"/>
  <c r="BO117" i="12"/>
  <c r="BP117" i="12"/>
  <c r="BQ117" i="12"/>
  <c r="BR117" i="12"/>
  <c r="BS117" i="12"/>
  <c r="BT117" i="12"/>
  <c r="BU117" i="12"/>
  <c r="BV117" i="12"/>
  <c r="BW117" i="12"/>
  <c r="BX117" i="12"/>
  <c r="BY117" i="12"/>
  <c r="BZ117" i="12"/>
  <c r="CA117" i="12"/>
  <c r="CB117" i="12"/>
  <c r="CC117" i="12"/>
  <c r="CD117" i="12"/>
  <c r="CE117" i="12"/>
  <c r="CF117" i="12"/>
  <c r="CG117" i="12"/>
  <c r="CH117" i="12"/>
  <c r="CI117" i="12"/>
  <c r="CJ117" i="12"/>
  <c r="CK117" i="12"/>
  <c r="CL117" i="12"/>
  <c r="CM117" i="12"/>
  <c r="CN117" i="12"/>
  <c r="CO117" i="12"/>
  <c r="CP117" i="12"/>
  <c r="CQ117" i="12"/>
  <c r="CR117" i="12"/>
  <c r="CS117" i="12"/>
  <c r="CT117" i="12"/>
  <c r="H118" i="12"/>
  <c r="I118" i="12"/>
  <c r="J118" i="12"/>
  <c r="K118" i="12"/>
  <c r="L118" i="12"/>
  <c r="M118" i="12"/>
  <c r="N118" i="12"/>
  <c r="O118" i="12"/>
  <c r="P118" i="12"/>
  <c r="Q118" i="12"/>
  <c r="R118" i="12"/>
  <c r="S118" i="12"/>
  <c r="T118" i="12"/>
  <c r="U118" i="12"/>
  <c r="V118" i="12"/>
  <c r="W118" i="12"/>
  <c r="X118" i="12"/>
  <c r="Y118" i="12"/>
  <c r="Z118" i="12"/>
  <c r="AA118" i="12"/>
  <c r="AB118" i="12"/>
  <c r="AC118" i="12"/>
  <c r="AD118" i="12"/>
  <c r="AE118" i="12"/>
  <c r="AF118" i="12"/>
  <c r="AG118" i="12"/>
  <c r="AH118" i="12"/>
  <c r="AI118" i="12"/>
  <c r="AJ118" i="12"/>
  <c r="AK118" i="12"/>
  <c r="AL118" i="12"/>
  <c r="AM118" i="12"/>
  <c r="AN118" i="12"/>
  <c r="AO118" i="12"/>
  <c r="AP118" i="12"/>
  <c r="AQ118" i="12"/>
  <c r="AR118" i="12"/>
  <c r="AS118" i="12"/>
  <c r="AT118" i="12"/>
  <c r="AU118" i="12"/>
  <c r="AV118" i="12"/>
  <c r="AW118" i="12"/>
  <c r="AX118" i="12"/>
  <c r="AY118" i="12"/>
  <c r="AZ118" i="12"/>
  <c r="BA118" i="12"/>
  <c r="BB118" i="12"/>
  <c r="BC118" i="12"/>
  <c r="BD118" i="12"/>
  <c r="BE118" i="12"/>
  <c r="BF118" i="12"/>
  <c r="BG118" i="12"/>
  <c r="BH118" i="12"/>
  <c r="BI118" i="12"/>
  <c r="BJ118" i="12"/>
  <c r="BK118" i="12"/>
  <c r="BL118" i="12"/>
  <c r="BM118" i="12"/>
  <c r="BN118" i="12"/>
  <c r="BO118" i="12"/>
  <c r="BP118" i="12"/>
  <c r="BQ118" i="12"/>
  <c r="BR118" i="12"/>
  <c r="BS118" i="12"/>
  <c r="BT118" i="12"/>
  <c r="BU118" i="12"/>
  <c r="BV118" i="12"/>
  <c r="BW118" i="12"/>
  <c r="BX118" i="12"/>
  <c r="BY118" i="12"/>
  <c r="BZ118" i="12"/>
  <c r="CA118" i="12"/>
  <c r="CB118" i="12"/>
  <c r="CC118" i="12"/>
  <c r="CD118" i="12"/>
  <c r="CE118" i="12"/>
  <c r="CF118" i="12"/>
  <c r="CG118" i="12"/>
  <c r="CH118" i="12"/>
  <c r="CI118" i="12"/>
  <c r="CJ118" i="12"/>
  <c r="CK118" i="12"/>
  <c r="CL118" i="12"/>
  <c r="CM118" i="12"/>
  <c r="CN118" i="12"/>
  <c r="CO118" i="12"/>
  <c r="CP118" i="12"/>
  <c r="CQ118" i="12"/>
  <c r="CR118" i="12"/>
  <c r="CS118" i="12"/>
  <c r="CT118" i="12"/>
  <c r="H119" i="12"/>
  <c r="I119" i="12"/>
  <c r="J119" i="12"/>
  <c r="K119" i="12"/>
  <c r="L119" i="12"/>
  <c r="M119" i="12"/>
  <c r="N119" i="12"/>
  <c r="O119" i="12"/>
  <c r="P119" i="12"/>
  <c r="Q119" i="12"/>
  <c r="R119" i="12"/>
  <c r="S119" i="12"/>
  <c r="T119" i="12"/>
  <c r="U119" i="12"/>
  <c r="V119" i="12"/>
  <c r="W119" i="12"/>
  <c r="X119" i="12"/>
  <c r="Y119" i="12"/>
  <c r="Z119" i="12"/>
  <c r="AA119" i="12"/>
  <c r="AB119" i="12"/>
  <c r="AC119" i="12"/>
  <c r="AD119" i="12"/>
  <c r="AE119" i="12"/>
  <c r="AF119" i="12"/>
  <c r="AG119" i="12"/>
  <c r="AH119" i="12"/>
  <c r="AI119" i="12"/>
  <c r="AJ119" i="12"/>
  <c r="AK119" i="12"/>
  <c r="AL119" i="12"/>
  <c r="AM119" i="12"/>
  <c r="AN119" i="12"/>
  <c r="AO119" i="12"/>
  <c r="AP119" i="12"/>
  <c r="AQ119" i="12"/>
  <c r="AR119" i="12"/>
  <c r="AS119" i="12"/>
  <c r="AT119" i="12"/>
  <c r="AU119" i="12"/>
  <c r="AV119" i="12"/>
  <c r="AW119" i="12"/>
  <c r="AX119" i="12"/>
  <c r="AY119" i="12"/>
  <c r="AZ119" i="12"/>
  <c r="BA119" i="12"/>
  <c r="BB119" i="12"/>
  <c r="BC119" i="12"/>
  <c r="BD119" i="12"/>
  <c r="BE119" i="12"/>
  <c r="BF119" i="12"/>
  <c r="BG119" i="12"/>
  <c r="BH119" i="12"/>
  <c r="BI119" i="12"/>
  <c r="BJ119" i="12"/>
  <c r="BK119" i="12"/>
  <c r="BL119" i="12"/>
  <c r="BM119" i="12"/>
  <c r="BN119" i="12"/>
  <c r="BO119" i="12"/>
  <c r="BP119" i="12"/>
  <c r="BQ119" i="12"/>
  <c r="BR119" i="12"/>
  <c r="BS119" i="12"/>
  <c r="BT119" i="12"/>
  <c r="BU119" i="12"/>
  <c r="BV119" i="12"/>
  <c r="BW119" i="12"/>
  <c r="BX119" i="12"/>
  <c r="BY119" i="12"/>
  <c r="BZ119" i="12"/>
  <c r="CA119" i="12"/>
  <c r="CB119" i="12"/>
  <c r="CC119" i="12"/>
  <c r="CD119" i="12"/>
  <c r="CE119" i="12"/>
  <c r="CF119" i="12"/>
  <c r="CG119" i="12"/>
  <c r="CH119" i="12"/>
  <c r="CI119" i="12"/>
  <c r="CJ119" i="12"/>
  <c r="CK119" i="12"/>
  <c r="CL119" i="12"/>
  <c r="CM119" i="12"/>
  <c r="CN119" i="12"/>
  <c r="CO119" i="12"/>
  <c r="CP119" i="12"/>
  <c r="CQ119" i="12"/>
  <c r="CR119" i="12"/>
  <c r="CS119" i="12"/>
  <c r="CT119" i="12"/>
  <c r="H120" i="12"/>
  <c r="I120" i="12"/>
  <c r="J120" i="12"/>
  <c r="K120" i="12"/>
  <c r="L120" i="12"/>
  <c r="M120" i="12"/>
  <c r="N120" i="12"/>
  <c r="O120" i="12"/>
  <c r="P120" i="12"/>
  <c r="Q120" i="12"/>
  <c r="R120" i="12"/>
  <c r="S120" i="12"/>
  <c r="T120" i="12"/>
  <c r="U120" i="12"/>
  <c r="V120" i="12"/>
  <c r="W120" i="12"/>
  <c r="X120" i="12"/>
  <c r="Y120" i="12"/>
  <c r="Z120" i="12"/>
  <c r="AA120" i="12"/>
  <c r="AB120" i="12"/>
  <c r="AC120" i="12"/>
  <c r="AD120" i="12"/>
  <c r="AE120" i="12"/>
  <c r="AF120" i="12"/>
  <c r="AG120" i="12"/>
  <c r="AH120" i="12"/>
  <c r="AI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U120" i="12"/>
  <c r="BV120" i="12"/>
  <c r="BW120" i="12"/>
  <c r="BX120" i="12"/>
  <c r="BY120" i="12"/>
  <c r="BZ120" i="12"/>
  <c r="CA120" i="12"/>
  <c r="CB120" i="12"/>
  <c r="CC120" i="12"/>
  <c r="CD120" i="12"/>
  <c r="CE120" i="12"/>
  <c r="CF120" i="12"/>
  <c r="CG120" i="12"/>
  <c r="CH120" i="12"/>
  <c r="CI120" i="12"/>
  <c r="CJ120" i="12"/>
  <c r="CK120" i="12"/>
  <c r="CL120" i="12"/>
  <c r="CM120" i="12"/>
  <c r="CN120" i="12"/>
  <c r="CO120" i="12"/>
  <c r="CP120" i="12"/>
  <c r="CQ120" i="12"/>
  <c r="CR120" i="12"/>
  <c r="CS120" i="12"/>
  <c r="CT120" i="12"/>
  <c r="G117" i="12"/>
  <c r="G118" i="12"/>
  <c r="G120" i="12"/>
  <c r="G119" i="12"/>
  <c r="G116" i="12"/>
  <c r="CT121" i="12"/>
  <c r="CS121" i="12"/>
  <c r="CR121" i="12"/>
  <c r="CQ121" i="12"/>
  <c r="CP121" i="12"/>
  <c r="CO121" i="12"/>
  <c r="CN121" i="12"/>
  <c r="CM121" i="12"/>
  <c r="CL121" i="12"/>
  <c r="CK121" i="12"/>
  <c r="CJ121" i="12"/>
  <c r="CI121" i="12"/>
  <c r="CH121" i="12"/>
  <c r="CG121" i="12"/>
  <c r="CF121" i="12"/>
  <c r="CE121" i="12"/>
  <c r="CD121" i="12"/>
  <c r="CC121" i="12"/>
  <c r="CB121" i="12"/>
  <c r="CA121" i="12"/>
  <c r="BZ121" i="12"/>
  <c r="BY121" i="12"/>
  <c r="BX121" i="12"/>
  <c r="BW121" i="12"/>
  <c r="BV121" i="12"/>
  <c r="BU121" i="12"/>
  <c r="BT121" i="12"/>
  <c r="BS121" i="12"/>
  <c r="BR121" i="12"/>
  <c r="BQ121" i="12"/>
  <c r="BP121" i="12"/>
  <c r="BO121" i="12"/>
  <c r="BN121" i="12"/>
  <c r="BM121" i="12"/>
  <c r="BL121" i="12"/>
  <c r="BK121" i="12"/>
  <c r="BJ121" i="12"/>
  <c r="BI121" i="12"/>
  <c r="BH121" i="12"/>
  <c r="BG121" i="12"/>
  <c r="BF121" i="12"/>
  <c r="BE121" i="12"/>
  <c r="BD121" i="12"/>
  <c r="BC121" i="12"/>
  <c r="BB121" i="12"/>
  <c r="BA121" i="12"/>
  <c r="AZ121" i="12"/>
  <c r="AY121" i="12"/>
  <c r="AX121" i="12"/>
  <c r="AW121" i="12"/>
  <c r="AV121" i="12"/>
  <c r="AU121" i="12"/>
  <c r="AT121" i="12"/>
  <c r="AS121" i="12"/>
  <c r="AR121" i="12"/>
  <c r="AQ121" i="12"/>
  <c r="AP121" i="12"/>
  <c r="AO121" i="12"/>
  <c r="AN121" i="12"/>
  <c r="AM121" i="12"/>
  <c r="AL121" i="12"/>
  <c r="AK121" i="12"/>
  <c r="AJ121" i="12"/>
  <c r="AI121" i="12"/>
  <c r="AH121" i="12"/>
  <c r="AG121" i="12"/>
  <c r="AF121" i="12"/>
  <c r="AE121" i="12"/>
  <c r="AD121" i="12"/>
  <c r="AC121" i="12"/>
  <c r="AB121" i="12"/>
  <c r="AA121" i="12"/>
  <c r="Z121" i="12"/>
  <c r="Y121" i="12"/>
  <c r="X121" i="12"/>
  <c r="W121" i="12"/>
  <c r="V121" i="12"/>
  <c r="U121" i="12"/>
  <c r="T121" i="12"/>
  <c r="S121" i="12"/>
  <c r="R121" i="12"/>
  <c r="Q121" i="12"/>
  <c r="P121" i="12"/>
  <c r="O121" i="12"/>
  <c r="N121" i="12"/>
  <c r="M121" i="12"/>
  <c r="L121" i="12"/>
  <c r="K121" i="12"/>
  <c r="J121" i="12"/>
  <c r="I121" i="12"/>
  <c r="H121" i="12"/>
  <c r="G121" i="12"/>
  <c r="H105" i="12"/>
  <c r="I105" i="12"/>
  <c r="J105" i="12"/>
  <c r="K105" i="12"/>
  <c r="L105" i="12"/>
  <c r="M105" i="12"/>
  <c r="N105" i="12"/>
  <c r="O105" i="12"/>
  <c r="P105" i="12"/>
  <c r="Q105" i="12"/>
  <c r="R105" i="12"/>
  <c r="S105" i="12"/>
  <c r="T105" i="12"/>
  <c r="U105" i="12"/>
  <c r="V105" i="12"/>
  <c r="W105" i="12"/>
  <c r="X105" i="12"/>
  <c r="Y105" i="12"/>
  <c r="Z105" i="12"/>
  <c r="AA105" i="12"/>
  <c r="AB105" i="12"/>
  <c r="AC105" i="12"/>
  <c r="AD105" i="12"/>
  <c r="AE105" i="12"/>
  <c r="AF105" i="12"/>
  <c r="AG105" i="12"/>
  <c r="AH105" i="12"/>
  <c r="AI105" i="12"/>
  <c r="AJ105" i="12"/>
  <c r="AK105" i="12"/>
  <c r="AL105" i="12"/>
  <c r="AM105" i="12"/>
  <c r="AN105" i="12"/>
  <c r="AO105" i="12"/>
  <c r="AP105" i="12"/>
  <c r="AQ105" i="12"/>
  <c r="AR105" i="12"/>
  <c r="AS105" i="12"/>
  <c r="AT105" i="12"/>
  <c r="AU105" i="12"/>
  <c r="AV105" i="12"/>
  <c r="AW105" i="12"/>
  <c r="AX105" i="12"/>
  <c r="AY105" i="12"/>
  <c r="AZ105" i="12"/>
  <c r="BA105" i="12"/>
  <c r="BB105" i="12"/>
  <c r="BC105" i="12"/>
  <c r="BD105" i="12"/>
  <c r="BE105" i="12"/>
  <c r="BF105" i="12"/>
  <c r="BG105" i="12"/>
  <c r="BH105" i="12"/>
  <c r="BI105" i="12"/>
  <c r="BJ105" i="12"/>
  <c r="BK105" i="12"/>
  <c r="BL105" i="12"/>
  <c r="BM105" i="12"/>
  <c r="BN105" i="12"/>
  <c r="BO105" i="12"/>
  <c r="BP105" i="12"/>
  <c r="BQ105" i="12"/>
  <c r="BR105" i="12"/>
  <c r="BS105" i="12"/>
  <c r="BT105" i="12"/>
  <c r="BU105" i="12"/>
  <c r="BV105" i="12"/>
  <c r="BW105" i="12"/>
  <c r="BX105" i="12"/>
  <c r="BY105" i="12"/>
  <c r="BZ105" i="12"/>
  <c r="CA105" i="12"/>
  <c r="CB105" i="12"/>
  <c r="CC105" i="12"/>
  <c r="CD105" i="12"/>
  <c r="CE105" i="12"/>
  <c r="CF105" i="12"/>
  <c r="CG105" i="12"/>
  <c r="CH105" i="12"/>
  <c r="CI105" i="12"/>
  <c r="CJ105" i="12"/>
  <c r="CK105" i="12"/>
  <c r="CL105" i="12"/>
  <c r="CM105" i="12"/>
  <c r="CN105" i="12"/>
  <c r="CO105" i="12"/>
  <c r="CP105" i="12"/>
  <c r="CQ105" i="12"/>
  <c r="CR105" i="12"/>
  <c r="CS105" i="12"/>
  <c r="CT105" i="12"/>
  <c r="H106" i="12"/>
  <c r="I106" i="12"/>
  <c r="J106" i="12"/>
  <c r="K106" i="12"/>
  <c r="L106" i="12"/>
  <c r="M106" i="12"/>
  <c r="N106" i="12"/>
  <c r="O106" i="12"/>
  <c r="P106" i="12"/>
  <c r="Q106" i="12"/>
  <c r="R106" i="12"/>
  <c r="S106" i="12"/>
  <c r="T106" i="12"/>
  <c r="U106" i="12"/>
  <c r="V106" i="12"/>
  <c r="W106" i="12"/>
  <c r="X106" i="12"/>
  <c r="Y106" i="12"/>
  <c r="Z106" i="12"/>
  <c r="AA106" i="12"/>
  <c r="AB106" i="12"/>
  <c r="AC106" i="12"/>
  <c r="AD106" i="12"/>
  <c r="AE106" i="12"/>
  <c r="AF106" i="12"/>
  <c r="AG106" i="12"/>
  <c r="AH106" i="12"/>
  <c r="AI106" i="12"/>
  <c r="AJ106" i="12"/>
  <c r="AK106" i="12"/>
  <c r="AL106" i="12"/>
  <c r="AM106" i="12"/>
  <c r="AN106" i="12"/>
  <c r="AO106" i="12"/>
  <c r="AP106" i="12"/>
  <c r="AQ106" i="12"/>
  <c r="AR106" i="12"/>
  <c r="AS106" i="12"/>
  <c r="AT106" i="12"/>
  <c r="AU106" i="12"/>
  <c r="AV106" i="12"/>
  <c r="AW106" i="12"/>
  <c r="AX106" i="12"/>
  <c r="AY106" i="12"/>
  <c r="AZ106" i="12"/>
  <c r="BA106" i="12"/>
  <c r="BB106" i="12"/>
  <c r="BC106" i="12"/>
  <c r="BD106" i="12"/>
  <c r="BE106" i="12"/>
  <c r="BF106" i="12"/>
  <c r="BG106" i="12"/>
  <c r="BH106" i="12"/>
  <c r="BI106" i="12"/>
  <c r="BJ106" i="12"/>
  <c r="BK106" i="12"/>
  <c r="BL106" i="12"/>
  <c r="BM106" i="12"/>
  <c r="BN106" i="12"/>
  <c r="BO106" i="12"/>
  <c r="BP106" i="12"/>
  <c r="BQ106" i="12"/>
  <c r="BR106" i="12"/>
  <c r="BS106" i="12"/>
  <c r="BT106" i="12"/>
  <c r="BU106" i="12"/>
  <c r="BV106" i="12"/>
  <c r="BW106" i="12"/>
  <c r="BX106" i="12"/>
  <c r="BY106" i="12"/>
  <c r="BZ106" i="12"/>
  <c r="CA106" i="12"/>
  <c r="CB106" i="12"/>
  <c r="CC106" i="12"/>
  <c r="CD106" i="12"/>
  <c r="CE106" i="12"/>
  <c r="CF106" i="12"/>
  <c r="CG106" i="12"/>
  <c r="CH106" i="12"/>
  <c r="CI106" i="12"/>
  <c r="CJ106" i="12"/>
  <c r="CK106" i="12"/>
  <c r="CL106" i="12"/>
  <c r="CM106" i="12"/>
  <c r="CN106" i="12"/>
  <c r="CO106" i="12"/>
  <c r="CP106" i="12"/>
  <c r="CQ106" i="12"/>
  <c r="CR106" i="12"/>
  <c r="CS106" i="12"/>
  <c r="CT106" i="12"/>
  <c r="H107" i="12"/>
  <c r="I107" i="12"/>
  <c r="J107" i="12"/>
  <c r="K107" i="12"/>
  <c r="L107" i="12"/>
  <c r="M107" i="12"/>
  <c r="N107" i="12"/>
  <c r="O107" i="12"/>
  <c r="P107" i="12"/>
  <c r="Q107" i="12"/>
  <c r="R107" i="12"/>
  <c r="S107" i="12"/>
  <c r="T107" i="12"/>
  <c r="U107" i="12"/>
  <c r="V107" i="12"/>
  <c r="W107" i="12"/>
  <c r="X107" i="12"/>
  <c r="Y107" i="12"/>
  <c r="Z107" i="12"/>
  <c r="AA107" i="12"/>
  <c r="AB107" i="12"/>
  <c r="AC107" i="12"/>
  <c r="AD107" i="12"/>
  <c r="AE107" i="12"/>
  <c r="AF107" i="12"/>
  <c r="AG107" i="12"/>
  <c r="AH107" i="12"/>
  <c r="AI107" i="12"/>
  <c r="AJ107" i="12"/>
  <c r="AK107" i="12"/>
  <c r="AL107" i="12"/>
  <c r="AM107" i="12"/>
  <c r="AN107" i="12"/>
  <c r="AO107" i="12"/>
  <c r="AP107" i="12"/>
  <c r="AQ107" i="12"/>
  <c r="AR107" i="12"/>
  <c r="AS107" i="12"/>
  <c r="AT107" i="12"/>
  <c r="AU107" i="12"/>
  <c r="AV107" i="12"/>
  <c r="AW107" i="12"/>
  <c r="AX107" i="12"/>
  <c r="AY107" i="12"/>
  <c r="AZ107" i="12"/>
  <c r="BA107" i="12"/>
  <c r="BB107" i="12"/>
  <c r="BC107" i="12"/>
  <c r="BD107" i="12"/>
  <c r="BE107" i="12"/>
  <c r="BF107" i="12"/>
  <c r="BG107" i="12"/>
  <c r="BH107" i="12"/>
  <c r="BI107" i="12"/>
  <c r="BJ107" i="12"/>
  <c r="BK107" i="12"/>
  <c r="BL107" i="12"/>
  <c r="BM107" i="12"/>
  <c r="BN107" i="12"/>
  <c r="BO107" i="12"/>
  <c r="BP107" i="12"/>
  <c r="BQ107" i="12"/>
  <c r="BR107" i="12"/>
  <c r="BS107" i="12"/>
  <c r="BT107" i="12"/>
  <c r="BU107" i="12"/>
  <c r="BV107" i="12"/>
  <c r="BW107" i="12"/>
  <c r="BX107" i="12"/>
  <c r="BY107" i="12"/>
  <c r="BZ107" i="12"/>
  <c r="CA107" i="12"/>
  <c r="CB107" i="12"/>
  <c r="CC107" i="12"/>
  <c r="CD107" i="12"/>
  <c r="CE107" i="12"/>
  <c r="CF107" i="12"/>
  <c r="CG107" i="12"/>
  <c r="CH107" i="12"/>
  <c r="CI107" i="12"/>
  <c r="CJ107" i="12"/>
  <c r="CK107" i="12"/>
  <c r="CL107" i="12"/>
  <c r="CM107" i="12"/>
  <c r="CN107" i="12"/>
  <c r="CO107" i="12"/>
  <c r="CP107" i="12"/>
  <c r="CQ107" i="12"/>
  <c r="CR107" i="12"/>
  <c r="CS107" i="12"/>
  <c r="CT107" i="12"/>
  <c r="H108" i="12"/>
  <c r="I108" i="12"/>
  <c r="J108" i="12"/>
  <c r="K108" i="12"/>
  <c r="L108" i="12"/>
  <c r="M108" i="12"/>
  <c r="N108" i="12"/>
  <c r="O108" i="12"/>
  <c r="P108" i="12"/>
  <c r="Q108" i="12"/>
  <c r="R108" i="12"/>
  <c r="S108" i="12"/>
  <c r="T108" i="12"/>
  <c r="U108" i="12"/>
  <c r="V108" i="12"/>
  <c r="W108" i="12"/>
  <c r="X108" i="12"/>
  <c r="Y108" i="12"/>
  <c r="Z108" i="12"/>
  <c r="AA108" i="12"/>
  <c r="AB108" i="12"/>
  <c r="AC108" i="12"/>
  <c r="AD108" i="12"/>
  <c r="AE108" i="12"/>
  <c r="AF108" i="12"/>
  <c r="AG108" i="12"/>
  <c r="AH108" i="12"/>
  <c r="AI108" i="12"/>
  <c r="AJ108" i="12"/>
  <c r="AK108" i="12"/>
  <c r="AL108" i="12"/>
  <c r="AM108" i="12"/>
  <c r="AN108" i="12"/>
  <c r="AO108" i="12"/>
  <c r="AP108" i="12"/>
  <c r="AQ108" i="12"/>
  <c r="AR108" i="12"/>
  <c r="AS108" i="12"/>
  <c r="AT108" i="12"/>
  <c r="AU108" i="12"/>
  <c r="AV108" i="12"/>
  <c r="AW108" i="12"/>
  <c r="AX108" i="12"/>
  <c r="AY108" i="12"/>
  <c r="AZ108" i="12"/>
  <c r="BA108" i="12"/>
  <c r="BB108" i="12"/>
  <c r="BC108" i="12"/>
  <c r="BD108" i="12"/>
  <c r="BE108" i="12"/>
  <c r="BF108" i="12"/>
  <c r="BG108" i="12"/>
  <c r="BH108" i="12"/>
  <c r="BI108" i="12"/>
  <c r="BJ108" i="12"/>
  <c r="BK108" i="12"/>
  <c r="BL108" i="12"/>
  <c r="BM108" i="12"/>
  <c r="BN108" i="12"/>
  <c r="BO108" i="12"/>
  <c r="BP108" i="12"/>
  <c r="BQ108" i="12"/>
  <c r="BR108" i="12"/>
  <c r="BS108" i="12"/>
  <c r="BT108" i="12"/>
  <c r="BU108" i="12"/>
  <c r="BV108" i="12"/>
  <c r="BW108" i="12"/>
  <c r="BX108" i="12"/>
  <c r="BY108" i="12"/>
  <c r="BZ108" i="12"/>
  <c r="CA108" i="12"/>
  <c r="CB108" i="12"/>
  <c r="CC108" i="12"/>
  <c r="CD108" i="12"/>
  <c r="CE108" i="12"/>
  <c r="CF108" i="12"/>
  <c r="CG108" i="12"/>
  <c r="CH108" i="12"/>
  <c r="CI108" i="12"/>
  <c r="CJ108" i="12"/>
  <c r="CK108" i="12"/>
  <c r="CL108" i="12"/>
  <c r="CM108" i="12"/>
  <c r="CN108" i="12"/>
  <c r="CO108" i="12"/>
  <c r="CP108" i="12"/>
  <c r="CQ108" i="12"/>
  <c r="CR108" i="12"/>
  <c r="CS108" i="12"/>
  <c r="CT108" i="12"/>
  <c r="H109" i="12"/>
  <c r="I109" i="12"/>
  <c r="J109" i="12"/>
  <c r="K109" i="12"/>
  <c r="L109" i="12"/>
  <c r="M109" i="12"/>
  <c r="N109" i="12"/>
  <c r="O109" i="12"/>
  <c r="P109" i="12"/>
  <c r="Q109" i="12"/>
  <c r="R109" i="12"/>
  <c r="S109" i="12"/>
  <c r="T109" i="12"/>
  <c r="U109" i="12"/>
  <c r="V109" i="12"/>
  <c r="W109" i="12"/>
  <c r="X109" i="12"/>
  <c r="Y109" i="12"/>
  <c r="Z109" i="12"/>
  <c r="AA109" i="12"/>
  <c r="AB109" i="12"/>
  <c r="AC109" i="12"/>
  <c r="AD109" i="12"/>
  <c r="AE109" i="12"/>
  <c r="AF109" i="12"/>
  <c r="AG109" i="12"/>
  <c r="AH109" i="12"/>
  <c r="AI109" i="12"/>
  <c r="AJ109" i="12"/>
  <c r="AK109" i="12"/>
  <c r="AL109" i="12"/>
  <c r="AM109" i="12"/>
  <c r="AN109" i="12"/>
  <c r="AO109" i="12"/>
  <c r="AP109" i="12"/>
  <c r="AQ109" i="12"/>
  <c r="AR109" i="12"/>
  <c r="AS109" i="12"/>
  <c r="AT109" i="12"/>
  <c r="AU109" i="12"/>
  <c r="AV109" i="12"/>
  <c r="AW109" i="12"/>
  <c r="AX109" i="12"/>
  <c r="AY109" i="12"/>
  <c r="AZ109" i="12"/>
  <c r="BA109" i="12"/>
  <c r="BB109" i="12"/>
  <c r="BC109" i="12"/>
  <c r="BD109" i="12"/>
  <c r="BE109" i="12"/>
  <c r="BF109" i="12"/>
  <c r="BG109" i="12"/>
  <c r="BH109" i="12"/>
  <c r="BI109" i="12"/>
  <c r="BJ109" i="12"/>
  <c r="BK109" i="12"/>
  <c r="BL109" i="12"/>
  <c r="BM109" i="12"/>
  <c r="BN109" i="12"/>
  <c r="BO109" i="12"/>
  <c r="BP109" i="12"/>
  <c r="BQ109" i="12"/>
  <c r="BR109" i="12"/>
  <c r="BS109" i="12"/>
  <c r="BT109" i="12"/>
  <c r="BU109" i="12"/>
  <c r="BV109" i="12"/>
  <c r="BW109" i="12"/>
  <c r="BX109" i="12"/>
  <c r="BY109" i="12"/>
  <c r="BZ109" i="12"/>
  <c r="CA109" i="12"/>
  <c r="CB109" i="12"/>
  <c r="CC109" i="12"/>
  <c r="CD109" i="12"/>
  <c r="CE109" i="12"/>
  <c r="CF109" i="12"/>
  <c r="CG109" i="12"/>
  <c r="CH109" i="12"/>
  <c r="CI109" i="12"/>
  <c r="CJ109" i="12"/>
  <c r="CK109" i="12"/>
  <c r="CL109" i="12"/>
  <c r="CM109" i="12"/>
  <c r="CN109" i="12"/>
  <c r="CO109" i="12"/>
  <c r="CP109" i="12"/>
  <c r="CQ109" i="12"/>
  <c r="CR109" i="12"/>
  <c r="CS109" i="12"/>
  <c r="CT109" i="12"/>
  <c r="G109" i="12"/>
  <c r="G108" i="12"/>
  <c r="G107" i="12"/>
  <c r="G106" i="12"/>
  <c r="G105" i="12"/>
  <c r="H94" i="12"/>
  <c r="I94" i="12"/>
  <c r="J94" i="12"/>
  <c r="K94" i="12"/>
  <c r="L94" i="12"/>
  <c r="M94" i="12"/>
  <c r="N94" i="12"/>
  <c r="O94" i="12"/>
  <c r="P94" i="12"/>
  <c r="Q94" i="12"/>
  <c r="R94" i="12"/>
  <c r="S94" i="12"/>
  <c r="T94" i="12"/>
  <c r="U94" i="12"/>
  <c r="V94" i="12"/>
  <c r="W94" i="12"/>
  <c r="X94" i="12"/>
  <c r="Y94" i="12"/>
  <c r="Z94" i="12"/>
  <c r="AA94" i="12"/>
  <c r="AB94" i="12"/>
  <c r="AC94" i="12"/>
  <c r="AD94" i="12"/>
  <c r="AE94" i="12"/>
  <c r="AF94" i="12"/>
  <c r="AG94" i="12"/>
  <c r="AH94" i="12"/>
  <c r="AI94" i="12"/>
  <c r="AJ94" i="12"/>
  <c r="AK94" i="12"/>
  <c r="AL94" i="12"/>
  <c r="AM94" i="12"/>
  <c r="AN94" i="12"/>
  <c r="AO94" i="12"/>
  <c r="AP94" i="12"/>
  <c r="AQ94" i="12"/>
  <c r="AR94" i="12"/>
  <c r="AS94" i="12"/>
  <c r="AT94" i="12"/>
  <c r="AU94" i="12"/>
  <c r="AV94" i="12"/>
  <c r="AW94" i="12"/>
  <c r="AX94" i="12"/>
  <c r="AY94" i="12"/>
  <c r="AZ94" i="12"/>
  <c r="BA94" i="12"/>
  <c r="BB94" i="12"/>
  <c r="BC94" i="12"/>
  <c r="BD94" i="12"/>
  <c r="BE94" i="12"/>
  <c r="BF94" i="12"/>
  <c r="BG94" i="12"/>
  <c r="BH94" i="12"/>
  <c r="BI94" i="12"/>
  <c r="BJ94" i="12"/>
  <c r="BK94" i="12"/>
  <c r="BL94" i="12"/>
  <c r="BM94" i="12"/>
  <c r="BN94" i="12"/>
  <c r="BO94" i="12"/>
  <c r="BP94" i="12"/>
  <c r="BQ94" i="12"/>
  <c r="BR94" i="12"/>
  <c r="BS94" i="12"/>
  <c r="BT94" i="12"/>
  <c r="BU94" i="12"/>
  <c r="BV94" i="12"/>
  <c r="BW94" i="12"/>
  <c r="BX94" i="12"/>
  <c r="BY94" i="12"/>
  <c r="BZ94" i="12"/>
  <c r="CA94" i="12"/>
  <c r="CB94" i="12"/>
  <c r="CC94" i="12"/>
  <c r="CD94" i="12"/>
  <c r="CE94" i="12"/>
  <c r="CF94" i="12"/>
  <c r="CG94" i="12"/>
  <c r="CH94" i="12"/>
  <c r="CI94" i="12"/>
  <c r="CJ94" i="12"/>
  <c r="CK94" i="12"/>
  <c r="CL94" i="12"/>
  <c r="CM94" i="12"/>
  <c r="CN94" i="12"/>
  <c r="CO94" i="12"/>
  <c r="CP94" i="12"/>
  <c r="CQ94" i="12"/>
  <c r="CR94" i="12"/>
  <c r="CS94" i="12"/>
  <c r="CT94" i="12"/>
  <c r="H95" i="12"/>
  <c r="I95" i="12"/>
  <c r="J95" i="12"/>
  <c r="K95" i="12"/>
  <c r="L95" i="12"/>
  <c r="M95" i="12"/>
  <c r="N95" i="12"/>
  <c r="O95" i="12"/>
  <c r="P95" i="12"/>
  <c r="Q95" i="12"/>
  <c r="R95" i="12"/>
  <c r="S95" i="12"/>
  <c r="T95" i="12"/>
  <c r="U95" i="12"/>
  <c r="V95" i="12"/>
  <c r="W95" i="12"/>
  <c r="X95" i="12"/>
  <c r="Y95" i="12"/>
  <c r="Z95" i="12"/>
  <c r="AA95" i="12"/>
  <c r="AB95" i="12"/>
  <c r="AC95" i="12"/>
  <c r="AD95" i="12"/>
  <c r="AE95" i="12"/>
  <c r="AF95" i="12"/>
  <c r="AG95" i="12"/>
  <c r="AH95" i="12"/>
  <c r="AI95" i="12"/>
  <c r="AJ95" i="12"/>
  <c r="AK95" i="12"/>
  <c r="AL95" i="12"/>
  <c r="AM95" i="12"/>
  <c r="AN95" i="12"/>
  <c r="AO95" i="12"/>
  <c r="AP95" i="12"/>
  <c r="AQ95" i="12"/>
  <c r="AR95" i="12"/>
  <c r="AS95" i="12"/>
  <c r="AT95" i="12"/>
  <c r="AU95" i="12"/>
  <c r="AV95" i="12"/>
  <c r="AW95" i="12"/>
  <c r="AX95" i="12"/>
  <c r="AY95" i="12"/>
  <c r="AZ95" i="12"/>
  <c r="BA95" i="12"/>
  <c r="BB95" i="12"/>
  <c r="BC95" i="12"/>
  <c r="BD95" i="12"/>
  <c r="BE95" i="12"/>
  <c r="BF95" i="12"/>
  <c r="BG95" i="12"/>
  <c r="BH95" i="12"/>
  <c r="BI95" i="12"/>
  <c r="BJ95" i="12"/>
  <c r="BK95" i="12"/>
  <c r="BL95" i="12"/>
  <c r="BM95" i="12"/>
  <c r="BN95" i="12"/>
  <c r="BO95" i="12"/>
  <c r="BP95" i="12"/>
  <c r="BQ95" i="12"/>
  <c r="BR95" i="12"/>
  <c r="BS95" i="12"/>
  <c r="BT95" i="12"/>
  <c r="BU95" i="12"/>
  <c r="BV95" i="12"/>
  <c r="BW95" i="12"/>
  <c r="BX95" i="12"/>
  <c r="BY95" i="12"/>
  <c r="BZ95" i="12"/>
  <c r="CA95" i="12"/>
  <c r="CB95" i="12"/>
  <c r="CC95" i="12"/>
  <c r="CD95" i="12"/>
  <c r="CE95" i="12"/>
  <c r="CF95" i="12"/>
  <c r="CG95" i="12"/>
  <c r="CH95" i="12"/>
  <c r="CI95" i="12"/>
  <c r="CJ95" i="12"/>
  <c r="CK95" i="12"/>
  <c r="CL95" i="12"/>
  <c r="CM95" i="12"/>
  <c r="CN95" i="12"/>
  <c r="CO95" i="12"/>
  <c r="CP95" i="12"/>
  <c r="CQ95" i="12"/>
  <c r="CR95" i="12"/>
  <c r="CS95" i="12"/>
  <c r="CT95" i="12"/>
  <c r="H96" i="12"/>
  <c r="I96" i="12"/>
  <c r="J96" i="12"/>
  <c r="K96" i="12"/>
  <c r="L96" i="12"/>
  <c r="M96" i="12"/>
  <c r="N96" i="12"/>
  <c r="O96" i="12"/>
  <c r="P96" i="12"/>
  <c r="Q96" i="12"/>
  <c r="R96" i="12"/>
  <c r="S96" i="12"/>
  <c r="T96" i="12"/>
  <c r="U96" i="12"/>
  <c r="V96" i="12"/>
  <c r="W96" i="12"/>
  <c r="X96" i="12"/>
  <c r="Y96" i="12"/>
  <c r="Z96" i="12"/>
  <c r="AA96" i="12"/>
  <c r="AB96" i="12"/>
  <c r="AC96" i="12"/>
  <c r="AD96" i="12"/>
  <c r="AE96" i="12"/>
  <c r="AF96" i="12"/>
  <c r="AG96" i="12"/>
  <c r="AH96" i="12"/>
  <c r="AI96" i="12"/>
  <c r="AJ96" i="12"/>
  <c r="AK96" i="12"/>
  <c r="AL96" i="12"/>
  <c r="AM96" i="12"/>
  <c r="AN96" i="12"/>
  <c r="AO96" i="12"/>
  <c r="AP96" i="12"/>
  <c r="AQ96" i="12"/>
  <c r="AR96" i="12"/>
  <c r="AS96" i="12"/>
  <c r="AT96" i="12"/>
  <c r="AU96" i="12"/>
  <c r="AV96" i="12"/>
  <c r="AW96" i="12"/>
  <c r="AX96" i="12"/>
  <c r="AY96" i="12"/>
  <c r="AZ96" i="12"/>
  <c r="BA96" i="12"/>
  <c r="BB96" i="12"/>
  <c r="BC96" i="12"/>
  <c r="BD96" i="12"/>
  <c r="BE96" i="12"/>
  <c r="BF96" i="12"/>
  <c r="BG96" i="12"/>
  <c r="BH96" i="12"/>
  <c r="BI96" i="12"/>
  <c r="BJ96" i="12"/>
  <c r="BK96" i="12"/>
  <c r="BL96" i="12"/>
  <c r="BM96" i="12"/>
  <c r="BN96" i="12"/>
  <c r="BO96" i="12"/>
  <c r="BP96" i="12"/>
  <c r="BQ96" i="12"/>
  <c r="BR96" i="12"/>
  <c r="BS96" i="12"/>
  <c r="BT96" i="12"/>
  <c r="BU96" i="12"/>
  <c r="BV96" i="12"/>
  <c r="BW96" i="12"/>
  <c r="BX96" i="12"/>
  <c r="BY96" i="12"/>
  <c r="BZ96" i="12"/>
  <c r="CA96" i="12"/>
  <c r="CB96" i="12"/>
  <c r="CC96" i="12"/>
  <c r="CD96" i="12"/>
  <c r="CE96" i="12"/>
  <c r="CF96" i="12"/>
  <c r="CG96" i="12"/>
  <c r="CH96" i="12"/>
  <c r="CI96" i="12"/>
  <c r="CJ96" i="12"/>
  <c r="CK96" i="12"/>
  <c r="CL96" i="12"/>
  <c r="CM96" i="12"/>
  <c r="CN96" i="12"/>
  <c r="CO96" i="12"/>
  <c r="CP96" i="12"/>
  <c r="CQ96" i="12"/>
  <c r="CR96" i="12"/>
  <c r="CS96" i="12"/>
  <c r="CT96" i="12"/>
  <c r="H97" i="12"/>
  <c r="I97" i="12"/>
  <c r="J97" i="12"/>
  <c r="K97" i="12"/>
  <c r="L97" i="12"/>
  <c r="M97" i="12"/>
  <c r="N97" i="12"/>
  <c r="O97" i="12"/>
  <c r="P97" i="12"/>
  <c r="Q97" i="12"/>
  <c r="R97" i="12"/>
  <c r="S97" i="12"/>
  <c r="T97" i="12"/>
  <c r="U97" i="12"/>
  <c r="V97" i="12"/>
  <c r="W97" i="12"/>
  <c r="X97" i="12"/>
  <c r="Y97" i="12"/>
  <c r="Z97" i="12"/>
  <c r="AA97" i="12"/>
  <c r="AB97" i="12"/>
  <c r="AC97" i="12"/>
  <c r="AD97" i="12"/>
  <c r="AE97" i="12"/>
  <c r="AF97" i="12"/>
  <c r="AG97" i="12"/>
  <c r="AH97" i="12"/>
  <c r="AI97" i="12"/>
  <c r="AJ97" i="12"/>
  <c r="AK97" i="12"/>
  <c r="AL97" i="12"/>
  <c r="AM97" i="12"/>
  <c r="AN97" i="12"/>
  <c r="AO97" i="12"/>
  <c r="AP97" i="12"/>
  <c r="AQ97" i="12"/>
  <c r="AR97" i="12"/>
  <c r="AS97" i="12"/>
  <c r="AT97" i="12"/>
  <c r="AU97" i="12"/>
  <c r="AV97" i="12"/>
  <c r="AW97" i="12"/>
  <c r="AX97" i="12"/>
  <c r="AY97" i="12"/>
  <c r="AZ97" i="12"/>
  <c r="BA97" i="12"/>
  <c r="BB97" i="12"/>
  <c r="BC97" i="12"/>
  <c r="BD97" i="12"/>
  <c r="BE97" i="12"/>
  <c r="BF97" i="12"/>
  <c r="BG97" i="12"/>
  <c r="BH97" i="12"/>
  <c r="BI97" i="12"/>
  <c r="BJ97" i="12"/>
  <c r="BK97" i="12"/>
  <c r="BL97" i="12"/>
  <c r="BM97" i="12"/>
  <c r="BN97" i="12"/>
  <c r="BO97" i="12"/>
  <c r="BP97" i="12"/>
  <c r="BQ97" i="12"/>
  <c r="BR97" i="12"/>
  <c r="BS97" i="12"/>
  <c r="BT97" i="12"/>
  <c r="BU97" i="12"/>
  <c r="BV97" i="12"/>
  <c r="BW97" i="12"/>
  <c r="BX97" i="12"/>
  <c r="BY97" i="12"/>
  <c r="BZ97" i="12"/>
  <c r="CA97" i="12"/>
  <c r="CB97" i="12"/>
  <c r="CC97" i="12"/>
  <c r="CD97" i="12"/>
  <c r="CE97" i="12"/>
  <c r="CF97" i="12"/>
  <c r="CG97" i="12"/>
  <c r="CH97" i="12"/>
  <c r="CI97" i="12"/>
  <c r="CJ97" i="12"/>
  <c r="CK97" i="12"/>
  <c r="CL97" i="12"/>
  <c r="CM97" i="12"/>
  <c r="CN97" i="12"/>
  <c r="CO97" i="12"/>
  <c r="CP97" i="12"/>
  <c r="CQ97" i="12"/>
  <c r="CR97" i="12"/>
  <c r="CS97" i="12"/>
  <c r="CT97" i="12"/>
  <c r="H98" i="12"/>
  <c r="I98" i="12"/>
  <c r="J98" i="12"/>
  <c r="K98" i="12"/>
  <c r="L98" i="12"/>
  <c r="M98" i="12"/>
  <c r="N98" i="12"/>
  <c r="O98" i="12"/>
  <c r="P98" i="12"/>
  <c r="Q98" i="12"/>
  <c r="R98" i="12"/>
  <c r="S98" i="12"/>
  <c r="T98" i="12"/>
  <c r="U98" i="12"/>
  <c r="V98" i="12"/>
  <c r="W98" i="12"/>
  <c r="X98" i="12"/>
  <c r="Y98" i="12"/>
  <c r="Z98" i="12"/>
  <c r="AA98" i="12"/>
  <c r="AB98" i="12"/>
  <c r="AC98" i="12"/>
  <c r="AD98" i="12"/>
  <c r="AE98" i="12"/>
  <c r="AF98" i="12"/>
  <c r="AG98" i="12"/>
  <c r="AH98" i="12"/>
  <c r="AI98" i="12"/>
  <c r="AJ98" i="12"/>
  <c r="AK98" i="12"/>
  <c r="AL98" i="12"/>
  <c r="AM98" i="12"/>
  <c r="AN98" i="12"/>
  <c r="AO98" i="12"/>
  <c r="AP98" i="12"/>
  <c r="AQ98" i="12"/>
  <c r="AR98" i="12"/>
  <c r="AS98" i="12"/>
  <c r="AT98" i="12"/>
  <c r="AU98" i="12"/>
  <c r="AV98" i="12"/>
  <c r="AW98" i="12"/>
  <c r="AX98" i="12"/>
  <c r="AY98" i="12"/>
  <c r="AZ98" i="12"/>
  <c r="BA98" i="12"/>
  <c r="BB98" i="12"/>
  <c r="BC98" i="12"/>
  <c r="BD98" i="12"/>
  <c r="BE98" i="12"/>
  <c r="BF98" i="12"/>
  <c r="BG98" i="12"/>
  <c r="BH98" i="12"/>
  <c r="BI98" i="12"/>
  <c r="BJ98" i="12"/>
  <c r="BK98" i="12"/>
  <c r="BL98" i="12"/>
  <c r="BM98" i="12"/>
  <c r="BN98" i="12"/>
  <c r="BO98" i="12"/>
  <c r="BP98" i="12"/>
  <c r="BQ98" i="12"/>
  <c r="BR98" i="12"/>
  <c r="BS98" i="12"/>
  <c r="BT98" i="12"/>
  <c r="BU98" i="12"/>
  <c r="BV98" i="12"/>
  <c r="BW98" i="12"/>
  <c r="BX98" i="12"/>
  <c r="BY98" i="12"/>
  <c r="BZ98" i="12"/>
  <c r="CA98" i="12"/>
  <c r="CB98" i="12"/>
  <c r="CC98" i="12"/>
  <c r="CD98" i="12"/>
  <c r="CE98" i="12"/>
  <c r="CF98" i="12"/>
  <c r="CG98" i="12"/>
  <c r="CH98" i="12"/>
  <c r="CI98" i="12"/>
  <c r="CJ98" i="12"/>
  <c r="CK98" i="12"/>
  <c r="CL98" i="12"/>
  <c r="CM98" i="12"/>
  <c r="CN98" i="12"/>
  <c r="CO98" i="12"/>
  <c r="CP98" i="12"/>
  <c r="CQ98" i="12"/>
  <c r="CR98" i="12"/>
  <c r="CS98" i="12"/>
  <c r="CT98" i="12"/>
  <c r="G97" i="12"/>
  <c r="G96" i="12"/>
  <c r="M87" i="12"/>
  <c r="L87" i="12"/>
  <c r="K87" i="12"/>
  <c r="J87" i="12"/>
  <c r="I87" i="12"/>
  <c r="M86" i="12"/>
  <c r="L86" i="12"/>
  <c r="K86" i="12"/>
  <c r="J86" i="12"/>
  <c r="I86" i="12"/>
  <c r="M85" i="12"/>
  <c r="L85" i="12"/>
  <c r="K85" i="12"/>
  <c r="J85" i="12"/>
  <c r="I85" i="12"/>
  <c r="M84" i="12"/>
  <c r="L84" i="12"/>
  <c r="K84" i="12"/>
  <c r="J84" i="12"/>
  <c r="I84" i="12"/>
  <c r="M83" i="12"/>
  <c r="L83" i="12"/>
  <c r="K83" i="12"/>
  <c r="J83" i="12"/>
  <c r="M78" i="12"/>
  <c r="L78" i="12"/>
  <c r="K78" i="12"/>
  <c r="J78" i="12"/>
  <c r="I78" i="12"/>
  <c r="M77" i="12"/>
  <c r="L77" i="12"/>
  <c r="K77" i="12"/>
  <c r="J77" i="12"/>
  <c r="I77" i="12"/>
  <c r="M76" i="12"/>
  <c r="L76" i="12"/>
  <c r="K76" i="12"/>
  <c r="J76" i="12"/>
  <c r="I76" i="12"/>
  <c r="M75" i="12"/>
  <c r="L75" i="12"/>
  <c r="K75" i="12"/>
  <c r="J75" i="12"/>
  <c r="I75" i="12"/>
  <c r="M74" i="12"/>
  <c r="L74" i="12"/>
  <c r="K74" i="12"/>
  <c r="J74" i="12"/>
  <c r="I74" i="12"/>
  <c r="M69" i="12"/>
  <c r="L69" i="12"/>
  <c r="K69" i="12"/>
  <c r="J69" i="12"/>
  <c r="I69" i="12"/>
  <c r="M65" i="12"/>
  <c r="L65" i="12"/>
  <c r="K65" i="12"/>
  <c r="J65" i="12"/>
  <c r="I65" i="12"/>
  <c r="M67" i="12"/>
  <c r="L67" i="12"/>
  <c r="K67" i="12"/>
  <c r="J67" i="12"/>
  <c r="I67" i="12"/>
  <c r="M66" i="12"/>
  <c r="L66" i="12"/>
  <c r="K66" i="12"/>
  <c r="J66" i="12"/>
  <c r="I66" i="12"/>
  <c r="M64" i="12"/>
  <c r="L64" i="12"/>
  <c r="K64" i="12"/>
  <c r="J64" i="12"/>
  <c r="M59" i="12"/>
  <c r="L59" i="12"/>
  <c r="K59" i="12"/>
  <c r="J59" i="12"/>
  <c r="I59" i="12"/>
  <c r="M58" i="12"/>
  <c r="L58" i="12"/>
  <c r="K58" i="12"/>
  <c r="J58" i="12"/>
  <c r="I58" i="12"/>
  <c r="M57" i="12"/>
  <c r="L57" i="12"/>
  <c r="K57" i="12"/>
  <c r="J57" i="12"/>
  <c r="I57" i="12"/>
  <c r="M56" i="12"/>
  <c r="L56" i="12"/>
  <c r="K56" i="12"/>
  <c r="J56" i="12"/>
  <c r="I56" i="12"/>
  <c r="M55" i="12"/>
  <c r="L55" i="12"/>
  <c r="K55" i="12"/>
  <c r="J55" i="12"/>
  <c r="I55" i="12"/>
  <c r="M50" i="12"/>
  <c r="L50" i="12"/>
  <c r="K50" i="12"/>
  <c r="J50" i="12"/>
  <c r="I50" i="12"/>
  <c r="M49" i="12"/>
  <c r="L49" i="12"/>
  <c r="K49" i="12"/>
  <c r="J49" i="12"/>
  <c r="I49" i="12"/>
  <c r="M48" i="12"/>
  <c r="L48" i="12"/>
  <c r="K48" i="12"/>
  <c r="J48" i="12"/>
  <c r="I48" i="12"/>
  <c r="M47" i="12"/>
  <c r="L47" i="12"/>
  <c r="K47" i="12"/>
  <c r="J47" i="12"/>
  <c r="I47" i="12"/>
  <c r="M46" i="12"/>
  <c r="L46" i="12"/>
  <c r="K46" i="12"/>
  <c r="J46" i="12"/>
  <c r="I46" i="12"/>
  <c r="M41" i="12"/>
  <c r="L41" i="12"/>
  <c r="K41" i="12"/>
  <c r="J41" i="12"/>
  <c r="I41" i="12"/>
  <c r="M40" i="12"/>
  <c r="L40" i="12"/>
  <c r="K40" i="12"/>
  <c r="J40" i="12"/>
  <c r="I40" i="12"/>
  <c r="M39" i="12"/>
  <c r="L39" i="12"/>
  <c r="K39" i="12"/>
  <c r="J39" i="12"/>
  <c r="I39" i="12"/>
  <c r="M38" i="12"/>
  <c r="L38" i="12"/>
  <c r="K38" i="12"/>
  <c r="J38" i="12"/>
  <c r="I38" i="12"/>
  <c r="M37" i="12"/>
  <c r="L37" i="12"/>
  <c r="K37" i="12"/>
  <c r="J37" i="12"/>
  <c r="I37" i="12"/>
  <c r="J28" i="12"/>
  <c r="K28" i="12"/>
  <c r="L28" i="12"/>
  <c r="M28" i="12"/>
  <c r="J29" i="12"/>
  <c r="K29" i="12"/>
  <c r="L29" i="12"/>
  <c r="M29" i="12"/>
  <c r="J30" i="12"/>
  <c r="K30" i="12"/>
  <c r="L30" i="12"/>
  <c r="M30" i="12"/>
  <c r="J31" i="12"/>
  <c r="K31" i="12"/>
  <c r="L31" i="12"/>
  <c r="M31" i="12"/>
  <c r="J32" i="12"/>
  <c r="K32" i="12"/>
  <c r="L32" i="12"/>
  <c r="M32" i="12"/>
  <c r="I28" i="12"/>
  <c r="I29" i="12"/>
  <c r="I30" i="12"/>
  <c r="I31" i="12"/>
  <c r="I32" i="12"/>
  <c r="D16" i="12"/>
  <c r="D17" i="12"/>
  <c r="D18" i="12"/>
  <c r="D19" i="12"/>
  <c r="D20" i="12"/>
  <c r="D21" i="12"/>
  <c r="D22" i="12"/>
  <c r="E16" i="12"/>
  <c r="E17" i="12"/>
  <c r="E18" i="12"/>
  <c r="E19" i="12"/>
  <c r="E20" i="12"/>
  <c r="E21" i="12"/>
  <c r="E22" i="12"/>
  <c r="F16" i="12"/>
  <c r="F17" i="12"/>
  <c r="F18" i="12"/>
  <c r="F19" i="12"/>
  <c r="F20" i="12"/>
  <c r="F21" i="12"/>
  <c r="F22" i="12"/>
  <c r="G16" i="12"/>
  <c r="G17" i="12"/>
  <c r="G18" i="12"/>
  <c r="G19" i="12"/>
  <c r="G20" i="12"/>
  <c r="G22" i="12"/>
  <c r="H16" i="12"/>
  <c r="H17" i="12"/>
  <c r="H18" i="12"/>
  <c r="H19" i="12"/>
  <c r="H20" i="12"/>
  <c r="H21" i="12"/>
  <c r="H22" i="12"/>
  <c r="I16" i="12"/>
  <c r="I17" i="12"/>
  <c r="I18" i="12"/>
  <c r="I19" i="12"/>
  <c r="I20" i="12"/>
  <c r="I21" i="12"/>
  <c r="I22" i="12"/>
  <c r="J16" i="12"/>
  <c r="J17" i="12"/>
  <c r="J18" i="12"/>
  <c r="J19" i="12"/>
  <c r="J20" i="12"/>
  <c r="J21" i="12"/>
  <c r="J22" i="12"/>
  <c r="K16" i="12"/>
  <c r="K17" i="12"/>
  <c r="K18" i="12"/>
  <c r="K19" i="12"/>
  <c r="K20" i="12"/>
  <c r="K21" i="12"/>
  <c r="K22" i="12"/>
  <c r="L16" i="12"/>
  <c r="L17" i="12"/>
  <c r="L18" i="12"/>
  <c r="L19" i="12"/>
  <c r="L20" i="12"/>
  <c r="L21" i="12"/>
  <c r="L22" i="12"/>
  <c r="M16" i="12"/>
  <c r="M17" i="12"/>
  <c r="M18" i="12"/>
  <c r="M19" i="12"/>
  <c r="M20" i="12"/>
  <c r="M21" i="12"/>
  <c r="M22" i="12"/>
  <c r="N16" i="12"/>
  <c r="N17" i="12"/>
  <c r="N18" i="12"/>
  <c r="N19" i="12"/>
  <c r="N20" i="12"/>
  <c r="N21" i="12"/>
  <c r="N22" i="12"/>
  <c r="O16" i="12"/>
  <c r="O17" i="12"/>
  <c r="O18" i="12"/>
  <c r="O19" i="12"/>
  <c r="O20" i="12"/>
  <c r="O21" i="12"/>
  <c r="O22" i="12"/>
  <c r="P16" i="12"/>
  <c r="P17" i="12"/>
  <c r="P18" i="12"/>
  <c r="P19" i="12"/>
  <c r="P20" i="12"/>
  <c r="P21" i="12"/>
  <c r="P22" i="12"/>
  <c r="Q16" i="12"/>
  <c r="Q17" i="12"/>
  <c r="Q18" i="12"/>
  <c r="Q19" i="12"/>
  <c r="Q20" i="12"/>
  <c r="Q21" i="12"/>
  <c r="Q22" i="12"/>
  <c r="R16" i="12"/>
  <c r="R17" i="12"/>
  <c r="R18" i="12"/>
  <c r="R19" i="12"/>
  <c r="R20" i="12"/>
  <c r="R21" i="12"/>
  <c r="R22" i="12"/>
  <c r="S16" i="12"/>
  <c r="S17" i="12"/>
  <c r="S18" i="12"/>
  <c r="S19" i="12"/>
  <c r="S20" i="12"/>
  <c r="S21" i="12"/>
  <c r="S22" i="12"/>
  <c r="T16" i="12"/>
  <c r="T17" i="12"/>
  <c r="T18" i="12"/>
  <c r="T19" i="12"/>
  <c r="T20" i="12"/>
  <c r="T21" i="12"/>
  <c r="T22" i="12"/>
  <c r="U16" i="12"/>
  <c r="U17" i="12"/>
  <c r="U18" i="12"/>
  <c r="U19" i="12"/>
  <c r="U20" i="12"/>
  <c r="U21" i="12"/>
  <c r="U22" i="12"/>
  <c r="V16" i="12"/>
  <c r="V17" i="12"/>
  <c r="V18" i="12"/>
  <c r="V19" i="12"/>
  <c r="V20" i="12"/>
  <c r="V21" i="12"/>
  <c r="V22" i="12"/>
  <c r="W16" i="12"/>
  <c r="W17" i="12"/>
  <c r="W18" i="12"/>
  <c r="W19" i="12"/>
  <c r="W20" i="12"/>
  <c r="W21" i="12"/>
  <c r="W22" i="12"/>
  <c r="C16" i="12"/>
  <c r="C17" i="12"/>
  <c r="C18" i="12"/>
  <c r="C19" i="12"/>
  <c r="C20" i="12"/>
  <c r="C21" i="12"/>
  <c r="C22" i="12"/>
  <c r="D4" i="12"/>
  <c r="E4" i="12"/>
  <c r="F4" i="12"/>
  <c r="G4" i="12"/>
  <c r="H4" i="12"/>
  <c r="I4" i="12"/>
  <c r="J4" i="12"/>
  <c r="K4" i="12"/>
  <c r="L4" i="12"/>
  <c r="M4" i="12"/>
  <c r="N4" i="12"/>
  <c r="O4" i="12"/>
  <c r="P4" i="12"/>
  <c r="Q4" i="12"/>
  <c r="R4" i="12"/>
  <c r="S4" i="12"/>
  <c r="T4" i="12"/>
  <c r="U4" i="12"/>
  <c r="V4" i="12"/>
  <c r="W4" i="12"/>
  <c r="D5" i="12"/>
  <c r="E5" i="12"/>
  <c r="F5" i="12"/>
  <c r="G5" i="12"/>
  <c r="H5" i="12"/>
  <c r="I5" i="12"/>
  <c r="J5" i="12"/>
  <c r="K5" i="12"/>
  <c r="L5" i="12"/>
  <c r="M5" i="12"/>
  <c r="N5" i="12"/>
  <c r="O5" i="12"/>
  <c r="P5" i="12"/>
  <c r="Q5" i="12"/>
  <c r="R5" i="12"/>
  <c r="S5" i="12"/>
  <c r="T5" i="12"/>
  <c r="U5" i="12"/>
  <c r="V5" i="12"/>
  <c r="W5" i="12"/>
  <c r="D6" i="12"/>
  <c r="E6" i="12"/>
  <c r="F6" i="12"/>
  <c r="G6" i="12"/>
  <c r="H6" i="12"/>
  <c r="I6" i="12"/>
  <c r="J6" i="12"/>
  <c r="K6" i="12"/>
  <c r="L6" i="12"/>
  <c r="M6" i="12"/>
  <c r="N6" i="12"/>
  <c r="O6" i="12"/>
  <c r="P6" i="12"/>
  <c r="Q6" i="12"/>
  <c r="R6" i="12"/>
  <c r="S6" i="12"/>
  <c r="T6" i="12"/>
  <c r="U6" i="12"/>
  <c r="V6" i="12"/>
  <c r="W6" i="12"/>
  <c r="D7" i="12"/>
  <c r="E7" i="12"/>
  <c r="F7" i="12"/>
  <c r="G7" i="12"/>
  <c r="H7" i="12"/>
  <c r="I7" i="12"/>
  <c r="J7" i="12"/>
  <c r="K7" i="12"/>
  <c r="L7" i="12"/>
  <c r="M7" i="12"/>
  <c r="N7" i="12"/>
  <c r="O7" i="12"/>
  <c r="P7" i="12"/>
  <c r="Q7" i="12"/>
  <c r="R7" i="12"/>
  <c r="S7" i="12"/>
  <c r="T7" i="12"/>
  <c r="U7" i="12"/>
  <c r="V7" i="12"/>
  <c r="W7" i="12"/>
  <c r="D8" i="12"/>
  <c r="E8" i="12"/>
  <c r="F8" i="12"/>
  <c r="G8" i="12"/>
  <c r="H8" i="12"/>
  <c r="I8" i="12"/>
  <c r="J8" i="12"/>
  <c r="K8" i="12"/>
  <c r="L8" i="12"/>
  <c r="N8" i="12"/>
  <c r="O8" i="12"/>
  <c r="P8" i="12"/>
  <c r="Q8" i="12"/>
  <c r="R8" i="12"/>
  <c r="S8" i="12"/>
  <c r="T8" i="12"/>
  <c r="U8" i="12"/>
  <c r="V8" i="12"/>
  <c r="W8" i="12"/>
  <c r="D9" i="12"/>
  <c r="E9" i="12"/>
  <c r="F9" i="12"/>
  <c r="G9" i="12"/>
  <c r="H9" i="12"/>
  <c r="I9" i="12"/>
  <c r="J9" i="12"/>
  <c r="K9" i="12"/>
  <c r="L9" i="12"/>
  <c r="M9" i="12"/>
  <c r="N9" i="12"/>
  <c r="O9" i="12"/>
  <c r="P9" i="12"/>
  <c r="Q9" i="12"/>
  <c r="R9" i="12"/>
  <c r="S9" i="12"/>
  <c r="T9" i="12"/>
  <c r="U9" i="12"/>
  <c r="V9" i="12"/>
  <c r="W9" i="12"/>
  <c r="C5" i="12"/>
  <c r="C6" i="12"/>
  <c r="C7" i="12"/>
  <c r="C8" i="12"/>
  <c r="C4" i="12"/>
  <c r="W10" i="12"/>
  <c r="L10" i="12"/>
  <c r="M10" i="12"/>
  <c r="N10" i="12"/>
  <c r="O10" i="12"/>
  <c r="P10" i="12"/>
  <c r="Q10" i="12"/>
  <c r="R10" i="12"/>
  <c r="S10" i="12"/>
  <c r="T10" i="12"/>
  <c r="U10" i="12"/>
  <c r="V10" i="12"/>
  <c r="E10" i="12"/>
  <c r="F10" i="12"/>
  <c r="G10" i="12"/>
  <c r="H10" i="12"/>
  <c r="I10" i="12"/>
  <c r="J10" i="12"/>
  <c r="K10" i="12"/>
  <c r="D10" i="12"/>
  <c r="B5" i="8"/>
  <c r="C10" i="12"/>
  <c r="CT154" i="12"/>
  <c r="CS154" i="12"/>
  <c r="CR154" i="12"/>
  <c r="CQ154" i="12"/>
  <c r="CP154" i="12"/>
  <c r="CO154" i="12"/>
  <c r="CN154" i="12"/>
  <c r="CM154" i="12"/>
  <c r="CL154" i="12"/>
  <c r="CK154" i="12"/>
  <c r="CJ154" i="12"/>
  <c r="CI154" i="12"/>
  <c r="CH154" i="12"/>
  <c r="CG154" i="12"/>
  <c r="CF154" i="12"/>
  <c r="CE154" i="12"/>
  <c r="CD154" i="12"/>
  <c r="CC154" i="12"/>
  <c r="CB154" i="12"/>
  <c r="CA154" i="12"/>
  <c r="BZ154" i="12"/>
  <c r="BY154" i="12"/>
  <c r="BX154" i="12"/>
  <c r="BW154" i="12"/>
  <c r="BV154" i="12"/>
  <c r="BU154" i="12"/>
  <c r="BT154" i="12"/>
  <c r="BS154" i="12"/>
  <c r="BR154" i="12"/>
  <c r="BQ154" i="12"/>
  <c r="BP154" i="12"/>
  <c r="BO154" i="12"/>
  <c r="BN154" i="12"/>
  <c r="BM154" i="12"/>
  <c r="BL154" i="12"/>
  <c r="BK154" i="12"/>
  <c r="BJ154" i="12"/>
  <c r="BI154" i="12"/>
  <c r="BH154" i="12"/>
  <c r="BG154" i="12"/>
  <c r="BF154" i="12"/>
  <c r="BE154" i="12"/>
  <c r="BD154" i="12"/>
  <c r="BC154" i="12"/>
  <c r="BB154" i="12"/>
  <c r="BA154" i="12"/>
  <c r="AZ154" i="12"/>
  <c r="AY154" i="12"/>
  <c r="AX154" i="12"/>
  <c r="AW154" i="12"/>
  <c r="AV154" i="12"/>
  <c r="AU154" i="12"/>
  <c r="AT154" i="12"/>
  <c r="AS154" i="12"/>
  <c r="AR154" i="12"/>
  <c r="AQ154" i="12"/>
  <c r="AP154" i="12"/>
  <c r="AO154" i="12"/>
  <c r="AN154" i="12"/>
  <c r="AM154" i="12"/>
  <c r="AL154" i="12"/>
  <c r="AK154" i="12"/>
  <c r="AJ154" i="12"/>
  <c r="AI154" i="12"/>
  <c r="AH154" i="12"/>
  <c r="AG154" i="12"/>
  <c r="AF154" i="12"/>
  <c r="AE154" i="12"/>
  <c r="AD154" i="12"/>
  <c r="AC154" i="12"/>
  <c r="AB154" i="12"/>
  <c r="AA154" i="12"/>
  <c r="Z154" i="12"/>
  <c r="Y154" i="12"/>
  <c r="X154" i="12"/>
  <c r="W154" i="12"/>
  <c r="V154" i="12"/>
  <c r="U154" i="12"/>
  <c r="T154" i="12"/>
  <c r="S154" i="12"/>
  <c r="R154" i="12"/>
  <c r="Q154" i="12"/>
  <c r="P154" i="12"/>
  <c r="O154" i="12"/>
  <c r="N154" i="12"/>
  <c r="M154" i="12"/>
  <c r="L154" i="12"/>
  <c r="K154" i="12"/>
  <c r="J154" i="12"/>
  <c r="I154" i="12"/>
  <c r="H154" i="12"/>
  <c r="G154" i="12"/>
  <c r="CT132" i="12"/>
  <c r="CS132" i="12"/>
  <c r="CR132" i="12"/>
  <c r="CQ132" i="12"/>
  <c r="CP132" i="12"/>
  <c r="CO132" i="12"/>
  <c r="CN132" i="12"/>
  <c r="CM132" i="12"/>
  <c r="CL132" i="12"/>
  <c r="CK132" i="12"/>
  <c r="CJ132" i="12"/>
  <c r="CI132" i="12"/>
  <c r="CH132" i="12"/>
  <c r="CG132" i="12"/>
  <c r="CF132" i="12"/>
  <c r="CE132" i="12"/>
  <c r="CD132" i="12"/>
  <c r="CC132" i="12"/>
  <c r="CB132" i="12"/>
  <c r="CA132" i="12"/>
  <c r="BZ132" i="12"/>
  <c r="BY132" i="12"/>
  <c r="BX132" i="12"/>
  <c r="BW132" i="12"/>
  <c r="BV132" i="12"/>
  <c r="BU132" i="12"/>
  <c r="BT132" i="12"/>
  <c r="BS132" i="12"/>
  <c r="BR132" i="12"/>
  <c r="BQ132" i="12"/>
  <c r="BP132" i="12"/>
  <c r="BO132" i="12"/>
  <c r="BN132" i="12"/>
  <c r="BM132" i="12"/>
  <c r="BL132" i="12"/>
  <c r="BK132" i="12"/>
  <c r="BJ132" i="12"/>
  <c r="BI132" i="12"/>
  <c r="BH132" i="12"/>
  <c r="BG132" i="12"/>
  <c r="BF132" i="12"/>
  <c r="BE132" i="12"/>
  <c r="BD132" i="12"/>
  <c r="BC132" i="12"/>
  <c r="BB132" i="12"/>
  <c r="BA132" i="12"/>
  <c r="AZ132" i="12"/>
  <c r="AY132" i="12"/>
  <c r="AX132" i="12"/>
  <c r="AW132" i="12"/>
  <c r="AV132" i="12"/>
  <c r="AU132" i="12"/>
  <c r="AT132" i="12"/>
  <c r="AS132" i="12"/>
  <c r="AR132" i="12"/>
  <c r="AQ132" i="12"/>
  <c r="AP132" i="12"/>
  <c r="AO132" i="12"/>
  <c r="AN132" i="12"/>
  <c r="AM132" i="12"/>
  <c r="AL132" i="12"/>
  <c r="AK132" i="12"/>
  <c r="AJ132" i="12"/>
  <c r="AI132" i="12"/>
  <c r="AH132" i="12"/>
  <c r="AG132" i="12"/>
  <c r="AF132" i="12"/>
  <c r="AE132" i="12"/>
  <c r="AD132" i="12"/>
  <c r="AC132" i="12"/>
  <c r="AB132" i="12"/>
  <c r="AA132" i="12"/>
  <c r="Z132" i="12"/>
  <c r="Y132" i="12"/>
  <c r="X132" i="12"/>
  <c r="W132" i="12"/>
  <c r="V132" i="12"/>
  <c r="U132" i="12"/>
  <c r="T132" i="12"/>
  <c r="S132" i="12"/>
  <c r="R132" i="12"/>
  <c r="Q132" i="12"/>
  <c r="P132" i="12"/>
  <c r="O132" i="12"/>
  <c r="N132" i="12"/>
  <c r="M132" i="12"/>
  <c r="L132" i="12"/>
  <c r="K132" i="12"/>
  <c r="J132" i="12"/>
  <c r="I132" i="12"/>
  <c r="H132" i="12"/>
  <c r="G132" i="12"/>
  <c r="CT110" i="12"/>
  <c r="CS110" i="12"/>
  <c r="CR110" i="12"/>
  <c r="CQ110" i="12"/>
  <c r="CP110" i="12"/>
  <c r="CO110" i="12"/>
  <c r="CN110" i="12"/>
  <c r="CM110" i="12"/>
  <c r="CL110" i="12"/>
  <c r="CK110" i="12"/>
  <c r="CJ110" i="12"/>
  <c r="CI110" i="12"/>
  <c r="CH110" i="12"/>
  <c r="CG110" i="12"/>
  <c r="CF110" i="12"/>
  <c r="CE110" i="12"/>
  <c r="CD110" i="12"/>
  <c r="CC110" i="12"/>
  <c r="CB110" i="12"/>
  <c r="CA110" i="12"/>
  <c r="BZ110" i="12"/>
  <c r="BY110" i="12"/>
  <c r="BX110" i="12"/>
  <c r="BW110" i="12"/>
  <c r="BV110" i="12"/>
  <c r="BU110" i="12"/>
  <c r="BT110" i="12"/>
  <c r="BS110" i="12"/>
  <c r="BR110" i="12"/>
  <c r="BQ110" i="12"/>
  <c r="BP110" i="12"/>
  <c r="BO110" i="12"/>
  <c r="BN110" i="12"/>
  <c r="BM110" i="12"/>
  <c r="BL110" i="12"/>
  <c r="BK110" i="12"/>
  <c r="BJ110" i="12"/>
  <c r="BI110" i="12"/>
  <c r="BH110" i="12"/>
  <c r="BG110" i="12"/>
  <c r="BF110" i="12"/>
  <c r="BE110" i="12"/>
  <c r="BD110" i="12"/>
  <c r="BC110" i="12"/>
  <c r="BB110" i="12"/>
  <c r="BA110" i="12"/>
  <c r="AZ110" i="12"/>
  <c r="AY110" i="12"/>
  <c r="AX110" i="12"/>
  <c r="AW110" i="12"/>
  <c r="AV110" i="12"/>
  <c r="AU110" i="12"/>
  <c r="AT110" i="12"/>
  <c r="AS110" i="12"/>
  <c r="AR110" i="12"/>
  <c r="AQ110" i="12"/>
  <c r="AP110" i="12"/>
  <c r="AO110" i="12"/>
  <c r="AN110" i="12"/>
  <c r="AM110" i="12"/>
  <c r="AL110" i="12"/>
  <c r="AK110" i="12"/>
  <c r="AJ110" i="12"/>
  <c r="AI110" i="12"/>
  <c r="AH110" i="12"/>
  <c r="AG110" i="12"/>
  <c r="AF110" i="12"/>
  <c r="AE110" i="12"/>
  <c r="AD110" i="12"/>
  <c r="AC110" i="12"/>
  <c r="AB110" i="12"/>
  <c r="AA110" i="12"/>
  <c r="Z110" i="12"/>
  <c r="Y110" i="12"/>
  <c r="X110" i="12"/>
  <c r="W110" i="12"/>
  <c r="V110" i="12"/>
  <c r="U110" i="12"/>
  <c r="T110" i="12"/>
  <c r="S110" i="12"/>
  <c r="R110" i="12"/>
  <c r="Q110" i="12"/>
  <c r="P110" i="12"/>
  <c r="O110" i="12"/>
  <c r="N110" i="12"/>
  <c r="M110" i="12"/>
  <c r="L110" i="12"/>
  <c r="K110" i="12"/>
  <c r="J110" i="12"/>
  <c r="I110" i="12"/>
  <c r="H110" i="12"/>
  <c r="G110" i="12"/>
  <c r="CT99" i="12"/>
  <c r="CS99" i="12"/>
  <c r="CR99" i="12"/>
  <c r="CQ99" i="12"/>
  <c r="CP99" i="12"/>
  <c r="CO99" i="12"/>
  <c r="CN99" i="12"/>
  <c r="CM99" i="12"/>
  <c r="CL99" i="12"/>
  <c r="CK99" i="12"/>
  <c r="CJ99" i="12"/>
  <c r="CI99" i="12"/>
  <c r="CH99" i="12"/>
  <c r="CG99" i="12"/>
  <c r="CF99" i="12"/>
  <c r="CE99" i="12"/>
  <c r="CD99" i="12"/>
  <c r="CC99" i="12"/>
  <c r="CB99" i="12"/>
  <c r="CA99" i="12"/>
  <c r="BZ99" i="12"/>
  <c r="BY99" i="12"/>
  <c r="BX99" i="12"/>
  <c r="BW99" i="12"/>
  <c r="BV99" i="12"/>
  <c r="BU99" i="12"/>
  <c r="BT99" i="12"/>
  <c r="BS99" i="12"/>
  <c r="BR99" i="12"/>
  <c r="BQ99" i="12"/>
  <c r="BP99" i="12"/>
  <c r="BO99" i="12"/>
  <c r="BN99" i="12"/>
  <c r="BM99" i="12"/>
  <c r="BL99" i="12"/>
  <c r="BK99" i="12"/>
  <c r="BJ99" i="12"/>
  <c r="BI99" i="12"/>
  <c r="BH99" i="12"/>
  <c r="BG99" i="12"/>
  <c r="BF99" i="12"/>
  <c r="BE99" i="12"/>
  <c r="BD99" i="12"/>
  <c r="BC99" i="12"/>
  <c r="BB99" i="12"/>
  <c r="BA99" i="12"/>
  <c r="AZ99" i="12"/>
  <c r="AY99" i="12"/>
  <c r="AX99" i="12"/>
  <c r="AW99" i="12"/>
  <c r="AV99" i="12"/>
  <c r="AU99" i="12"/>
  <c r="AT99" i="12"/>
  <c r="AS99" i="12"/>
  <c r="AR99" i="12"/>
  <c r="AQ99" i="12"/>
  <c r="AP99" i="12"/>
  <c r="AO99" i="12"/>
  <c r="AN99" i="12"/>
  <c r="AM99" i="12"/>
  <c r="AL99" i="12"/>
  <c r="AK99" i="12"/>
  <c r="AJ99" i="12"/>
  <c r="AI99" i="12"/>
  <c r="AH99" i="12"/>
  <c r="AG99" i="12"/>
  <c r="AF99" i="12"/>
  <c r="AE99" i="12"/>
  <c r="AD99" i="12"/>
  <c r="AC99" i="12"/>
  <c r="AB99" i="12"/>
  <c r="AA99" i="12"/>
  <c r="Z99" i="12"/>
  <c r="Y99" i="12"/>
  <c r="X99" i="12"/>
  <c r="W99" i="12"/>
  <c r="V99" i="12"/>
  <c r="U99" i="12"/>
  <c r="T99" i="12"/>
  <c r="S99" i="12"/>
  <c r="R99" i="12"/>
  <c r="Q99" i="12"/>
  <c r="P99" i="12"/>
  <c r="O99" i="12"/>
  <c r="N99" i="12"/>
  <c r="M99" i="12"/>
  <c r="L99" i="12"/>
  <c r="K99" i="12"/>
  <c r="J99" i="12"/>
  <c r="I99" i="12"/>
  <c r="H99" i="12"/>
  <c r="G94" i="12"/>
  <c r="G95" i="12"/>
  <c r="G98" i="12"/>
  <c r="G99" i="12"/>
  <c r="C33" i="11"/>
  <c r="C32" i="11"/>
  <c r="C34" i="11"/>
  <c r="C35" i="11"/>
  <c r="C36" i="11"/>
  <c r="C37" i="11"/>
  <c r="C38" i="11"/>
  <c r="D33" i="11"/>
  <c r="D34" i="11"/>
  <c r="D35" i="11"/>
  <c r="D36" i="11"/>
  <c r="D37" i="11"/>
  <c r="D32" i="11"/>
  <c r="C44" i="11"/>
  <c r="C45" i="11"/>
  <c r="C48" i="11"/>
  <c r="C47" i="11"/>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C46" i="11"/>
  <c r="D45" i="11"/>
  <c r="D46" i="11"/>
  <c r="D47" i="11"/>
  <c r="D44" i="11"/>
  <c r="C25" i="11"/>
  <c r="C24" i="11"/>
  <c r="C26" i="11"/>
  <c r="D25" i="11"/>
  <c r="D24" i="11"/>
  <c r="H113" i="10"/>
  <c r="I113" i="10"/>
  <c r="J113" i="10"/>
  <c r="K113" i="10"/>
  <c r="L113" i="10"/>
  <c r="M113" i="10"/>
  <c r="N113" i="10"/>
  <c r="O113" i="10"/>
  <c r="P113" i="10"/>
  <c r="Q113" i="10"/>
  <c r="R113" i="10"/>
  <c r="S113" i="10"/>
  <c r="T113" i="10"/>
  <c r="U113" i="10"/>
  <c r="V113" i="10"/>
  <c r="W113" i="10"/>
  <c r="X113" i="10"/>
  <c r="Y113" i="10"/>
  <c r="Z113" i="10"/>
  <c r="AA113" i="10"/>
  <c r="AB113" i="10"/>
  <c r="AC113" i="10"/>
  <c r="AD113" i="10"/>
  <c r="AE113" i="10"/>
  <c r="AF113" i="10"/>
  <c r="AG113" i="10"/>
  <c r="AH113" i="10"/>
  <c r="AI113" i="10"/>
  <c r="AJ113" i="10"/>
  <c r="AK113" i="10"/>
  <c r="AL113" i="10"/>
  <c r="AM113" i="10"/>
  <c r="AN113" i="10"/>
  <c r="AO113" i="10"/>
  <c r="AP113" i="10"/>
  <c r="AQ113" i="10"/>
  <c r="AR113" i="10"/>
  <c r="AS113" i="10"/>
  <c r="AT113" i="10"/>
  <c r="AU113" i="10"/>
  <c r="AV113" i="10"/>
  <c r="AW113" i="10"/>
  <c r="AX113" i="10"/>
  <c r="AY113" i="10"/>
  <c r="AZ113" i="10"/>
  <c r="BA113" i="10"/>
  <c r="BB113" i="10"/>
  <c r="BC113" i="10"/>
  <c r="BD113" i="10"/>
  <c r="BE113" i="10"/>
  <c r="BF113" i="10"/>
  <c r="BG113" i="10"/>
  <c r="BH113" i="10"/>
  <c r="BI113" i="10"/>
  <c r="BJ113" i="10"/>
  <c r="BK113" i="10"/>
  <c r="BL113" i="10"/>
  <c r="BM113" i="10"/>
  <c r="BN113" i="10"/>
  <c r="BO113" i="10"/>
  <c r="BP113" i="10"/>
  <c r="BQ113" i="10"/>
  <c r="BR113" i="10"/>
  <c r="BS113" i="10"/>
  <c r="BT113" i="10"/>
  <c r="BU113" i="10"/>
  <c r="BV113" i="10"/>
  <c r="BW113" i="10"/>
  <c r="BX113" i="10"/>
  <c r="BY113" i="10"/>
  <c r="BZ113" i="10"/>
  <c r="CA113" i="10"/>
  <c r="CB113" i="10"/>
  <c r="CC113" i="10"/>
  <c r="CD113" i="10"/>
  <c r="CE113" i="10"/>
  <c r="CF113" i="10"/>
  <c r="CG113" i="10"/>
  <c r="CH113" i="10"/>
  <c r="CI113" i="10"/>
  <c r="CJ113" i="10"/>
  <c r="CK113" i="10"/>
  <c r="CL113" i="10"/>
  <c r="CM113" i="10"/>
  <c r="CN113" i="10"/>
  <c r="CO113" i="10"/>
  <c r="CP113" i="10"/>
  <c r="CQ113" i="10"/>
  <c r="CR113" i="10"/>
  <c r="CS113" i="10"/>
  <c r="CT113" i="10"/>
  <c r="H114" i="10"/>
  <c r="I114" i="10"/>
  <c r="J114" i="10"/>
  <c r="K114" i="10"/>
  <c r="L114" i="10"/>
  <c r="M114" i="10"/>
  <c r="N114" i="10"/>
  <c r="O114" i="10"/>
  <c r="P114" i="10"/>
  <c r="Q114" i="10"/>
  <c r="R114" i="10"/>
  <c r="S114" i="10"/>
  <c r="T114" i="10"/>
  <c r="U114" i="10"/>
  <c r="V114" i="10"/>
  <c r="W114" i="10"/>
  <c r="X114" i="10"/>
  <c r="Y114" i="10"/>
  <c r="Z114" i="10"/>
  <c r="AA114" i="10"/>
  <c r="AB114" i="10"/>
  <c r="AC114" i="10"/>
  <c r="AD114" i="10"/>
  <c r="AE114" i="10"/>
  <c r="AF114" i="10"/>
  <c r="AG114" i="10"/>
  <c r="AH114" i="10"/>
  <c r="AI114" i="10"/>
  <c r="AJ114" i="10"/>
  <c r="AK114" i="10"/>
  <c r="AL114" i="10"/>
  <c r="AM114" i="10"/>
  <c r="AN114" i="10"/>
  <c r="AO114" i="10"/>
  <c r="AP114" i="10"/>
  <c r="AQ114" i="10"/>
  <c r="AR114" i="10"/>
  <c r="AS114" i="10"/>
  <c r="AT114" i="10"/>
  <c r="AU114" i="10"/>
  <c r="AV114" i="10"/>
  <c r="AW114" i="10"/>
  <c r="AX114" i="10"/>
  <c r="AY114" i="10"/>
  <c r="AZ114" i="10"/>
  <c r="BA114" i="10"/>
  <c r="BB114" i="10"/>
  <c r="BC114" i="10"/>
  <c r="BD114" i="10"/>
  <c r="BE114" i="10"/>
  <c r="BF114" i="10"/>
  <c r="BG114" i="10"/>
  <c r="BH114" i="10"/>
  <c r="BI114" i="10"/>
  <c r="BJ114" i="10"/>
  <c r="BK114" i="10"/>
  <c r="BL114" i="10"/>
  <c r="BM114" i="10"/>
  <c r="BN114" i="10"/>
  <c r="BO114" i="10"/>
  <c r="BP114" i="10"/>
  <c r="BQ114" i="10"/>
  <c r="BR114" i="10"/>
  <c r="BS114" i="10"/>
  <c r="BT114" i="10"/>
  <c r="BU114" i="10"/>
  <c r="BV114" i="10"/>
  <c r="BW114" i="10"/>
  <c r="BX114" i="10"/>
  <c r="BY114" i="10"/>
  <c r="BZ114" i="10"/>
  <c r="CA114" i="10"/>
  <c r="CB114" i="10"/>
  <c r="CC114" i="10"/>
  <c r="CD114" i="10"/>
  <c r="CE114" i="10"/>
  <c r="CF114" i="10"/>
  <c r="CG114" i="10"/>
  <c r="CH114" i="10"/>
  <c r="CI114" i="10"/>
  <c r="CJ114" i="10"/>
  <c r="CK114" i="10"/>
  <c r="CL114" i="10"/>
  <c r="CM114" i="10"/>
  <c r="CN114" i="10"/>
  <c r="CO114" i="10"/>
  <c r="CP114" i="10"/>
  <c r="CQ114" i="10"/>
  <c r="CR114" i="10"/>
  <c r="CS114" i="10"/>
  <c r="CT114" i="10"/>
  <c r="H115" i="10"/>
  <c r="I115" i="10"/>
  <c r="J115" i="10"/>
  <c r="K115" i="10"/>
  <c r="L115" i="10"/>
  <c r="M115" i="10"/>
  <c r="N115" i="10"/>
  <c r="O115" i="10"/>
  <c r="P115" i="10"/>
  <c r="Q115" i="10"/>
  <c r="R115" i="10"/>
  <c r="S115" i="10"/>
  <c r="T115" i="10"/>
  <c r="U115" i="10"/>
  <c r="V115" i="10"/>
  <c r="W115" i="10"/>
  <c r="X115" i="10"/>
  <c r="Y115" i="10"/>
  <c r="Z115" i="10"/>
  <c r="AA115" i="10"/>
  <c r="AB115" i="10"/>
  <c r="AC115" i="10"/>
  <c r="AD115" i="10"/>
  <c r="AE115" i="10"/>
  <c r="AF115" i="10"/>
  <c r="AG115" i="10"/>
  <c r="AH115" i="10"/>
  <c r="AI115" i="10"/>
  <c r="AJ115" i="10"/>
  <c r="AK115" i="10"/>
  <c r="AL115" i="10"/>
  <c r="AM115" i="10"/>
  <c r="AN115" i="10"/>
  <c r="AO115" i="10"/>
  <c r="AP115" i="10"/>
  <c r="AQ115" i="10"/>
  <c r="AR115" i="10"/>
  <c r="AS115" i="10"/>
  <c r="AT115" i="10"/>
  <c r="AU115" i="10"/>
  <c r="AV115" i="10"/>
  <c r="AW115" i="10"/>
  <c r="AX115" i="10"/>
  <c r="AY115" i="10"/>
  <c r="AZ115" i="10"/>
  <c r="BA115" i="10"/>
  <c r="BB115" i="10"/>
  <c r="BC115" i="10"/>
  <c r="BD115" i="10"/>
  <c r="BE115" i="10"/>
  <c r="BF115" i="10"/>
  <c r="BG115" i="10"/>
  <c r="BH115" i="10"/>
  <c r="BI115" i="10"/>
  <c r="BJ115" i="10"/>
  <c r="BK115" i="10"/>
  <c r="BL115" i="10"/>
  <c r="BM115" i="10"/>
  <c r="BN115" i="10"/>
  <c r="BO115" i="10"/>
  <c r="BP115" i="10"/>
  <c r="BQ115" i="10"/>
  <c r="BR115" i="10"/>
  <c r="BS115" i="10"/>
  <c r="BT115" i="10"/>
  <c r="BU115" i="10"/>
  <c r="BV115" i="10"/>
  <c r="BW115" i="10"/>
  <c r="BX115" i="10"/>
  <c r="BY115" i="10"/>
  <c r="BZ115" i="10"/>
  <c r="CA115" i="10"/>
  <c r="CB115" i="10"/>
  <c r="CC115" i="10"/>
  <c r="CD115" i="10"/>
  <c r="CE115" i="10"/>
  <c r="CF115" i="10"/>
  <c r="CG115" i="10"/>
  <c r="CH115" i="10"/>
  <c r="CI115" i="10"/>
  <c r="CJ115" i="10"/>
  <c r="CK115" i="10"/>
  <c r="CL115" i="10"/>
  <c r="CM115" i="10"/>
  <c r="CN115" i="10"/>
  <c r="CO115" i="10"/>
  <c r="CP115" i="10"/>
  <c r="CQ115" i="10"/>
  <c r="CR115" i="10"/>
  <c r="CS115" i="10"/>
  <c r="CT115" i="10"/>
  <c r="H116" i="10"/>
  <c r="I116" i="10"/>
  <c r="J116" i="10"/>
  <c r="K116" i="10"/>
  <c r="L116" i="10"/>
  <c r="M116" i="10"/>
  <c r="N116" i="10"/>
  <c r="O116" i="10"/>
  <c r="P116" i="10"/>
  <c r="Q116" i="10"/>
  <c r="R116" i="10"/>
  <c r="S116" i="10"/>
  <c r="T116" i="10"/>
  <c r="U116" i="10"/>
  <c r="V116" i="10"/>
  <c r="W116" i="10"/>
  <c r="X116" i="10"/>
  <c r="Y116" i="10"/>
  <c r="Z116" i="10"/>
  <c r="AA116" i="10"/>
  <c r="AB116" i="10"/>
  <c r="AC116" i="10"/>
  <c r="AD116" i="10"/>
  <c r="AE116" i="10"/>
  <c r="AF116" i="10"/>
  <c r="AG116" i="10"/>
  <c r="AH116" i="10"/>
  <c r="AI116" i="10"/>
  <c r="AJ116" i="10"/>
  <c r="AK116" i="10"/>
  <c r="AL116" i="10"/>
  <c r="AM116" i="10"/>
  <c r="AN116" i="10"/>
  <c r="AO116" i="10"/>
  <c r="AP116" i="10"/>
  <c r="AQ116" i="10"/>
  <c r="AR116" i="10"/>
  <c r="AS116" i="10"/>
  <c r="AT116" i="10"/>
  <c r="AU116" i="10"/>
  <c r="AV116" i="10"/>
  <c r="AW116" i="10"/>
  <c r="AX116" i="10"/>
  <c r="AY116" i="10"/>
  <c r="AZ116" i="10"/>
  <c r="BA116" i="10"/>
  <c r="BB116" i="10"/>
  <c r="BC116" i="10"/>
  <c r="BD116" i="10"/>
  <c r="BE116" i="10"/>
  <c r="BF116" i="10"/>
  <c r="BG116" i="10"/>
  <c r="BH116" i="10"/>
  <c r="BI116" i="10"/>
  <c r="BJ116" i="10"/>
  <c r="BK116" i="10"/>
  <c r="BL116" i="10"/>
  <c r="BM116" i="10"/>
  <c r="BN116" i="10"/>
  <c r="BO116" i="10"/>
  <c r="BP116" i="10"/>
  <c r="BQ116" i="10"/>
  <c r="BR116" i="10"/>
  <c r="BS116" i="10"/>
  <c r="BT116" i="10"/>
  <c r="BU116" i="10"/>
  <c r="BV116" i="10"/>
  <c r="BW116" i="10"/>
  <c r="BX116" i="10"/>
  <c r="BY116" i="10"/>
  <c r="BZ116" i="10"/>
  <c r="CA116" i="10"/>
  <c r="CB116" i="10"/>
  <c r="CC116" i="10"/>
  <c r="CD116" i="10"/>
  <c r="CE116" i="10"/>
  <c r="CF116" i="10"/>
  <c r="CG116" i="10"/>
  <c r="CH116" i="10"/>
  <c r="CI116" i="10"/>
  <c r="CJ116" i="10"/>
  <c r="CK116" i="10"/>
  <c r="CL116" i="10"/>
  <c r="CM116" i="10"/>
  <c r="CN116" i="10"/>
  <c r="CO116" i="10"/>
  <c r="CP116" i="10"/>
  <c r="CQ116" i="10"/>
  <c r="CR116" i="10"/>
  <c r="CS116" i="10"/>
  <c r="CT116" i="10"/>
  <c r="H117" i="10"/>
  <c r="I117" i="10"/>
  <c r="J117" i="10"/>
  <c r="K117" i="10"/>
  <c r="L117" i="10"/>
  <c r="M117" i="10"/>
  <c r="N117" i="10"/>
  <c r="O117" i="10"/>
  <c r="P117" i="10"/>
  <c r="Q117" i="10"/>
  <c r="R117" i="10"/>
  <c r="S117" i="10"/>
  <c r="T117" i="10"/>
  <c r="U117" i="10"/>
  <c r="V117" i="10"/>
  <c r="W117" i="10"/>
  <c r="X117" i="10"/>
  <c r="Y117" i="10"/>
  <c r="Z117" i="10"/>
  <c r="AA117" i="10"/>
  <c r="AB117" i="10"/>
  <c r="AC117" i="10"/>
  <c r="AD117" i="10"/>
  <c r="AE117" i="10"/>
  <c r="AF117" i="10"/>
  <c r="AG117" i="10"/>
  <c r="AH117" i="10"/>
  <c r="AI117" i="10"/>
  <c r="AJ117" i="10"/>
  <c r="AK117" i="10"/>
  <c r="AL117" i="10"/>
  <c r="AM117" i="10"/>
  <c r="AN117" i="10"/>
  <c r="AO117" i="10"/>
  <c r="AP117" i="10"/>
  <c r="AQ117" i="10"/>
  <c r="AR117" i="10"/>
  <c r="AS117" i="10"/>
  <c r="AT117" i="10"/>
  <c r="AU117" i="10"/>
  <c r="AV117" i="10"/>
  <c r="AW117" i="10"/>
  <c r="AX117" i="10"/>
  <c r="AY117" i="10"/>
  <c r="AZ117" i="10"/>
  <c r="BA117" i="10"/>
  <c r="BB117" i="10"/>
  <c r="BC117" i="10"/>
  <c r="BD117" i="10"/>
  <c r="BE117" i="10"/>
  <c r="BF117" i="10"/>
  <c r="BG117" i="10"/>
  <c r="BH117" i="10"/>
  <c r="BI117" i="10"/>
  <c r="BJ117" i="10"/>
  <c r="BK117" i="10"/>
  <c r="BL117" i="10"/>
  <c r="BM117" i="10"/>
  <c r="BN117" i="10"/>
  <c r="BO117" i="10"/>
  <c r="BP117" i="10"/>
  <c r="BQ117" i="10"/>
  <c r="BR117" i="10"/>
  <c r="BS117" i="10"/>
  <c r="BT117" i="10"/>
  <c r="BU117" i="10"/>
  <c r="BV117" i="10"/>
  <c r="BW117" i="10"/>
  <c r="BX117" i="10"/>
  <c r="BY117" i="10"/>
  <c r="BZ117" i="10"/>
  <c r="CA117" i="10"/>
  <c r="CB117" i="10"/>
  <c r="CC117" i="10"/>
  <c r="CD117" i="10"/>
  <c r="CE117" i="10"/>
  <c r="CF117" i="10"/>
  <c r="CG117" i="10"/>
  <c r="CH117" i="10"/>
  <c r="CI117" i="10"/>
  <c r="CJ117" i="10"/>
  <c r="CK117" i="10"/>
  <c r="CL117" i="10"/>
  <c r="CM117" i="10"/>
  <c r="CN117" i="10"/>
  <c r="CO117" i="10"/>
  <c r="CP117" i="10"/>
  <c r="CQ117" i="10"/>
  <c r="CR117" i="10"/>
  <c r="CS117" i="10"/>
  <c r="CT117" i="10"/>
  <c r="G117" i="10"/>
  <c r="G116" i="10"/>
  <c r="G115" i="10"/>
  <c r="G113" i="10"/>
  <c r="G114" i="10"/>
  <c r="H102" i="10"/>
  <c r="I102" i="10"/>
  <c r="J102" i="10"/>
  <c r="K102" i="10"/>
  <c r="L102" i="10"/>
  <c r="M102" i="10"/>
  <c r="N102" i="10"/>
  <c r="O102" i="10"/>
  <c r="P102" i="10"/>
  <c r="Q102" i="10"/>
  <c r="R102" i="10"/>
  <c r="S102" i="10"/>
  <c r="T102" i="10"/>
  <c r="U102" i="10"/>
  <c r="V102" i="10"/>
  <c r="W102" i="10"/>
  <c r="X102" i="10"/>
  <c r="Y102" i="10"/>
  <c r="Z102" i="10"/>
  <c r="AA102" i="10"/>
  <c r="AB102" i="10"/>
  <c r="AC102" i="10"/>
  <c r="AD102" i="10"/>
  <c r="AE102" i="10"/>
  <c r="AF102" i="10"/>
  <c r="AG102" i="10"/>
  <c r="AH102" i="10"/>
  <c r="AI102" i="10"/>
  <c r="AJ102" i="10"/>
  <c r="AK102" i="10"/>
  <c r="AL102" i="10"/>
  <c r="AM102" i="10"/>
  <c r="AN102" i="10"/>
  <c r="AO102" i="10"/>
  <c r="AP102" i="10"/>
  <c r="AQ102" i="10"/>
  <c r="AR102" i="10"/>
  <c r="AS102" i="10"/>
  <c r="AT102" i="10"/>
  <c r="AU102" i="10"/>
  <c r="AV102" i="10"/>
  <c r="AW102" i="10"/>
  <c r="AX102" i="10"/>
  <c r="AY102" i="10"/>
  <c r="AZ102" i="10"/>
  <c r="BA102" i="10"/>
  <c r="BB102" i="10"/>
  <c r="BC102" i="10"/>
  <c r="BD102" i="10"/>
  <c r="BE102" i="10"/>
  <c r="BF102" i="10"/>
  <c r="BG102" i="10"/>
  <c r="BH102" i="10"/>
  <c r="BI102" i="10"/>
  <c r="BJ102" i="10"/>
  <c r="BK102" i="10"/>
  <c r="BL102" i="10"/>
  <c r="BM102" i="10"/>
  <c r="BN102" i="10"/>
  <c r="BO102" i="10"/>
  <c r="BP102" i="10"/>
  <c r="BQ102" i="10"/>
  <c r="BR102" i="10"/>
  <c r="BS102" i="10"/>
  <c r="BT102" i="10"/>
  <c r="BU102" i="10"/>
  <c r="BV102" i="10"/>
  <c r="BW102" i="10"/>
  <c r="BX102" i="10"/>
  <c r="BY102" i="10"/>
  <c r="BZ102" i="10"/>
  <c r="CA102" i="10"/>
  <c r="CB102" i="10"/>
  <c r="CC102" i="10"/>
  <c r="CD102" i="10"/>
  <c r="CE102" i="10"/>
  <c r="CF102" i="10"/>
  <c r="CG102" i="10"/>
  <c r="CH102" i="10"/>
  <c r="CI102" i="10"/>
  <c r="CJ102" i="10"/>
  <c r="CK102" i="10"/>
  <c r="CL102" i="10"/>
  <c r="CM102" i="10"/>
  <c r="CN102" i="10"/>
  <c r="CO102" i="10"/>
  <c r="CP102" i="10"/>
  <c r="CQ102" i="10"/>
  <c r="CR102" i="10"/>
  <c r="CS102" i="10"/>
  <c r="CT102" i="10"/>
  <c r="H103" i="10"/>
  <c r="I103" i="10"/>
  <c r="J103" i="10"/>
  <c r="K103" i="10"/>
  <c r="L103" i="10"/>
  <c r="M103" i="10"/>
  <c r="N103" i="10"/>
  <c r="O103" i="10"/>
  <c r="P103" i="10"/>
  <c r="Q103" i="10"/>
  <c r="R103" i="10"/>
  <c r="S103" i="10"/>
  <c r="T103" i="10"/>
  <c r="U103" i="10"/>
  <c r="V103" i="10"/>
  <c r="W103" i="10"/>
  <c r="X103" i="10"/>
  <c r="Y103" i="10"/>
  <c r="Z103" i="10"/>
  <c r="AA103" i="10"/>
  <c r="AB103" i="10"/>
  <c r="AC103" i="10"/>
  <c r="AD103" i="10"/>
  <c r="AE103" i="10"/>
  <c r="AF103" i="10"/>
  <c r="AG103" i="10"/>
  <c r="AH103" i="10"/>
  <c r="AI103" i="10"/>
  <c r="AJ103" i="10"/>
  <c r="AK103" i="10"/>
  <c r="AL103" i="10"/>
  <c r="AM103" i="10"/>
  <c r="AN103" i="10"/>
  <c r="AO103" i="10"/>
  <c r="AP103" i="10"/>
  <c r="AQ103" i="10"/>
  <c r="AR103" i="10"/>
  <c r="AS103" i="10"/>
  <c r="AT103" i="10"/>
  <c r="AU103" i="10"/>
  <c r="AV103" i="10"/>
  <c r="AW103" i="10"/>
  <c r="AX103" i="10"/>
  <c r="AY103" i="10"/>
  <c r="AZ103" i="10"/>
  <c r="BA103" i="10"/>
  <c r="BB103" i="10"/>
  <c r="BC103" i="10"/>
  <c r="BD103" i="10"/>
  <c r="BE103" i="10"/>
  <c r="BF103" i="10"/>
  <c r="BG103" i="10"/>
  <c r="BH103" i="10"/>
  <c r="BI103" i="10"/>
  <c r="BJ103" i="10"/>
  <c r="BK103" i="10"/>
  <c r="BL103" i="10"/>
  <c r="BM103" i="10"/>
  <c r="BN103" i="10"/>
  <c r="BO103" i="10"/>
  <c r="BP103" i="10"/>
  <c r="BQ103" i="10"/>
  <c r="BR103" i="10"/>
  <c r="BS103" i="10"/>
  <c r="BT103" i="10"/>
  <c r="BU103" i="10"/>
  <c r="BV103" i="10"/>
  <c r="BW103" i="10"/>
  <c r="BX103" i="10"/>
  <c r="BY103" i="10"/>
  <c r="BZ103" i="10"/>
  <c r="CA103" i="10"/>
  <c r="CB103" i="10"/>
  <c r="CC103" i="10"/>
  <c r="CD103" i="10"/>
  <c r="CE103" i="10"/>
  <c r="CF103" i="10"/>
  <c r="CG103" i="10"/>
  <c r="CH103" i="10"/>
  <c r="CI103" i="10"/>
  <c r="CJ103" i="10"/>
  <c r="CK103" i="10"/>
  <c r="CL103" i="10"/>
  <c r="CM103" i="10"/>
  <c r="CN103" i="10"/>
  <c r="CO103" i="10"/>
  <c r="CP103" i="10"/>
  <c r="CQ103" i="10"/>
  <c r="CR103" i="10"/>
  <c r="CS103" i="10"/>
  <c r="CT103" i="10"/>
  <c r="H104" i="10"/>
  <c r="I104" i="10"/>
  <c r="J104" i="10"/>
  <c r="K104" i="10"/>
  <c r="L104" i="10"/>
  <c r="M104" i="10"/>
  <c r="N104" i="10"/>
  <c r="O104" i="10"/>
  <c r="P104" i="10"/>
  <c r="Q104" i="10"/>
  <c r="R104" i="10"/>
  <c r="S104" i="10"/>
  <c r="T104" i="10"/>
  <c r="U104" i="10"/>
  <c r="V104" i="10"/>
  <c r="W104" i="10"/>
  <c r="X104" i="10"/>
  <c r="Y104" i="10"/>
  <c r="Z104" i="10"/>
  <c r="AA104" i="10"/>
  <c r="AB104" i="10"/>
  <c r="AC104" i="10"/>
  <c r="AD104" i="10"/>
  <c r="AE104" i="10"/>
  <c r="AF104" i="10"/>
  <c r="AG104" i="10"/>
  <c r="AH104" i="10"/>
  <c r="AI104" i="10"/>
  <c r="AJ104" i="10"/>
  <c r="AK104" i="10"/>
  <c r="AL104" i="10"/>
  <c r="AM104" i="10"/>
  <c r="AN104" i="10"/>
  <c r="AO104" i="10"/>
  <c r="AP104" i="10"/>
  <c r="AQ104" i="10"/>
  <c r="AR104" i="10"/>
  <c r="AS104" i="10"/>
  <c r="AT104" i="10"/>
  <c r="AU104" i="10"/>
  <c r="AV104" i="10"/>
  <c r="AW104" i="10"/>
  <c r="AX104" i="10"/>
  <c r="AY104" i="10"/>
  <c r="AZ104" i="10"/>
  <c r="BA104" i="10"/>
  <c r="BB104" i="10"/>
  <c r="BC104" i="10"/>
  <c r="BD104" i="10"/>
  <c r="BE104" i="10"/>
  <c r="BF104" i="10"/>
  <c r="BG104" i="10"/>
  <c r="BH104" i="10"/>
  <c r="BI104" i="10"/>
  <c r="BJ104" i="10"/>
  <c r="BK104" i="10"/>
  <c r="BL104" i="10"/>
  <c r="BM104" i="10"/>
  <c r="BN104" i="10"/>
  <c r="BO104" i="10"/>
  <c r="BP104" i="10"/>
  <c r="BQ104" i="10"/>
  <c r="BR104" i="10"/>
  <c r="BS104" i="10"/>
  <c r="BT104" i="10"/>
  <c r="BU104" i="10"/>
  <c r="BV104" i="10"/>
  <c r="BW104" i="10"/>
  <c r="BX104" i="10"/>
  <c r="BY104" i="10"/>
  <c r="BZ104" i="10"/>
  <c r="CA104" i="10"/>
  <c r="CB104" i="10"/>
  <c r="CC104" i="10"/>
  <c r="CD104" i="10"/>
  <c r="CE104" i="10"/>
  <c r="CF104" i="10"/>
  <c r="CG104" i="10"/>
  <c r="CH104" i="10"/>
  <c r="CI104" i="10"/>
  <c r="CJ104" i="10"/>
  <c r="CK104" i="10"/>
  <c r="CL104" i="10"/>
  <c r="CM104" i="10"/>
  <c r="CN104" i="10"/>
  <c r="CO104" i="10"/>
  <c r="CP104" i="10"/>
  <c r="CQ104" i="10"/>
  <c r="CR104" i="10"/>
  <c r="CS104" i="10"/>
  <c r="CT104" i="10"/>
  <c r="H105" i="10"/>
  <c r="I105" i="10"/>
  <c r="J105" i="10"/>
  <c r="K105" i="10"/>
  <c r="L105" i="10"/>
  <c r="M105" i="10"/>
  <c r="N105" i="10"/>
  <c r="O105" i="10"/>
  <c r="P105" i="10"/>
  <c r="Q105" i="10"/>
  <c r="R105" i="10"/>
  <c r="S105" i="10"/>
  <c r="T105" i="10"/>
  <c r="U105" i="10"/>
  <c r="V105" i="10"/>
  <c r="W105" i="10"/>
  <c r="X105" i="10"/>
  <c r="Y105" i="10"/>
  <c r="Z105" i="10"/>
  <c r="AA105" i="10"/>
  <c r="AB105" i="10"/>
  <c r="AC105" i="10"/>
  <c r="AD105" i="10"/>
  <c r="AE105" i="10"/>
  <c r="AF105" i="10"/>
  <c r="AG105" i="10"/>
  <c r="AH105" i="10"/>
  <c r="AI105" i="10"/>
  <c r="AJ105" i="10"/>
  <c r="AK105" i="10"/>
  <c r="AL105" i="10"/>
  <c r="AM105" i="10"/>
  <c r="AN105" i="10"/>
  <c r="AO105" i="10"/>
  <c r="AP105" i="10"/>
  <c r="AQ105" i="10"/>
  <c r="AR105" i="10"/>
  <c r="AS105" i="10"/>
  <c r="AT105" i="10"/>
  <c r="AU105" i="10"/>
  <c r="AV105" i="10"/>
  <c r="AW105" i="10"/>
  <c r="AX105" i="10"/>
  <c r="AY105" i="10"/>
  <c r="AZ105" i="10"/>
  <c r="BA105" i="10"/>
  <c r="BB105" i="10"/>
  <c r="BC105" i="10"/>
  <c r="BD105" i="10"/>
  <c r="BE105" i="10"/>
  <c r="BF105" i="10"/>
  <c r="BG105" i="10"/>
  <c r="BH105" i="10"/>
  <c r="BI105" i="10"/>
  <c r="BJ105" i="10"/>
  <c r="BK105" i="10"/>
  <c r="BL105" i="10"/>
  <c r="BM105" i="10"/>
  <c r="BN105" i="10"/>
  <c r="BO105" i="10"/>
  <c r="BP105" i="10"/>
  <c r="BQ105" i="10"/>
  <c r="BR105" i="10"/>
  <c r="BS105" i="10"/>
  <c r="BT105" i="10"/>
  <c r="BU105" i="10"/>
  <c r="BV105" i="10"/>
  <c r="BW105" i="10"/>
  <c r="BX105" i="10"/>
  <c r="BY105" i="10"/>
  <c r="BZ105" i="10"/>
  <c r="CA105" i="10"/>
  <c r="CB105" i="10"/>
  <c r="CC105" i="10"/>
  <c r="CD105" i="10"/>
  <c r="CE105" i="10"/>
  <c r="CF105" i="10"/>
  <c r="CG105" i="10"/>
  <c r="CH105" i="10"/>
  <c r="CI105" i="10"/>
  <c r="CJ105" i="10"/>
  <c r="CK105" i="10"/>
  <c r="CL105" i="10"/>
  <c r="CM105" i="10"/>
  <c r="CN105" i="10"/>
  <c r="CO105" i="10"/>
  <c r="CP105" i="10"/>
  <c r="CQ105" i="10"/>
  <c r="CR105" i="10"/>
  <c r="CS105" i="10"/>
  <c r="CT105" i="10"/>
  <c r="H106" i="10"/>
  <c r="I106" i="10"/>
  <c r="J106" i="10"/>
  <c r="K106" i="10"/>
  <c r="L106" i="10"/>
  <c r="M106" i="10"/>
  <c r="N106" i="10"/>
  <c r="O106" i="10"/>
  <c r="P106" i="10"/>
  <c r="Q106" i="10"/>
  <c r="R106" i="10"/>
  <c r="S106" i="10"/>
  <c r="T106" i="10"/>
  <c r="U106" i="10"/>
  <c r="V106" i="10"/>
  <c r="W106" i="10"/>
  <c r="X106" i="10"/>
  <c r="Y106" i="10"/>
  <c r="Z106" i="10"/>
  <c r="AA106" i="10"/>
  <c r="AB106" i="10"/>
  <c r="AC106" i="10"/>
  <c r="AD106" i="10"/>
  <c r="AE106" i="10"/>
  <c r="AF106" i="10"/>
  <c r="AG106" i="10"/>
  <c r="AH106" i="10"/>
  <c r="AI106" i="10"/>
  <c r="AJ106" i="10"/>
  <c r="AK106" i="10"/>
  <c r="AL106" i="10"/>
  <c r="AM106" i="10"/>
  <c r="AN106" i="10"/>
  <c r="AO106" i="10"/>
  <c r="AP106" i="10"/>
  <c r="AQ106" i="10"/>
  <c r="AR106" i="10"/>
  <c r="AS106" i="10"/>
  <c r="AT106" i="10"/>
  <c r="AU106" i="10"/>
  <c r="AV106" i="10"/>
  <c r="AW106" i="10"/>
  <c r="AX106" i="10"/>
  <c r="AY106" i="10"/>
  <c r="AZ106" i="10"/>
  <c r="BA106" i="10"/>
  <c r="BB106" i="10"/>
  <c r="BC106" i="10"/>
  <c r="BD106" i="10"/>
  <c r="BE106" i="10"/>
  <c r="BF106" i="10"/>
  <c r="BG106" i="10"/>
  <c r="BH106" i="10"/>
  <c r="BI106" i="10"/>
  <c r="BJ106" i="10"/>
  <c r="BK106" i="10"/>
  <c r="BL106" i="10"/>
  <c r="BM106" i="10"/>
  <c r="BN106" i="10"/>
  <c r="BO106" i="10"/>
  <c r="BP106" i="10"/>
  <c r="BQ106" i="10"/>
  <c r="BR106" i="10"/>
  <c r="BS106" i="10"/>
  <c r="BT106" i="10"/>
  <c r="BU106" i="10"/>
  <c r="BV106" i="10"/>
  <c r="BW106" i="10"/>
  <c r="BX106" i="10"/>
  <c r="BY106" i="10"/>
  <c r="BZ106" i="10"/>
  <c r="CA106" i="10"/>
  <c r="CB106" i="10"/>
  <c r="CC106" i="10"/>
  <c r="CD106" i="10"/>
  <c r="CE106" i="10"/>
  <c r="CF106" i="10"/>
  <c r="CG106" i="10"/>
  <c r="CH106" i="10"/>
  <c r="CI106" i="10"/>
  <c r="CJ106" i="10"/>
  <c r="CK106" i="10"/>
  <c r="CL106" i="10"/>
  <c r="CM106" i="10"/>
  <c r="CN106" i="10"/>
  <c r="CO106" i="10"/>
  <c r="CP106" i="10"/>
  <c r="CQ106" i="10"/>
  <c r="CR106" i="10"/>
  <c r="CS106" i="10"/>
  <c r="CT106" i="10"/>
  <c r="G106" i="10"/>
  <c r="G105" i="10"/>
  <c r="G103" i="10"/>
  <c r="G102" i="10"/>
  <c r="G104" i="10"/>
  <c r="CT118" i="10"/>
  <c r="CS118" i="10"/>
  <c r="CR118" i="10"/>
  <c r="CQ118" i="10"/>
  <c r="CP118" i="10"/>
  <c r="CO118" i="10"/>
  <c r="CN118" i="10"/>
  <c r="CM118" i="10"/>
  <c r="CL118" i="10"/>
  <c r="CK118" i="10"/>
  <c r="CJ118" i="10"/>
  <c r="CI118" i="10"/>
  <c r="CH118" i="10"/>
  <c r="CG118" i="10"/>
  <c r="CF118" i="10"/>
  <c r="CE118" i="10"/>
  <c r="CD118" i="10"/>
  <c r="CC118" i="10"/>
  <c r="CB118" i="10"/>
  <c r="CA118" i="10"/>
  <c r="BZ118" i="10"/>
  <c r="BY118" i="10"/>
  <c r="BX118" i="10"/>
  <c r="BW118" i="10"/>
  <c r="BV118" i="10"/>
  <c r="BU118" i="10"/>
  <c r="BT118" i="10"/>
  <c r="BS118" i="10"/>
  <c r="BR118" i="10"/>
  <c r="BQ118" i="10"/>
  <c r="BP118" i="10"/>
  <c r="BO118" i="10"/>
  <c r="BN118" i="10"/>
  <c r="BM118" i="10"/>
  <c r="BL118" i="10"/>
  <c r="BK118" i="10"/>
  <c r="BJ118" i="10"/>
  <c r="BI118" i="10"/>
  <c r="BH118" i="10"/>
  <c r="BG118" i="10"/>
  <c r="BF118" i="10"/>
  <c r="BE118" i="10"/>
  <c r="BD118" i="10"/>
  <c r="BC118" i="10"/>
  <c r="BB118" i="10"/>
  <c r="BA118" i="10"/>
  <c r="AZ118" i="10"/>
  <c r="AY118" i="10"/>
  <c r="AX118" i="10"/>
  <c r="AW118" i="10"/>
  <c r="AV118" i="10"/>
  <c r="AU118" i="10"/>
  <c r="AT118" i="10"/>
  <c r="AS118" i="10"/>
  <c r="AR118" i="10"/>
  <c r="AQ118" i="10"/>
  <c r="AP118" i="10"/>
  <c r="AO118" i="10"/>
  <c r="AN118" i="10"/>
  <c r="AM118" i="10"/>
  <c r="AL118" i="10"/>
  <c r="AK118" i="10"/>
  <c r="AJ118" i="10"/>
  <c r="AI118" i="10"/>
  <c r="AH118" i="10"/>
  <c r="AG118" i="10"/>
  <c r="AF118" i="10"/>
  <c r="AE118" i="10"/>
  <c r="AD118" i="10"/>
  <c r="AC118" i="10"/>
  <c r="AB118" i="10"/>
  <c r="AA118" i="10"/>
  <c r="Z118" i="10"/>
  <c r="Y118" i="10"/>
  <c r="X118" i="10"/>
  <c r="W118" i="10"/>
  <c r="V118" i="10"/>
  <c r="U118" i="10"/>
  <c r="T118" i="10"/>
  <c r="S118" i="10"/>
  <c r="R118" i="10"/>
  <c r="Q118" i="10"/>
  <c r="P118" i="10"/>
  <c r="O118" i="10"/>
  <c r="N118" i="10"/>
  <c r="M118" i="10"/>
  <c r="L118" i="10"/>
  <c r="K118" i="10"/>
  <c r="J118" i="10"/>
  <c r="I118" i="10"/>
  <c r="H118" i="10"/>
  <c r="G118" i="10"/>
  <c r="H91" i="10"/>
  <c r="I91" i="10"/>
  <c r="J91" i="10"/>
  <c r="K91" i="10"/>
  <c r="L91" i="10"/>
  <c r="M91" i="10"/>
  <c r="N91" i="10"/>
  <c r="O91" i="10"/>
  <c r="P91" i="10"/>
  <c r="Q91" i="10"/>
  <c r="R91" i="10"/>
  <c r="S91" i="10"/>
  <c r="T91" i="10"/>
  <c r="U91" i="10"/>
  <c r="V91" i="10"/>
  <c r="W91" i="10"/>
  <c r="X91" i="10"/>
  <c r="Y91" i="10"/>
  <c r="Z91" i="10"/>
  <c r="AA91" i="10"/>
  <c r="AB91" i="10"/>
  <c r="AC91" i="10"/>
  <c r="AD91" i="10"/>
  <c r="AE91" i="10"/>
  <c r="AF91" i="10"/>
  <c r="AG91" i="10"/>
  <c r="AH91" i="10"/>
  <c r="AI91" i="10"/>
  <c r="AJ91" i="10"/>
  <c r="AK91" i="10"/>
  <c r="AL91" i="10"/>
  <c r="AM91" i="10"/>
  <c r="AN91" i="10"/>
  <c r="AO91" i="10"/>
  <c r="AP91" i="10"/>
  <c r="AQ91" i="10"/>
  <c r="AR91" i="10"/>
  <c r="AS91" i="10"/>
  <c r="AT91" i="10"/>
  <c r="AU91" i="10"/>
  <c r="AV91" i="10"/>
  <c r="AW91" i="10"/>
  <c r="AX91" i="10"/>
  <c r="AY91" i="10"/>
  <c r="AZ91" i="10"/>
  <c r="BA91" i="10"/>
  <c r="BB91" i="10"/>
  <c r="BC91" i="10"/>
  <c r="BD91" i="10"/>
  <c r="BE91" i="10"/>
  <c r="BF91" i="10"/>
  <c r="BG91" i="10"/>
  <c r="BH91" i="10"/>
  <c r="BI91" i="10"/>
  <c r="BJ91" i="10"/>
  <c r="BK91" i="10"/>
  <c r="BL91" i="10"/>
  <c r="BM91" i="10"/>
  <c r="BN91" i="10"/>
  <c r="BO91" i="10"/>
  <c r="BP91" i="10"/>
  <c r="BQ91" i="10"/>
  <c r="BR91" i="10"/>
  <c r="BS91" i="10"/>
  <c r="BT91" i="10"/>
  <c r="BU91" i="10"/>
  <c r="BV91" i="10"/>
  <c r="BW91" i="10"/>
  <c r="BX91" i="10"/>
  <c r="BY91" i="10"/>
  <c r="BZ91" i="10"/>
  <c r="CA91" i="10"/>
  <c r="CB91" i="10"/>
  <c r="CC91" i="10"/>
  <c r="CD91" i="10"/>
  <c r="CE91" i="10"/>
  <c r="CF91" i="10"/>
  <c r="CG91" i="10"/>
  <c r="CH91" i="10"/>
  <c r="CI91" i="10"/>
  <c r="CJ91" i="10"/>
  <c r="CK91" i="10"/>
  <c r="CL91" i="10"/>
  <c r="CM91" i="10"/>
  <c r="CN91" i="10"/>
  <c r="CO91" i="10"/>
  <c r="CP91" i="10"/>
  <c r="CQ91" i="10"/>
  <c r="CR91" i="10"/>
  <c r="CS91" i="10"/>
  <c r="CT91" i="10"/>
  <c r="H92" i="10"/>
  <c r="I92" i="10"/>
  <c r="J92" i="10"/>
  <c r="K92" i="10"/>
  <c r="L92" i="10"/>
  <c r="M92" i="10"/>
  <c r="N92" i="10"/>
  <c r="O92" i="10"/>
  <c r="P92" i="10"/>
  <c r="Q92" i="10"/>
  <c r="R92" i="10"/>
  <c r="S92" i="10"/>
  <c r="T92" i="10"/>
  <c r="U92" i="10"/>
  <c r="V92" i="10"/>
  <c r="W92" i="10"/>
  <c r="X92" i="10"/>
  <c r="Y92" i="10"/>
  <c r="Z92" i="10"/>
  <c r="AA92" i="10"/>
  <c r="AB92" i="10"/>
  <c r="AC92" i="10"/>
  <c r="AD92" i="10"/>
  <c r="AE92" i="10"/>
  <c r="AF92" i="10"/>
  <c r="AG92" i="10"/>
  <c r="AH92" i="10"/>
  <c r="AI92" i="10"/>
  <c r="AJ92" i="10"/>
  <c r="AK92" i="10"/>
  <c r="AL92" i="10"/>
  <c r="AM92" i="10"/>
  <c r="AN92" i="10"/>
  <c r="AO92" i="10"/>
  <c r="AP92" i="10"/>
  <c r="AQ92" i="10"/>
  <c r="AR92" i="10"/>
  <c r="AS92" i="10"/>
  <c r="AT92" i="10"/>
  <c r="AU92" i="10"/>
  <c r="AV92" i="10"/>
  <c r="AW92" i="10"/>
  <c r="AX92" i="10"/>
  <c r="AY92" i="10"/>
  <c r="AZ92" i="10"/>
  <c r="BA92" i="10"/>
  <c r="BB92" i="10"/>
  <c r="BC92" i="10"/>
  <c r="BD92" i="10"/>
  <c r="BE92" i="10"/>
  <c r="BF92" i="10"/>
  <c r="BG92" i="10"/>
  <c r="BH92" i="10"/>
  <c r="BI92" i="10"/>
  <c r="BJ92" i="10"/>
  <c r="BK92" i="10"/>
  <c r="BL92" i="10"/>
  <c r="BM92" i="10"/>
  <c r="BN92" i="10"/>
  <c r="BO92" i="10"/>
  <c r="BP92" i="10"/>
  <c r="BQ92" i="10"/>
  <c r="BR92" i="10"/>
  <c r="BS92" i="10"/>
  <c r="BT92" i="10"/>
  <c r="BU92" i="10"/>
  <c r="BV92" i="10"/>
  <c r="BW92" i="10"/>
  <c r="BX92" i="10"/>
  <c r="BY92" i="10"/>
  <c r="BZ92" i="10"/>
  <c r="CA92" i="10"/>
  <c r="CB92" i="10"/>
  <c r="CC92" i="10"/>
  <c r="CD92" i="10"/>
  <c r="CE92" i="10"/>
  <c r="CF92" i="10"/>
  <c r="CG92" i="10"/>
  <c r="CH92" i="10"/>
  <c r="CI92" i="10"/>
  <c r="CJ92" i="10"/>
  <c r="CK92" i="10"/>
  <c r="CL92" i="10"/>
  <c r="CM92" i="10"/>
  <c r="CN92" i="10"/>
  <c r="CO92" i="10"/>
  <c r="CP92" i="10"/>
  <c r="CQ92" i="10"/>
  <c r="CR92" i="10"/>
  <c r="CS92" i="10"/>
  <c r="CT92" i="10"/>
  <c r="H93" i="10"/>
  <c r="I93" i="10"/>
  <c r="J93" i="10"/>
  <c r="K93" i="10"/>
  <c r="L93" i="10"/>
  <c r="M93" i="10"/>
  <c r="N93" i="10"/>
  <c r="O93" i="10"/>
  <c r="P93" i="10"/>
  <c r="Q93" i="10"/>
  <c r="R93" i="10"/>
  <c r="S93" i="10"/>
  <c r="T93" i="10"/>
  <c r="U93" i="10"/>
  <c r="V93" i="10"/>
  <c r="W93" i="10"/>
  <c r="X93" i="10"/>
  <c r="Y93" i="10"/>
  <c r="Z93" i="10"/>
  <c r="AA93" i="10"/>
  <c r="AB93" i="10"/>
  <c r="AC93" i="10"/>
  <c r="AD93" i="10"/>
  <c r="AE93" i="10"/>
  <c r="AF93" i="10"/>
  <c r="AG93" i="10"/>
  <c r="AH93" i="10"/>
  <c r="AI93" i="10"/>
  <c r="AJ93" i="10"/>
  <c r="AK93" i="10"/>
  <c r="AL93" i="10"/>
  <c r="AM93" i="10"/>
  <c r="AN93" i="10"/>
  <c r="AO93" i="10"/>
  <c r="AP93" i="10"/>
  <c r="AQ93" i="10"/>
  <c r="AR93" i="10"/>
  <c r="AS93" i="10"/>
  <c r="AT93" i="10"/>
  <c r="AU93" i="10"/>
  <c r="AV93" i="10"/>
  <c r="AW93" i="10"/>
  <c r="AX93" i="10"/>
  <c r="AY93" i="10"/>
  <c r="AZ93" i="10"/>
  <c r="BA93" i="10"/>
  <c r="BB93" i="10"/>
  <c r="BC93" i="10"/>
  <c r="BD93" i="10"/>
  <c r="BE93" i="10"/>
  <c r="BF93" i="10"/>
  <c r="BG93" i="10"/>
  <c r="BH93" i="10"/>
  <c r="BI93" i="10"/>
  <c r="BJ93" i="10"/>
  <c r="BK93" i="10"/>
  <c r="BL93" i="10"/>
  <c r="BM93" i="10"/>
  <c r="BN93" i="10"/>
  <c r="BO93" i="10"/>
  <c r="BP93" i="10"/>
  <c r="BQ93" i="10"/>
  <c r="BR93" i="10"/>
  <c r="BS93" i="10"/>
  <c r="BT93" i="10"/>
  <c r="BU93" i="10"/>
  <c r="BV93" i="10"/>
  <c r="BW93" i="10"/>
  <c r="BX93" i="10"/>
  <c r="BY93" i="10"/>
  <c r="BZ93" i="10"/>
  <c r="CA93" i="10"/>
  <c r="CB93" i="10"/>
  <c r="CC93" i="10"/>
  <c r="CD93" i="10"/>
  <c r="CE93" i="10"/>
  <c r="CF93" i="10"/>
  <c r="CG93" i="10"/>
  <c r="CH93" i="10"/>
  <c r="CI93" i="10"/>
  <c r="CJ93" i="10"/>
  <c r="CK93" i="10"/>
  <c r="CL93" i="10"/>
  <c r="CM93" i="10"/>
  <c r="CN93" i="10"/>
  <c r="CO93" i="10"/>
  <c r="CP93" i="10"/>
  <c r="CQ93" i="10"/>
  <c r="CR93" i="10"/>
  <c r="CS93" i="10"/>
  <c r="CT93" i="10"/>
  <c r="H94" i="10"/>
  <c r="I94" i="10"/>
  <c r="J94" i="10"/>
  <c r="K94" i="10"/>
  <c r="L94" i="10"/>
  <c r="M94" i="10"/>
  <c r="N94" i="10"/>
  <c r="O94" i="10"/>
  <c r="P94" i="10"/>
  <c r="Q94" i="10"/>
  <c r="R94" i="10"/>
  <c r="S94" i="10"/>
  <c r="T94" i="10"/>
  <c r="U94" i="10"/>
  <c r="V94" i="10"/>
  <c r="W94" i="10"/>
  <c r="X94" i="10"/>
  <c r="Y94" i="10"/>
  <c r="Z94" i="10"/>
  <c r="AA94" i="10"/>
  <c r="AB94" i="10"/>
  <c r="AC94" i="10"/>
  <c r="AD94" i="10"/>
  <c r="AE94" i="10"/>
  <c r="AF94" i="10"/>
  <c r="AG94" i="10"/>
  <c r="AH94" i="10"/>
  <c r="AI94" i="10"/>
  <c r="AJ94" i="10"/>
  <c r="AK94" i="10"/>
  <c r="AL94" i="10"/>
  <c r="AM94" i="10"/>
  <c r="AN94" i="10"/>
  <c r="AO94" i="10"/>
  <c r="AP94" i="10"/>
  <c r="AQ94" i="10"/>
  <c r="AR94" i="10"/>
  <c r="AS94" i="10"/>
  <c r="AT94" i="10"/>
  <c r="AU94" i="10"/>
  <c r="AV94" i="10"/>
  <c r="AW94" i="10"/>
  <c r="AX94" i="10"/>
  <c r="AY94" i="10"/>
  <c r="AZ94" i="10"/>
  <c r="BA94" i="10"/>
  <c r="BB94" i="10"/>
  <c r="BC94" i="10"/>
  <c r="BD94" i="10"/>
  <c r="BE94" i="10"/>
  <c r="BF94" i="10"/>
  <c r="BG94" i="10"/>
  <c r="BH94" i="10"/>
  <c r="BI94" i="10"/>
  <c r="BJ94" i="10"/>
  <c r="BK94" i="10"/>
  <c r="BL94" i="10"/>
  <c r="BM94" i="10"/>
  <c r="BN94" i="10"/>
  <c r="BO94" i="10"/>
  <c r="BP94" i="10"/>
  <c r="BQ94" i="10"/>
  <c r="BR94" i="10"/>
  <c r="BS94" i="10"/>
  <c r="BT94" i="10"/>
  <c r="BU94" i="10"/>
  <c r="BV94" i="10"/>
  <c r="BW94" i="10"/>
  <c r="BX94" i="10"/>
  <c r="BY94" i="10"/>
  <c r="BZ94" i="10"/>
  <c r="CA94" i="10"/>
  <c r="CB94" i="10"/>
  <c r="CC94" i="10"/>
  <c r="CD94" i="10"/>
  <c r="CE94" i="10"/>
  <c r="CF94" i="10"/>
  <c r="CG94" i="10"/>
  <c r="CH94" i="10"/>
  <c r="CI94" i="10"/>
  <c r="CJ94" i="10"/>
  <c r="CK94" i="10"/>
  <c r="CL94" i="10"/>
  <c r="CM94" i="10"/>
  <c r="CN94" i="10"/>
  <c r="CO94" i="10"/>
  <c r="CP94" i="10"/>
  <c r="CQ94" i="10"/>
  <c r="CR94" i="10"/>
  <c r="CS94" i="10"/>
  <c r="CT94" i="10"/>
  <c r="H95" i="10"/>
  <c r="I95" i="10"/>
  <c r="J95" i="10"/>
  <c r="K95" i="10"/>
  <c r="L95" i="10"/>
  <c r="M95" i="10"/>
  <c r="N95" i="10"/>
  <c r="O95" i="10"/>
  <c r="P95" i="10"/>
  <c r="Q95" i="10"/>
  <c r="R95" i="10"/>
  <c r="S95" i="10"/>
  <c r="T95" i="10"/>
  <c r="U95" i="10"/>
  <c r="V95" i="10"/>
  <c r="W95" i="10"/>
  <c r="X95" i="10"/>
  <c r="Y95" i="10"/>
  <c r="Z95" i="10"/>
  <c r="AA95" i="10"/>
  <c r="AB95" i="10"/>
  <c r="AC95" i="10"/>
  <c r="AD95" i="10"/>
  <c r="AE95" i="10"/>
  <c r="AF95" i="10"/>
  <c r="AG95" i="10"/>
  <c r="AH95" i="10"/>
  <c r="AI95" i="10"/>
  <c r="AJ95" i="10"/>
  <c r="AK95" i="10"/>
  <c r="AL95" i="10"/>
  <c r="AM95" i="10"/>
  <c r="AN95" i="10"/>
  <c r="AO95" i="10"/>
  <c r="AP95" i="10"/>
  <c r="AQ95" i="10"/>
  <c r="AR95" i="10"/>
  <c r="AS95" i="10"/>
  <c r="AT95" i="10"/>
  <c r="AU95" i="10"/>
  <c r="AV95" i="10"/>
  <c r="AW95" i="10"/>
  <c r="AX95" i="10"/>
  <c r="AY95" i="10"/>
  <c r="AZ95" i="10"/>
  <c r="BA95" i="10"/>
  <c r="BB95" i="10"/>
  <c r="BC95" i="10"/>
  <c r="BD95" i="10"/>
  <c r="BE95" i="10"/>
  <c r="BF95" i="10"/>
  <c r="BG95" i="10"/>
  <c r="BH95" i="10"/>
  <c r="BI95" i="10"/>
  <c r="BJ95" i="10"/>
  <c r="BK95" i="10"/>
  <c r="BL95" i="10"/>
  <c r="BM95" i="10"/>
  <c r="BN95" i="10"/>
  <c r="BO95" i="10"/>
  <c r="BP95" i="10"/>
  <c r="BQ95" i="10"/>
  <c r="BR95" i="10"/>
  <c r="BS95" i="10"/>
  <c r="BT95" i="10"/>
  <c r="BU95" i="10"/>
  <c r="BV95" i="10"/>
  <c r="BW95" i="10"/>
  <c r="BX95" i="10"/>
  <c r="BY95" i="10"/>
  <c r="BZ95" i="10"/>
  <c r="CA95" i="10"/>
  <c r="CB95" i="10"/>
  <c r="CC95" i="10"/>
  <c r="CD95" i="10"/>
  <c r="CE95" i="10"/>
  <c r="CF95" i="10"/>
  <c r="CG95" i="10"/>
  <c r="CH95" i="10"/>
  <c r="CI95" i="10"/>
  <c r="CJ95" i="10"/>
  <c r="CK95" i="10"/>
  <c r="CL95" i="10"/>
  <c r="CM95" i="10"/>
  <c r="CN95" i="10"/>
  <c r="CO95" i="10"/>
  <c r="CP95" i="10"/>
  <c r="CQ95" i="10"/>
  <c r="CR95" i="10"/>
  <c r="CS95" i="10"/>
  <c r="CT95" i="10"/>
  <c r="G95" i="10"/>
  <c r="G94" i="10"/>
  <c r="G93" i="10"/>
  <c r="G92" i="10"/>
  <c r="G91" i="10"/>
  <c r="H80" i="10"/>
  <c r="I80" i="10"/>
  <c r="J80" i="10"/>
  <c r="K80" i="10"/>
  <c r="L80" i="10"/>
  <c r="M80" i="10"/>
  <c r="N80" i="10"/>
  <c r="O80" i="10"/>
  <c r="P80" i="10"/>
  <c r="Q80" i="10"/>
  <c r="R80" i="10"/>
  <c r="S80" i="10"/>
  <c r="T80" i="10"/>
  <c r="U80" i="10"/>
  <c r="V80" i="10"/>
  <c r="W80" i="10"/>
  <c r="X80" i="10"/>
  <c r="Y80" i="10"/>
  <c r="Z80" i="10"/>
  <c r="AA80" i="10"/>
  <c r="AB80" i="10"/>
  <c r="AC80" i="10"/>
  <c r="AD80" i="10"/>
  <c r="AE80" i="10"/>
  <c r="AF80" i="10"/>
  <c r="AG80" i="10"/>
  <c r="AH80" i="10"/>
  <c r="AI80" i="10"/>
  <c r="AJ80" i="10"/>
  <c r="AK80" i="10"/>
  <c r="AL80" i="10"/>
  <c r="AM80" i="10"/>
  <c r="AN80" i="10"/>
  <c r="AO80" i="10"/>
  <c r="AP80" i="10"/>
  <c r="AQ80" i="10"/>
  <c r="AR80" i="10"/>
  <c r="AS80" i="10"/>
  <c r="AT80" i="10"/>
  <c r="AU80" i="10"/>
  <c r="AV80" i="10"/>
  <c r="AW80" i="10"/>
  <c r="AX80" i="10"/>
  <c r="AY80" i="10"/>
  <c r="AZ80" i="10"/>
  <c r="BA80" i="10"/>
  <c r="BB80" i="10"/>
  <c r="BC80" i="10"/>
  <c r="BD80" i="10"/>
  <c r="BE80" i="10"/>
  <c r="BF80" i="10"/>
  <c r="BG80" i="10"/>
  <c r="BH80" i="10"/>
  <c r="BI80" i="10"/>
  <c r="BJ80" i="10"/>
  <c r="BK80" i="10"/>
  <c r="BL80" i="10"/>
  <c r="BM80" i="10"/>
  <c r="BN80" i="10"/>
  <c r="BO80" i="10"/>
  <c r="BP80" i="10"/>
  <c r="BQ80" i="10"/>
  <c r="BR80" i="10"/>
  <c r="BS80" i="10"/>
  <c r="BT80" i="10"/>
  <c r="BU80" i="10"/>
  <c r="BV80" i="10"/>
  <c r="BW80" i="10"/>
  <c r="BX80" i="10"/>
  <c r="BY80" i="10"/>
  <c r="BZ80" i="10"/>
  <c r="CA80" i="10"/>
  <c r="CB80" i="10"/>
  <c r="CC80" i="10"/>
  <c r="CD80" i="10"/>
  <c r="CE80" i="10"/>
  <c r="CF80" i="10"/>
  <c r="CG80" i="10"/>
  <c r="CH80" i="10"/>
  <c r="CI80" i="10"/>
  <c r="CJ80" i="10"/>
  <c r="CK80" i="10"/>
  <c r="CL80" i="10"/>
  <c r="CM80" i="10"/>
  <c r="CN80" i="10"/>
  <c r="CO80" i="10"/>
  <c r="CP80" i="10"/>
  <c r="CQ80" i="10"/>
  <c r="CR80" i="10"/>
  <c r="CS80" i="10"/>
  <c r="CT80" i="10"/>
  <c r="H81" i="10"/>
  <c r="I81" i="10"/>
  <c r="J81" i="10"/>
  <c r="K81" i="10"/>
  <c r="L81" i="10"/>
  <c r="M81" i="10"/>
  <c r="N81" i="10"/>
  <c r="O81" i="10"/>
  <c r="P81" i="10"/>
  <c r="Q81" i="10"/>
  <c r="R81" i="10"/>
  <c r="S81" i="10"/>
  <c r="T81" i="10"/>
  <c r="U81" i="10"/>
  <c r="V81" i="10"/>
  <c r="W81" i="10"/>
  <c r="X81" i="10"/>
  <c r="Y81" i="10"/>
  <c r="Z81" i="10"/>
  <c r="AA81" i="10"/>
  <c r="AB81" i="10"/>
  <c r="AC81" i="10"/>
  <c r="AD81" i="10"/>
  <c r="AE81" i="10"/>
  <c r="AF81" i="10"/>
  <c r="AG81" i="10"/>
  <c r="AH81" i="10"/>
  <c r="AI81" i="10"/>
  <c r="AJ81" i="10"/>
  <c r="AK81" i="10"/>
  <c r="AL81" i="10"/>
  <c r="AM81" i="10"/>
  <c r="AN81" i="10"/>
  <c r="AO81" i="10"/>
  <c r="AP81" i="10"/>
  <c r="AQ81" i="10"/>
  <c r="AR81" i="10"/>
  <c r="AS81" i="10"/>
  <c r="AT81" i="10"/>
  <c r="AU81" i="10"/>
  <c r="AV81" i="10"/>
  <c r="AW81" i="10"/>
  <c r="AX81" i="10"/>
  <c r="AY81" i="10"/>
  <c r="AZ81" i="10"/>
  <c r="BA81" i="10"/>
  <c r="BB81" i="10"/>
  <c r="BC81" i="10"/>
  <c r="BD81" i="10"/>
  <c r="BE81" i="10"/>
  <c r="BF81" i="10"/>
  <c r="BG81" i="10"/>
  <c r="BH81" i="10"/>
  <c r="BI81" i="10"/>
  <c r="BJ81" i="10"/>
  <c r="BK81" i="10"/>
  <c r="BL81" i="10"/>
  <c r="BM81" i="10"/>
  <c r="BN81" i="10"/>
  <c r="BO81" i="10"/>
  <c r="BP81" i="10"/>
  <c r="BQ81" i="10"/>
  <c r="BR81" i="10"/>
  <c r="BS81" i="10"/>
  <c r="BT81" i="10"/>
  <c r="BU81" i="10"/>
  <c r="BV81" i="10"/>
  <c r="BW81" i="10"/>
  <c r="BX81" i="10"/>
  <c r="BY81" i="10"/>
  <c r="BZ81" i="10"/>
  <c r="CA81" i="10"/>
  <c r="CB81" i="10"/>
  <c r="CC81" i="10"/>
  <c r="CD81" i="10"/>
  <c r="CE81" i="10"/>
  <c r="CF81" i="10"/>
  <c r="CG81" i="10"/>
  <c r="CH81" i="10"/>
  <c r="CI81" i="10"/>
  <c r="CJ81" i="10"/>
  <c r="CK81" i="10"/>
  <c r="CL81" i="10"/>
  <c r="CM81" i="10"/>
  <c r="CN81" i="10"/>
  <c r="CO81" i="10"/>
  <c r="CP81" i="10"/>
  <c r="CQ81" i="10"/>
  <c r="CR81" i="10"/>
  <c r="CS81" i="10"/>
  <c r="CT81" i="10"/>
  <c r="H82" i="10"/>
  <c r="I82" i="10"/>
  <c r="J82" i="10"/>
  <c r="K82" i="10"/>
  <c r="L82" i="10"/>
  <c r="M82" i="10"/>
  <c r="N82" i="10"/>
  <c r="O82" i="10"/>
  <c r="P82" i="10"/>
  <c r="Q82" i="10"/>
  <c r="R82" i="10"/>
  <c r="S82" i="10"/>
  <c r="T82" i="10"/>
  <c r="U82" i="10"/>
  <c r="V82" i="10"/>
  <c r="W82" i="10"/>
  <c r="X82" i="10"/>
  <c r="Y82" i="10"/>
  <c r="Z82" i="10"/>
  <c r="AA82" i="10"/>
  <c r="AB82" i="10"/>
  <c r="AC82" i="10"/>
  <c r="AD82" i="10"/>
  <c r="AE82" i="10"/>
  <c r="AF82" i="10"/>
  <c r="AG82" i="10"/>
  <c r="AH82" i="10"/>
  <c r="AI82" i="10"/>
  <c r="AJ82" i="10"/>
  <c r="AK82" i="10"/>
  <c r="AL82" i="10"/>
  <c r="AM82" i="10"/>
  <c r="AN82" i="10"/>
  <c r="AO82" i="10"/>
  <c r="AP82" i="10"/>
  <c r="AQ82" i="10"/>
  <c r="AR82" i="10"/>
  <c r="AS82" i="10"/>
  <c r="AT82" i="10"/>
  <c r="AU82" i="10"/>
  <c r="AV82" i="10"/>
  <c r="AW82" i="10"/>
  <c r="AX82" i="10"/>
  <c r="AY82" i="10"/>
  <c r="AZ82" i="10"/>
  <c r="BA82" i="10"/>
  <c r="BB82" i="10"/>
  <c r="BC82" i="10"/>
  <c r="BD82" i="10"/>
  <c r="BE82" i="10"/>
  <c r="BF82" i="10"/>
  <c r="BG82" i="10"/>
  <c r="BH82" i="10"/>
  <c r="BI82" i="10"/>
  <c r="BJ82" i="10"/>
  <c r="BK82" i="10"/>
  <c r="BL82" i="10"/>
  <c r="BM82" i="10"/>
  <c r="BN82" i="10"/>
  <c r="BO82" i="10"/>
  <c r="BP82" i="10"/>
  <c r="BQ82" i="10"/>
  <c r="BR82" i="10"/>
  <c r="BS82" i="10"/>
  <c r="BT82" i="10"/>
  <c r="BU82" i="10"/>
  <c r="BV82" i="10"/>
  <c r="BW82" i="10"/>
  <c r="BX82" i="10"/>
  <c r="BY82" i="10"/>
  <c r="BZ82" i="10"/>
  <c r="CA82" i="10"/>
  <c r="CB82" i="10"/>
  <c r="CC82" i="10"/>
  <c r="CD82" i="10"/>
  <c r="CE82" i="10"/>
  <c r="CF82" i="10"/>
  <c r="CG82" i="10"/>
  <c r="CH82" i="10"/>
  <c r="CI82" i="10"/>
  <c r="CJ82" i="10"/>
  <c r="CK82" i="10"/>
  <c r="CL82" i="10"/>
  <c r="CM82" i="10"/>
  <c r="CN82" i="10"/>
  <c r="CO82" i="10"/>
  <c r="CP82" i="10"/>
  <c r="CQ82" i="10"/>
  <c r="CR82" i="10"/>
  <c r="CS82" i="10"/>
  <c r="CT82" i="10"/>
  <c r="H83" i="10"/>
  <c r="I83" i="10"/>
  <c r="J83" i="10"/>
  <c r="K83" i="10"/>
  <c r="L83" i="10"/>
  <c r="M83" i="10"/>
  <c r="N83" i="10"/>
  <c r="O83" i="10"/>
  <c r="P83" i="10"/>
  <c r="Q83" i="10"/>
  <c r="R83" i="10"/>
  <c r="S83" i="10"/>
  <c r="T83" i="10"/>
  <c r="U83" i="10"/>
  <c r="V83" i="10"/>
  <c r="W83" i="10"/>
  <c r="X83" i="10"/>
  <c r="Y83" i="10"/>
  <c r="Z83" i="10"/>
  <c r="AA83" i="10"/>
  <c r="AB83" i="10"/>
  <c r="AC83" i="10"/>
  <c r="AD83" i="10"/>
  <c r="AE83" i="10"/>
  <c r="AF83" i="10"/>
  <c r="AG83" i="10"/>
  <c r="AH83" i="10"/>
  <c r="AI83" i="10"/>
  <c r="AJ83" i="10"/>
  <c r="AK83" i="10"/>
  <c r="AL83" i="10"/>
  <c r="AM83" i="10"/>
  <c r="AN83" i="10"/>
  <c r="AO83" i="10"/>
  <c r="AP83" i="10"/>
  <c r="AQ83" i="10"/>
  <c r="AR83" i="10"/>
  <c r="AS83" i="10"/>
  <c r="AT83" i="10"/>
  <c r="AU83" i="10"/>
  <c r="AV83" i="10"/>
  <c r="AW83" i="10"/>
  <c r="AX83" i="10"/>
  <c r="AY83" i="10"/>
  <c r="AZ83" i="10"/>
  <c r="BA83" i="10"/>
  <c r="BB83" i="10"/>
  <c r="BC83" i="10"/>
  <c r="BD83" i="10"/>
  <c r="BE83" i="10"/>
  <c r="BF83" i="10"/>
  <c r="BG83" i="10"/>
  <c r="BH83" i="10"/>
  <c r="BI83" i="10"/>
  <c r="BJ83" i="10"/>
  <c r="BK83" i="10"/>
  <c r="BL83" i="10"/>
  <c r="BM83" i="10"/>
  <c r="BN83" i="10"/>
  <c r="BO83" i="10"/>
  <c r="BP83" i="10"/>
  <c r="BQ83" i="10"/>
  <c r="BR83" i="10"/>
  <c r="BS83" i="10"/>
  <c r="BT83" i="10"/>
  <c r="BU83" i="10"/>
  <c r="BV83" i="10"/>
  <c r="BW83" i="10"/>
  <c r="BX83" i="10"/>
  <c r="BY83" i="10"/>
  <c r="BZ83" i="10"/>
  <c r="CA83" i="10"/>
  <c r="CB83" i="10"/>
  <c r="CC83" i="10"/>
  <c r="CD83" i="10"/>
  <c r="CE83" i="10"/>
  <c r="CF83" i="10"/>
  <c r="CG83" i="10"/>
  <c r="CH83" i="10"/>
  <c r="CI83" i="10"/>
  <c r="CJ83" i="10"/>
  <c r="CK83" i="10"/>
  <c r="CL83" i="10"/>
  <c r="CM83" i="10"/>
  <c r="CN83" i="10"/>
  <c r="CO83" i="10"/>
  <c r="CP83" i="10"/>
  <c r="CQ83" i="10"/>
  <c r="CR83" i="10"/>
  <c r="CS83" i="10"/>
  <c r="CT83" i="10"/>
  <c r="H84" i="10"/>
  <c r="I84" i="10"/>
  <c r="J84" i="10"/>
  <c r="K84" i="10"/>
  <c r="L84" i="10"/>
  <c r="M84" i="10"/>
  <c r="N84" i="10"/>
  <c r="O84" i="10"/>
  <c r="P84" i="10"/>
  <c r="Q84" i="10"/>
  <c r="R84" i="10"/>
  <c r="S84" i="10"/>
  <c r="T84" i="10"/>
  <c r="U84" i="10"/>
  <c r="V84" i="10"/>
  <c r="W84" i="10"/>
  <c r="X84" i="10"/>
  <c r="Y84" i="10"/>
  <c r="Z84" i="10"/>
  <c r="AA84" i="10"/>
  <c r="AB84" i="10"/>
  <c r="AC84" i="10"/>
  <c r="AD84" i="10"/>
  <c r="AE84" i="10"/>
  <c r="AF84" i="10"/>
  <c r="AG84" i="10"/>
  <c r="AH84" i="10"/>
  <c r="AI84" i="10"/>
  <c r="AJ84" i="10"/>
  <c r="AK84" i="10"/>
  <c r="AL84" i="10"/>
  <c r="AM84" i="10"/>
  <c r="AN84" i="10"/>
  <c r="AO84" i="10"/>
  <c r="AP84" i="10"/>
  <c r="AQ84" i="10"/>
  <c r="AR84" i="10"/>
  <c r="AS84" i="10"/>
  <c r="AT84" i="10"/>
  <c r="AU84" i="10"/>
  <c r="AV84" i="10"/>
  <c r="AW84" i="10"/>
  <c r="AX84" i="10"/>
  <c r="AY84" i="10"/>
  <c r="AZ84" i="10"/>
  <c r="BA84" i="10"/>
  <c r="BB84" i="10"/>
  <c r="BC84" i="10"/>
  <c r="BD84" i="10"/>
  <c r="BE84" i="10"/>
  <c r="BF84" i="10"/>
  <c r="BG84" i="10"/>
  <c r="BH84" i="10"/>
  <c r="BI84" i="10"/>
  <c r="BJ84" i="10"/>
  <c r="BK84" i="10"/>
  <c r="BL84" i="10"/>
  <c r="BM84" i="10"/>
  <c r="BN84" i="10"/>
  <c r="BO84" i="10"/>
  <c r="BP84" i="10"/>
  <c r="BQ84" i="10"/>
  <c r="BR84" i="10"/>
  <c r="BS84" i="10"/>
  <c r="BT84" i="10"/>
  <c r="BU84" i="10"/>
  <c r="BV84" i="10"/>
  <c r="BW84" i="10"/>
  <c r="BX84" i="10"/>
  <c r="BY84" i="10"/>
  <c r="BZ84" i="10"/>
  <c r="CA84" i="10"/>
  <c r="CB84" i="10"/>
  <c r="CC84" i="10"/>
  <c r="CD84" i="10"/>
  <c r="CE84" i="10"/>
  <c r="CF84" i="10"/>
  <c r="CG84" i="10"/>
  <c r="CH84" i="10"/>
  <c r="CI84" i="10"/>
  <c r="CJ84" i="10"/>
  <c r="CK84" i="10"/>
  <c r="CL84" i="10"/>
  <c r="CM84" i="10"/>
  <c r="CN84" i="10"/>
  <c r="CO84" i="10"/>
  <c r="CP84" i="10"/>
  <c r="CQ84" i="10"/>
  <c r="CR84" i="10"/>
  <c r="CS84" i="10"/>
  <c r="CT84" i="10"/>
  <c r="G84" i="10"/>
  <c r="G83" i="10"/>
  <c r="G82" i="10"/>
  <c r="G81" i="10"/>
  <c r="G80" i="10"/>
  <c r="H69" i="10"/>
  <c r="I69" i="10"/>
  <c r="J69" i="10"/>
  <c r="K69" i="10"/>
  <c r="L69" i="10"/>
  <c r="M69" i="10"/>
  <c r="N69" i="10"/>
  <c r="O69" i="10"/>
  <c r="P69" i="10"/>
  <c r="Q69" i="10"/>
  <c r="R69" i="10"/>
  <c r="S69" i="10"/>
  <c r="T69" i="10"/>
  <c r="U69" i="10"/>
  <c r="V69" i="10"/>
  <c r="W69" i="10"/>
  <c r="X69" i="10"/>
  <c r="Y69" i="10"/>
  <c r="Z69" i="10"/>
  <c r="AA69" i="10"/>
  <c r="AB69" i="10"/>
  <c r="AC69" i="10"/>
  <c r="AD69" i="10"/>
  <c r="AE69" i="10"/>
  <c r="AF69" i="10"/>
  <c r="AG69" i="10"/>
  <c r="AH69" i="10"/>
  <c r="AI69" i="10"/>
  <c r="AJ69" i="10"/>
  <c r="AK69" i="10"/>
  <c r="AL69" i="10"/>
  <c r="AM69" i="10"/>
  <c r="AN69" i="10"/>
  <c r="AO69" i="10"/>
  <c r="AP69" i="10"/>
  <c r="AQ69" i="10"/>
  <c r="AR69" i="10"/>
  <c r="AS69" i="10"/>
  <c r="AT69" i="10"/>
  <c r="AU69" i="10"/>
  <c r="AV69" i="10"/>
  <c r="AW69" i="10"/>
  <c r="AX69" i="10"/>
  <c r="AY69" i="10"/>
  <c r="AZ69" i="10"/>
  <c r="BA69" i="10"/>
  <c r="BB69" i="10"/>
  <c r="BC69" i="10"/>
  <c r="BD69" i="10"/>
  <c r="BE69" i="10"/>
  <c r="BF69" i="10"/>
  <c r="BG69" i="10"/>
  <c r="BH69" i="10"/>
  <c r="BI69" i="10"/>
  <c r="BJ69" i="10"/>
  <c r="BK69" i="10"/>
  <c r="BL69" i="10"/>
  <c r="BM69" i="10"/>
  <c r="BN69" i="10"/>
  <c r="BO69" i="10"/>
  <c r="BP69" i="10"/>
  <c r="BQ69" i="10"/>
  <c r="BR69" i="10"/>
  <c r="BS69" i="10"/>
  <c r="BT69" i="10"/>
  <c r="BU69" i="10"/>
  <c r="BV69" i="10"/>
  <c r="BW69" i="10"/>
  <c r="BX69" i="10"/>
  <c r="BY69" i="10"/>
  <c r="BZ69" i="10"/>
  <c r="CA69" i="10"/>
  <c r="CB69" i="10"/>
  <c r="CC69" i="10"/>
  <c r="CD69" i="10"/>
  <c r="CE69" i="10"/>
  <c r="CF69" i="10"/>
  <c r="CG69" i="10"/>
  <c r="CH69" i="10"/>
  <c r="CI69" i="10"/>
  <c r="CJ69" i="10"/>
  <c r="CK69" i="10"/>
  <c r="CL69" i="10"/>
  <c r="CM69" i="10"/>
  <c r="CN69" i="10"/>
  <c r="CO69" i="10"/>
  <c r="CP69" i="10"/>
  <c r="CQ69" i="10"/>
  <c r="CR69" i="10"/>
  <c r="CS69" i="10"/>
  <c r="CT69" i="10"/>
  <c r="H70" i="10"/>
  <c r="I70" i="10"/>
  <c r="J70" i="10"/>
  <c r="K70" i="10"/>
  <c r="L70" i="10"/>
  <c r="M70" i="10"/>
  <c r="N70" i="10"/>
  <c r="O70" i="10"/>
  <c r="P70" i="10"/>
  <c r="Q70" i="10"/>
  <c r="R70" i="10"/>
  <c r="S70" i="10"/>
  <c r="T70" i="10"/>
  <c r="U70" i="10"/>
  <c r="V70" i="10"/>
  <c r="W70" i="10"/>
  <c r="X70" i="10"/>
  <c r="Y70" i="10"/>
  <c r="Z70" i="10"/>
  <c r="AA70" i="10"/>
  <c r="AB70" i="10"/>
  <c r="AC70" i="10"/>
  <c r="AD70" i="10"/>
  <c r="AE70" i="10"/>
  <c r="AF70" i="10"/>
  <c r="AG70" i="10"/>
  <c r="AH70" i="10"/>
  <c r="AI70" i="10"/>
  <c r="AJ70" i="10"/>
  <c r="AK70" i="10"/>
  <c r="AL70" i="10"/>
  <c r="AM70" i="10"/>
  <c r="AN70" i="10"/>
  <c r="AO70" i="10"/>
  <c r="AP70" i="10"/>
  <c r="AQ70" i="10"/>
  <c r="AR70" i="10"/>
  <c r="AS70" i="10"/>
  <c r="AT70" i="10"/>
  <c r="AU70" i="10"/>
  <c r="AV70" i="10"/>
  <c r="AW70" i="10"/>
  <c r="AX70" i="10"/>
  <c r="AY70" i="10"/>
  <c r="AZ70" i="10"/>
  <c r="BA70" i="10"/>
  <c r="BB70" i="10"/>
  <c r="BC70" i="10"/>
  <c r="BD70" i="10"/>
  <c r="BE70" i="10"/>
  <c r="BF70" i="10"/>
  <c r="BG70" i="10"/>
  <c r="BH70" i="10"/>
  <c r="BI70" i="10"/>
  <c r="BJ70" i="10"/>
  <c r="BK70" i="10"/>
  <c r="BL70" i="10"/>
  <c r="BM70" i="10"/>
  <c r="BN70" i="10"/>
  <c r="BO70" i="10"/>
  <c r="BP70" i="10"/>
  <c r="BQ70" i="10"/>
  <c r="BR70" i="10"/>
  <c r="BS70" i="10"/>
  <c r="BT70" i="10"/>
  <c r="BU70" i="10"/>
  <c r="BV70" i="10"/>
  <c r="BW70" i="10"/>
  <c r="BX70" i="10"/>
  <c r="BY70" i="10"/>
  <c r="BZ70" i="10"/>
  <c r="CA70" i="10"/>
  <c r="CB70" i="10"/>
  <c r="CC70" i="10"/>
  <c r="CD70" i="10"/>
  <c r="CE70" i="10"/>
  <c r="CF70" i="10"/>
  <c r="CG70" i="10"/>
  <c r="CH70" i="10"/>
  <c r="CI70" i="10"/>
  <c r="CJ70" i="10"/>
  <c r="CK70" i="10"/>
  <c r="CL70" i="10"/>
  <c r="CM70" i="10"/>
  <c r="CN70" i="10"/>
  <c r="CO70" i="10"/>
  <c r="CP70" i="10"/>
  <c r="CQ70" i="10"/>
  <c r="CR70" i="10"/>
  <c r="CS70" i="10"/>
  <c r="CT70" i="10"/>
  <c r="H71" i="10"/>
  <c r="I71" i="10"/>
  <c r="J71" i="10"/>
  <c r="K71" i="10"/>
  <c r="L71" i="10"/>
  <c r="M71" i="10"/>
  <c r="N71" i="10"/>
  <c r="O71" i="10"/>
  <c r="P71" i="10"/>
  <c r="Q71" i="10"/>
  <c r="R71" i="10"/>
  <c r="S71" i="10"/>
  <c r="T71" i="10"/>
  <c r="U71" i="10"/>
  <c r="V71" i="10"/>
  <c r="W71" i="10"/>
  <c r="X71" i="10"/>
  <c r="Y71" i="10"/>
  <c r="Z71" i="10"/>
  <c r="AA71" i="10"/>
  <c r="AB71" i="10"/>
  <c r="AC71" i="10"/>
  <c r="AD71" i="10"/>
  <c r="AE71" i="10"/>
  <c r="AF71" i="10"/>
  <c r="AG71" i="10"/>
  <c r="AH71" i="10"/>
  <c r="AI71" i="10"/>
  <c r="AJ71" i="10"/>
  <c r="AK71" i="10"/>
  <c r="AL71" i="10"/>
  <c r="AM71" i="10"/>
  <c r="AN71" i="10"/>
  <c r="AO71" i="10"/>
  <c r="AP71" i="10"/>
  <c r="AQ71" i="10"/>
  <c r="AR71" i="10"/>
  <c r="AS71" i="10"/>
  <c r="AT71" i="10"/>
  <c r="AU71" i="10"/>
  <c r="AV71" i="10"/>
  <c r="AW71" i="10"/>
  <c r="AX71" i="10"/>
  <c r="AY71" i="10"/>
  <c r="AZ71" i="10"/>
  <c r="BA71" i="10"/>
  <c r="BB71" i="10"/>
  <c r="BC71" i="10"/>
  <c r="BD71" i="10"/>
  <c r="BE71" i="10"/>
  <c r="BF71" i="10"/>
  <c r="BG71" i="10"/>
  <c r="BH71" i="10"/>
  <c r="BI71" i="10"/>
  <c r="BJ71" i="10"/>
  <c r="BK71" i="10"/>
  <c r="BL71" i="10"/>
  <c r="BM71" i="10"/>
  <c r="BN71" i="10"/>
  <c r="BO71" i="10"/>
  <c r="BP71" i="10"/>
  <c r="BQ71" i="10"/>
  <c r="BR71" i="10"/>
  <c r="BS71" i="10"/>
  <c r="BT71" i="10"/>
  <c r="BU71" i="10"/>
  <c r="BV71" i="10"/>
  <c r="BW71" i="10"/>
  <c r="BX71" i="10"/>
  <c r="BY71" i="10"/>
  <c r="BZ71" i="10"/>
  <c r="CA71" i="10"/>
  <c r="CB71" i="10"/>
  <c r="CC71" i="10"/>
  <c r="CD71" i="10"/>
  <c r="CE71" i="10"/>
  <c r="CF71" i="10"/>
  <c r="CG71" i="10"/>
  <c r="CH71" i="10"/>
  <c r="CI71" i="10"/>
  <c r="CJ71" i="10"/>
  <c r="CK71" i="10"/>
  <c r="CL71" i="10"/>
  <c r="CM71" i="10"/>
  <c r="CN71" i="10"/>
  <c r="CO71" i="10"/>
  <c r="CP71" i="10"/>
  <c r="CQ71" i="10"/>
  <c r="CR71" i="10"/>
  <c r="CS71" i="10"/>
  <c r="CT71" i="10"/>
  <c r="H72" i="10"/>
  <c r="I72" i="10"/>
  <c r="J72" i="10"/>
  <c r="K72" i="10"/>
  <c r="L72" i="10"/>
  <c r="M72" i="10"/>
  <c r="N72" i="10"/>
  <c r="O72" i="10"/>
  <c r="P72" i="10"/>
  <c r="Q72" i="10"/>
  <c r="R72" i="10"/>
  <c r="S72" i="10"/>
  <c r="T72" i="10"/>
  <c r="U72" i="10"/>
  <c r="V72" i="10"/>
  <c r="W72" i="10"/>
  <c r="X72" i="10"/>
  <c r="Y72" i="10"/>
  <c r="Z72" i="10"/>
  <c r="AA72" i="10"/>
  <c r="AB72" i="10"/>
  <c r="AC72" i="10"/>
  <c r="AD72" i="10"/>
  <c r="AE72" i="10"/>
  <c r="AF72" i="10"/>
  <c r="AG72" i="10"/>
  <c r="AH72" i="10"/>
  <c r="AI72" i="10"/>
  <c r="AJ72" i="10"/>
  <c r="AK72" i="10"/>
  <c r="AL72" i="10"/>
  <c r="AM72" i="10"/>
  <c r="AN72" i="10"/>
  <c r="AO72" i="10"/>
  <c r="AP72" i="10"/>
  <c r="AQ72" i="10"/>
  <c r="AR72" i="10"/>
  <c r="AS72" i="10"/>
  <c r="AT72" i="10"/>
  <c r="AU72" i="10"/>
  <c r="AV72" i="10"/>
  <c r="AW72" i="10"/>
  <c r="AX72" i="10"/>
  <c r="AY72" i="10"/>
  <c r="AZ72" i="10"/>
  <c r="BA72" i="10"/>
  <c r="BB72" i="10"/>
  <c r="BC72" i="10"/>
  <c r="BD72" i="10"/>
  <c r="BE72" i="10"/>
  <c r="BF72" i="10"/>
  <c r="BG72" i="10"/>
  <c r="BH72" i="10"/>
  <c r="BI72" i="10"/>
  <c r="BJ72" i="10"/>
  <c r="BK72" i="10"/>
  <c r="BL72" i="10"/>
  <c r="BM72" i="10"/>
  <c r="BN72" i="10"/>
  <c r="BO72" i="10"/>
  <c r="BP72" i="10"/>
  <c r="BQ72" i="10"/>
  <c r="BR72" i="10"/>
  <c r="BS72" i="10"/>
  <c r="BT72" i="10"/>
  <c r="BU72" i="10"/>
  <c r="BV72" i="10"/>
  <c r="BW72" i="10"/>
  <c r="BX72" i="10"/>
  <c r="BY72" i="10"/>
  <c r="BZ72" i="10"/>
  <c r="CA72" i="10"/>
  <c r="CB72" i="10"/>
  <c r="CC72" i="10"/>
  <c r="CD72" i="10"/>
  <c r="CE72" i="10"/>
  <c r="CF72" i="10"/>
  <c r="CG72" i="10"/>
  <c r="CH72" i="10"/>
  <c r="CI72" i="10"/>
  <c r="CJ72" i="10"/>
  <c r="CK72" i="10"/>
  <c r="CL72" i="10"/>
  <c r="CM72" i="10"/>
  <c r="CN72" i="10"/>
  <c r="CO72" i="10"/>
  <c r="CP72" i="10"/>
  <c r="CQ72" i="10"/>
  <c r="CR72" i="10"/>
  <c r="CS72" i="10"/>
  <c r="CT72" i="10"/>
  <c r="H73" i="10"/>
  <c r="I73" i="10"/>
  <c r="J73" i="10"/>
  <c r="K73" i="10"/>
  <c r="L73" i="10"/>
  <c r="M73" i="10"/>
  <c r="N73" i="10"/>
  <c r="O73" i="10"/>
  <c r="P73" i="10"/>
  <c r="Q73" i="10"/>
  <c r="R73" i="10"/>
  <c r="S73" i="10"/>
  <c r="T73" i="10"/>
  <c r="U73" i="10"/>
  <c r="V73" i="10"/>
  <c r="W73" i="10"/>
  <c r="X73" i="10"/>
  <c r="Y73" i="10"/>
  <c r="Z73" i="10"/>
  <c r="AA73" i="10"/>
  <c r="AB73" i="10"/>
  <c r="AC73" i="10"/>
  <c r="AD73" i="10"/>
  <c r="AE73" i="10"/>
  <c r="AF73" i="10"/>
  <c r="AG73" i="10"/>
  <c r="AH73" i="10"/>
  <c r="AI73" i="10"/>
  <c r="AJ73" i="10"/>
  <c r="AK73" i="10"/>
  <c r="AL73" i="10"/>
  <c r="AM73" i="10"/>
  <c r="AN73" i="10"/>
  <c r="AO73" i="10"/>
  <c r="AP73" i="10"/>
  <c r="AQ73" i="10"/>
  <c r="AR73" i="10"/>
  <c r="AS73" i="10"/>
  <c r="AT73" i="10"/>
  <c r="AU73" i="10"/>
  <c r="AV73" i="10"/>
  <c r="AW73" i="10"/>
  <c r="AX73" i="10"/>
  <c r="AY73" i="10"/>
  <c r="AZ73" i="10"/>
  <c r="BA73" i="10"/>
  <c r="BB73" i="10"/>
  <c r="BC73" i="10"/>
  <c r="BD73" i="10"/>
  <c r="BE73" i="10"/>
  <c r="BF73" i="10"/>
  <c r="BG73" i="10"/>
  <c r="BH73" i="10"/>
  <c r="BI73" i="10"/>
  <c r="BJ73" i="10"/>
  <c r="BK73" i="10"/>
  <c r="BL73" i="10"/>
  <c r="BM73" i="10"/>
  <c r="BN73" i="10"/>
  <c r="BO73" i="10"/>
  <c r="BP73" i="10"/>
  <c r="BQ73" i="10"/>
  <c r="BR73" i="10"/>
  <c r="BS73" i="10"/>
  <c r="BT73" i="10"/>
  <c r="BU73" i="10"/>
  <c r="BV73" i="10"/>
  <c r="BW73" i="10"/>
  <c r="BX73" i="10"/>
  <c r="BY73" i="10"/>
  <c r="BZ73" i="10"/>
  <c r="CA73" i="10"/>
  <c r="CB73" i="10"/>
  <c r="CC73" i="10"/>
  <c r="CD73" i="10"/>
  <c r="CE73" i="10"/>
  <c r="CF73" i="10"/>
  <c r="CG73" i="10"/>
  <c r="CH73" i="10"/>
  <c r="CI73" i="10"/>
  <c r="CJ73" i="10"/>
  <c r="CK73" i="10"/>
  <c r="CL73" i="10"/>
  <c r="CM73" i="10"/>
  <c r="CN73" i="10"/>
  <c r="CO73" i="10"/>
  <c r="CP73" i="10"/>
  <c r="CQ73" i="10"/>
  <c r="CR73" i="10"/>
  <c r="CS73" i="10"/>
  <c r="CT73" i="10"/>
  <c r="G73" i="10"/>
  <c r="G72" i="10"/>
  <c r="G71" i="10"/>
  <c r="J60" i="10"/>
  <c r="K60" i="10"/>
  <c r="L60" i="10"/>
  <c r="M60" i="10"/>
  <c r="J61" i="10"/>
  <c r="K61" i="10"/>
  <c r="L61" i="10"/>
  <c r="M61" i="10"/>
  <c r="J62" i="10"/>
  <c r="K62" i="10"/>
  <c r="L62" i="10"/>
  <c r="M62" i="10"/>
  <c r="J63" i="10"/>
  <c r="K63" i="10"/>
  <c r="L63" i="10"/>
  <c r="M63" i="10"/>
  <c r="J64" i="10"/>
  <c r="K64" i="10"/>
  <c r="L64" i="10"/>
  <c r="M64" i="10"/>
  <c r="I61" i="10"/>
  <c r="I62" i="10"/>
  <c r="I63" i="10"/>
  <c r="I64" i="10"/>
  <c r="I60" i="10"/>
  <c r="J51" i="10"/>
  <c r="K51" i="10"/>
  <c r="L51" i="10"/>
  <c r="M51" i="10"/>
  <c r="J52" i="10"/>
  <c r="K52" i="10"/>
  <c r="L52" i="10"/>
  <c r="M52" i="10"/>
  <c r="J53" i="10"/>
  <c r="K53" i="10"/>
  <c r="L53" i="10"/>
  <c r="M53" i="10"/>
  <c r="J54" i="10"/>
  <c r="K54" i="10"/>
  <c r="L54" i="10"/>
  <c r="M54" i="10"/>
  <c r="J55" i="10"/>
  <c r="K55" i="10"/>
  <c r="L55" i="10"/>
  <c r="M55" i="10"/>
  <c r="I52" i="10"/>
  <c r="I53" i="10"/>
  <c r="I54" i="10"/>
  <c r="I55" i="10"/>
  <c r="I51" i="10"/>
  <c r="J42" i="10"/>
  <c r="K42" i="10"/>
  <c r="L42" i="10"/>
  <c r="M42" i="10"/>
  <c r="J43" i="10"/>
  <c r="K43" i="10"/>
  <c r="L43" i="10"/>
  <c r="M43" i="10"/>
  <c r="J44" i="10"/>
  <c r="K44" i="10"/>
  <c r="L44" i="10"/>
  <c r="M44" i="10"/>
  <c r="J45" i="10"/>
  <c r="K45" i="10"/>
  <c r="L45" i="10"/>
  <c r="M45" i="10"/>
  <c r="J46" i="10"/>
  <c r="K46" i="10"/>
  <c r="L46" i="10"/>
  <c r="M46" i="10"/>
  <c r="I43" i="10"/>
  <c r="I44" i="10"/>
  <c r="I45" i="10"/>
  <c r="I46" i="10"/>
  <c r="I42" i="10"/>
  <c r="J33" i="10"/>
  <c r="K33" i="10"/>
  <c r="L33" i="10"/>
  <c r="M33" i="10"/>
  <c r="J34" i="10"/>
  <c r="K34" i="10"/>
  <c r="L34" i="10"/>
  <c r="M34" i="10"/>
  <c r="J35" i="10"/>
  <c r="K35" i="10"/>
  <c r="L35" i="10"/>
  <c r="M35" i="10"/>
  <c r="J36" i="10"/>
  <c r="K36" i="10"/>
  <c r="L36" i="10"/>
  <c r="M36" i="10"/>
  <c r="J37" i="10"/>
  <c r="K37" i="10"/>
  <c r="L37" i="10"/>
  <c r="M37" i="10"/>
  <c r="I34" i="10"/>
  <c r="I35" i="10"/>
  <c r="I36" i="10"/>
  <c r="I37" i="10"/>
  <c r="I33" i="10"/>
  <c r="M28" i="10"/>
  <c r="L28" i="10"/>
  <c r="K28" i="10"/>
  <c r="J28" i="10"/>
  <c r="M27" i="10"/>
  <c r="L27" i="10"/>
  <c r="K27" i="10"/>
  <c r="J27" i="10"/>
  <c r="M26" i="10"/>
  <c r="L26" i="10"/>
  <c r="K26" i="10"/>
  <c r="J26" i="10"/>
  <c r="M25" i="10"/>
  <c r="L25" i="10"/>
  <c r="K25" i="10"/>
  <c r="J25" i="10"/>
  <c r="M24" i="10"/>
  <c r="L24" i="10"/>
  <c r="K24" i="10"/>
  <c r="J24" i="10"/>
  <c r="I25" i="10"/>
  <c r="I26" i="10"/>
  <c r="I27" i="10"/>
  <c r="I28" i="10"/>
  <c r="I24" i="10"/>
  <c r="C14" i="10"/>
  <c r="D14" i="10"/>
  <c r="E14" i="10"/>
  <c r="F14" i="10"/>
  <c r="G14" i="10"/>
  <c r="H14" i="10"/>
  <c r="I14" i="10"/>
  <c r="J14" i="10"/>
  <c r="K14" i="10"/>
  <c r="L14" i="10"/>
  <c r="M14" i="10"/>
  <c r="N14" i="10"/>
  <c r="O14" i="10"/>
  <c r="P14" i="10"/>
  <c r="Q14" i="10"/>
  <c r="R14" i="10"/>
  <c r="S14" i="10"/>
  <c r="T14" i="10"/>
  <c r="U14" i="10"/>
  <c r="V14" i="10"/>
  <c r="C15" i="10"/>
  <c r="D15" i="10"/>
  <c r="E15" i="10"/>
  <c r="F15" i="10"/>
  <c r="G15" i="10"/>
  <c r="H15" i="10"/>
  <c r="I15" i="10"/>
  <c r="J15" i="10"/>
  <c r="K15" i="10"/>
  <c r="L15" i="10"/>
  <c r="M15" i="10"/>
  <c r="N15" i="10"/>
  <c r="O15" i="10"/>
  <c r="P15" i="10"/>
  <c r="Q15" i="10"/>
  <c r="R15" i="10"/>
  <c r="S15" i="10"/>
  <c r="T15" i="10"/>
  <c r="U15" i="10"/>
  <c r="V15" i="10"/>
  <c r="C16" i="10"/>
  <c r="D16" i="10"/>
  <c r="E16" i="10"/>
  <c r="F16" i="10"/>
  <c r="G16" i="10"/>
  <c r="H16" i="10"/>
  <c r="I16" i="10"/>
  <c r="J16" i="10"/>
  <c r="K16" i="10"/>
  <c r="L16" i="10"/>
  <c r="M16" i="10"/>
  <c r="N16" i="10"/>
  <c r="O16" i="10"/>
  <c r="P16" i="10"/>
  <c r="Q16" i="10"/>
  <c r="R16" i="10"/>
  <c r="S16" i="10"/>
  <c r="T16" i="10"/>
  <c r="U16" i="10"/>
  <c r="V16" i="10"/>
  <c r="C17" i="10"/>
  <c r="D17" i="10"/>
  <c r="E17" i="10"/>
  <c r="F17" i="10"/>
  <c r="G17" i="10"/>
  <c r="H17" i="10"/>
  <c r="I17" i="10"/>
  <c r="J17" i="10"/>
  <c r="K17" i="10"/>
  <c r="L17" i="10"/>
  <c r="M17" i="10"/>
  <c r="N17" i="10"/>
  <c r="O17" i="10"/>
  <c r="P17" i="10"/>
  <c r="Q17" i="10"/>
  <c r="R17" i="10"/>
  <c r="S17" i="10"/>
  <c r="T17" i="10"/>
  <c r="U17" i="10"/>
  <c r="V17" i="10"/>
  <c r="B17" i="10"/>
  <c r="B16" i="10"/>
  <c r="B15" i="10"/>
  <c r="B14" i="10"/>
  <c r="C4" i="10"/>
  <c r="D4" i="10"/>
  <c r="E4" i="10"/>
  <c r="F4" i="10"/>
  <c r="G4" i="10"/>
  <c r="H4" i="10"/>
  <c r="I4" i="10"/>
  <c r="J4" i="10"/>
  <c r="K4" i="10"/>
  <c r="L4" i="10"/>
  <c r="M4" i="10"/>
  <c r="N4" i="10"/>
  <c r="O4" i="10"/>
  <c r="P4" i="10"/>
  <c r="Q4" i="10"/>
  <c r="R4" i="10"/>
  <c r="S4" i="10"/>
  <c r="T4" i="10"/>
  <c r="U4" i="10"/>
  <c r="V4" i="10"/>
  <c r="C5" i="10"/>
  <c r="D5" i="10"/>
  <c r="E5" i="10"/>
  <c r="F5" i="10"/>
  <c r="G5" i="10"/>
  <c r="H5" i="10"/>
  <c r="I5" i="10"/>
  <c r="J5" i="10"/>
  <c r="K5" i="10"/>
  <c r="L5" i="10"/>
  <c r="M5" i="10"/>
  <c r="N5" i="10"/>
  <c r="O5" i="10"/>
  <c r="P5" i="10"/>
  <c r="Q5" i="10"/>
  <c r="R5" i="10"/>
  <c r="S5" i="10"/>
  <c r="T5" i="10"/>
  <c r="U5" i="10"/>
  <c r="V5" i="10"/>
  <c r="C6" i="10"/>
  <c r="D6" i="10"/>
  <c r="E6" i="10"/>
  <c r="F6" i="10"/>
  <c r="G6" i="10"/>
  <c r="H6" i="10"/>
  <c r="I6" i="10"/>
  <c r="J6" i="10"/>
  <c r="K6" i="10"/>
  <c r="L6" i="10"/>
  <c r="M6" i="10"/>
  <c r="N6" i="10"/>
  <c r="O6" i="10"/>
  <c r="P6" i="10"/>
  <c r="Q6" i="10"/>
  <c r="R6" i="10"/>
  <c r="S6" i="10"/>
  <c r="T6" i="10"/>
  <c r="U6" i="10"/>
  <c r="V6" i="10"/>
  <c r="C7" i="10"/>
  <c r="D7" i="10"/>
  <c r="E7" i="10"/>
  <c r="F7" i="10"/>
  <c r="G7" i="10"/>
  <c r="H7" i="10"/>
  <c r="I7" i="10"/>
  <c r="J7" i="10"/>
  <c r="K7" i="10"/>
  <c r="L7" i="10"/>
  <c r="M7" i="10"/>
  <c r="N7" i="10"/>
  <c r="O7" i="10"/>
  <c r="P7" i="10"/>
  <c r="Q7" i="10"/>
  <c r="R7" i="10"/>
  <c r="S7" i="10"/>
  <c r="T7" i="10"/>
  <c r="U7" i="10"/>
  <c r="V7" i="10"/>
  <c r="B7" i="10"/>
  <c r="B6" i="10"/>
  <c r="B5" i="10"/>
  <c r="B4" i="10"/>
  <c r="CT107" i="10"/>
  <c r="CS107" i="10"/>
  <c r="CR107" i="10"/>
  <c r="CQ107" i="10"/>
  <c r="CP107" i="10"/>
  <c r="CO107" i="10"/>
  <c r="CN107" i="10"/>
  <c r="CM107" i="10"/>
  <c r="CL107" i="10"/>
  <c r="CK107" i="10"/>
  <c r="CJ107" i="10"/>
  <c r="CI107" i="10"/>
  <c r="CH107" i="10"/>
  <c r="CG107" i="10"/>
  <c r="CF107" i="10"/>
  <c r="CE107" i="10"/>
  <c r="CD107" i="10"/>
  <c r="CC107" i="10"/>
  <c r="CB107" i="10"/>
  <c r="CA107" i="10"/>
  <c r="BZ107" i="10"/>
  <c r="BY107" i="10"/>
  <c r="BX107" i="10"/>
  <c r="BW107" i="10"/>
  <c r="BV107" i="10"/>
  <c r="BU107" i="10"/>
  <c r="BT107" i="10"/>
  <c r="BS107" i="10"/>
  <c r="BR107" i="10"/>
  <c r="BQ107" i="10"/>
  <c r="BP107" i="10"/>
  <c r="BO107" i="10"/>
  <c r="BN107" i="10"/>
  <c r="BM107" i="10"/>
  <c r="BL107" i="10"/>
  <c r="BK107" i="10"/>
  <c r="BJ107" i="10"/>
  <c r="BI107" i="10"/>
  <c r="BH107" i="10"/>
  <c r="BG107" i="10"/>
  <c r="BF107" i="10"/>
  <c r="BE107" i="10"/>
  <c r="BD107" i="10"/>
  <c r="BC107" i="10"/>
  <c r="BB107" i="10"/>
  <c r="BA107" i="10"/>
  <c r="AZ107" i="10"/>
  <c r="AY107" i="10"/>
  <c r="AX107" i="10"/>
  <c r="AW107" i="10"/>
  <c r="AV107" i="10"/>
  <c r="AU107" i="10"/>
  <c r="AT107" i="10"/>
  <c r="AS107" i="10"/>
  <c r="AR107" i="10"/>
  <c r="AQ107" i="10"/>
  <c r="AP107" i="10"/>
  <c r="AO107" i="10"/>
  <c r="AN107" i="10"/>
  <c r="AM107" i="10"/>
  <c r="AL107" i="10"/>
  <c r="AK107" i="10"/>
  <c r="AJ107" i="10"/>
  <c r="AI107" i="10"/>
  <c r="AH107" i="10"/>
  <c r="AG107" i="10"/>
  <c r="AF107" i="10"/>
  <c r="AE107" i="10"/>
  <c r="AD107" i="10"/>
  <c r="AC107" i="10"/>
  <c r="AB107" i="10"/>
  <c r="AA107" i="10"/>
  <c r="Z107" i="10"/>
  <c r="Y107" i="10"/>
  <c r="X107" i="10"/>
  <c r="W107" i="10"/>
  <c r="V107" i="10"/>
  <c r="U107" i="10"/>
  <c r="T107" i="10"/>
  <c r="S107" i="10"/>
  <c r="R107" i="10"/>
  <c r="Q107" i="10"/>
  <c r="P107" i="10"/>
  <c r="O107" i="10"/>
  <c r="N107" i="10"/>
  <c r="M107" i="10"/>
  <c r="L107" i="10"/>
  <c r="K107" i="10"/>
  <c r="J107" i="10"/>
  <c r="I107" i="10"/>
  <c r="H107" i="10"/>
  <c r="G107" i="10"/>
  <c r="CT96" i="10"/>
  <c r="CS96" i="10"/>
  <c r="CR96" i="10"/>
  <c r="CQ96" i="10"/>
  <c r="CP96" i="10"/>
  <c r="CO96" i="10"/>
  <c r="CN96" i="10"/>
  <c r="CM96" i="10"/>
  <c r="CL96" i="10"/>
  <c r="CK96" i="10"/>
  <c r="CJ96" i="10"/>
  <c r="CI96" i="10"/>
  <c r="CH96" i="10"/>
  <c r="CG96" i="10"/>
  <c r="CF96" i="10"/>
  <c r="CE96" i="10"/>
  <c r="CD96" i="10"/>
  <c r="CC96" i="10"/>
  <c r="CB96" i="10"/>
  <c r="CA96" i="10"/>
  <c r="BZ96" i="10"/>
  <c r="BY96" i="10"/>
  <c r="BX96" i="10"/>
  <c r="BW96" i="10"/>
  <c r="BV96" i="10"/>
  <c r="BU96" i="10"/>
  <c r="BT96" i="10"/>
  <c r="BS96" i="10"/>
  <c r="BR96" i="10"/>
  <c r="BQ96" i="10"/>
  <c r="BP96" i="10"/>
  <c r="BO96" i="10"/>
  <c r="BN96" i="10"/>
  <c r="BM96" i="10"/>
  <c r="BL96" i="10"/>
  <c r="BK96" i="10"/>
  <c r="BJ96" i="10"/>
  <c r="BI96" i="10"/>
  <c r="BH96" i="10"/>
  <c r="BG96" i="10"/>
  <c r="BF96" i="10"/>
  <c r="BE96" i="10"/>
  <c r="BD96" i="10"/>
  <c r="BC96" i="10"/>
  <c r="BB96" i="10"/>
  <c r="BA96" i="10"/>
  <c r="AZ96" i="10"/>
  <c r="AY96" i="10"/>
  <c r="AX96" i="10"/>
  <c r="AW96" i="10"/>
  <c r="AV96" i="10"/>
  <c r="AU96" i="10"/>
  <c r="AT96" i="10"/>
  <c r="AS96" i="10"/>
  <c r="AR96" i="10"/>
  <c r="AQ96" i="10"/>
  <c r="AP96" i="10"/>
  <c r="AO96" i="10"/>
  <c r="AN96" i="10"/>
  <c r="AM96" i="10"/>
  <c r="AL96" i="10"/>
  <c r="AK96" i="10"/>
  <c r="AJ96" i="10"/>
  <c r="AI96" i="10"/>
  <c r="AH96" i="10"/>
  <c r="AG96" i="10"/>
  <c r="AF96" i="10"/>
  <c r="AE96" i="10"/>
  <c r="AD96" i="10"/>
  <c r="AC96" i="10"/>
  <c r="AB96" i="10"/>
  <c r="AA96" i="10"/>
  <c r="Z96" i="10"/>
  <c r="Y96" i="10"/>
  <c r="X96" i="10"/>
  <c r="W96" i="10"/>
  <c r="V96" i="10"/>
  <c r="U96" i="10"/>
  <c r="T96" i="10"/>
  <c r="S96" i="10"/>
  <c r="R96" i="10"/>
  <c r="Q96" i="10"/>
  <c r="P96" i="10"/>
  <c r="O96" i="10"/>
  <c r="N96" i="10"/>
  <c r="M96" i="10"/>
  <c r="L96" i="10"/>
  <c r="K96" i="10"/>
  <c r="J96" i="10"/>
  <c r="I96" i="10"/>
  <c r="H96" i="10"/>
  <c r="G96" i="10"/>
  <c r="CT85" i="10"/>
  <c r="CS85" i="10"/>
  <c r="CR85" i="10"/>
  <c r="CQ85" i="10"/>
  <c r="CP85" i="10"/>
  <c r="CO85" i="10"/>
  <c r="CN85" i="10"/>
  <c r="CM85" i="10"/>
  <c r="CL85" i="10"/>
  <c r="CK85" i="10"/>
  <c r="CJ85" i="10"/>
  <c r="CI85" i="10"/>
  <c r="CH85" i="10"/>
  <c r="CG85" i="10"/>
  <c r="CF85" i="10"/>
  <c r="CE85" i="10"/>
  <c r="CD85" i="10"/>
  <c r="CC85" i="10"/>
  <c r="CB85" i="10"/>
  <c r="CA85" i="10"/>
  <c r="BZ85" i="10"/>
  <c r="BY85" i="10"/>
  <c r="BX85" i="10"/>
  <c r="BW85" i="10"/>
  <c r="BV85" i="10"/>
  <c r="BU85" i="10"/>
  <c r="BT85" i="10"/>
  <c r="BS85" i="10"/>
  <c r="BR85" i="10"/>
  <c r="BQ85" i="10"/>
  <c r="BP85" i="10"/>
  <c r="BO85" i="10"/>
  <c r="BN85" i="10"/>
  <c r="BM85" i="10"/>
  <c r="BL85" i="10"/>
  <c r="BK85" i="10"/>
  <c r="BJ85" i="10"/>
  <c r="BI85" i="10"/>
  <c r="BH85" i="10"/>
  <c r="BG85" i="10"/>
  <c r="BF85" i="10"/>
  <c r="BE85" i="10"/>
  <c r="BD85" i="10"/>
  <c r="BC85" i="10"/>
  <c r="BB85" i="10"/>
  <c r="BA85" i="10"/>
  <c r="AZ85" i="10"/>
  <c r="AY85" i="10"/>
  <c r="AX85" i="10"/>
  <c r="AW85" i="10"/>
  <c r="AV85" i="10"/>
  <c r="AU85" i="10"/>
  <c r="AT85" i="10"/>
  <c r="AS85" i="10"/>
  <c r="AR85" i="10"/>
  <c r="AQ85" i="10"/>
  <c r="AP85" i="10"/>
  <c r="AO85" i="10"/>
  <c r="AN85" i="10"/>
  <c r="AM85" i="10"/>
  <c r="AL85" i="10"/>
  <c r="AK85" i="10"/>
  <c r="AJ85" i="10"/>
  <c r="AI85" i="10"/>
  <c r="AH85" i="10"/>
  <c r="AG85" i="10"/>
  <c r="AF85" i="10"/>
  <c r="AE85" i="10"/>
  <c r="AD85" i="10"/>
  <c r="AC85" i="10"/>
  <c r="AB85" i="10"/>
  <c r="AA85" i="10"/>
  <c r="Z85" i="10"/>
  <c r="Y85" i="10"/>
  <c r="X85" i="10"/>
  <c r="W85" i="10"/>
  <c r="V85" i="10"/>
  <c r="U85" i="10"/>
  <c r="T85" i="10"/>
  <c r="S85" i="10"/>
  <c r="R85" i="10"/>
  <c r="Q85" i="10"/>
  <c r="P85" i="10"/>
  <c r="O85" i="10"/>
  <c r="N85" i="10"/>
  <c r="M85" i="10"/>
  <c r="L85" i="10"/>
  <c r="K85" i="10"/>
  <c r="J85" i="10"/>
  <c r="I85" i="10"/>
  <c r="H85" i="10"/>
  <c r="G85" i="10"/>
  <c r="CT74" i="10"/>
  <c r="CS74" i="10"/>
  <c r="CR74" i="10"/>
  <c r="CQ74" i="10"/>
  <c r="CP74" i="10"/>
  <c r="CO74" i="10"/>
  <c r="CN74" i="10"/>
  <c r="CM74" i="10"/>
  <c r="CL74" i="10"/>
  <c r="CK74" i="10"/>
  <c r="CJ74" i="10"/>
  <c r="CI74" i="10"/>
  <c r="CH74" i="10"/>
  <c r="CG74" i="10"/>
  <c r="CF74" i="10"/>
  <c r="CE74" i="10"/>
  <c r="CD74" i="10"/>
  <c r="CC74" i="10"/>
  <c r="CB74" i="10"/>
  <c r="CA74" i="10"/>
  <c r="BZ74" i="10"/>
  <c r="BY74" i="10"/>
  <c r="BX74" i="10"/>
  <c r="BW74" i="10"/>
  <c r="BV74" i="10"/>
  <c r="BU74" i="10"/>
  <c r="BT74" i="10"/>
  <c r="BS74" i="10"/>
  <c r="BR74" i="10"/>
  <c r="BQ74" i="10"/>
  <c r="BP74" i="10"/>
  <c r="BO74" i="10"/>
  <c r="BN74" i="10"/>
  <c r="BM74" i="10"/>
  <c r="BL74" i="10"/>
  <c r="BK74" i="10"/>
  <c r="BJ74" i="10"/>
  <c r="BI74" i="10"/>
  <c r="BH74" i="10"/>
  <c r="BG74" i="10"/>
  <c r="BF74" i="10"/>
  <c r="BE74" i="10"/>
  <c r="BD74" i="10"/>
  <c r="BC74" i="10"/>
  <c r="BB74" i="10"/>
  <c r="BA74" i="10"/>
  <c r="AZ74" i="10"/>
  <c r="AY74" i="10"/>
  <c r="AX74" i="10"/>
  <c r="AW74" i="10"/>
  <c r="AV74" i="10"/>
  <c r="AU74" i="10"/>
  <c r="AT74" i="10"/>
  <c r="AS74" i="10"/>
  <c r="AR74" i="10"/>
  <c r="AQ74" i="10"/>
  <c r="AP74" i="10"/>
  <c r="AO74" i="10"/>
  <c r="AN74" i="10"/>
  <c r="AM74" i="10"/>
  <c r="AL74" i="10"/>
  <c r="AK74" i="10"/>
  <c r="AJ74" i="10"/>
  <c r="AI74" i="10"/>
  <c r="AH74" i="10"/>
  <c r="AG74" i="10"/>
  <c r="AF74" i="10"/>
  <c r="AE74" i="10"/>
  <c r="AD74" i="10"/>
  <c r="AC74" i="10"/>
  <c r="AB74" i="10"/>
  <c r="AA74" i="10"/>
  <c r="Z74" i="10"/>
  <c r="Y74" i="10"/>
  <c r="X74" i="10"/>
  <c r="W74" i="10"/>
  <c r="V74" i="10"/>
  <c r="U74" i="10"/>
  <c r="T74" i="10"/>
  <c r="S74" i="10"/>
  <c r="R74" i="10"/>
  <c r="Q74" i="10"/>
  <c r="P74" i="10"/>
  <c r="O74" i="10"/>
  <c r="N74" i="10"/>
  <c r="M74" i="10"/>
  <c r="L74" i="10"/>
  <c r="K74" i="10"/>
  <c r="J74" i="10"/>
  <c r="I74" i="10"/>
  <c r="H74" i="10"/>
  <c r="G69" i="10"/>
  <c r="G70" i="10"/>
  <c r="G74" i="10"/>
  <c r="V18" i="10"/>
  <c r="U18" i="10"/>
  <c r="T18" i="10"/>
  <c r="S18" i="10"/>
  <c r="R18" i="10"/>
  <c r="Q18" i="10"/>
  <c r="P18" i="10"/>
  <c r="O18" i="10"/>
  <c r="N18" i="10"/>
  <c r="M18" i="10"/>
  <c r="L18" i="10"/>
  <c r="K18" i="10"/>
  <c r="J18" i="10"/>
  <c r="I18" i="10"/>
  <c r="H18" i="10"/>
  <c r="G18" i="10"/>
  <c r="F18" i="10"/>
  <c r="E18" i="10"/>
  <c r="D18" i="10"/>
  <c r="C18" i="10"/>
  <c r="B18" i="10"/>
  <c r="V8" i="10"/>
  <c r="U8" i="10"/>
  <c r="T8" i="10"/>
  <c r="S8" i="10"/>
  <c r="R8" i="10"/>
  <c r="Q8" i="10"/>
  <c r="P8" i="10"/>
  <c r="O8" i="10"/>
  <c r="N8" i="10"/>
  <c r="M8" i="10"/>
  <c r="L8" i="10"/>
  <c r="K8" i="10"/>
  <c r="J8" i="10"/>
  <c r="I8" i="10"/>
  <c r="H8" i="10"/>
  <c r="G8" i="10"/>
  <c r="F8" i="10"/>
  <c r="E8" i="10"/>
  <c r="D8" i="10"/>
  <c r="C8" i="10"/>
  <c r="B8" i="10"/>
  <c r="H91" i="9"/>
  <c r="I91" i="9"/>
  <c r="J91" i="9"/>
  <c r="K91" i="9"/>
  <c r="L91" i="9"/>
  <c r="M91" i="9"/>
  <c r="N91" i="9"/>
  <c r="O91" i="9"/>
  <c r="P91" i="9"/>
  <c r="Q91" i="9"/>
  <c r="R91" i="9"/>
  <c r="S91" i="9"/>
  <c r="T91" i="9"/>
  <c r="U91" i="9"/>
  <c r="V91" i="9"/>
  <c r="W91" i="9"/>
  <c r="X91" i="9"/>
  <c r="Y91" i="9"/>
  <c r="Z91" i="9"/>
  <c r="AA91" i="9"/>
  <c r="AB91" i="9"/>
  <c r="AC91" i="9"/>
  <c r="AD91" i="9"/>
  <c r="AE91" i="9"/>
  <c r="AF91" i="9"/>
  <c r="AG91" i="9"/>
  <c r="AH91" i="9"/>
  <c r="AI91" i="9"/>
  <c r="AJ91" i="9"/>
  <c r="AK91" i="9"/>
  <c r="AL91" i="9"/>
  <c r="AM91" i="9"/>
  <c r="AN91" i="9"/>
  <c r="AO91" i="9"/>
  <c r="AP91" i="9"/>
  <c r="AQ91" i="9"/>
  <c r="AR91" i="9"/>
  <c r="AS91" i="9"/>
  <c r="AT91" i="9"/>
  <c r="AU91" i="9"/>
  <c r="AV91" i="9"/>
  <c r="AW91" i="9"/>
  <c r="AX91" i="9"/>
  <c r="AY91" i="9"/>
  <c r="AZ91" i="9"/>
  <c r="BA91" i="9"/>
  <c r="BB91" i="9"/>
  <c r="BC91" i="9"/>
  <c r="BD91" i="9"/>
  <c r="BE91" i="9"/>
  <c r="BF91" i="9"/>
  <c r="BG91" i="9"/>
  <c r="BH91" i="9"/>
  <c r="BI91" i="9"/>
  <c r="BJ91" i="9"/>
  <c r="BK91" i="9"/>
  <c r="BL91" i="9"/>
  <c r="BM91" i="9"/>
  <c r="BN91" i="9"/>
  <c r="BO91" i="9"/>
  <c r="BP91" i="9"/>
  <c r="BQ91" i="9"/>
  <c r="BR91" i="9"/>
  <c r="BS91" i="9"/>
  <c r="BT91" i="9"/>
  <c r="BU91" i="9"/>
  <c r="BV91" i="9"/>
  <c r="BW91" i="9"/>
  <c r="BX91" i="9"/>
  <c r="BY91" i="9"/>
  <c r="BZ91" i="9"/>
  <c r="CA91" i="9"/>
  <c r="CB91" i="9"/>
  <c r="CC91" i="9"/>
  <c r="CD91" i="9"/>
  <c r="CE91" i="9"/>
  <c r="CF91" i="9"/>
  <c r="CG91" i="9"/>
  <c r="CH91" i="9"/>
  <c r="CI91" i="9"/>
  <c r="CJ91" i="9"/>
  <c r="CK91" i="9"/>
  <c r="CL91" i="9"/>
  <c r="CM91" i="9"/>
  <c r="CN91" i="9"/>
  <c r="CO91" i="9"/>
  <c r="CP91" i="9"/>
  <c r="CQ91" i="9"/>
  <c r="CR91" i="9"/>
  <c r="CS91" i="9"/>
  <c r="CT91" i="9"/>
  <c r="H92" i="9"/>
  <c r="I92" i="9"/>
  <c r="J92" i="9"/>
  <c r="K92" i="9"/>
  <c r="L92" i="9"/>
  <c r="M92" i="9"/>
  <c r="N92" i="9"/>
  <c r="O92" i="9"/>
  <c r="P92" i="9"/>
  <c r="Q92" i="9"/>
  <c r="R92" i="9"/>
  <c r="S92" i="9"/>
  <c r="T92" i="9"/>
  <c r="U92" i="9"/>
  <c r="V92" i="9"/>
  <c r="W92" i="9"/>
  <c r="X92" i="9"/>
  <c r="Y92" i="9"/>
  <c r="Z92" i="9"/>
  <c r="AA92" i="9"/>
  <c r="AB92" i="9"/>
  <c r="AC92" i="9"/>
  <c r="AD92" i="9"/>
  <c r="AE92" i="9"/>
  <c r="AF92" i="9"/>
  <c r="AG92" i="9"/>
  <c r="AH92" i="9"/>
  <c r="AI92" i="9"/>
  <c r="AJ92" i="9"/>
  <c r="AK92" i="9"/>
  <c r="AL92" i="9"/>
  <c r="AM92" i="9"/>
  <c r="AN92" i="9"/>
  <c r="AO92" i="9"/>
  <c r="AP92" i="9"/>
  <c r="AQ92" i="9"/>
  <c r="AR92" i="9"/>
  <c r="AS92" i="9"/>
  <c r="AT92" i="9"/>
  <c r="AU92" i="9"/>
  <c r="AV92" i="9"/>
  <c r="AW92" i="9"/>
  <c r="AX92" i="9"/>
  <c r="AY92" i="9"/>
  <c r="AZ92" i="9"/>
  <c r="BA92" i="9"/>
  <c r="BB92" i="9"/>
  <c r="BC92" i="9"/>
  <c r="BD92" i="9"/>
  <c r="BE92" i="9"/>
  <c r="BF92" i="9"/>
  <c r="BG92" i="9"/>
  <c r="BH92" i="9"/>
  <c r="BI92" i="9"/>
  <c r="BJ92" i="9"/>
  <c r="BK92" i="9"/>
  <c r="BL92" i="9"/>
  <c r="BM92" i="9"/>
  <c r="BN92" i="9"/>
  <c r="BO92" i="9"/>
  <c r="BP92" i="9"/>
  <c r="BQ92" i="9"/>
  <c r="BR92" i="9"/>
  <c r="BS92" i="9"/>
  <c r="BT92" i="9"/>
  <c r="BU92" i="9"/>
  <c r="BV92" i="9"/>
  <c r="BW92" i="9"/>
  <c r="BX92" i="9"/>
  <c r="BY92" i="9"/>
  <c r="BZ92" i="9"/>
  <c r="CA92" i="9"/>
  <c r="CB92" i="9"/>
  <c r="CC92" i="9"/>
  <c r="CD92" i="9"/>
  <c r="CE92" i="9"/>
  <c r="CF92" i="9"/>
  <c r="CG92" i="9"/>
  <c r="CH92" i="9"/>
  <c r="CI92" i="9"/>
  <c r="CJ92" i="9"/>
  <c r="CK92" i="9"/>
  <c r="CL92" i="9"/>
  <c r="CM92" i="9"/>
  <c r="CN92" i="9"/>
  <c r="CO92" i="9"/>
  <c r="CP92" i="9"/>
  <c r="CQ92" i="9"/>
  <c r="CR92" i="9"/>
  <c r="CS92" i="9"/>
  <c r="CT92" i="9"/>
  <c r="H93" i="9"/>
  <c r="I93" i="9"/>
  <c r="J93" i="9"/>
  <c r="K93" i="9"/>
  <c r="L93" i="9"/>
  <c r="M93" i="9"/>
  <c r="N93" i="9"/>
  <c r="O93" i="9"/>
  <c r="P93" i="9"/>
  <c r="Q93" i="9"/>
  <c r="R93" i="9"/>
  <c r="S93" i="9"/>
  <c r="T93" i="9"/>
  <c r="U93" i="9"/>
  <c r="V93" i="9"/>
  <c r="W93" i="9"/>
  <c r="X93" i="9"/>
  <c r="Y93" i="9"/>
  <c r="Z93" i="9"/>
  <c r="AA93" i="9"/>
  <c r="AB93" i="9"/>
  <c r="AC93" i="9"/>
  <c r="AD93" i="9"/>
  <c r="AE93" i="9"/>
  <c r="AF93" i="9"/>
  <c r="AG93" i="9"/>
  <c r="AH93" i="9"/>
  <c r="AI93" i="9"/>
  <c r="AJ93" i="9"/>
  <c r="AK93" i="9"/>
  <c r="AL93" i="9"/>
  <c r="AM93" i="9"/>
  <c r="AN93" i="9"/>
  <c r="AO93" i="9"/>
  <c r="AP93" i="9"/>
  <c r="AQ93" i="9"/>
  <c r="AR93" i="9"/>
  <c r="AS93" i="9"/>
  <c r="AT93" i="9"/>
  <c r="AU93" i="9"/>
  <c r="AV93" i="9"/>
  <c r="AW93" i="9"/>
  <c r="AX93" i="9"/>
  <c r="AY93" i="9"/>
  <c r="AZ93" i="9"/>
  <c r="BA93" i="9"/>
  <c r="BB93" i="9"/>
  <c r="BC93" i="9"/>
  <c r="BD93" i="9"/>
  <c r="BE93" i="9"/>
  <c r="BF93" i="9"/>
  <c r="BG93" i="9"/>
  <c r="BH93" i="9"/>
  <c r="BI93" i="9"/>
  <c r="BJ93" i="9"/>
  <c r="BK93" i="9"/>
  <c r="BL93" i="9"/>
  <c r="BM93" i="9"/>
  <c r="BN93" i="9"/>
  <c r="BO93" i="9"/>
  <c r="BP93" i="9"/>
  <c r="BQ93" i="9"/>
  <c r="BR93" i="9"/>
  <c r="BS93" i="9"/>
  <c r="BT93" i="9"/>
  <c r="BU93" i="9"/>
  <c r="BV93" i="9"/>
  <c r="BW93" i="9"/>
  <c r="BX93" i="9"/>
  <c r="BY93" i="9"/>
  <c r="BZ93" i="9"/>
  <c r="CA93" i="9"/>
  <c r="CB93" i="9"/>
  <c r="CC93" i="9"/>
  <c r="CD93" i="9"/>
  <c r="CE93" i="9"/>
  <c r="CF93" i="9"/>
  <c r="CG93" i="9"/>
  <c r="CH93" i="9"/>
  <c r="CI93" i="9"/>
  <c r="CJ93" i="9"/>
  <c r="CK93" i="9"/>
  <c r="CL93" i="9"/>
  <c r="CM93" i="9"/>
  <c r="CN93" i="9"/>
  <c r="CO93" i="9"/>
  <c r="CP93" i="9"/>
  <c r="CQ93" i="9"/>
  <c r="CR93" i="9"/>
  <c r="CS93" i="9"/>
  <c r="CT93" i="9"/>
  <c r="H94" i="9"/>
  <c r="I94" i="9"/>
  <c r="J94" i="9"/>
  <c r="K94" i="9"/>
  <c r="L94" i="9"/>
  <c r="M94" i="9"/>
  <c r="N94" i="9"/>
  <c r="O94" i="9"/>
  <c r="P94" i="9"/>
  <c r="Q94" i="9"/>
  <c r="R94" i="9"/>
  <c r="S94" i="9"/>
  <c r="T94" i="9"/>
  <c r="U94" i="9"/>
  <c r="V94" i="9"/>
  <c r="W94" i="9"/>
  <c r="X94" i="9"/>
  <c r="Y94" i="9"/>
  <c r="Z94" i="9"/>
  <c r="AA94" i="9"/>
  <c r="AB94" i="9"/>
  <c r="AC94" i="9"/>
  <c r="AD94" i="9"/>
  <c r="AE94" i="9"/>
  <c r="AF94" i="9"/>
  <c r="AG94" i="9"/>
  <c r="AH94" i="9"/>
  <c r="AI94" i="9"/>
  <c r="AJ94" i="9"/>
  <c r="AK94" i="9"/>
  <c r="AL94" i="9"/>
  <c r="AM94" i="9"/>
  <c r="AN94" i="9"/>
  <c r="AO94" i="9"/>
  <c r="AP94" i="9"/>
  <c r="AQ94" i="9"/>
  <c r="AR94" i="9"/>
  <c r="AS94" i="9"/>
  <c r="AT94" i="9"/>
  <c r="AU94" i="9"/>
  <c r="AV94" i="9"/>
  <c r="AW94" i="9"/>
  <c r="AX94" i="9"/>
  <c r="AY94" i="9"/>
  <c r="AZ94" i="9"/>
  <c r="BA94" i="9"/>
  <c r="BB94" i="9"/>
  <c r="BC94" i="9"/>
  <c r="BD94" i="9"/>
  <c r="BE94" i="9"/>
  <c r="BF94" i="9"/>
  <c r="BG94" i="9"/>
  <c r="BH94" i="9"/>
  <c r="BI94" i="9"/>
  <c r="BJ94" i="9"/>
  <c r="BK94" i="9"/>
  <c r="BL94" i="9"/>
  <c r="BM94" i="9"/>
  <c r="BN94" i="9"/>
  <c r="BO94" i="9"/>
  <c r="BP94" i="9"/>
  <c r="BQ94" i="9"/>
  <c r="BR94" i="9"/>
  <c r="BS94" i="9"/>
  <c r="BT94" i="9"/>
  <c r="BU94" i="9"/>
  <c r="BV94" i="9"/>
  <c r="BW94" i="9"/>
  <c r="BX94" i="9"/>
  <c r="BY94" i="9"/>
  <c r="BZ94" i="9"/>
  <c r="CA94" i="9"/>
  <c r="CB94" i="9"/>
  <c r="CC94" i="9"/>
  <c r="CD94" i="9"/>
  <c r="CE94" i="9"/>
  <c r="CF94" i="9"/>
  <c r="CG94" i="9"/>
  <c r="CH94" i="9"/>
  <c r="CI94" i="9"/>
  <c r="CJ94" i="9"/>
  <c r="CK94" i="9"/>
  <c r="CL94" i="9"/>
  <c r="CM94" i="9"/>
  <c r="CN94" i="9"/>
  <c r="CO94" i="9"/>
  <c r="CP94" i="9"/>
  <c r="CQ94" i="9"/>
  <c r="CR94" i="9"/>
  <c r="CS94" i="9"/>
  <c r="CT94" i="9"/>
  <c r="H95" i="9"/>
  <c r="I95" i="9"/>
  <c r="J95" i="9"/>
  <c r="K95" i="9"/>
  <c r="L95" i="9"/>
  <c r="M95" i="9"/>
  <c r="N95" i="9"/>
  <c r="O95" i="9"/>
  <c r="P95" i="9"/>
  <c r="Q95" i="9"/>
  <c r="R95" i="9"/>
  <c r="S95" i="9"/>
  <c r="T95" i="9"/>
  <c r="U95" i="9"/>
  <c r="V95" i="9"/>
  <c r="W95" i="9"/>
  <c r="X95" i="9"/>
  <c r="Y95" i="9"/>
  <c r="Z95" i="9"/>
  <c r="AA95" i="9"/>
  <c r="AB95" i="9"/>
  <c r="AC95" i="9"/>
  <c r="AD95" i="9"/>
  <c r="AE95" i="9"/>
  <c r="AF95" i="9"/>
  <c r="AG95" i="9"/>
  <c r="AH95" i="9"/>
  <c r="AI95" i="9"/>
  <c r="AJ95" i="9"/>
  <c r="AK95" i="9"/>
  <c r="AL95" i="9"/>
  <c r="AM95" i="9"/>
  <c r="AN95" i="9"/>
  <c r="AO95" i="9"/>
  <c r="AP95" i="9"/>
  <c r="AQ95" i="9"/>
  <c r="AR95" i="9"/>
  <c r="AS95" i="9"/>
  <c r="AT95" i="9"/>
  <c r="AU95" i="9"/>
  <c r="AV95" i="9"/>
  <c r="AW95" i="9"/>
  <c r="AX95" i="9"/>
  <c r="AY95" i="9"/>
  <c r="AZ95" i="9"/>
  <c r="BA95" i="9"/>
  <c r="BB95" i="9"/>
  <c r="BC95" i="9"/>
  <c r="BD95" i="9"/>
  <c r="BE95" i="9"/>
  <c r="BF95" i="9"/>
  <c r="BG95" i="9"/>
  <c r="BH95" i="9"/>
  <c r="BI95" i="9"/>
  <c r="BJ95" i="9"/>
  <c r="BK95" i="9"/>
  <c r="BL95" i="9"/>
  <c r="BM95" i="9"/>
  <c r="BN95" i="9"/>
  <c r="BO95" i="9"/>
  <c r="BP95" i="9"/>
  <c r="BQ95" i="9"/>
  <c r="BR95" i="9"/>
  <c r="BS95" i="9"/>
  <c r="BT95" i="9"/>
  <c r="BU95" i="9"/>
  <c r="BV95" i="9"/>
  <c r="BW95" i="9"/>
  <c r="BX95" i="9"/>
  <c r="BY95" i="9"/>
  <c r="BZ95" i="9"/>
  <c r="CA95" i="9"/>
  <c r="CB95" i="9"/>
  <c r="CC95" i="9"/>
  <c r="CD95" i="9"/>
  <c r="CE95" i="9"/>
  <c r="CF95" i="9"/>
  <c r="CG95" i="9"/>
  <c r="CH95" i="9"/>
  <c r="CI95" i="9"/>
  <c r="CJ95" i="9"/>
  <c r="CK95" i="9"/>
  <c r="CL95" i="9"/>
  <c r="CM95" i="9"/>
  <c r="CN95" i="9"/>
  <c r="CO95" i="9"/>
  <c r="CP95" i="9"/>
  <c r="CQ95" i="9"/>
  <c r="CR95" i="9"/>
  <c r="CS95" i="9"/>
  <c r="CT95" i="9"/>
  <c r="G95" i="9"/>
  <c r="G94" i="9"/>
  <c r="G93" i="9"/>
  <c r="G92" i="9"/>
  <c r="G91" i="9"/>
  <c r="H80" i="9"/>
  <c r="I80" i="9"/>
  <c r="J80" i="9"/>
  <c r="K80" i="9"/>
  <c r="L80" i="9"/>
  <c r="M80" i="9"/>
  <c r="N80" i="9"/>
  <c r="O80" i="9"/>
  <c r="P80" i="9"/>
  <c r="Q80" i="9"/>
  <c r="R80" i="9"/>
  <c r="S80" i="9"/>
  <c r="T80" i="9"/>
  <c r="U80" i="9"/>
  <c r="V80" i="9"/>
  <c r="W80" i="9"/>
  <c r="X80" i="9"/>
  <c r="Y80" i="9"/>
  <c r="Z80" i="9"/>
  <c r="AA80" i="9"/>
  <c r="AB80" i="9"/>
  <c r="AC80" i="9"/>
  <c r="AD80" i="9"/>
  <c r="AE80" i="9"/>
  <c r="AF80" i="9"/>
  <c r="AG80" i="9"/>
  <c r="AH80" i="9"/>
  <c r="AI80" i="9"/>
  <c r="AJ80" i="9"/>
  <c r="AK80" i="9"/>
  <c r="AL80" i="9"/>
  <c r="AM80" i="9"/>
  <c r="AN80" i="9"/>
  <c r="AO80" i="9"/>
  <c r="AP80" i="9"/>
  <c r="AQ80" i="9"/>
  <c r="AR80" i="9"/>
  <c r="AS80" i="9"/>
  <c r="AT80" i="9"/>
  <c r="AU80" i="9"/>
  <c r="AV80" i="9"/>
  <c r="AW80" i="9"/>
  <c r="AX80" i="9"/>
  <c r="AY80" i="9"/>
  <c r="AZ80" i="9"/>
  <c r="BA80" i="9"/>
  <c r="BB80" i="9"/>
  <c r="BC80" i="9"/>
  <c r="BD80" i="9"/>
  <c r="BE80" i="9"/>
  <c r="BF80" i="9"/>
  <c r="BG80" i="9"/>
  <c r="BH80" i="9"/>
  <c r="BI80" i="9"/>
  <c r="BJ80" i="9"/>
  <c r="BK80" i="9"/>
  <c r="BL80" i="9"/>
  <c r="BM80" i="9"/>
  <c r="BN80" i="9"/>
  <c r="BO80" i="9"/>
  <c r="BP80" i="9"/>
  <c r="BQ80" i="9"/>
  <c r="BR80" i="9"/>
  <c r="BS80" i="9"/>
  <c r="BT80" i="9"/>
  <c r="BU80" i="9"/>
  <c r="BV80" i="9"/>
  <c r="BW80" i="9"/>
  <c r="BX80" i="9"/>
  <c r="BY80" i="9"/>
  <c r="BZ80" i="9"/>
  <c r="CA80" i="9"/>
  <c r="CB80" i="9"/>
  <c r="CC80" i="9"/>
  <c r="CD80" i="9"/>
  <c r="CE80" i="9"/>
  <c r="CF80" i="9"/>
  <c r="CG80" i="9"/>
  <c r="CH80" i="9"/>
  <c r="CI80" i="9"/>
  <c r="CJ80" i="9"/>
  <c r="CK80" i="9"/>
  <c r="CL80" i="9"/>
  <c r="CM80" i="9"/>
  <c r="CN80" i="9"/>
  <c r="CO80" i="9"/>
  <c r="CP80" i="9"/>
  <c r="CQ80" i="9"/>
  <c r="CR80" i="9"/>
  <c r="CS80" i="9"/>
  <c r="CT80" i="9"/>
  <c r="H81" i="9"/>
  <c r="I81" i="9"/>
  <c r="J81" i="9"/>
  <c r="K81" i="9"/>
  <c r="L81" i="9"/>
  <c r="M81" i="9"/>
  <c r="N81" i="9"/>
  <c r="O81" i="9"/>
  <c r="P81" i="9"/>
  <c r="Q81" i="9"/>
  <c r="R81" i="9"/>
  <c r="S81" i="9"/>
  <c r="T81" i="9"/>
  <c r="U81" i="9"/>
  <c r="V81" i="9"/>
  <c r="W81" i="9"/>
  <c r="X81" i="9"/>
  <c r="Y81" i="9"/>
  <c r="Z81" i="9"/>
  <c r="AA81" i="9"/>
  <c r="AB81" i="9"/>
  <c r="AC81" i="9"/>
  <c r="AD81" i="9"/>
  <c r="AE81" i="9"/>
  <c r="AF81" i="9"/>
  <c r="AG81" i="9"/>
  <c r="AH81" i="9"/>
  <c r="AI81" i="9"/>
  <c r="AJ81" i="9"/>
  <c r="AK81" i="9"/>
  <c r="AL81" i="9"/>
  <c r="AM81" i="9"/>
  <c r="AN81" i="9"/>
  <c r="AO81" i="9"/>
  <c r="AP81" i="9"/>
  <c r="AQ81" i="9"/>
  <c r="AR81" i="9"/>
  <c r="AS81" i="9"/>
  <c r="AT81" i="9"/>
  <c r="AU81" i="9"/>
  <c r="AV81" i="9"/>
  <c r="AW81" i="9"/>
  <c r="AX81" i="9"/>
  <c r="AY81" i="9"/>
  <c r="AZ81" i="9"/>
  <c r="BA81" i="9"/>
  <c r="BB81" i="9"/>
  <c r="BC81" i="9"/>
  <c r="BD81" i="9"/>
  <c r="BE81" i="9"/>
  <c r="BF81" i="9"/>
  <c r="BG81" i="9"/>
  <c r="BH81" i="9"/>
  <c r="BI81" i="9"/>
  <c r="BJ81" i="9"/>
  <c r="BK81" i="9"/>
  <c r="BL81" i="9"/>
  <c r="BM81" i="9"/>
  <c r="BN81" i="9"/>
  <c r="BO81" i="9"/>
  <c r="BP81" i="9"/>
  <c r="BQ81" i="9"/>
  <c r="BR81" i="9"/>
  <c r="BS81" i="9"/>
  <c r="BT81" i="9"/>
  <c r="BU81" i="9"/>
  <c r="BV81" i="9"/>
  <c r="BW81" i="9"/>
  <c r="BX81" i="9"/>
  <c r="BY81" i="9"/>
  <c r="BZ81" i="9"/>
  <c r="CA81" i="9"/>
  <c r="CB81" i="9"/>
  <c r="CC81" i="9"/>
  <c r="CD81" i="9"/>
  <c r="CE81" i="9"/>
  <c r="CF81" i="9"/>
  <c r="CG81" i="9"/>
  <c r="CH81" i="9"/>
  <c r="CI81" i="9"/>
  <c r="CJ81" i="9"/>
  <c r="CK81" i="9"/>
  <c r="CL81" i="9"/>
  <c r="CM81" i="9"/>
  <c r="CN81" i="9"/>
  <c r="CO81" i="9"/>
  <c r="CP81" i="9"/>
  <c r="CQ81" i="9"/>
  <c r="CR81" i="9"/>
  <c r="CS81" i="9"/>
  <c r="CT81" i="9"/>
  <c r="H82" i="9"/>
  <c r="I82" i="9"/>
  <c r="J82" i="9"/>
  <c r="K82" i="9"/>
  <c r="L82" i="9"/>
  <c r="M82" i="9"/>
  <c r="N82" i="9"/>
  <c r="O82" i="9"/>
  <c r="P82" i="9"/>
  <c r="Q82" i="9"/>
  <c r="R82" i="9"/>
  <c r="S82" i="9"/>
  <c r="T82" i="9"/>
  <c r="U82" i="9"/>
  <c r="V82" i="9"/>
  <c r="W82" i="9"/>
  <c r="X82" i="9"/>
  <c r="Y82" i="9"/>
  <c r="Z82" i="9"/>
  <c r="AA82" i="9"/>
  <c r="AB82" i="9"/>
  <c r="AC82" i="9"/>
  <c r="AD82" i="9"/>
  <c r="AE82" i="9"/>
  <c r="AF82" i="9"/>
  <c r="AG82" i="9"/>
  <c r="AH82" i="9"/>
  <c r="AI82" i="9"/>
  <c r="AJ82" i="9"/>
  <c r="AK82" i="9"/>
  <c r="AL82" i="9"/>
  <c r="AM82" i="9"/>
  <c r="AN82" i="9"/>
  <c r="AO82" i="9"/>
  <c r="AP82" i="9"/>
  <c r="AQ82" i="9"/>
  <c r="AR82" i="9"/>
  <c r="AS82" i="9"/>
  <c r="AT82" i="9"/>
  <c r="AU82" i="9"/>
  <c r="AV82" i="9"/>
  <c r="AW82" i="9"/>
  <c r="AX82" i="9"/>
  <c r="AY82" i="9"/>
  <c r="AZ82" i="9"/>
  <c r="BA82" i="9"/>
  <c r="BB82" i="9"/>
  <c r="BC82" i="9"/>
  <c r="BD82" i="9"/>
  <c r="BE82" i="9"/>
  <c r="BF82" i="9"/>
  <c r="BG82" i="9"/>
  <c r="BH82" i="9"/>
  <c r="BI82" i="9"/>
  <c r="BJ82" i="9"/>
  <c r="BK82" i="9"/>
  <c r="BL82" i="9"/>
  <c r="BM82" i="9"/>
  <c r="BN82" i="9"/>
  <c r="BO82" i="9"/>
  <c r="BP82" i="9"/>
  <c r="BQ82" i="9"/>
  <c r="BR82" i="9"/>
  <c r="BS82" i="9"/>
  <c r="BT82" i="9"/>
  <c r="BU82" i="9"/>
  <c r="BV82" i="9"/>
  <c r="BW82" i="9"/>
  <c r="BX82" i="9"/>
  <c r="BY82" i="9"/>
  <c r="BZ82" i="9"/>
  <c r="CA82" i="9"/>
  <c r="CB82" i="9"/>
  <c r="CC82" i="9"/>
  <c r="CD82" i="9"/>
  <c r="CE82" i="9"/>
  <c r="CF82" i="9"/>
  <c r="CG82" i="9"/>
  <c r="CH82" i="9"/>
  <c r="CI82" i="9"/>
  <c r="CJ82" i="9"/>
  <c r="CK82" i="9"/>
  <c r="CL82" i="9"/>
  <c r="CM82" i="9"/>
  <c r="CN82" i="9"/>
  <c r="CO82" i="9"/>
  <c r="CP82" i="9"/>
  <c r="CQ82" i="9"/>
  <c r="CR82" i="9"/>
  <c r="CS82" i="9"/>
  <c r="CT82" i="9"/>
  <c r="H83" i="9"/>
  <c r="I83" i="9"/>
  <c r="J83" i="9"/>
  <c r="K83" i="9"/>
  <c r="L83" i="9"/>
  <c r="M83" i="9"/>
  <c r="N83" i="9"/>
  <c r="O83" i="9"/>
  <c r="P83" i="9"/>
  <c r="Q83" i="9"/>
  <c r="R83" i="9"/>
  <c r="S83" i="9"/>
  <c r="T83" i="9"/>
  <c r="U83" i="9"/>
  <c r="V83" i="9"/>
  <c r="W83" i="9"/>
  <c r="X83" i="9"/>
  <c r="Y83" i="9"/>
  <c r="Z83" i="9"/>
  <c r="AA83" i="9"/>
  <c r="AB83" i="9"/>
  <c r="AC83" i="9"/>
  <c r="AD83" i="9"/>
  <c r="AE83" i="9"/>
  <c r="AF83" i="9"/>
  <c r="AG83" i="9"/>
  <c r="AH83" i="9"/>
  <c r="AI83" i="9"/>
  <c r="AJ83" i="9"/>
  <c r="AK83" i="9"/>
  <c r="AL83" i="9"/>
  <c r="AM83" i="9"/>
  <c r="AN83" i="9"/>
  <c r="AO83" i="9"/>
  <c r="AP83" i="9"/>
  <c r="AQ83" i="9"/>
  <c r="AR83" i="9"/>
  <c r="AS83" i="9"/>
  <c r="AT83" i="9"/>
  <c r="AU83" i="9"/>
  <c r="AV83" i="9"/>
  <c r="AW83" i="9"/>
  <c r="AX83" i="9"/>
  <c r="AY83" i="9"/>
  <c r="AZ83" i="9"/>
  <c r="BA83" i="9"/>
  <c r="BB83" i="9"/>
  <c r="BC83" i="9"/>
  <c r="BD83" i="9"/>
  <c r="BE83" i="9"/>
  <c r="BF83" i="9"/>
  <c r="BG83" i="9"/>
  <c r="BH83" i="9"/>
  <c r="BI83" i="9"/>
  <c r="BJ83" i="9"/>
  <c r="BK83" i="9"/>
  <c r="BL83" i="9"/>
  <c r="BM83" i="9"/>
  <c r="BN83" i="9"/>
  <c r="BO83" i="9"/>
  <c r="BP83" i="9"/>
  <c r="BQ83" i="9"/>
  <c r="BR83" i="9"/>
  <c r="BS83" i="9"/>
  <c r="BT83" i="9"/>
  <c r="BU83" i="9"/>
  <c r="BV83" i="9"/>
  <c r="BW83" i="9"/>
  <c r="BX83" i="9"/>
  <c r="BY83" i="9"/>
  <c r="BZ83" i="9"/>
  <c r="CA83" i="9"/>
  <c r="CB83" i="9"/>
  <c r="CC83" i="9"/>
  <c r="CD83" i="9"/>
  <c r="CE83" i="9"/>
  <c r="CF83" i="9"/>
  <c r="CG83" i="9"/>
  <c r="CH83" i="9"/>
  <c r="CI83" i="9"/>
  <c r="CJ83" i="9"/>
  <c r="CK83" i="9"/>
  <c r="CL83" i="9"/>
  <c r="CM83" i="9"/>
  <c r="CN83" i="9"/>
  <c r="CO83" i="9"/>
  <c r="CP83" i="9"/>
  <c r="CQ83" i="9"/>
  <c r="CR83" i="9"/>
  <c r="CS83" i="9"/>
  <c r="CT83" i="9"/>
  <c r="H84" i="9"/>
  <c r="I84" i="9"/>
  <c r="J84" i="9"/>
  <c r="K84" i="9"/>
  <c r="L84" i="9"/>
  <c r="M84" i="9"/>
  <c r="N84" i="9"/>
  <c r="O84" i="9"/>
  <c r="P84" i="9"/>
  <c r="Q84" i="9"/>
  <c r="R84" i="9"/>
  <c r="S84" i="9"/>
  <c r="T84" i="9"/>
  <c r="U84" i="9"/>
  <c r="V84" i="9"/>
  <c r="W84" i="9"/>
  <c r="X84" i="9"/>
  <c r="Y84" i="9"/>
  <c r="Z84" i="9"/>
  <c r="AA84" i="9"/>
  <c r="AB84" i="9"/>
  <c r="AC84" i="9"/>
  <c r="AD84" i="9"/>
  <c r="AE84" i="9"/>
  <c r="AF84" i="9"/>
  <c r="AG84" i="9"/>
  <c r="AH84" i="9"/>
  <c r="AI84" i="9"/>
  <c r="AJ84" i="9"/>
  <c r="AK84" i="9"/>
  <c r="AL84" i="9"/>
  <c r="AM84" i="9"/>
  <c r="AN84" i="9"/>
  <c r="AO84" i="9"/>
  <c r="AP84" i="9"/>
  <c r="AQ84" i="9"/>
  <c r="AR84" i="9"/>
  <c r="AS84" i="9"/>
  <c r="AT84" i="9"/>
  <c r="AU84" i="9"/>
  <c r="AV84" i="9"/>
  <c r="AW84" i="9"/>
  <c r="AX84" i="9"/>
  <c r="AY84" i="9"/>
  <c r="AZ84" i="9"/>
  <c r="BA84" i="9"/>
  <c r="BB84" i="9"/>
  <c r="BC84" i="9"/>
  <c r="BD84" i="9"/>
  <c r="BE84" i="9"/>
  <c r="BF84" i="9"/>
  <c r="BG84" i="9"/>
  <c r="BH84" i="9"/>
  <c r="BI84" i="9"/>
  <c r="BJ84" i="9"/>
  <c r="BK84" i="9"/>
  <c r="BL84" i="9"/>
  <c r="BM84" i="9"/>
  <c r="BN84" i="9"/>
  <c r="BO84" i="9"/>
  <c r="BP84" i="9"/>
  <c r="BQ84" i="9"/>
  <c r="BR84" i="9"/>
  <c r="BS84" i="9"/>
  <c r="BT84" i="9"/>
  <c r="BU84" i="9"/>
  <c r="BV84" i="9"/>
  <c r="BW84" i="9"/>
  <c r="BX84" i="9"/>
  <c r="BY84" i="9"/>
  <c r="BZ84" i="9"/>
  <c r="CA84" i="9"/>
  <c r="CB84" i="9"/>
  <c r="CC84" i="9"/>
  <c r="CD84" i="9"/>
  <c r="CE84" i="9"/>
  <c r="CF84" i="9"/>
  <c r="CG84" i="9"/>
  <c r="CH84" i="9"/>
  <c r="CI84" i="9"/>
  <c r="CJ84" i="9"/>
  <c r="CK84" i="9"/>
  <c r="CL84" i="9"/>
  <c r="CM84" i="9"/>
  <c r="CN84" i="9"/>
  <c r="CO84" i="9"/>
  <c r="CP84" i="9"/>
  <c r="CQ84" i="9"/>
  <c r="CR84" i="9"/>
  <c r="CS84" i="9"/>
  <c r="CT84" i="9"/>
  <c r="G84" i="9"/>
  <c r="G83" i="9"/>
  <c r="G82" i="9"/>
  <c r="G81" i="9"/>
  <c r="G80" i="9"/>
  <c r="H69" i="9"/>
  <c r="I69" i="9"/>
  <c r="J69" i="9"/>
  <c r="K69" i="9"/>
  <c r="L69" i="9"/>
  <c r="M69" i="9"/>
  <c r="N69" i="9"/>
  <c r="O69" i="9"/>
  <c r="P69" i="9"/>
  <c r="Q69" i="9"/>
  <c r="R69" i="9"/>
  <c r="S69" i="9"/>
  <c r="T69" i="9"/>
  <c r="U69" i="9"/>
  <c r="V69" i="9"/>
  <c r="W69" i="9"/>
  <c r="X69" i="9"/>
  <c r="Y69" i="9"/>
  <c r="Z69" i="9"/>
  <c r="AA69" i="9"/>
  <c r="AB69" i="9"/>
  <c r="AC69" i="9"/>
  <c r="AD69" i="9"/>
  <c r="AE69" i="9"/>
  <c r="AF69" i="9"/>
  <c r="AG69" i="9"/>
  <c r="AH69" i="9"/>
  <c r="AI69" i="9"/>
  <c r="AJ69" i="9"/>
  <c r="AK69" i="9"/>
  <c r="AL69" i="9"/>
  <c r="AM69" i="9"/>
  <c r="AN69" i="9"/>
  <c r="AO69" i="9"/>
  <c r="AP69" i="9"/>
  <c r="AQ69" i="9"/>
  <c r="AR69" i="9"/>
  <c r="AS69" i="9"/>
  <c r="AT69" i="9"/>
  <c r="AU69" i="9"/>
  <c r="AV69" i="9"/>
  <c r="AW69" i="9"/>
  <c r="AX69" i="9"/>
  <c r="AY69" i="9"/>
  <c r="AZ69" i="9"/>
  <c r="BA69" i="9"/>
  <c r="BB69" i="9"/>
  <c r="BC69" i="9"/>
  <c r="BD69" i="9"/>
  <c r="BE69" i="9"/>
  <c r="BF69" i="9"/>
  <c r="BG69" i="9"/>
  <c r="BH69" i="9"/>
  <c r="BI69" i="9"/>
  <c r="BJ69" i="9"/>
  <c r="BK69" i="9"/>
  <c r="BL69" i="9"/>
  <c r="BM69" i="9"/>
  <c r="BN69" i="9"/>
  <c r="BO69" i="9"/>
  <c r="BP69" i="9"/>
  <c r="BQ69" i="9"/>
  <c r="BR69" i="9"/>
  <c r="BS69" i="9"/>
  <c r="BT69" i="9"/>
  <c r="BU69" i="9"/>
  <c r="BV69" i="9"/>
  <c r="BW69" i="9"/>
  <c r="BX69" i="9"/>
  <c r="BY69" i="9"/>
  <c r="BZ69" i="9"/>
  <c r="CA69" i="9"/>
  <c r="CB69" i="9"/>
  <c r="CC69" i="9"/>
  <c r="CD69" i="9"/>
  <c r="CE69" i="9"/>
  <c r="CF69" i="9"/>
  <c r="CG69" i="9"/>
  <c r="CH69" i="9"/>
  <c r="CI69" i="9"/>
  <c r="CJ69" i="9"/>
  <c r="CK69" i="9"/>
  <c r="CL69" i="9"/>
  <c r="CM69" i="9"/>
  <c r="CN69" i="9"/>
  <c r="CO69" i="9"/>
  <c r="CP69" i="9"/>
  <c r="CQ69" i="9"/>
  <c r="CR69" i="9"/>
  <c r="CS69" i="9"/>
  <c r="CT69" i="9"/>
  <c r="H70" i="9"/>
  <c r="I70" i="9"/>
  <c r="J70" i="9"/>
  <c r="K70" i="9"/>
  <c r="L70" i="9"/>
  <c r="M70" i="9"/>
  <c r="N70" i="9"/>
  <c r="O70" i="9"/>
  <c r="P70" i="9"/>
  <c r="Q70" i="9"/>
  <c r="R70" i="9"/>
  <c r="S70" i="9"/>
  <c r="T70" i="9"/>
  <c r="U70" i="9"/>
  <c r="V70" i="9"/>
  <c r="W70" i="9"/>
  <c r="X70" i="9"/>
  <c r="Y70" i="9"/>
  <c r="Z70" i="9"/>
  <c r="AA70" i="9"/>
  <c r="AB70" i="9"/>
  <c r="AC70" i="9"/>
  <c r="AD70" i="9"/>
  <c r="AE70" i="9"/>
  <c r="AF70" i="9"/>
  <c r="AG70" i="9"/>
  <c r="AH70" i="9"/>
  <c r="AI70" i="9"/>
  <c r="AJ70" i="9"/>
  <c r="AK70" i="9"/>
  <c r="AL70" i="9"/>
  <c r="AM70" i="9"/>
  <c r="AN70" i="9"/>
  <c r="AO70" i="9"/>
  <c r="AP70" i="9"/>
  <c r="AQ70" i="9"/>
  <c r="AR70" i="9"/>
  <c r="AS70" i="9"/>
  <c r="AT70" i="9"/>
  <c r="AU70" i="9"/>
  <c r="AV70" i="9"/>
  <c r="AW70" i="9"/>
  <c r="AX70" i="9"/>
  <c r="AY70" i="9"/>
  <c r="AZ70" i="9"/>
  <c r="BA70" i="9"/>
  <c r="BB70" i="9"/>
  <c r="BC70" i="9"/>
  <c r="BD70" i="9"/>
  <c r="BE70" i="9"/>
  <c r="BF70" i="9"/>
  <c r="BG70" i="9"/>
  <c r="BH70" i="9"/>
  <c r="BI70" i="9"/>
  <c r="BJ70" i="9"/>
  <c r="BK70" i="9"/>
  <c r="BL70" i="9"/>
  <c r="BM70" i="9"/>
  <c r="BN70" i="9"/>
  <c r="BO70" i="9"/>
  <c r="BP70" i="9"/>
  <c r="BQ70" i="9"/>
  <c r="BR70" i="9"/>
  <c r="BS70" i="9"/>
  <c r="BT70" i="9"/>
  <c r="BU70" i="9"/>
  <c r="BV70" i="9"/>
  <c r="BW70" i="9"/>
  <c r="BX70" i="9"/>
  <c r="BY70" i="9"/>
  <c r="BZ70" i="9"/>
  <c r="CA70" i="9"/>
  <c r="CB70" i="9"/>
  <c r="CC70" i="9"/>
  <c r="CD70" i="9"/>
  <c r="CE70" i="9"/>
  <c r="CF70" i="9"/>
  <c r="CG70" i="9"/>
  <c r="CH70" i="9"/>
  <c r="CI70" i="9"/>
  <c r="CJ70" i="9"/>
  <c r="CK70" i="9"/>
  <c r="CL70" i="9"/>
  <c r="CM70" i="9"/>
  <c r="CN70" i="9"/>
  <c r="CO70" i="9"/>
  <c r="CP70" i="9"/>
  <c r="CQ70" i="9"/>
  <c r="CR70" i="9"/>
  <c r="CS70" i="9"/>
  <c r="CT70" i="9"/>
  <c r="H71" i="9"/>
  <c r="I71" i="9"/>
  <c r="J71" i="9"/>
  <c r="K71" i="9"/>
  <c r="L71" i="9"/>
  <c r="M71" i="9"/>
  <c r="N71" i="9"/>
  <c r="O71" i="9"/>
  <c r="P71" i="9"/>
  <c r="Q71" i="9"/>
  <c r="R71" i="9"/>
  <c r="S71" i="9"/>
  <c r="T71" i="9"/>
  <c r="U71" i="9"/>
  <c r="V71" i="9"/>
  <c r="W71" i="9"/>
  <c r="X71" i="9"/>
  <c r="Y71" i="9"/>
  <c r="Z71" i="9"/>
  <c r="AA71" i="9"/>
  <c r="AB71" i="9"/>
  <c r="AC71" i="9"/>
  <c r="AD71" i="9"/>
  <c r="AE71" i="9"/>
  <c r="AF71" i="9"/>
  <c r="AG71" i="9"/>
  <c r="AH71" i="9"/>
  <c r="AI71" i="9"/>
  <c r="AJ71" i="9"/>
  <c r="AK71" i="9"/>
  <c r="AL71" i="9"/>
  <c r="AM71" i="9"/>
  <c r="AN71" i="9"/>
  <c r="AO71" i="9"/>
  <c r="AP71" i="9"/>
  <c r="AQ71" i="9"/>
  <c r="AR71" i="9"/>
  <c r="AS71" i="9"/>
  <c r="AT71" i="9"/>
  <c r="AU71" i="9"/>
  <c r="AV71" i="9"/>
  <c r="AW71" i="9"/>
  <c r="AX71" i="9"/>
  <c r="AY71" i="9"/>
  <c r="AZ71" i="9"/>
  <c r="BA71" i="9"/>
  <c r="BB71" i="9"/>
  <c r="BC71" i="9"/>
  <c r="BD71" i="9"/>
  <c r="BE71" i="9"/>
  <c r="BF71" i="9"/>
  <c r="BG71" i="9"/>
  <c r="BH71" i="9"/>
  <c r="BI71" i="9"/>
  <c r="BJ71" i="9"/>
  <c r="BK71" i="9"/>
  <c r="BL71" i="9"/>
  <c r="BM71" i="9"/>
  <c r="BN71" i="9"/>
  <c r="BO71" i="9"/>
  <c r="BP71" i="9"/>
  <c r="BQ71" i="9"/>
  <c r="BR71" i="9"/>
  <c r="BS71" i="9"/>
  <c r="BT71" i="9"/>
  <c r="BU71" i="9"/>
  <c r="BV71" i="9"/>
  <c r="BW71" i="9"/>
  <c r="BX71" i="9"/>
  <c r="BY71" i="9"/>
  <c r="BZ71" i="9"/>
  <c r="CA71" i="9"/>
  <c r="CB71" i="9"/>
  <c r="CC71" i="9"/>
  <c r="CD71" i="9"/>
  <c r="CE71" i="9"/>
  <c r="CF71" i="9"/>
  <c r="CG71" i="9"/>
  <c r="CH71" i="9"/>
  <c r="CI71" i="9"/>
  <c r="CJ71" i="9"/>
  <c r="CK71" i="9"/>
  <c r="CL71" i="9"/>
  <c r="CM71" i="9"/>
  <c r="CN71" i="9"/>
  <c r="CO71" i="9"/>
  <c r="CP71" i="9"/>
  <c r="CQ71" i="9"/>
  <c r="CR71" i="9"/>
  <c r="CS71" i="9"/>
  <c r="CT71" i="9"/>
  <c r="H72" i="9"/>
  <c r="I72" i="9"/>
  <c r="J72" i="9"/>
  <c r="K72" i="9"/>
  <c r="L72" i="9"/>
  <c r="M72" i="9"/>
  <c r="N72" i="9"/>
  <c r="O72" i="9"/>
  <c r="P72" i="9"/>
  <c r="Q72" i="9"/>
  <c r="R72" i="9"/>
  <c r="S72" i="9"/>
  <c r="T72" i="9"/>
  <c r="U72" i="9"/>
  <c r="V72" i="9"/>
  <c r="W72" i="9"/>
  <c r="X72" i="9"/>
  <c r="Y72" i="9"/>
  <c r="Z72" i="9"/>
  <c r="AA72" i="9"/>
  <c r="AB72" i="9"/>
  <c r="AC72" i="9"/>
  <c r="AD72" i="9"/>
  <c r="AE72" i="9"/>
  <c r="AF72" i="9"/>
  <c r="AG72" i="9"/>
  <c r="AH72" i="9"/>
  <c r="AI72" i="9"/>
  <c r="AJ72" i="9"/>
  <c r="AK72" i="9"/>
  <c r="AL72" i="9"/>
  <c r="AM72" i="9"/>
  <c r="AN72" i="9"/>
  <c r="AO72" i="9"/>
  <c r="AP72" i="9"/>
  <c r="AQ72" i="9"/>
  <c r="AR72" i="9"/>
  <c r="AS72" i="9"/>
  <c r="AT72" i="9"/>
  <c r="AU72" i="9"/>
  <c r="AV72" i="9"/>
  <c r="AW72" i="9"/>
  <c r="AX72" i="9"/>
  <c r="AY72" i="9"/>
  <c r="AZ72" i="9"/>
  <c r="BA72" i="9"/>
  <c r="BB72" i="9"/>
  <c r="BC72" i="9"/>
  <c r="BD72" i="9"/>
  <c r="BE72" i="9"/>
  <c r="BF72" i="9"/>
  <c r="BG72" i="9"/>
  <c r="BH72" i="9"/>
  <c r="BI72" i="9"/>
  <c r="BJ72" i="9"/>
  <c r="BK72" i="9"/>
  <c r="BL72" i="9"/>
  <c r="BM72" i="9"/>
  <c r="BN72" i="9"/>
  <c r="BO72" i="9"/>
  <c r="BP72" i="9"/>
  <c r="BQ72" i="9"/>
  <c r="BR72" i="9"/>
  <c r="BS72" i="9"/>
  <c r="BT72" i="9"/>
  <c r="BU72" i="9"/>
  <c r="BV72" i="9"/>
  <c r="BW72" i="9"/>
  <c r="BX72" i="9"/>
  <c r="BY72" i="9"/>
  <c r="BZ72" i="9"/>
  <c r="CA72" i="9"/>
  <c r="CB72" i="9"/>
  <c r="CC72" i="9"/>
  <c r="CD72" i="9"/>
  <c r="CE72" i="9"/>
  <c r="CF72" i="9"/>
  <c r="CG72" i="9"/>
  <c r="CH72" i="9"/>
  <c r="CI72" i="9"/>
  <c r="CJ72" i="9"/>
  <c r="CK72" i="9"/>
  <c r="CL72" i="9"/>
  <c r="CM72" i="9"/>
  <c r="CN72" i="9"/>
  <c r="CO72" i="9"/>
  <c r="CP72" i="9"/>
  <c r="CQ72" i="9"/>
  <c r="CR72" i="9"/>
  <c r="CS72" i="9"/>
  <c r="CT72" i="9"/>
  <c r="H73" i="9"/>
  <c r="I73" i="9"/>
  <c r="J73" i="9"/>
  <c r="K73" i="9"/>
  <c r="L73" i="9"/>
  <c r="M73" i="9"/>
  <c r="N73" i="9"/>
  <c r="O73" i="9"/>
  <c r="P73" i="9"/>
  <c r="Q73" i="9"/>
  <c r="R73" i="9"/>
  <c r="S73" i="9"/>
  <c r="T73" i="9"/>
  <c r="U73" i="9"/>
  <c r="V73" i="9"/>
  <c r="W73" i="9"/>
  <c r="X73" i="9"/>
  <c r="Y73" i="9"/>
  <c r="Z73" i="9"/>
  <c r="AA73" i="9"/>
  <c r="AB73" i="9"/>
  <c r="AC73" i="9"/>
  <c r="AD73" i="9"/>
  <c r="AE73" i="9"/>
  <c r="AF73" i="9"/>
  <c r="AG73" i="9"/>
  <c r="AH73" i="9"/>
  <c r="AI73" i="9"/>
  <c r="AJ73" i="9"/>
  <c r="AK73" i="9"/>
  <c r="AL73" i="9"/>
  <c r="AM73" i="9"/>
  <c r="AN73" i="9"/>
  <c r="AO73" i="9"/>
  <c r="AP73" i="9"/>
  <c r="AQ73" i="9"/>
  <c r="AR73" i="9"/>
  <c r="AS73" i="9"/>
  <c r="AT73" i="9"/>
  <c r="AU73" i="9"/>
  <c r="AV73" i="9"/>
  <c r="AW73" i="9"/>
  <c r="AX73" i="9"/>
  <c r="AY73" i="9"/>
  <c r="AZ73" i="9"/>
  <c r="BA73" i="9"/>
  <c r="BB73" i="9"/>
  <c r="BC73" i="9"/>
  <c r="BD73" i="9"/>
  <c r="BE73" i="9"/>
  <c r="BF73" i="9"/>
  <c r="BG73" i="9"/>
  <c r="BH73" i="9"/>
  <c r="BI73" i="9"/>
  <c r="BJ73" i="9"/>
  <c r="BK73" i="9"/>
  <c r="BL73" i="9"/>
  <c r="BM73" i="9"/>
  <c r="BN73" i="9"/>
  <c r="BO73" i="9"/>
  <c r="BP73" i="9"/>
  <c r="BQ73" i="9"/>
  <c r="BR73" i="9"/>
  <c r="BS73" i="9"/>
  <c r="BT73" i="9"/>
  <c r="BU73" i="9"/>
  <c r="BV73" i="9"/>
  <c r="BW73" i="9"/>
  <c r="BX73" i="9"/>
  <c r="BY73" i="9"/>
  <c r="BZ73" i="9"/>
  <c r="CA73" i="9"/>
  <c r="CB73" i="9"/>
  <c r="CC73" i="9"/>
  <c r="CD73" i="9"/>
  <c r="CE73" i="9"/>
  <c r="CF73" i="9"/>
  <c r="CG73" i="9"/>
  <c r="CH73" i="9"/>
  <c r="CI73" i="9"/>
  <c r="CJ73" i="9"/>
  <c r="CK73" i="9"/>
  <c r="CL73" i="9"/>
  <c r="CM73" i="9"/>
  <c r="CN73" i="9"/>
  <c r="CO73" i="9"/>
  <c r="CP73" i="9"/>
  <c r="CQ73" i="9"/>
  <c r="CR73" i="9"/>
  <c r="CS73" i="9"/>
  <c r="CT73" i="9"/>
  <c r="G73" i="9"/>
  <c r="G72" i="9"/>
  <c r="G71" i="9"/>
  <c r="G70" i="9"/>
  <c r="H58" i="9"/>
  <c r="I58" i="9"/>
  <c r="J58" i="9"/>
  <c r="K58" i="9"/>
  <c r="L58" i="9"/>
  <c r="M58" i="9"/>
  <c r="N58" i="9"/>
  <c r="O58" i="9"/>
  <c r="P58" i="9"/>
  <c r="Q58" i="9"/>
  <c r="R58" i="9"/>
  <c r="S58" i="9"/>
  <c r="T58" i="9"/>
  <c r="U58" i="9"/>
  <c r="V58" i="9"/>
  <c r="W58" i="9"/>
  <c r="X58" i="9"/>
  <c r="Y58" i="9"/>
  <c r="Z58" i="9"/>
  <c r="AA58" i="9"/>
  <c r="AB58" i="9"/>
  <c r="AC58" i="9"/>
  <c r="AD58" i="9"/>
  <c r="AE58" i="9"/>
  <c r="AF58" i="9"/>
  <c r="AG58" i="9"/>
  <c r="AH58" i="9"/>
  <c r="AI58" i="9"/>
  <c r="AJ58" i="9"/>
  <c r="AK58" i="9"/>
  <c r="AL58" i="9"/>
  <c r="AM58" i="9"/>
  <c r="AN58" i="9"/>
  <c r="AO58" i="9"/>
  <c r="AP58" i="9"/>
  <c r="AQ58" i="9"/>
  <c r="AR58" i="9"/>
  <c r="AS58" i="9"/>
  <c r="AT58" i="9"/>
  <c r="AU58" i="9"/>
  <c r="AV58" i="9"/>
  <c r="AW58" i="9"/>
  <c r="AX58" i="9"/>
  <c r="AY58" i="9"/>
  <c r="AZ58" i="9"/>
  <c r="BA58" i="9"/>
  <c r="BB58" i="9"/>
  <c r="BC58" i="9"/>
  <c r="BD58" i="9"/>
  <c r="BE58" i="9"/>
  <c r="BF58" i="9"/>
  <c r="BG58" i="9"/>
  <c r="BH58" i="9"/>
  <c r="BI58" i="9"/>
  <c r="BJ58" i="9"/>
  <c r="BK58" i="9"/>
  <c r="BL58" i="9"/>
  <c r="BM58" i="9"/>
  <c r="BN58" i="9"/>
  <c r="BO58" i="9"/>
  <c r="BP58" i="9"/>
  <c r="BQ58" i="9"/>
  <c r="BR58" i="9"/>
  <c r="BS58" i="9"/>
  <c r="BT58" i="9"/>
  <c r="BU58" i="9"/>
  <c r="BV58" i="9"/>
  <c r="BW58" i="9"/>
  <c r="BX58" i="9"/>
  <c r="BY58" i="9"/>
  <c r="BZ58" i="9"/>
  <c r="CA58" i="9"/>
  <c r="CB58" i="9"/>
  <c r="CC58" i="9"/>
  <c r="CD58" i="9"/>
  <c r="CE58" i="9"/>
  <c r="CF58" i="9"/>
  <c r="CG58" i="9"/>
  <c r="CH58" i="9"/>
  <c r="CI58" i="9"/>
  <c r="CJ58" i="9"/>
  <c r="CK58" i="9"/>
  <c r="CL58" i="9"/>
  <c r="CM58" i="9"/>
  <c r="CN58" i="9"/>
  <c r="CO58" i="9"/>
  <c r="CP58" i="9"/>
  <c r="CQ58" i="9"/>
  <c r="CR58" i="9"/>
  <c r="CS58" i="9"/>
  <c r="CT58" i="9"/>
  <c r="H59" i="9"/>
  <c r="I59" i="9"/>
  <c r="J59" i="9"/>
  <c r="K59" i="9"/>
  <c r="L59" i="9"/>
  <c r="M59" i="9"/>
  <c r="N59" i="9"/>
  <c r="O59" i="9"/>
  <c r="P59" i="9"/>
  <c r="Q59" i="9"/>
  <c r="R59" i="9"/>
  <c r="S59" i="9"/>
  <c r="T59" i="9"/>
  <c r="U59" i="9"/>
  <c r="V59" i="9"/>
  <c r="W59" i="9"/>
  <c r="X59" i="9"/>
  <c r="Y59" i="9"/>
  <c r="Z59" i="9"/>
  <c r="AA59" i="9"/>
  <c r="AB59" i="9"/>
  <c r="AC59" i="9"/>
  <c r="AD59" i="9"/>
  <c r="AE59" i="9"/>
  <c r="AF59" i="9"/>
  <c r="AG59" i="9"/>
  <c r="AH59" i="9"/>
  <c r="AI59" i="9"/>
  <c r="AJ59" i="9"/>
  <c r="AK59" i="9"/>
  <c r="AL59" i="9"/>
  <c r="AM59" i="9"/>
  <c r="AN59" i="9"/>
  <c r="AO59" i="9"/>
  <c r="AP59" i="9"/>
  <c r="AQ59" i="9"/>
  <c r="AR59" i="9"/>
  <c r="AS59" i="9"/>
  <c r="AT59" i="9"/>
  <c r="AU59" i="9"/>
  <c r="AV59" i="9"/>
  <c r="AW59" i="9"/>
  <c r="AX59" i="9"/>
  <c r="AY59" i="9"/>
  <c r="AZ59" i="9"/>
  <c r="BA59" i="9"/>
  <c r="BB59" i="9"/>
  <c r="BC59" i="9"/>
  <c r="BD59" i="9"/>
  <c r="BE59" i="9"/>
  <c r="BF59" i="9"/>
  <c r="BG59" i="9"/>
  <c r="BH59" i="9"/>
  <c r="BI59" i="9"/>
  <c r="BJ59" i="9"/>
  <c r="BK59" i="9"/>
  <c r="BL59" i="9"/>
  <c r="BM59" i="9"/>
  <c r="BN59" i="9"/>
  <c r="BO59" i="9"/>
  <c r="BP59" i="9"/>
  <c r="BQ59" i="9"/>
  <c r="BR59" i="9"/>
  <c r="BS59" i="9"/>
  <c r="BT59" i="9"/>
  <c r="BU59" i="9"/>
  <c r="BV59" i="9"/>
  <c r="BW59" i="9"/>
  <c r="BX59" i="9"/>
  <c r="BY59" i="9"/>
  <c r="BZ59" i="9"/>
  <c r="CA59" i="9"/>
  <c r="CB59" i="9"/>
  <c r="CC59" i="9"/>
  <c r="CD59" i="9"/>
  <c r="CE59" i="9"/>
  <c r="CF59" i="9"/>
  <c r="CG59" i="9"/>
  <c r="CH59" i="9"/>
  <c r="CI59" i="9"/>
  <c r="CJ59" i="9"/>
  <c r="CK59" i="9"/>
  <c r="CL59" i="9"/>
  <c r="CM59" i="9"/>
  <c r="CN59" i="9"/>
  <c r="CO59" i="9"/>
  <c r="CP59" i="9"/>
  <c r="CQ59" i="9"/>
  <c r="CR59" i="9"/>
  <c r="CS59" i="9"/>
  <c r="CT59" i="9"/>
  <c r="H60" i="9"/>
  <c r="I60" i="9"/>
  <c r="J60" i="9"/>
  <c r="K60" i="9"/>
  <c r="L60" i="9"/>
  <c r="M60" i="9"/>
  <c r="N60" i="9"/>
  <c r="O60" i="9"/>
  <c r="P60" i="9"/>
  <c r="Q60" i="9"/>
  <c r="R60" i="9"/>
  <c r="S60" i="9"/>
  <c r="T60" i="9"/>
  <c r="U60" i="9"/>
  <c r="V60" i="9"/>
  <c r="W60" i="9"/>
  <c r="X60" i="9"/>
  <c r="Y60" i="9"/>
  <c r="Z60" i="9"/>
  <c r="AA60" i="9"/>
  <c r="AB60" i="9"/>
  <c r="AC60" i="9"/>
  <c r="AD60" i="9"/>
  <c r="AE60" i="9"/>
  <c r="AF60" i="9"/>
  <c r="AG60" i="9"/>
  <c r="AH60" i="9"/>
  <c r="AI60" i="9"/>
  <c r="AJ60" i="9"/>
  <c r="AK60" i="9"/>
  <c r="AL60" i="9"/>
  <c r="AM60" i="9"/>
  <c r="AN60" i="9"/>
  <c r="AO60" i="9"/>
  <c r="AP60" i="9"/>
  <c r="AQ60" i="9"/>
  <c r="AR60" i="9"/>
  <c r="AS60" i="9"/>
  <c r="AT60" i="9"/>
  <c r="AU60" i="9"/>
  <c r="AV60" i="9"/>
  <c r="AW60" i="9"/>
  <c r="AX60" i="9"/>
  <c r="AY60" i="9"/>
  <c r="AZ60" i="9"/>
  <c r="BA60" i="9"/>
  <c r="BB60" i="9"/>
  <c r="BC60" i="9"/>
  <c r="BD60" i="9"/>
  <c r="BE60" i="9"/>
  <c r="BF60" i="9"/>
  <c r="BG60" i="9"/>
  <c r="BH60" i="9"/>
  <c r="BI60" i="9"/>
  <c r="BJ60" i="9"/>
  <c r="BK60" i="9"/>
  <c r="BL60" i="9"/>
  <c r="BM60" i="9"/>
  <c r="BN60" i="9"/>
  <c r="BO60" i="9"/>
  <c r="BP60" i="9"/>
  <c r="BQ60" i="9"/>
  <c r="BR60" i="9"/>
  <c r="BS60" i="9"/>
  <c r="BT60" i="9"/>
  <c r="BU60" i="9"/>
  <c r="BV60" i="9"/>
  <c r="BW60" i="9"/>
  <c r="BX60" i="9"/>
  <c r="BY60" i="9"/>
  <c r="BZ60" i="9"/>
  <c r="CA60" i="9"/>
  <c r="CB60" i="9"/>
  <c r="CC60" i="9"/>
  <c r="CD60" i="9"/>
  <c r="CE60" i="9"/>
  <c r="CF60" i="9"/>
  <c r="CG60" i="9"/>
  <c r="CH60" i="9"/>
  <c r="CI60" i="9"/>
  <c r="CJ60" i="9"/>
  <c r="CK60" i="9"/>
  <c r="CL60" i="9"/>
  <c r="CM60" i="9"/>
  <c r="CN60" i="9"/>
  <c r="CO60" i="9"/>
  <c r="CP60" i="9"/>
  <c r="CQ60" i="9"/>
  <c r="CR60" i="9"/>
  <c r="CS60" i="9"/>
  <c r="CT60" i="9"/>
  <c r="H61" i="9"/>
  <c r="I61" i="9"/>
  <c r="J61" i="9"/>
  <c r="K61" i="9"/>
  <c r="L61" i="9"/>
  <c r="M61" i="9"/>
  <c r="N61" i="9"/>
  <c r="O61" i="9"/>
  <c r="P61" i="9"/>
  <c r="Q61" i="9"/>
  <c r="R61" i="9"/>
  <c r="S61" i="9"/>
  <c r="T61" i="9"/>
  <c r="U61" i="9"/>
  <c r="V61" i="9"/>
  <c r="W61" i="9"/>
  <c r="X61" i="9"/>
  <c r="Y61" i="9"/>
  <c r="Z61" i="9"/>
  <c r="AA61" i="9"/>
  <c r="AB61" i="9"/>
  <c r="AC61" i="9"/>
  <c r="AD61" i="9"/>
  <c r="AE61" i="9"/>
  <c r="AF61" i="9"/>
  <c r="AG61" i="9"/>
  <c r="AH61" i="9"/>
  <c r="AI61" i="9"/>
  <c r="AJ61" i="9"/>
  <c r="AK61" i="9"/>
  <c r="AL61" i="9"/>
  <c r="AM61" i="9"/>
  <c r="AN61" i="9"/>
  <c r="AO61" i="9"/>
  <c r="AP61" i="9"/>
  <c r="AQ61" i="9"/>
  <c r="AR61" i="9"/>
  <c r="AS61" i="9"/>
  <c r="AT61" i="9"/>
  <c r="AU61" i="9"/>
  <c r="AV61" i="9"/>
  <c r="AW61" i="9"/>
  <c r="AX61" i="9"/>
  <c r="AY61" i="9"/>
  <c r="AZ61" i="9"/>
  <c r="BA61" i="9"/>
  <c r="BB61" i="9"/>
  <c r="BC61" i="9"/>
  <c r="BD61" i="9"/>
  <c r="BE61" i="9"/>
  <c r="BF61" i="9"/>
  <c r="BG61" i="9"/>
  <c r="BH61" i="9"/>
  <c r="BI61" i="9"/>
  <c r="BJ61" i="9"/>
  <c r="BK61" i="9"/>
  <c r="BL61" i="9"/>
  <c r="BM61" i="9"/>
  <c r="BN61" i="9"/>
  <c r="BO61" i="9"/>
  <c r="BP61" i="9"/>
  <c r="BQ61" i="9"/>
  <c r="BR61" i="9"/>
  <c r="BS61" i="9"/>
  <c r="BT61" i="9"/>
  <c r="BU61" i="9"/>
  <c r="BV61" i="9"/>
  <c r="BW61" i="9"/>
  <c r="BX61" i="9"/>
  <c r="BY61" i="9"/>
  <c r="BZ61" i="9"/>
  <c r="CA61" i="9"/>
  <c r="CB61" i="9"/>
  <c r="CC61" i="9"/>
  <c r="CD61" i="9"/>
  <c r="CE61" i="9"/>
  <c r="CF61" i="9"/>
  <c r="CG61" i="9"/>
  <c r="CH61" i="9"/>
  <c r="CI61" i="9"/>
  <c r="CJ61" i="9"/>
  <c r="CK61" i="9"/>
  <c r="CL61" i="9"/>
  <c r="CM61" i="9"/>
  <c r="CN61" i="9"/>
  <c r="CO61" i="9"/>
  <c r="CP61" i="9"/>
  <c r="CQ61" i="9"/>
  <c r="CR61" i="9"/>
  <c r="CS61" i="9"/>
  <c r="CT61" i="9"/>
  <c r="H62" i="9"/>
  <c r="I62" i="9"/>
  <c r="J62" i="9"/>
  <c r="K62" i="9"/>
  <c r="L62" i="9"/>
  <c r="M62" i="9"/>
  <c r="N62" i="9"/>
  <c r="O62" i="9"/>
  <c r="P62" i="9"/>
  <c r="Q62" i="9"/>
  <c r="R62" i="9"/>
  <c r="S62" i="9"/>
  <c r="T62" i="9"/>
  <c r="U62" i="9"/>
  <c r="V62" i="9"/>
  <c r="W62" i="9"/>
  <c r="X62" i="9"/>
  <c r="Y62" i="9"/>
  <c r="Z62" i="9"/>
  <c r="AA62" i="9"/>
  <c r="AB62" i="9"/>
  <c r="AC62" i="9"/>
  <c r="AD62" i="9"/>
  <c r="AE62" i="9"/>
  <c r="AF62" i="9"/>
  <c r="AG62" i="9"/>
  <c r="AH62" i="9"/>
  <c r="AI62" i="9"/>
  <c r="AJ62" i="9"/>
  <c r="AK62" i="9"/>
  <c r="AL62" i="9"/>
  <c r="AM62" i="9"/>
  <c r="AN62" i="9"/>
  <c r="AO62" i="9"/>
  <c r="AP62" i="9"/>
  <c r="AQ62" i="9"/>
  <c r="AR62" i="9"/>
  <c r="AS62" i="9"/>
  <c r="AT62" i="9"/>
  <c r="AU62" i="9"/>
  <c r="AV62" i="9"/>
  <c r="AW62" i="9"/>
  <c r="AX62" i="9"/>
  <c r="AY62" i="9"/>
  <c r="AZ62" i="9"/>
  <c r="BA62" i="9"/>
  <c r="BB62" i="9"/>
  <c r="BC62" i="9"/>
  <c r="BD62" i="9"/>
  <c r="BE62" i="9"/>
  <c r="BF62" i="9"/>
  <c r="BG62" i="9"/>
  <c r="BH62" i="9"/>
  <c r="BI62" i="9"/>
  <c r="BJ62" i="9"/>
  <c r="BK62" i="9"/>
  <c r="BL62" i="9"/>
  <c r="BM62" i="9"/>
  <c r="BN62" i="9"/>
  <c r="BO62" i="9"/>
  <c r="BP62" i="9"/>
  <c r="BQ62" i="9"/>
  <c r="BR62" i="9"/>
  <c r="BS62" i="9"/>
  <c r="BT62" i="9"/>
  <c r="BU62" i="9"/>
  <c r="BV62" i="9"/>
  <c r="BW62" i="9"/>
  <c r="BX62" i="9"/>
  <c r="BY62" i="9"/>
  <c r="BZ62" i="9"/>
  <c r="CA62" i="9"/>
  <c r="CB62" i="9"/>
  <c r="CC62" i="9"/>
  <c r="CD62" i="9"/>
  <c r="CE62" i="9"/>
  <c r="CF62" i="9"/>
  <c r="CG62" i="9"/>
  <c r="CH62" i="9"/>
  <c r="CI62" i="9"/>
  <c r="CJ62" i="9"/>
  <c r="CK62" i="9"/>
  <c r="CL62" i="9"/>
  <c r="CM62" i="9"/>
  <c r="CN62" i="9"/>
  <c r="CO62" i="9"/>
  <c r="CP62" i="9"/>
  <c r="CQ62" i="9"/>
  <c r="CR62" i="9"/>
  <c r="CS62" i="9"/>
  <c r="CT62" i="9"/>
  <c r="G61" i="9"/>
  <c r="G60" i="9"/>
  <c r="J35" i="9"/>
  <c r="K35" i="9"/>
  <c r="L35" i="9"/>
  <c r="M35" i="9"/>
  <c r="I35" i="9"/>
  <c r="M53" i="9"/>
  <c r="L53" i="9"/>
  <c r="K53" i="9"/>
  <c r="J53" i="9"/>
  <c r="I53" i="9"/>
  <c r="M52" i="9"/>
  <c r="L52" i="9"/>
  <c r="K52" i="9"/>
  <c r="J52" i="9"/>
  <c r="I52" i="9"/>
  <c r="M51" i="9"/>
  <c r="L51" i="9"/>
  <c r="K51" i="9"/>
  <c r="J51" i="9"/>
  <c r="I51" i="9"/>
  <c r="M50" i="9"/>
  <c r="L50" i="9"/>
  <c r="K50" i="9"/>
  <c r="J50" i="9"/>
  <c r="I50" i="9"/>
  <c r="M49" i="9"/>
  <c r="L49" i="9"/>
  <c r="K49" i="9"/>
  <c r="I49" i="9"/>
  <c r="M44" i="9"/>
  <c r="L44" i="9"/>
  <c r="K44" i="9"/>
  <c r="J44" i="9"/>
  <c r="I44" i="9"/>
  <c r="M43" i="9"/>
  <c r="L43" i="9"/>
  <c r="K43" i="9"/>
  <c r="J43" i="9"/>
  <c r="I43" i="9"/>
  <c r="M42" i="9"/>
  <c r="L42" i="9"/>
  <c r="K42" i="9"/>
  <c r="J42" i="9"/>
  <c r="I42" i="9"/>
  <c r="M40" i="9"/>
  <c r="L40" i="9"/>
  <c r="K40" i="9"/>
  <c r="J40" i="9"/>
  <c r="I40" i="9"/>
  <c r="M34" i="9"/>
  <c r="L34" i="9"/>
  <c r="K34" i="9"/>
  <c r="J34" i="9"/>
  <c r="I34" i="9"/>
  <c r="M33" i="9"/>
  <c r="L33" i="9"/>
  <c r="K33" i="9"/>
  <c r="J33" i="9"/>
  <c r="I33" i="9"/>
  <c r="M32" i="9"/>
  <c r="L32" i="9"/>
  <c r="K32" i="9"/>
  <c r="J32" i="9"/>
  <c r="I32" i="9"/>
  <c r="M31" i="9"/>
  <c r="L31" i="9"/>
  <c r="K31" i="9"/>
  <c r="J31" i="9"/>
  <c r="I31" i="9"/>
  <c r="J22" i="9"/>
  <c r="K22" i="9"/>
  <c r="L22" i="9"/>
  <c r="M22" i="9"/>
  <c r="J23" i="9"/>
  <c r="K23" i="9"/>
  <c r="L23" i="9"/>
  <c r="M23" i="9"/>
  <c r="J24" i="9"/>
  <c r="K24" i="9"/>
  <c r="L24" i="9"/>
  <c r="M24" i="9"/>
  <c r="J25" i="9"/>
  <c r="K25" i="9"/>
  <c r="L25" i="9"/>
  <c r="M25" i="9"/>
  <c r="J26" i="9"/>
  <c r="K26" i="9"/>
  <c r="L26" i="9"/>
  <c r="M26" i="9"/>
  <c r="I23" i="9"/>
  <c r="I24" i="9"/>
  <c r="I25" i="9"/>
  <c r="I26" i="9"/>
  <c r="I22" i="9"/>
  <c r="C15" i="9"/>
  <c r="D15" i="9"/>
  <c r="E15" i="9"/>
  <c r="F15" i="9"/>
  <c r="G15" i="9"/>
  <c r="H15" i="9"/>
  <c r="I15" i="9"/>
  <c r="J15" i="9"/>
  <c r="K15" i="9"/>
  <c r="L15" i="9"/>
  <c r="M15" i="9"/>
  <c r="N15" i="9"/>
  <c r="O15" i="9"/>
  <c r="P15" i="9"/>
  <c r="Q15" i="9"/>
  <c r="R15" i="9"/>
  <c r="S15" i="9"/>
  <c r="T15" i="9"/>
  <c r="U15" i="9"/>
  <c r="V15" i="9"/>
  <c r="C14" i="9"/>
  <c r="D14" i="9"/>
  <c r="E14" i="9"/>
  <c r="F14" i="9"/>
  <c r="G14" i="9"/>
  <c r="H14" i="9"/>
  <c r="I14" i="9"/>
  <c r="J14" i="9"/>
  <c r="K14" i="9"/>
  <c r="L14" i="9"/>
  <c r="M14" i="9"/>
  <c r="N14" i="9"/>
  <c r="O14" i="9"/>
  <c r="P14" i="9"/>
  <c r="Q14" i="9"/>
  <c r="R14" i="9"/>
  <c r="S14" i="9"/>
  <c r="T14" i="9"/>
  <c r="U14" i="9"/>
  <c r="V14" i="9"/>
  <c r="B14" i="9"/>
  <c r="B15" i="9"/>
  <c r="C13" i="9"/>
  <c r="D13" i="9"/>
  <c r="E13" i="9"/>
  <c r="F13" i="9"/>
  <c r="G13" i="9"/>
  <c r="H13" i="9"/>
  <c r="I13" i="9"/>
  <c r="J13" i="9"/>
  <c r="K13" i="9"/>
  <c r="L13" i="9"/>
  <c r="M13" i="9"/>
  <c r="N13" i="9"/>
  <c r="O13" i="9"/>
  <c r="P13" i="9"/>
  <c r="Q13" i="9"/>
  <c r="R13" i="9"/>
  <c r="S13" i="9"/>
  <c r="T13" i="9"/>
  <c r="U13" i="9"/>
  <c r="V13" i="9"/>
  <c r="B13" i="9"/>
  <c r="C6" i="9"/>
  <c r="D6" i="9"/>
  <c r="E6" i="9"/>
  <c r="F6" i="9"/>
  <c r="G6" i="9"/>
  <c r="H6" i="9"/>
  <c r="I6" i="9"/>
  <c r="J6" i="9"/>
  <c r="K6" i="9"/>
  <c r="L6" i="9"/>
  <c r="M6" i="9"/>
  <c r="N6" i="9"/>
  <c r="O6" i="9"/>
  <c r="P6" i="9"/>
  <c r="Q6" i="9"/>
  <c r="R6" i="9"/>
  <c r="S6" i="9"/>
  <c r="T6" i="9"/>
  <c r="U6" i="9"/>
  <c r="V6" i="9"/>
  <c r="C5" i="9"/>
  <c r="D5" i="9"/>
  <c r="E5" i="9"/>
  <c r="F5" i="9"/>
  <c r="G5" i="9"/>
  <c r="H5" i="9"/>
  <c r="I5" i="9"/>
  <c r="J5" i="9"/>
  <c r="K5" i="9"/>
  <c r="L5" i="9"/>
  <c r="M5" i="9"/>
  <c r="N5" i="9"/>
  <c r="O5" i="9"/>
  <c r="P5" i="9"/>
  <c r="Q5" i="9"/>
  <c r="R5" i="9"/>
  <c r="S5" i="9"/>
  <c r="T5" i="9"/>
  <c r="U5" i="9"/>
  <c r="V5" i="9"/>
  <c r="C4" i="9"/>
  <c r="D4" i="9"/>
  <c r="E4" i="9"/>
  <c r="F4" i="9"/>
  <c r="G4" i="9"/>
  <c r="H4" i="9"/>
  <c r="I4" i="9"/>
  <c r="J4" i="9"/>
  <c r="K4" i="9"/>
  <c r="L4" i="9"/>
  <c r="M4" i="9"/>
  <c r="N4" i="9"/>
  <c r="O4" i="9"/>
  <c r="P4" i="9"/>
  <c r="Q4" i="9"/>
  <c r="R4" i="9"/>
  <c r="S4" i="9"/>
  <c r="T4" i="9"/>
  <c r="U4" i="9"/>
  <c r="V4" i="9"/>
  <c r="B5" i="9"/>
  <c r="B6" i="9"/>
  <c r="B4" i="9"/>
  <c r="CT96" i="9"/>
  <c r="CS96" i="9"/>
  <c r="CR96" i="9"/>
  <c r="CQ96" i="9"/>
  <c r="CP96" i="9"/>
  <c r="CO96" i="9"/>
  <c r="CN96" i="9"/>
  <c r="CM96" i="9"/>
  <c r="CL96" i="9"/>
  <c r="CK96" i="9"/>
  <c r="CJ96" i="9"/>
  <c r="CI96" i="9"/>
  <c r="CH96" i="9"/>
  <c r="CG96" i="9"/>
  <c r="CF96" i="9"/>
  <c r="CE96" i="9"/>
  <c r="CD96" i="9"/>
  <c r="CC96" i="9"/>
  <c r="CB96" i="9"/>
  <c r="CA96" i="9"/>
  <c r="BZ96" i="9"/>
  <c r="BY96" i="9"/>
  <c r="BX96" i="9"/>
  <c r="BW96" i="9"/>
  <c r="BV96" i="9"/>
  <c r="BU96" i="9"/>
  <c r="BT96" i="9"/>
  <c r="BS96" i="9"/>
  <c r="BR96" i="9"/>
  <c r="BQ96" i="9"/>
  <c r="BP96" i="9"/>
  <c r="BO96" i="9"/>
  <c r="BN96" i="9"/>
  <c r="BM96" i="9"/>
  <c r="BL96" i="9"/>
  <c r="BK96" i="9"/>
  <c r="BJ96" i="9"/>
  <c r="BI96" i="9"/>
  <c r="BH96" i="9"/>
  <c r="BG96" i="9"/>
  <c r="BF96" i="9"/>
  <c r="BE96" i="9"/>
  <c r="BD96" i="9"/>
  <c r="BC96" i="9"/>
  <c r="BB96" i="9"/>
  <c r="BA96" i="9"/>
  <c r="AZ96" i="9"/>
  <c r="AY96" i="9"/>
  <c r="AX96" i="9"/>
  <c r="AW96" i="9"/>
  <c r="AV96" i="9"/>
  <c r="AU96" i="9"/>
  <c r="AT96" i="9"/>
  <c r="AS96" i="9"/>
  <c r="AR96" i="9"/>
  <c r="AQ96" i="9"/>
  <c r="AP96" i="9"/>
  <c r="AO96" i="9"/>
  <c r="AN96" i="9"/>
  <c r="AM96" i="9"/>
  <c r="AL96" i="9"/>
  <c r="AK96" i="9"/>
  <c r="AJ96" i="9"/>
  <c r="AI96" i="9"/>
  <c r="AH96" i="9"/>
  <c r="AG96" i="9"/>
  <c r="AF96" i="9"/>
  <c r="AE96" i="9"/>
  <c r="AD96" i="9"/>
  <c r="AC96" i="9"/>
  <c r="AB96" i="9"/>
  <c r="AA96" i="9"/>
  <c r="Z96" i="9"/>
  <c r="Y96" i="9"/>
  <c r="X96" i="9"/>
  <c r="W96" i="9"/>
  <c r="V96" i="9"/>
  <c r="U96" i="9"/>
  <c r="T96" i="9"/>
  <c r="S96" i="9"/>
  <c r="R96" i="9"/>
  <c r="Q96" i="9"/>
  <c r="P96" i="9"/>
  <c r="O96" i="9"/>
  <c r="N96" i="9"/>
  <c r="M96" i="9"/>
  <c r="L96" i="9"/>
  <c r="K96" i="9"/>
  <c r="J96" i="9"/>
  <c r="I96" i="9"/>
  <c r="H96" i="9"/>
  <c r="G96" i="9"/>
  <c r="CT85" i="9"/>
  <c r="CS85" i="9"/>
  <c r="CR85" i="9"/>
  <c r="CQ85" i="9"/>
  <c r="CP85" i="9"/>
  <c r="CO85" i="9"/>
  <c r="CN85" i="9"/>
  <c r="CM85" i="9"/>
  <c r="CL85" i="9"/>
  <c r="CK85" i="9"/>
  <c r="CJ85" i="9"/>
  <c r="CI85" i="9"/>
  <c r="CH85" i="9"/>
  <c r="CG85" i="9"/>
  <c r="CF85" i="9"/>
  <c r="CE85" i="9"/>
  <c r="CD85" i="9"/>
  <c r="CC85" i="9"/>
  <c r="CB85" i="9"/>
  <c r="CA85" i="9"/>
  <c r="BZ85" i="9"/>
  <c r="BY85" i="9"/>
  <c r="BX85" i="9"/>
  <c r="BW85" i="9"/>
  <c r="BV85" i="9"/>
  <c r="BU85" i="9"/>
  <c r="BT85" i="9"/>
  <c r="BS85" i="9"/>
  <c r="BR85" i="9"/>
  <c r="BQ85" i="9"/>
  <c r="BP85" i="9"/>
  <c r="BO85" i="9"/>
  <c r="BN85" i="9"/>
  <c r="BM85" i="9"/>
  <c r="BL85" i="9"/>
  <c r="BK85" i="9"/>
  <c r="BJ85" i="9"/>
  <c r="BI85" i="9"/>
  <c r="BH85" i="9"/>
  <c r="BG85" i="9"/>
  <c r="BF85" i="9"/>
  <c r="BE85" i="9"/>
  <c r="BD85" i="9"/>
  <c r="BC85" i="9"/>
  <c r="BB85" i="9"/>
  <c r="BA85" i="9"/>
  <c r="AZ85" i="9"/>
  <c r="AY85" i="9"/>
  <c r="AX85" i="9"/>
  <c r="AW85" i="9"/>
  <c r="AV85" i="9"/>
  <c r="AU85" i="9"/>
  <c r="AT85" i="9"/>
  <c r="AS85" i="9"/>
  <c r="AR85" i="9"/>
  <c r="AQ85" i="9"/>
  <c r="AP85" i="9"/>
  <c r="AO85" i="9"/>
  <c r="AN85" i="9"/>
  <c r="AM85" i="9"/>
  <c r="AL85" i="9"/>
  <c r="AK85" i="9"/>
  <c r="AJ85" i="9"/>
  <c r="AI85" i="9"/>
  <c r="AH85" i="9"/>
  <c r="AG85" i="9"/>
  <c r="AF85" i="9"/>
  <c r="AE85" i="9"/>
  <c r="AD85" i="9"/>
  <c r="AC85" i="9"/>
  <c r="AB85" i="9"/>
  <c r="AA85" i="9"/>
  <c r="Z85" i="9"/>
  <c r="Y85" i="9"/>
  <c r="X85" i="9"/>
  <c r="W85" i="9"/>
  <c r="V85" i="9"/>
  <c r="U85" i="9"/>
  <c r="T85" i="9"/>
  <c r="S85" i="9"/>
  <c r="R85" i="9"/>
  <c r="Q85" i="9"/>
  <c r="P85" i="9"/>
  <c r="O85" i="9"/>
  <c r="N85" i="9"/>
  <c r="M85" i="9"/>
  <c r="L85" i="9"/>
  <c r="K85" i="9"/>
  <c r="J85" i="9"/>
  <c r="I85" i="9"/>
  <c r="H85" i="9"/>
  <c r="G85" i="9"/>
  <c r="CT74" i="9"/>
  <c r="CS74" i="9"/>
  <c r="CR74" i="9"/>
  <c r="CQ74" i="9"/>
  <c r="CP74" i="9"/>
  <c r="CO74" i="9"/>
  <c r="CN74" i="9"/>
  <c r="CM74" i="9"/>
  <c r="CL74" i="9"/>
  <c r="CK74" i="9"/>
  <c r="CJ74" i="9"/>
  <c r="CI74" i="9"/>
  <c r="CH74" i="9"/>
  <c r="CG74" i="9"/>
  <c r="CF74" i="9"/>
  <c r="CE74" i="9"/>
  <c r="CD74" i="9"/>
  <c r="CC74" i="9"/>
  <c r="CB74" i="9"/>
  <c r="CA74" i="9"/>
  <c r="BZ74" i="9"/>
  <c r="BY74" i="9"/>
  <c r="BX74" i="9"/>
  <c r="BW74" i="9"/>
  <c r="BV74" i="9"/>
  <c r="BU74" i="9"/>
  <c r="BT74" i="9"/>
  <c r="BS74" i="9"/>
  <c r="BR74" i="9"/>
  <c r="BQ74" i="9"/>
  <c r="BP74" i="9"/>
  <c r="BO74" i="9"/>
  <c r="BN74" i="9"/>
  <c r="BM74" i="9"/>
  <c r="BL74" i="9"/>
  <c r="BK74" i="9"/>
  <c r="BJ74" i="9"/>
  <c r="BI74" i="9"/>
  <c r="BH74" i="9"/>
  <c r="BG74" i="9"/>
  <c r="BF74" i="9"/>
  <c r="BE74" i="9"/>
  <c r="BD74" i="9"/>
  <c r="BC74" i="9"/>
  <c r="BB74" i="9"/>
  <c r="BA74" i="9"/>
  <c r="AZ74" i="9"/>
  <c r="AY74" i="9"/>
  <c r="AX74" i="9"/>
  <c r="AW74" i="9"/>
  <c r="AV74" i="9"/>
  <c r="AU74" i="9"/>
  <c r="AT74" i="9"/>
  <c r="AS74" i="9"/>
  <c r="AR74" i="9"/>
  <c r="AQ74" i="9"/>
  <c r="AP74" i="9"/>
  <c r="AO74" i="9"/>
  <c r="AN74" i="9"/>
  <c r="AM74" i="9"/>
  <c r="AL74" i="9"/>
  <c r="AK74" i="9"/>
  <c r="AJ74" i="9"/>
  <c r="AI74" i="9"/>
  <c r="AH74" i="9"/>
  <c r="AG74" i="9"/>
  <c r="AF74" i="9"/>
  <c r="AE74" i="9"/>
  <c r="AD74" i="9"/>
  <c r="AC74" i="9"/>
  <c r="AB74" i="9"/>
  <c r="AA74" i="9"/>
  <c r="Z74" i="9"/>
  <c r="Y74" i="9"/>
  <c r="X74" i="9"/>
  <c r="W74" i="9"/>
  <c r="V74" i="9"/>
  <c r="U74" i="9"/>
  <c r="T74" i="9"/>
  <c r="S74" i="9"/>
  <c r="R74" i="9"/>
  <c r="Q74" i="9"/>
  <c r="P74" i="9"/>
  <c r="O74" i="9"/>
  <c r="N74" i="9"/>
  <c r="M74" i="9"/>
  <c r="L74" i="9"/>
  <c r="K74" i="9"/>
  <c r="J74" i="9"/>
  <c r="I74" i="9"/>
  <c r="H74" i="9"/>
  <c r="G74" i="9"/>
  <c r="CT63" i="9"/>
  <c r="CS63" i="9"/>
  <c r="CR63" i="9"/>
  <c r="CQ63" i="9"/>
  <c r="CP63" i="9"/>
  <c r="CO63" i="9"/>
  <c r="CN63" i="9"/>
  <c r="CM63" i="9"/>
  <c r="CL63" i="9"/>
  <c r="CK63" i="9"/>
  <c r="CJ63" i="9"/>
  <c r="CI63" i="9"/>
  <c r="CH63" i="9"/>
  <c r="CG63" i="9"/>
  <c r="CF63" i="9"/>
  <c r="CE63" i="9"/>
  <c r="CD63" i="9"/>
  <c r="CC63" i="9"/>
  <c r="CB63" i="9"/>
  <c r="CA63" i="9"/>
  <c r="BZ63" i="9"/>
  <c r="BY63" i="9"/>
  <c r="BX63" i="9"/>
  <c r="BW63" i="9"/>
  <c r="BV63" i="9"/>
  <c r="BU63" i="9"/>
  <c r="BT63" i="9"/>
  <c r="BS63" i="9"/>
  <c r="BR63" i="9"/>
  <c r="BQ63" i="9"/>
  <c r="BP63" i="9"/>
  <c r="BO63" i="9"/>
  <c r="BN63" i="9"/>
  <c r="BM63" i="9"/>
  <c r="BL63" i="9"/>
  <c r="BK63" i="9"/>
  <c r="BJ63" i="9"/>
  <c r="BI63" i="9"/>
  <c r="BH63" i="9"/>
  <c r="BG63" i="9"/>
  <c r="BF63" i="9"/>
  <c r="BE63" i="9"/>
  <c r="BD63" i="9"/>
  <c r="BC63" i="9"/>
  <c r="BB63" i="9"/>
  <c r="BA63" i="9"/>
  <c r="AZ63" i="9"/>
  <c r="AY63" i="9"/>
  <c r="AX63" i="9"/>
  <c r="AW63" i="9"/>
  <c r="AV63" i="9"/>
  <c r="AU63" i="9"/>
  <c r="AT63" i="9"/>
  <c r="AS63" i="9"/>
  <c r="AR63" i="9"/>
  <c r="AQ63" i="9"/>
  <c r="AP63" i="9"/>
  <c r="AO63" i="9"/>
  <c r="AN63" i="9"/>
  <c r="AM63" i="9"/>
  <c r="AL63" i="9"/>
  <c r="AK63" i="9"/>
  <c r="AJ63" i="9"/>
  <c r="AI63" i="9"/>
  <c r="AH63" i="9"/>
  <c r="AG63" i="9"/>
  <c r="AF63" i="9"/>
  <c r="AE63" i="9"/>
  <c r="AD63" i="9"/>
  <c r="AC63" i="9"/>
  <c r="AB63" i="9"/>
  <c r="AA63" i="9"/>
  <c r="Z63" i="9"/>
  <c r="Y63" i="9"/>
  <c r="X63" i="9"/>
  <c r="W63" i="9"/>
  <c r="V63" i="9"/>
  <c r="U63" i="9"/>
  <c r="T63" i="9"/>
  <c r="S63" i="9"/>
  <c r="R63" i="9"/>
  <c r="Q63" i="9"/>
  <c r="P63" i="9"/>
  <c r="O63" i="9"/>
  <c r="N63" i="9"/>
  <c r="M63" i="9"/>
  <c r="L63" i="9"/>
  <c r="K63" i="9"/>
  <c r="J63" i="9"/>
  <c r="I63" i="9"/>
  <c r="H63" i="9"/>
  <c r="G58" i="9"/>
  <c r="G59" i="9"/>
  <c r="G62" i="9"/>
  <c r="G63" i="9"/>
  <c r="V16" i="9"/>
  <c r="U16" i="9"/>
  <c r="T16" i="9"/>
  <c r="S16" i="9"/>
  <c r="R16" i="9"/>
  <c r="Q16" i="9"/>
  <c r="P16" i="9"/>
  <c r="O16" i="9"/>
  <c r="N16" i="9"/>
  <c r="M16" i="9"/>
  <c r="L16" i="9"/>
  <c r="K16" i="9"/>
  <c r="J16" i="9"/>
  <c r="I16" i="9"/>
  <c r="H16" i="9"/>
  <c r="G16" i="9"/>
  <c r="F16" i="9"/>
  <c r="E16" i="9"/>
  <c r="D16" i="9"/>
  <c r="C16" i="9"/>
  <c r="B16" i="9"/>
  <c r="V7" i="9"/>
  <c r="U7" i="9"/>
  <c r="T7" i="9"/>
  <c r="S7" i="9"/>
  <c r="R7" i="9"/>
  <c r="Q7" i="9"/>
  <c r="P7" i="9"/>
  <c r="O7" i="9"/>
  <c r="N7" i="9"/>
  <c r="M7" i="9"/>
  <c r="L7" i="9"/>
  <c r="K7" i="9"/>
  <c r="J7" i="9"/>
  <c r="I7" i="9"/>
  <c r="H7" i="9"/>
  <c r="G7" i="9"/>
  <c r="F7" i="9"/>
  <c r="E7" i="9"/>
  <c r="D7" i="9"/>
  <c r="C7" i="9"/>
  <c r="B7" i="9"/>
  <c r="B13" i="8"/>
  <c r="C4" i="6"/>
  <c r="B4" i="8"/>
  <c r="H73" i="8"/>
  <c r="I73" i="8"/>
  <c r="J73" i="8"/>
  <c r="K73" i="8"/>
  <c r="L73" i="8"/>
  <c r="M73" i="8"/>
  <c r="N73" i="8"/>
  <c r="O73" i="8"/>
  <c r="P73" i="8"/>
  <c r="Q73" i="8"/>
  <c r="R73" i="8"/>
  <c r="S73" i="8"/>
  <c r="T73" i="8"/>
  <c r="U73" i="8"/>
  <c r="V73" i="8"/>
  <c r="W73" i="8"/>
  <c r="X73" i="8"/>
  <c r="Y73" i="8"/>
  <c r="Z73" i="8"/>
  <c r="AA73" i="8"/>
  <c r="AB73" i="8"/>
  <c r="AC73" i="8"/>
  <c r="AD73" i="8"/>
  <c r="AE73" i="8"/>
  <c r="AF73" i="8"/>
  <c r="AG73" i="8"/>
  <c r="AH73" i="8"/>
  <c r="AI73" i="8"/>
  <c r="AJ73" i="8"/>
  <c r="AK73" i="8"/>
  <c r="AL73" i="8"/>
  <c r="AM73" i="8"/>
  <c r="AN73" i="8"/>
  <c r="AO73" i="8"/>
  <c r="AP73" i="8"/>
  <c r="AQ73" i="8"/>
  <c r="AR73" i="8"/>
  <c r="AS73" i="8"/>
  <c r="AT73" i="8"/>
  <c r="AU73" i="8"/>
  <c r="AV73" i="8"/>
  <c r="AW73" i="8"/>
  <c r="AX73" i="8"/>
  <c r="AY73" i="8"/>
  <c r="AZ73" i="8"/>
  <c r="BA73" i="8"/>
  <c r="BB73" i="8"/>
  <c r="BC73" i="8"/>
  <c r="BD73" i="8"/>
  <c r="BE73" i="8"/>
  <c r="BF73" i="8"/>
  <c r="BG73" i="8"/>
  <c r="BH73" i="8"/>
  <c r="BI73" i="8"/>
  <c r="BJ73" i="8"/>
  <c r="BK73" i="8"/>
  <c r="BL73" i="8"/>
  <c r="BM73" i="8"/>
  <c r="BN73" i="8"/>
  <c r="BO73" i="8"/>
  <c r="BP73" i="8"/>
  <c r="BQ73" i="8"/>
  <c r="BR73" i="8"/>
  <c r="BS73" i="8"/>
  <c r="BT73" i="8"/>
  <c r="BU73" i="8"/>
  <c r="BV73" i="8"/>
  <c r="BW73" i="8"/>
  <c r="BX73" i="8"/>
  <c r="BY73" i="8"/>
  <c r="BZ73" i="8"/>
  <c r="CA73" i="8"/>
  <c r="CB73" i="8"/>
  <c r="CC73" i="8"/>
  <c r="CD73" i="8"/>
  <c r="CE73" i="8"/>
  <c r="CF73" i="8"/>
  <c r="CG73" i="8"/>
  <c r="CH73" i="8"/>
  <c r="CI73" i="8"/>
  <c r="CJ73" i="8"/>
  <c r="CK73" i="8"/>
  <c r="CL73" i="8"/>
  <c r="CM73" i="8"/>
  <c r="CN73" i="8"/>
  <c r="CO73" i="8"/>
  <c r="CP73" i="8"/>
  <c r="CQ73" i="8"/>
  <c r="CR73" i="8"/>
  <c r="CS73" i="8"/>
  <c r="CT73" i="8"/>
  <c r="G73" i="8"/>
  <c r="H58" i="8"/>
  <c r="I58" i="8"/>
  <c r="J58" i="8"/>
  <c r="K58" i="8"/>
  <c r="L58" i="8"/>
  <c r="M58" i="8"/>
  <c r="N58" i="8"/>
  <c r="O58" i="8"/>
  <c r="P58" i="8"/>
  <c r="Q58" i="8"/>
  <c r="R58" i="8"/>
  <c r="S58" i="8"/>
  <c r="T58" i="8"/>
  <c r="U58" i="8"/>
  <c r="V58" i="8"/>
  <c r="W58" i="8"/>
  <c r="X58" i="8"/>
  <c r="Y58" i="8"/>
  <c r="Z58" i="8"/>
  <c r="AA58" i="8"/>
  <c r="AB58" i="8"/>
  <c r="AC58" i="8"/>
  <c r="AD58" i="8"/>
  <c r="AE58" i="8"/>
  <c r="AF58" i="8"/>
  <c r="AG58" i="8"/>
  <c r="AH58" i="8"/>
  <c r="AI58" i="8"/>
  <c r="AJ58" i="8"/>
  <c r="AK58" i="8"/>
  <c r="AL58" i="8"/>
  <c r="AM58" i="8"/>
  <c r="AN58" i="8"/>
  <c r="AO58" i="8"/>
  <c r="AP58" i="8"/>
  <c r="AQ58" i="8"/>
  <c r="AR58" i="8"/>
  <c r="AS58" i="8"/>
  <c r="AT58" i="8"/>
  <c r="AU58" i="8"/>
  <c r="AV58" i="8"/>
  <c r="AW58" i="8"/>
  <c r="AX58" i="8"/>
  <c r="AY58" i="8"/>
  <c r="AZ58" i="8"/>
  <c r="BA58" i="8"/>
  <c r="BB58" i="8"/>
  <c r="BC58" i="8"/>
  <c r="BD58" i="8"/>
  <c r="BE58" i="8"/>
  <c r="BF58" i="8"/>
  <c r="BG58" i="8"/>
  <c r="BH58" i="8"/>
  <c r="BI58" i="8"/>
  <c r="BJ58" i="8"/>
  <c r="BK58" i="8"/>
  <c r="BL58" i="8"/>
  <c r="BM58" i="8"/>
  <c r="BN58" i="8"/>
  <c r="BO58" i="8"/>
  <c r="BP58" i="8"/>
  <c r="BQ58" i="8"/>
  <c r="BR58" i="8"/>
  <c r="BS58" i="8"/>
  <c r="BT58" i="8"/>
  <c r="BU58" i="8"/>
  <c r="BV58" i="8"/>
  <c r="BW58" i="8"/>
  <c r="BX58" i="8"/>
  <c r="BY58" i="8"/>
  <c r="BZ58" i="8"/>
  <c r="CA58" i="8"/>
  <c r="CB58" i="8"/>
  <c r="CC58" i="8"/>
  <c r="CD58" i="8"/>
  <c r="CE58" i="8"/>
  <c r="CF58" i="8"/>
  <c r="CG58" i="8"/>
  <c r="CH58" i="8"/>
  <c r="CI58" i="8"/>
  <c r="CJ58" i="8"/>
  <c r="CK58" i="8"/>
  <c r="CL58" i="8"/>
  <c r="CM58" i="8"/>
  <c r="CN58" i="8"/>
  <c r="CO58" i="8"/>
  <c r="CP58" i="8"/>
  <c r="CQ58" i="8"/>
  <c r="CR58" i="8"/>
  <c r="CS58" i="8"/>
  <c r="CT58" i="8"/>
  <c r="H59" i="8"/>
  <c r="I59" i="8"/>
  <c r="J59" i="8"/>
  <c r="K59" i="8"/>
  <c r="L59" i="8"/>
  <c r="M59" i="8"/>
  <c r="N59" i="8"/>
  <c r="O59" i="8"/>
  <c r="P59" i="8"/>
  <c r="Q59" i="8"/>
  <c r="R59" i="8"/>
  <c r="S59" i="8"/>
  <c r="T59" i="8"/>
  <c r="U59" i="8"/>
  <c r="V59" i="8"/>
  <c r="W59" i="8"/>
  <c r="X59" i="8"/>
  <c r="Y59" i="8"/>
  <c r="Z59" i="8"/>
  <c r="AA59" i="8"/>
  <c r="AB59" i="8"/>
  <c r="AC59" i="8"/>
  <c r="AD59" i="8"/>
  <c r="AE59" i="8"/>
  <c r="AF59" i="8"/>
  <c r="AG59" i="8"/>
  <c r="AH59" i="8"/>
  <c r="AI59" i="8"/>
  <c r="AJ59" i="8"/>
  <c r="AK59" i="8"/>
  <c r="AL59" i="8"/>
  <c r="AM59" i="8"/>
  <c r="AN59" i="8"/>
  <c r="AO59" i="8"/>
  <c r="AP59" i="8"/>
  <c r="AQ59" i="8"/>
  <c r="AR59" i="8"/>
  <c r="AS59" i="8"/>
  <c r="AT59" i="8"/>
  <c r="AU59" i="8"/>
  <c r="AV59" i="8"/>
  <c r="AW59" i="8"/>
  <c r="AX59" i="8"/>
  <c r="AY59" i="8"/>
  <c r="AZ59" i="8"/>
  <c r="BA59" i="8"/>
  <c r="BB59" i="8"/>
  <c r="BC59" i="8"/>
  <c r="BD59" i="8"/>
  <c r="BE59" i="8"/>
  <c r="BF59" i="8"/>
  <c r="BG59" i="8"/>
  <c r="BH59" i="8"/>
  <c r="BI59" i="8"/>
  <c r="BJ59" i="8"/>
  <c r="BK59" i="8"/>
  <c r="BL59" i="8"/>
  <c r="BM59" i="8"/>
  <c r="BN59" i="8"/>
  <c r="BO59" i="8"/>
  <c r="BP59" i="8"/>
  <c r="BQ59" i="8"/>
  <c r="BR59" i="8"/>
  <c r="BS59" i="8"/>
  <c r="BT59" i="8"/>
  <c r="BU59" i="8"/>
  <c r="BV59" i="8"/>
  <c r="BW59" i="8"/>
  <c r="BX59" i="8"/>
  <c r="BY59" i="8"/>
  <c r="BZ59" i="8"/>
  <c r="CA59" i="8"/>
  <c r="CB59" i="8"/>
  <c r="CC59" i="8"/>
  <c r="CD59" i="8"/>
  <c r="CE59" i="8"/>
  <c r="CF59" i="8"/>
  <c r="CG59" i="8"/>
  <c r="CH59" i="8"/>
  <c r="CI59" i="8"/>
  <c r="CJ59" i="8"/>
  <c r="CK59" i="8"/>
  <c r="CL59" i="8"/>
  <c r="CM59" i="8"/>
  <c r="CN59" i="8"/>
  <c r="CO59" i="8"/>
  <c r="CP59" i="8"/>
  <c r="CQ59" i="8"/>
  <c r="CR59" i="8"/>
  <c r="CS59" i="8"/>
  <c r="CT59" i="8"/>
  <c r="H60" i="8"/>
  <c r="I60" i="8"/>
  <c r="J60" i="8"/>
  <c r="K60" i="8"/>
  <c r="L60" i="8"/>
  <c r="M60" i="8"/>
  <c r="N60" i="8"/>
  <c r="O60" i="8"/>
  <c r="P60" i="8"/>
  <c r="Q60" i="8"/>
  <c r="R60" i="8"/>
  <c r="S60" i="8"/>
  <c r="T60" i="8"/>
  <c r="U60" i="8"/>
  <c r="V60" i="8"/>
  <c r="W60" i="8"/>
  <c r="X60" i="8"/>
  <c r="Y60" i="8"/>
  <c r="Z60" i="8"/>
  <c r="AA60" i="8"/>
  <c r="AB60" i="8"/>
  <c r="AC60" i="8"/>
  <c r="AD60" i="8"/>
  <c r="AE60" i="8"/>
  <c r="AF60" i="8"/>
  <c r="AG60" i="8"/>
  <c r="AH60" i="8"/>
  <c r="AI60" i="8"/>
  <c r="AJ60" i="8"/>
  <c r="AK60" i="8"/>
  <c r="AL60" i="8"/>
  <c r="AM60" i="8"/>
  <c r="AN60" i="8"/>
  <c r="AO60" i="8"/>
  <c r="AP60" i="8"/>
  <c r="AQ60" i="8"/>
  <c r="AR60" i="8"/>
  <c r="AS60" i="8"/>
  <c r="AT60" i="8"/>
  <c r="AU60" i="8"/>
  <c r="AV60" i="8"/>
  <c r="AW60" i="8"/>
  <c r="AX60" i="8"/>
  <c r="AY60" i="8"/>
  <c r="AZ60" i="8"/>
  <c r="BA60" i="8"/>
  <c r="BB60" i="8"/>
  <c r="BC60" i="8"/>
  <c r="BD60" i="8"/>
  <c r="BE60" i="8"/>
  <c r="BF60" i="8"/>
  <c r="BG60" i="8"/>
  <c r="BH60" i="8"/>
  <c r="BI60" i="8"/>
  <c r="BJ60" i="8"/>
  <c r="BK60" i="8"/>
  <c r="BL60" i="8"/>
  <c r="BM60" i="8"/>
  <c r="BN60" i="8"/>
  <c r="BO60" i="8"/>
  <c r="BP60" i="8"/>
  <c r="BQ60" i="8"/>
  <c r="BR60" i="8"/>
  <c r="BS60" i="8"/>
  <c r="BT60" i="8"/>
  <c r="BU60" i="8"/>
  <c r="BV60" i="8"/>
  <c r="BW60" i="8"/>
  <c r="BX60" i="8"/>
  <c r="BY60" i="8"/>
  <c r="BZ60" i="8"/>
  <c r="CA60" i="8"/>
  <c r="CB60" i="8"/>
  <c r="CC60" i="8"/>
  <c r="CD60" i="8"/>
  <c r="CE60" i="8"/>
  <c r="CF60" i="8"/>
  <c r="CG60" i="8"/>
  <c r="CH60" i="8"/>
  <c r="CI60" i="8"/>
  <c r="CJ60" i="8"/>
  <c r="CK60" i="8"/>
  <c r="CL60" i="8"/>
  <c r="CM60" i="8"/>
  <c r="CN60" i="8"/>
  <c r="CO60" i="8"/>
  <c r="CP60" i="8"/>
  <c r="CQ60" i="8"/>
  <c r="CR60" i="8"/>
  <c r="CS60" i="8"/>
  <c r="CT60" i="8"/>
  <c r="H61" i="8"/>
  <c r="I61" i="8"/>
  <c r="J61" i="8"/>
  <c r="K61" i="8"/>
  <c r="L61" i="8"/>
  <c r="M61" i="8"/>
  <c r="N61" i="8"/>
  <c r="O61" i="8"/>
  <c r="P61" i="8"/>
  <c r="Q61" i="8"/>
  <c r="R61" i="8"/>
  <c r="S61" i="8"/>
  <c r="T61" i="8"/>
  <c r="U61" i="8"/>
  <c r="V61" i="8"/>
  <c r="W61" i="8"/>
  <c r="X61" i="8"/>
  <c r="Y61" i="8"/>
  <c r="Z61" i="8"/>
  <c r="AA61" i="8"/>
  <c r="AB61" i="8"/>
  <c r="AC61" i="8"/>
  <c r="AD61"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BF61" i="8"/>
  <c r="BG61" i="8"/>
  <c r="BH61" i="8"/>
  <c r="BI61" i="8"/>
  <c r="BJ61" i="8"/>
  <c r="BK61" i="8"/>
  <c r="BL61" i="8"/>
  <c r="BM61" i="8"/>
  <c r="BN61" i="8"/>
  <c r="BO61" i="8"/>
  <c r="BP61" i="8"/>
  <c r="BQ61" i="8"/>
  <c r="BR61" i="8"/>
  <c r="BS61" i="8"/>
  <c r="BT61" i="8"/>
  <c r="BU61" i="8"/>
  <c r="BV61" i="8"/>
  <c r="BW61" i="8"/>
  <c r="BX61" i="8"/>
  <c r="BY61" i="8"/>
  <c r="BZ61" i="8"/>
  <c r="CA61" i="8"/>
  <c r="CB61" i="8"/>
  <c r="CC61" i="8"/>
  <c r="CD61" i="8"/>
  <c r="CE61" i="8"/>
  <c r="CF61" i="8"/>
  <c r="CG61" i="8"/>
  <c r="CH61" i="8"/>
  <c r="CI61" i="8"/>
  <c r="CJ61" i="8"/>
  <c r="CK61" i="8"/>
  <c r="CL61" i="8"/>
  <c r="CM61" i="8"/>
  <c r="CN61" i="8"/>
  <c r="CO61" i="8"/>
  <c r="CP61" i="8"/>
  <c r="CQ61" i="8"/>
  <c r="CR61" i="8"/>
  <c r="CS61" i="8"/>
  <c r="CT61" i="8"/>
  <c r="H62" i="8"/>
  <c r="I62" i="8"/>
  <c r="J62" i="8"/>
  <c r="K62" i="8"/>
  <c r="L62" i="8"/>
  <c r="M62" i="8"/>
  <c r="N62" i="8"/>
  <c r="O62" i="8"/>
  <c r="P62" i="8"/>
  <c r="Q62" i="8"/>
  <c r="R62" i="8"/>
  <c r="S62" i="8"/>
  <c r="T62" i="8"/>
  <c r="U62" i="8"/>
  <c r="V62" i="8"/>
  <c r="W62" i="8"/>
  <c r="X62" i="8"/>
  <c r="Y62" i="8"/>
  <c r="Z62" i="8"/>
  <c r="AA62" i="8"/>
  <c r="AB62" i="8"/>
  <c r="AC62" i="8"/>
  <c r="AD62" i="8"/>
  <c r="AE62" i="8"/>
  <c r="AF62" i="8"/>
  <c r="AG62" i="8"/>
  <c r="AH62" i="8"/>
  <c r="AI62" i="8"/>
  <c r="AJ62" i="8"/>
  <c r="AK62" i="8"/>
  <c r="AL62" i="8"/>
  <c r="AM62" i="8"/>
  <c r="AN62" i="8"/>
  <c r="AO62" i="8"/>
  <c r="AP62" i="8"/>
  <c r="AQ62" i="8"/>
  <c r="AR62" i="8"/>
  <c r="AS62" i="8"/>
  <c r="AT62" i="8"/>
  <c r="AU62" i="8"/>
  <c r="AV62" i="8"/>
  <c r="AW62" i="8"/>
  <c r="AX62" i="8"/>
  <c r="AY62" i="8"/>
  <c r="AZ62" i="8"/>
  <c r="BA62" i="8"/>
  <c r="BB62" i="8"/>
  <c r="BC62" i="8"/>
  <c r="BD62" i="8"/>
  <c r="BE62" i="8"/>
  <c r="BF62" i="8"/>
  <c r="BG62" i="8"/>
  <c r="BH62" i="8"/>
  <c r="BI62" i="8"/>
  <c r="BJ62" i="8"/>
  <c r="BK62" i="8"/>
  <c r="BL62" i="8"/>
  <c r="BM62" i="8"/>
  <c r="BN62" i="8"/>
  <c r="BO62" i="8"/>
  <c r="BP62" i="8"/>
  <c r="BQ62" i="8"/>
  <c r="BR62" i="8"/>
  <c r="BS62" i="8"/>
  <c r="BT62" i="8"/>
  <c r="BU62" i="8"/>
  <c r="BV62" i="8"/>
  <c r="BW62" i="8"/>
  <c r="BX62" i="8"/>
  <c r="BY62" i="8"/>
  <c r="BZ62" i="8"/>
  <c r="CA62" i="8"/>
  <c r="CB62" i="8"/>
  <c r="CC62" i="8"/>
  <c r="CD62" i="8"/>
  <c r="CE62" i="8"/>
  <c r="CF62" i="8"/>
  <c r="CG62" i="8"/>
  <c r="CH62" i="8"/>
  <c r="CI62" i="8"/>
  <c r="CJ62" i="8"/>
  <c r="CK62" i="8"/>
  <c r="CL62" i="8"/>
  <c r="CM62" i="8"/>
  <c r="CN62" i="8"/>
  <c r="CO62" i="8"/>
  <c r="CP62" i="8"/>
  <c r="CQ62" i="8"/>
  <c r="CR62" i="8"/>
  <c r="CS62" i="8"/>
  <c r="CT62" i="8"/>
  <c r="G62" i="8"/>
  <c r="G61" i="8"/>
  <c r="G60" i="8"/>
  <c r="G59" i="8"/>
  <c r="H91" i="8"/>
  <c r="I91" i="8"/>
  <c r="J91" i="8"/>
  <c r="K91" i="8"/>
  <c r="L91" i="8"/>
  <c r="M91" i="8"/>
  <c r="N91" i="8"/>
  <c r="O91" i="8"/>
  <c r="P91" i="8"/>
  <c r="Q91" i="8"/>
  <c r="R91" i="8"/>
  <c r="S91" i="8"/>
  <c r="T91" i="8"/>
  <c r="U91" i="8"/>
  <c r="V91" i="8"/>
  <c r="W91" i="8"/>
  <c r="X91" i="8"/>
  <c r="Y91" i="8"/>
  <c r="Z91" i="8"/>
  <c r="AA91" i="8"/>
  <c r="AB91" i="8"/>
  <c r="AC91" i="8"/>
  <c r="AD91" i="8"/>
  <c r="AE91" i="8"/>
  <c r="AF91" i="8"/>
  <c r="AG91" i="8"/>
  <c r="AH91" i="8"/>
  <c r="AI91" i="8"/>
  <c r="AJ91" i="8"/>
  <c r="AK91" i="8"/>
  <c r="AL91" i="8"/>
  <c r="AM91" i="8"/>
  <c r="AN91" i="8"/>
  <c r="AO91" i="8"/>
  <c r="AP91" i="8"/>
  <c r="AQ91" i="8"/>
  <c r="AR91" i="8"/>
  <c r="AS91" i="8"/>
  <c r="AT91" i="8"/>
  <c r="AU91" i="8"/>
  <c r="AV91" i="8"/>
  <c r="AW91" i="8"/>
  <c r="AX91" i="8"/>
  <c r="AY91" i="8"/>
  <c r="AZ91" i="8"/>
  <c r="BA91" i="8"/>
  <c r="BB91" i="8"/>
  <c r="BC91" i="8"/>
  <c r="BD91" i="8"/>
  <c r="BE91" i="8"/>
  <c r="BF91" i="8"/>
  <c r="BG91" i="8"/>
  <c r="BH91" i="8"/>
  <c r="BI91" i="8"/>
  <c r="BJ91" i="8"/>
  <c r="BK91" i="8"/>
  <c r="BL91" i="8"/>
  <c r="BM91" i="8"/>
  <c r="BN91" i="8"/>
  <c r="BO91" i="8"/>
  <c r="BP91" i="8"/>
  <c r="BQ91" i="8"/>
  <c r="BR91" i="8"/>
  <c r="BS91" i="8"/>
  <c r="BT91" i="8"/>
  <c r="BU91" i="8"/>
  <c r="BV91" i="8"/>
  <c r="BW91" i="8"/>
  <c r="BX91" i="8"/>
  <c r="BY91" i="8"/>
  <c r="BZ91" i="8"/>
  <c r="CA91" i="8"/>
  <c r="CB91" i="8"/>
  <c r="CC91" i="8"/>
  <c r="CD91" i="8"/>
  <c r="CE91" i="8"/>
  <c r="CF91" i="8"/>
  <c r="CG91" i="8"/>
  <c r="CH91" i="8"/>
  <c r="CI91" i="8"/>
  <c r="CJ91" i="8"/>
  <c r="CK91" i="8"/>
  <c r="CL91" i="8"/>
  <c r="CM91" i="8"/>
  <c r="CN91" i="8"/>
  <c r="CO91" i="8"/>
  <c r="CP91" i="8"/>
  <c r="CQ91" i="8"/>
  <c r="CR91" i="8"/>
  <c r="CS91" i="8"/>
  <c r="CT91" i="8"/>
  <c r="H92" i="8"/>
  <c r="I92" i="8"/>
  <c r="J92" i="8"/>
  <c r="K92" i="8"/>
  <c r="L92" i="8"/>
  <c r="M92" i="8"/>
  <c r="N92" i="8"/>
  <c r="O92" i="8"/>
  <c r="P92" i="8"/>
  <c r="Q92" i="8"/>
  <c r="R92" i="8"/>
  <c r="S92" i="8"/>
  <c r="T92" i="8"/>
  <c r="U92" i="8"/>
  <c r="V92" i="8"/>
  <c r="W92" i="8"/>
  <c r="X92" i="8"/>
  <c r="Y92" i="8"/>
  <c r="Z92" i="8"/>
  <c r="AA92" i="8"/>
  <c r="AB92" i="8"/>
  <c r="AC92" i="8"/>
  <c r="AD92" i="8"/>
  <c r="AE92" i="8"/>
  <c r="AF92" i="8"/>
  <c r="AG92" i="8"/>
  <c r="AH92" i="8"/>
  <c r="AI92" i="8"/>
  <c r="AJ92" i="8"/>
  <c r="AK92" i="8"/>
  <c r="AL92" i="8"/>
  <c r="AM92" i="8"/>
  <c r="AN92" i="8"/>
  <c r="AO92" i="8"/>
  <c r="AP92" i="8"/>
  <c r="AQ92" i="8"/>
  <c r="AR92" i="8"/>
  <c r="AS92" i="8"/>
  <c r="AT92" i="8"/>
  <c r="AU92" i="8"/>
  <c r="AV92" i="8"/>
  <c r="AW92" i="8"/>
  <c r="AX92" i="8"/>
  <c r="AY92" i="8"/>
  <c r="AZ92" i="8"/>
  <c r="BA92" i="8"/>
  <c r="BB92" i="8"/>
  <c r="BC92" i="8"/>
  <c r="BD92" i="8"/>
  <c r="BE92" i="8"/>
  <c r="BF92" i="8"/>
  <c r="BG92" i="8"/>
  <c r="BH92" i="8"/>
  <c r="BI92" i="8"/>
  <c r="BJ92" i="8"/>
  <c r="BK92" i="8"/>
  <c r="BL92" i="8"/>
  <c r="BM92" i="8"/>
  <c r="BN92" i="8"/>
  <c r="BO92" i="8"/>
  <c r="BP92" i="8"/>
  <c r="BQ92" i="8"/>
  <c r="BR92" i="8"/>
  <c r="BS92" i="8"/>
  <c r="BT92" i="8"/>
  <c r="BU92" i="8"/>
  <c r="BV92" i="8"/>
  <c r="BW92" i="8"/>
  <c r="BX92" i="8"/>
  <c r="BY92" i="8"/>
  <c r="BZ92" i="8"/>
  <c r="CA92" i="8"/>
  <c r="CB92" i="8"/>
  <c r="CC92" i="8"/>
  <c r="CD92" i="8"/>
  <c r="CE92" i="8"/>
  <c r="CF92" i="8"/>
  <c r="CG92" i="8"/>
  <c r="CH92" i="8"/>
  <c r="CI92" i="8"/>
  <c r="CJ92" i="8"/>
  <c r="CK92" i="8"/>
  <c r="CL92" i="8"/>
  <c r="CM92" i="8"/>
  <c r="CN92" i="8"/>
  <c r="CO92" i="8"/>
  <c r="CP92" i="8"/>
  <c r="CQ92" i="8"/>
  <c r="CR92" i="8"/>
  <c r="CS92" i="8"/>
  <c r="CT92" i="8"/>
  <c r="H93" i="8"/>
  <c r="I93" i="8"/>
  <c r="J93" i="8"/>
  <c r="K93" i="8"/>
  <c r="L93" i="8"/>
  <c r="M93" i="8"/>
  <c r="N93" i="8"/>
  <c r="O93" i="8"/>
  <c r="P93" i="8"/>
  <c r="Q93" i="8"/>
  <c r="R93" i="8"/>
  <c r="S93" i="8"/>
  <c r="T93" i="8"/>
  <c r="U93" i="8"/>
  <c r="V93" i="8"/>
  <c r="W93" i="8"/>
  <c r="X93" i="8"/>
  <c r="Y93" i="8"/>
  <c r="Z93" i="8"/>
  <c r="AA93" i="8"/>
  <c r="AB93" i="8"/>
  <c r="AC93" i="8"/>
  <c r="AD93" i="8"/>
  <c r="AE93" i="8"/>
  <c r="AF93" i="8"/>
  <c r="AG93" i="8"/>
  <c r="AH93" i="8"/>
  <c r="AI93" i="8"/>
  <c r="AJ93" i="8"/>
  <c r="AK93" i="8"/>
  <c r="AL93" i="8"/>
  <c r="AM93" i="8"/>
  <c r="AN93" i="8"/>
  <c r="AO93" i="8"/>
  <c r="AP93" i="8"/>
  <c r="AQ93" i="8"/>
  <c r="AR93" i="8"/>
  <c r="AS93" i="8"/>
  <c r="AT93" i="8"/>
  <c r="AU93" i="8"/>
  <c r="AV93" i="8"/>
  <c r="AW93" i="8"/>
  <c r="AX93" i="8"/>
  <c r="AY93" i="8"/>
  <c r="AZ93" i="8"/>
  <c r="BA93" i="8"/>
  <c r="BB93" i="8"/>
  <c r="BC93" i="8"/>
  <c r="BD93" i="8"/>
  <c r="BE93" i="8"/>
  <c r="BF93" i="8"/>
  <c r="BG93" i="8"/>
  <c r="BH93" i="8"/>
  <c r="BI93" i="8"/>
  <c r="BJ93" i="8"/>
  <c r="BK93" i="8"/>
  <c r="BL93" i="8"/>
  <c r="BM93" i="8"/>
  <c r="BN93" i="8"/>
  <c r="BO93" i="8"/>
  <c r="BP93" i="8"/>
  <c r="BQ93" i="8"/>
  <c r="BR93" i="8"/>
  <c r="BS93" i="8"/>
  <c r="BT93" i="8"/>
  <c r="BU93" i="8"/>
  <c r="BV93" i="8"/>
  <c r="BW93" i="8"/>
  <c r="BX93" i="8"/>
  <c r="BY93" i="8"/>
  <c r="BZ93" i="8"/>
  <c r="CA93" i="8"/>
  <c r="CB93" i="8"/>
  <c r="CC93" i="8"/>
  <c r="CD93" i="8"/>
  <c r="CE93" i="8"/>
  <c r="CF93" i="8"/>
  <c r="CG93" i="8"/>
  <c r="CH93" i="8"/>
  <c r="CI93" i="8"/>
  <c r="CJ93" i="8"/>
  <c r="CK93" i="8"/>
  <c r="CL93" i="8"/>
  <c r="CM93" i="8"/>
  <c r="CN93" i="8"/>
  <c r="CO93" i="8"/>
  <c r="CP93" i="8"/>
  <c r="CQ93" i="8"/>
  <c r="CR93" i="8"/>
  <c r="CS93" i="8"/>
  <c r="CT93" i="8"/>
  <c r="H94" i="8"/>
  <c r="I94" i="8"/>
  <c r="J94" i="8"/>
  <c r="K94" i="8"/>
  <c r="L94" i="8"/>
  <c r="M94" i="8"/>
  <c r="N94" i="8"/>
  <c r="O94" i="8"/>
  <c r="P94" i="8"/>
  <c r="Q94" i="8"/>
  <c r="R94" i="8"/>
  <c r="S94" i="8"/>
  <c r="T94" i="8"/>
  <c r="U94" i="8"/>
  <c r="V94" i="8"/>
  <c r="W94" i="8"/>
  <c r="X94" i="8"/>
  <c r="Y94" i="8"/>
  <c r="Z94" i="8"/>
  <c r="AA94" i="8"/>
  <c r="AB94" i="8"/>
  <c r="AC94" i="8"/>
  <c r="AD94" i="8"/>
  <c r="AE94" i="8"/>
  <c r="AF94" i="8"/>
  <c r="AG94" i="8"/>
  <c r="AH94" i="8"/>
  <c r="AI94" i="8"/>
  <c r="AJ94" i="8"/>
  <c r="AK94" i="8"/>
  <c r="AL94" i="8"/>
  <c r="AM94" i="8"/>
  <c r="AN94" i="8"/>
  <c r="AO94" i="8"/>
  <c r="AP94" i="8"/>
  <c r="AQ94" i="8"/>
  <c r="AR94" i="8"/>
  <c r="AS94" i="8"/>
  <c r="AT94" i="8"/>
  <c r="AU94" i="8"/>
  <c r="AV94" i="8"/>
  <c r="AW94" i="8"/>
  <c r="AX94" i="8"/>
  <c r="AY94" i="8"/>
  <c r="AZ94" i="8"/>
  <c r="BA94" i="8"/>
  <c r="BB94" i="8"/>
  <c r="BC94" i="8"/>
  <c r="BD94" i="8"/>
  <c r="BE94" i="8"/>
  <c r="BF94" i="8"/>
  <c r="BG94" i="8"/>
  <c r="BH94" i="8"/>
  <c r="BI94" i="8"/>
  <c r="BJ94" i="8"/>
  <c r="BK94" i="8"/>
  <c r="BL94" i="8"/>
  <c r="BM94" i="8"/>
  <c r="BN94" i="8"/>
  <c r="BO94" i="8"/>
  <c r="BP94" i="8"/>
  <c r="BQ94" i="8"/>
  <c r="BR94" i="8"/>
  <c r="BS94" i="8"/>
  <c r="BT94" i="8"/>
  <c r="BU94" i="8"/>
  <c r="BV94" i="8"/>
  <c r="BW94" i="8"/>
  <c r="BX94" i="8"/>
  <c r="BY94" i="8"/>
  <c r="BZ94" i="8"/>
  <c r="CA94" i="8"/>
  <c r="CB94" i="8"/>
  <c r="CC94" i="8"/>
  <c r="CD94" i="8"/>
  <c r="CE94" i="8"/>
  <c r="CF94" i="8"/>
  <c r="CG94" i="8"/>
  <c r="CH94" i="8"/>
  <c r="CI94" i="8"/>
  <c r="CJ94" i="8"/>
  <c r="CK94" i="8"/>
  <c r="CL94" i="8"/>
  <c r="CM94" i="8"/>
  <c r="CN94" i="8"/>
  <c r="CO94" i="8"/>
  <c r="CP94" i="8"/>
  <c r="CQ94" i="8"/>
  <c r="CR94" i="8"/>
  <c r="CS94" i="8"/>
  <c r="CT94" i="8"/>
  <c r="H95" i="8"/>
  <c r="I95" i="8"/>
  <c r="J95" i="8"/>
  <c r="K95" i="8"/>
  <c r="L95" i="8"/>
  <c r="M95" i="8"/>
  <c r="N95" i="8"/>
  <c r="O95" i="8"/>
  <c r="P95" i="8"/>
  <c r="Q95" i="8"/>
  <c r="R95" i="8"/>
  <c r="S95" i="8"/>
  <c r="T95" i="8"/>
  <c r="U95" i="8"/>
  <c r="V95" i="8"/>
  <c r="W95" i="8"/>
  <c r="X95" i="8"/>
  <c r="Y95" i="8"/>
  <c r="Z95" i="8"/>
  <c r="AA95" i="8"/>
  <c r="AB95" i="8"/>
  <c r="AC95" i="8"/>
  <c r="AD95" i="8"/>
  <c r="AE95" i="8"/>
  <c r="AF95" i="8"/>
  <c r="AG95" i="8"/>
  <c r="AH95" i="8"/>
  <c r="AI95" i="8"/>
  <c r="AJ95" i="8"/>
  <c r="AK95" i="8"/>
  <c r="AL95" i="8"/>
  <c r="AM95" i="8"/>
  <c r="AN95" i="8"/>
  <c r="AO95" i="8"/>
  <c r="AP95" i="8"/>
  <c r="AQ95" i="8"/>
  <c r="AR95" i="8"/>
  <c r="AS95" i="8"/>
  <c r="AT95" i="8"/>
  <c r="AU95" i="8"/>
  <c r="AV95" i="8"/>
  <c r="AW95" i="8"/>
  <c r="AX95" i="8"/>
  <c r="AY95" i="8"/>
  <c r="AZ95" i="8"/>
  <c r="BA95" i="8"/>
  <c r="BB95" i="8"/>
  <c r="BC95" i="8"/>
  <c r="BD95" i="8"/>
  <c r="BE95" i="8"/>
  <c r="BF95" i="8"/>
  <c r="BG95" i="8"/>
  <c r="BH95" i="8"/>
  <c r="BI95" i="8"/>
  <c r="BJ95" i="8"/>
  <c r="BK95" i="8"/>
  <c r="BL95" i="8"/>
  <c r="BM95" i="8"/>
  <c r="BN95" i="8"/>
  <c r="BO95" i="8"/>
  <c r="BP95" i="8"/>
  <c r="BQ95" i="8"/>
  <c r="BR95" i="8"/>
  <c r="BS95" i="8"/>
  <c r="BT95" i="8"/>
  <c r="BU95" i="8"/>
  <c r="BV95" i="8"/>
  <c r="BW95" i="8"/>
  <c r="BX95" i="8"/>
  <c r="BY95" i="8"/>
  <c r="BZ95" i="8"/>
  <c r="CA95" i="8"/>
  <c r="CB95" i="8"/>
  <c r="CC95" i="8"/>
  <c r="CD95" i="8"/>
  <c r="CE95" i="8"/>
  <c r="CF95" i="8"/>
  <c r="CG95" i="8"/>
  <c r="CH95" i="8"/>
  <c r="CI95" i="8"/>
  <c r="CJ95" i="8"/>
  <c r="CK95" i="8"/>
  <c r="CL95" i="8"/>
  <c r="CM95" i="8"/>
  <c r="CN95" i="8"/>
  <c r="CO95" i="8"/>
  <c r="CP95" i="8"/>
  <c r="CQ95" i="8"/>
  <c r="CR95" i="8"/>
  <c r="CS95" i="8"/>
  <c r="CT95" i="8"/>
  <c r="G95" i="8"/>
  <c r="G94" i="8"/>
  <c r="G93" i="8"/>
  <c r="G92" i="8"/>
  <c r="G91" i="8"/>
  <c r="H80" i="8"/>
  <c r="I80" i="8"/>
  <c r="J80" i="8"/>
  <c r="K80" i="8"/>
  <c r="L80" i="8"/>
  <c r="M80" i="8"/>
  <c r="N80" i="8"/>
  <c r="O80" i="8"/>
  <c r="P80" i="8"/>
  <c r="Q80" i="8"/>
  <c r="R80" i="8"/>
  <c r="S80" i="8"/>
  <c r="T80" i="8"/>
  <c r="U80" i="8"/>
  <c r="V80" i="8"/>
  <c r="W80" i="8"/>
  <c r="X80" i="8"/>
  <c r="Y80" i="8"/>
  <c r="Z80" i="8"/>
  <c r="AA80" i="8"/>
  <c r="AB80" i="8"/>
  <c r="AC80" i="8"/>
  <c r="AD80" i="8"/>
  <c r="AE80" i="8"/>
  <c r="AF80" i="8"/>
  <c r="AG80" i="8"/>
  <c r="AH80" i="8"/>
  <c r="AI80" i="8"/>
  <c r="AJ80" i="8"/>
  <c r="AK80" i="8"/>
  <c r="AL80" i="8"/>
  <c r="AM80" i="8"/>
  <c r="AN80" i="8"/>
  <c r="AO80" i="8"/>
  <c r="AP80" i="8"/>
  <c r="AQ80" i="8"/>
  <c r="AR80" i="8"/>
  <c r="AS80" i="8"/>
  <c r="AT80" i="8"/>
  <c r="AU80" i="8"/>
  <c r="AV80" i="8"/>
  <c r="AW80" i="8"/>
  <c r="AX80" i="8"/>
  <c r="AY80" i="8"/>
  <c r="AZ80" i="8"/>
  <c r="BA80" i="8"/>
  <c r="BB80" i="8"/>
  <c r="BC80" i="8"/>
  <c r="BD80" i="8"/>
  <c r="BE80" i="8"/>
  <c r="BF80" i="8"/>
  <c r="BG80" i="8"/>
  <c r="BH80" i="8"/>
  <c r="BI80" i="8"/>
  <c r="BJ80" i="8"/>
  <c r="BK80" i="8"/>
  <c r="BL80" i="8"/>
  <c r="BM80" i="8"/>
  <c r="BN80" i="8"/>
  <c r="BO80" i="8"/>
  <c r="BP80" i="8"/>
  <c r="BQ80" i="8"/>
  <c r="BR80" i="8"/>
  <c r="BS80" i="8"/>
  <c r="BT80" i="8"/>
  <c r="BU80" i="8"/>
  <c r="BV80" i="8"/>
  <c r="BW80" i="8"/>
  <c r="BX80" i="8"/>
  <c r="BY80" i="8"/>
  <c r="BZ80" i="8"/>
  <c r="CA80" i="8"/>
  <c r="CB80" i="8"/>
  <c r="CC80" i="8"/>
  <c r="CD80" i="8"/>
  <c r="CE80" i="8"/>
  <c r="CF80" i="8"/>
  <c r="CG80" i="8"/>
  <c r="CH80" i="8"/>
  <c r="CI80" i="8"/>
  <c r="CJ80" i="8"/>
  <c r="CK80" i="8"/>
  <c r="CL80" i="8"/>
  <c r="CM80" i="8"/>
  <c r="CN80" i="8"/>
  <c r="CO80" i="8"/>
  <c r="CP80" i="8"/>
  <c r="CQ80" i="8"/>
  <c r="CR80" i="8"/>
  <c r="CS80" i="8"/>
  <c r="CT80" i="8"/>
  <c r="H81" i="8"/>
  <c r="I81" i="8"/>
  <c r="J81" i="8"/>
  <c r="K81" i="8"/>
  <c r="L81" i="8"/>
  <c r="M81" i="8"/>
  <c r="N81" i="8"/>
  <c r="O81" i="8"/>
  <c r="P81" i="8"/>
  <c r="Q81" i="8"/>
  <c r="R81" i="8"/>
  <c r="S81" i="8"/>
  <c r="T81" i="8"/>
  <c r="U81" i="8"/>
  <c r="V81" i="8"/>
  <c r="W81" i="8"/>
  <c r="X81" i="8"/>
  <c r="Y81" i="8"/>
  <c r="Z81" i="8"/>
  <c r="AA81" i="8"/>
  <c r="AB81" i="8"/>
  <c r="AC81" i="8"/>
  <c r="AD81" i="8"/>
  <c r="AE81" i="8"/>
  <c r="AF81" i="8"/>
  <c r="AG81" i="8"/>
  <c r="AH81" i="8"/>
  <c r="AI81" i="8"/>
  <c r="AJ81" i="8"/>
  <c r="AK81" i="8"/>
  <c r="AL81" i="8"/>
  <c r="AM81" i="8"/>
  <c r="AN81" i="8"/>
  <c r="AO81" i="8"/>
  <c r="AP81" i="8"/>
  <c r="AQ81" i="8"/>
  <c r="AR81" i="8"/>
  <c r="AS81" i="8"/>
  <c r="AT81" i="8"/>
  <c r="AU81" i="8"/>
  <c r="AV81" i="8"/>
  <c r="AW81" i="8"/>
  <c r="AX81" i="8"/>
  <c r="AY81" i="8"/>
  <c r="AZ81" i="8"/>
  <c r="BA81" i="8"/>
  <c r="BB81" i="8"/>
  <c r="BC81" i="8"/>
  <c r="BD81" i="8"/>
  <c r="BE81" i="8"/>
  <c r="BF81" i="8"/>
  <c r="BG81" i="8"/>
  <c r="BH81" i="8"/>
  <c r="BI81" i="8"/>
  <c r="BJ81" i="8"/>
  <c r="BK81" i="8"/>
  <c r="BL81" i="8"/>
  <c r="BM81" i="8"/>
  <c r="BN81" i="8"/>
  <c r="BO81" i="8"/>
  <c r="BP81" i="8"/>
  <c r="BQ81" i="8"/>
  <c r="BR81" i="8"/>
  <c r="BS81" i="8"/>
  <c r="BT81" i="8"/>
  <c r="BU81" i="8"/>
  <c r="BV81" i="8"/>
  <c r="BW81" i="8"/>
  <c r="BX81" i="8"/>
  <c r="BY81" i="8"/>
  <c r="BZ81" i="8"/>
  <c r="CA81" i="8"/>
  <c r="CB81" i="8"/>
  <c r="CC81" i="8"/>
  <c r="CD81" i="8"/>
  <c r="CE81" i="8"/>
  <c r="CF81" i="8"/>
  <c r="CG81" i="8"/>
  <c r="CH81" i="8"/>
  <c r="CI81" i="8"/>
  <c r="CJ81" i="8"/>
  <c r="CK81" i="8"/>
  <c r="CL81" i="8"/>
  <c r="CM81" i="8"/>
  <c r="CN81" i="8"/>
  <c r="CO81" i="8"/>
  <c r="CP81" i="8"/>
  <c r="CQ81" i="8"/>
  <c r="CR81" i="8"/>
  <c r="CS81" i="8"/>
  <c r="CT81" i="8"/>
  <c r="H82" i="8"/>
  <c r="I82" i="8"/>
  <c r="J82" i="8"/>
  <c r="K82" i="8"/>
  <c r="L82" i="8"/>
  <c r="M82" i="8"/>
  <c r="N82" i="8"/>
  <c r="O82" i="8"/>
  <c r="P82" i="8"/>
  <c r="Q82" i="8"/>
  <c r="R82" i="8"/>
  <c r="S82" i="8"/>
  <c r="T82" i="8"/>
  <c r="U82" i="8"/>
  <c r="V82" i="8"/>
  <c r="W82" i="8"/>
  <c r="X82" i="8"/>
  <c r="Y82" i="8"/>
  <c r="Z82" i="8"/>
  <c r="AA82" i="8"/>
  <c r="AB82" i="8"/>
  <c r="AC82" i="8"/>
  <c r="AD82" i="8"/>
  <c r="AE82" i="8"/>
  <c r="AF82" i="8"/>
  <c r="AG82" i="8"/>
  <c r="AH82" i="8"/>
  <c r="AI82" i="8"/>
  <c r="AJ82" i="8"/>
  <c r="AK82" i="8"/>
  <c r="AL82" i="8"/>
  <c r="AM82" i="8"/>
  <c r="AN82" i="8"/>
  <c r="AO82" i="8"/>
  <c r="AP82" i="8"/>
  <c r="AQ82" i="8"/>
  <c r="AR82" i="8"/>
  <c r="AS82" i="8"/>
  <c r="AT82" i="8"/>
  <c r="AU82" i="8"/>
  <c r="AV82" i="8"/>
  <c r="AW82" i="8"/>
  <c r="AX82" i="8"/>
  <c r="AY82" i="8"/>
  <c r="AZ82" i="8"/>
  <c r="BA82" i="8"/>
  <c r="BB82" i="8"/>
  <c r="BC82" i="8"/>
  <c r="BD82" i="8"/>
  <c r="BE82" i="8"/>
  <c r="BF82" i="8"/>
  <c r="BG82" i="8"/>
  <c r="BH82" i="8"/>
  <c r="BI82" i="8"/>
  <c r="BJ82" i="8"/>
  <c r="BK82" i="8"/>
  <c r="BL82" i="8"/>
  <c r="BM82" i="8"/>
  <c r="BN82" i="8"/>
  <c r="BO82" i="8"/>
  <c r="BP82" i="8"/>
  <c r="BQ82" i="8"/>
  <c r="BR82" i="8"/>
  <c r="BS82" i="8"/>
  <c r="BT82" i="8"/>
  <c r="BU82" i="8"/>
  <c r="BV82" i="8"/>
  <c r="BW82" i="8"/>
  <c r="BX82" i="8"/>
  <c r="BY82" i="8"/>
  <c r="BZ82" i="8"/>
  <c r="CA82" i="8"/>
  <c r="CB82" i="8"/>
  <c r="CC82" i="8"/>
  <c r="CD82" i="8"/>
  <c r="CE82" i="8"/>
  <c r="CF82" i="8"/>
  <c r="CG82" i="8"/>
  <c r="CH82" i="8"/>
  <c r="CI82" i="8"/>
  <c r="CJ82" i="8"/>
  <c r="CK82" i="8"/>
  <c r="CL82" i="8"/>
  <c r="CM82" i="8"/>
  <c r="CN82" i="8"/>
  <c r="CO82" i="8"/>
  <c r="CP82" i="8"/>
  <c r="CQ82" i="8"/>
  <c r="CR82" i="8"/>
  <c r="CS82" i="8"/>
  <c r="CT82" i="8"/>
  <c r="H83" i="8"/>
  <c r="I83" i="8"/>
  <c r="J83" i="8"/>
  <c r="K83" i="8"/>
  <c r="L83" i="8"/>
  <c r="M83" i="8"/>
  <c r="N83" i="8"/>
  <c r="O83" i="8"/>
  <c r="P83" i="8"/>
  <c r="Q83" i="8"/>
  <c r="R83" i="8"/>
  <c r="S83" i="8"/>
  <c r="T83" i="8"/>
  <c r="U83" i="8"/>
  <c r="V83" i="8"/>
  <c r="W83" i="8"/>
  <c r="X83" i="8"/>
  <c r="Y83" i="8"/>
  <c r="Z83" i="8"/>
  <c r="AA83" i="8"/>
  <c r="AB83" i="8"/>
  <c r="AC83" i="8"/>
  <c r="AD83" i="8"/>
  <c r="AE83" i="8"/>
  <c r="AF83" i="8"/>
  <c r="AG83" i="8"/>
  <c r="AH83" i="8"/>
  <c r="AI83" i="8"/>
  <c r="AJ83" i="8"/>
  <c r="AK83" i="8"/>
  <c r="AL83" i="8"/>
  <c r="AM83" i="8"/>
  <c r="AN83" i="8"/>
  <c r="AO83" i="8"/>
  <c r="AP83" i="8"/>
  <c r="AQ83" i="8"/>
  <c r="AR83" i="8"/>
  <c r="AS83" i="8"/>
  <c r="AT83" i="8"/>
  <c r="AU83" i="8"/>
  <c r="AV83" i="8"/>
  <c r="AW83" i="8"/>
  <c r="AX83" i="8"/>
  <c r="AY83" i="8"/>
  <c r="AZ83" i="8"/>
  <c r="BA83" i="8"/>
  <c r="BB83" i="8"/>
  <c r="BC83" i="8"/>
  <c r="BD83" i="8"/>
  <c r="BE83" i="8"/>
  <c r="BF83" i="8"/>
  <c r="BG83" i="8"/>
  <c r="BH83" i="8"/>
  <c r="BI83" i="8"/>
  <c r="BJ83" i="8"/>
  <c r="BK83" i="8"/>
  <c r="BL83" i="8"/>
  <c r="BM83" i="8"/>
  <c r="BN83" i="8"/>
  <c r="BO83" i="8"/>
  <c r="BP83" i="8"/>
  <c r="BQ83" i="8"/>
  <c r="BR83" i="8"/>
  <c r="BS83" i="8"/>
  <c r="BT83" i="8"/>
  <c r="BU83" i="8"/>
  <c r="BV83" i="8"/>
  <c r="BW83" i="8"/>
  <c r="BX83" i="8"/>
  <c r="BY83" i="8"/>
  <c r="BZ83" i="8"/>
  <c r="CA83" i="8"/>
  <c r="CB83" i="8"/>
  <c r="CC83" i="8"/>
  <c r="CD83" i="8"/>
  <c r="CE83" i="8"/>
  <c r="CF83" i="8"/>
  <c r="CG83" i="8"/>
  <c r="CH83" i="8"/>
  <c r="CI83" i="8"/>
  <c r="CJ83" i="8"/>
  <c r="CK83" i="8"/>
  <c r="CL83" i="8"/>
  <c r="CM83" i="8"/>
  <c r="CN83" i="8"/>
  <c r="CO83" i="8"/>
  <c r="CP83" i="8"/>
  <c r="CQ83" i="8"/>
  <c r="CR83" i="8"/>
  <c r="CS83" i="8"/>
  <c r="CT83" i="8"/>
  <c r="H84" i="8"/>
  <c r="I84" i="8"/>
  <c r="J84" i="8"/>
  <c r="K84" i="8"/>
  <c r="L84" i="8"/>
  <c r="M84" i="8"/>
  <c r="N84" i="8"/>
  <c r="O84" i="8"/>
  <c r="P84" i="8"/>
  <c r="Q84" i="8"/>
  <c r="R84" i="8"/>
  <c r="S84" i="8"/>
  <c r="T84" i="8"/>
  <c r="U84" i="8"/>
  <c r="V84" i="8"/>
  <c r="W84" i="8"/>
  <c r="X84" i="8"/>
  <c r="Y84" i="8"/>
  <c r="Z84" i="8"/>
  <c r="AA84" i="8"/>
  <c r="AB84" i="8"/>
  <c r="AC84" i="8"/>
  <c r="AD84" i="8"/>
  <c r="AE84" i="8"/>
  <c r="AF84" i="8"/>
  <c r="AG84" i="8"/>
  <c r="AH84" i="8"/>
  <c r="AI84" i="8"/>
  <c r="AJ84" i="8"/>
  <c r="AK84" i="8"/>
  <c r="AL84" i="8"/>
  <c r="AM84" i="8"/>
  <c r="AN84" i="8"/>
  <c r="AO84" i="8"/>
  <c r="AP84" i="8"/>
  <c r="AQ84" i="8"/>
  <c r="AR84" i="8"/>
  <c r="AS84" i="8"/>
  <c r="AT84" i="8"/>
  <c r="AU84" i="8"/>
  <c r="AV84" i="8"/>
  <c r="AW84" i="8"/>
  <c r="AX84" i="8"/>
  <c r="AY84" i="8"/>
  <c r="AZ84" i="8"/>
  <c r="BA84" i="8"/>
  <c r="BB84" i="8"/>
  <c r="BC84" i="8"/>
  <c r="BD84" i="8"/>
  <c r="BE84" i="8"/>
  <c r="BF84" i="8"/>
  <c r="BG84" i="8"/>
  <c r="BH84" i="8"/>
  <c r="BI84" i="8"/>
  <c r="BJ84" i="8"/>
  <c r="BK84" i="8"/>
  <c r="BL84" i="8"/>
  <c r="BM84" i="8"/>
  <c r="BN84" i="8"/>
  <c r="BO84" i="8"/>
  <c r="BP84" i="8"/>
  <c r="BQ84" i="8"/>
  <c r="BR84" i="8"/>
  <c r="BS84" i="8"/>
  <c r="BT84" i="8"/>
  <c r="BU84" i="8"/>
  <c r="BV84" i="8"/>
  <c r="BW84" i="8"/>
  <c r="BX84" i="8"/>
  <c r="BY84" i="8"/>
  <c r="BZ84" i="8"/>
  <c r="CA84" i="8"/>
  <c r="CB84" i="8"/>
  <c r="CC84" i="8"/>
  <c r="CD84" i="8"/>
  <c r="CE84" i="8"/>
  <c r="CF84" i="8"/>
  <c r="CG84" i="8"/>
  <c r="CH84" i="8"/>
  <c r="CI84" i="8"/>
  <c r="CJ84" i="8"/>
  <c r="CK84" i="8"/>
  <c r="CL84" i="8"/>
  <c r="CM84" i="8"/>
  <c r="CN84" i="8"/>
  <c r="CO84" i="8"/>
  <c r="CP84" i="8"/>
  <c r="CQ84" i="8"/>
  <c r="CR84" i="8"/>
  <c r="CS84" i="8"/>
  <c r="CT84" i="8"/>
  <c r="G84" i="8"/>
  <c r="G83" i="8"/>
  <c r="G82" i="8"/>
  <c r="G81" i="8"/>
  <c r="G80" i="8"/>
  <c r="H69" i="8"/>
  <c r="I69" i="8"/>
  <c r="J69" i="8"/>
  <c r="K69" i="8"/>
  <c r="L69" i="8"/>
  <c r="M69" i="8"/>
  <c r="N69" i="8"/>
  <c r="O69" i="8"/>
  <c r="P69" i="8"/>
  <c r="Q69" i="8"/>
  <c r="R69" i="8"/>
  <c r="S69" i="8"/>
  <c r="T69" i="8"/>
  <c r="U69" i="8"/>
  <c r="V69" i="8"/>
  <c r="W69" i="8"/>
  <c r="X69" i="8"/>
  <c r="Y69" i="8"/>
  <c r="Z69" i="8"/>
  <c r="AA69" i="8"/>
  <c r="AB69" i="8"/>
  <c r="AC69" i="8"/>
  <c r="AD69" i="8"/>
  <c r="AE69" i="8"/>
  <c r="AF69" i="8"/>
  <c r="AG69" i="8"/>
  <c r="AH69" i="8"/>
  <c r="AI69" i="8"/>
  <c r="AJ69" i="8"/>
  <c r="AK69" i="8"/>
  <c r="AL69" i="8"/>
  <c r="AM69" i="8"/>
  <c r="AN69" i="8"/>
  <c r="AO69" i="8"/>
  <c r="AP69" i="8"/>
  <c r="AQ69" i="8"/>
  <c r="AR69" i="8"/>
  <c r="AS69" i="8"/>
  <c r="AT69" i="8"/>
  <c r="AU69" i="8"/>
  <c r="AV69" i="8"/>
  <c r="AW69" i="8"/>
  <c r="AX69" i="8"/>
  <c r="AY69" i="8"/>
  <c r="AZ69" i="8"/>
  <c r="BA69" i="8"/>
  <c r="BB69" i="8"/>
  <c r="BC69" i="8"/>
  <c r="BD69" i="8"/>
  <c r="BE69" i="8"/>
  <c r="BF69" i="8"/>
  <c r="BG69" i="8"/>
  <c r="BH69" i="8"/>
  <c r="BI69" i="8"/>
  <c r="BJ69" i="8"/>
  <c r="BK69" i="8"/>
  <c r="BL69" i="8"/>
  <c r="BM69" i="8"/>
  <c r="BN69" i="8"/>
  <c r="BO69" i="8"/>
  <c r="BP69" i="8"/>
  <c r="BQ69" i="8"/>
  <c r="BR69" i="8"/>
  <c r="BS69" i="8"/>
  <c r="BT69" i="8"/>
  <c r="BU69" i="8"/>
  <c r="BV69" i="8"/>
  <c r="BW69" i="8"/>
  <c r="BX69" i="8"/>
  <c r="BY69" i="8"/>
  <c r="BZ69" i="8"/>
  <c r="CA69" i="8"/>
  <c r="CB69" i="8"/>
  <c r="CC69" i="8"/>
  <c r="CD69" i="8"/>
  <c r="CE69" i="8"/>
  <c r="CF69" i="8"/>
  <c r="CG69" i="8"/>
  <c r="CH69" i="8"/>
  <c r="CI69" i="8"/>
  <c r="CJ69" i="8"/>
  <c r="CK69" i="8"/>
  <c r="CL69" i="8"/>
  <c r="CM69" i="8"/>
  <c r="CN69" i="8"/>
  <c r="CO69" i="8"/>
  <c r="CP69" i="8"/>
  <c r="CQ69" i="8"/>
  <c r="CR69" i="8"/>
  <c r="CS69" i="8"/>
  <c r="CT69" i="8"/>
  <c r="H70" i="8"/>
  <c r="I70" i="8"/>
  <c r="J70" i="8"/>
  <c r="K70" i="8"/>
  <c r="L70" i="8"/>
  <c r="M70" i="8"/>
  <c r="N70" i="8"/>
  <c r="O70" i="8"/>
  <c r="P70" i="8"/>
  <c r="Q70" i="8"/>
  <c r="R70" i="8"/>
  <c r="S70" i="8"/>
  <c r="T70" i="8"/>
  <c r="U70" i="8"/>
  <c r="V70" i="8"/>
  <c r="W70" i="8"/>
  <c r="X70" i="8"/>
  <c r="Y70" i="8"/>
  <c r="Z70" i="8"/>
  <c r="AA70" i="8"/>
  <c r="AB70" i="8"/>
  <c r="AC70" i="8"/>
  <c r="AD70" i="8"/>
  <c r="AE70" i="8"/>
  <c r="AF70" i="8"/>
  <c r="AG70" i="8"/>
  <c r="AH70" i="8"/>
  <c r="AI70" i="8"/>
  <c r="AJ70" i="8"/>
  <c r="AK70" i="8"/>
  <c r="AL70" i="8"/>
  <c r="AM70" i="8"/>
  <c r="AN70" i="8"/>
  <c r="AO70" i="8"/>
  <c r="AP70" i="8"/>
  <c r="AQ70" i="8"/>
  <c r="AR70" i="8"/>
  <c r="AS70" i="8"/>
  <c r="AT70" i="8"/>
  <c r="AU70" i="8"/>
  <c r="AV70" i="8"/>
  <c r="AW70" i="8"/>
  <c r="AX70" i="8"/>
  <c r="AY70" i="8"/>
  <c r="AZ70" i="8"/>
  <c r="BA70" i="8"/>
  <c r="BB70" i="8"/>
  <c r="BC70" i="8"/>
  <c r="BD70" i="8"/>
  <c r="BE70" i="8"/>
  <c r="BF70" i="8"/>
  <c r="BG70" i="8"/>
  <c r="BH70" i="8"/>
  <c r="BI70" i="8"/>
  <c r="BJ70" i="8"/>
  <c r="BK70" i="8"/>
  <c r="BL70" i="8"/>
  <c r="BM70" i="8"/>
  <c r="BN70" i="8"/>
  <c r="BO70" i="8"/>
  <c r="BP70" i="8"/>
  <c r="BQ70" i="8"/>
  <c r="BR70" i="8"/>
  <c r="BS70" i="8"/>
  <c r="BT70" i="8"/>
  <c r="BU70" i="8"/>
  <c r="BV70" i="8"/>
  <c r="BW70" i="8"/>
  <c r="BX70" i="8"/>
  <c r="BY70" i="8"/>
  <c r="BZ70" i="8"/>
  <c r="CA70" i="8"/>
  <c r="CB70" i="8"/>
  <c r="CC70" i="8"/>
  <c r="CD70" i="8"/>
  <c r="CE70" i="8"/>
  <c r="CF70" i="8"/>
  <c r="CG70" i="8"/>
  <c r="CH70" i="8"/>
  <c r="CI70" i="8"/>
  <c r="CJ70" i="8"/>
  <c r="CK70" i="8"/>
  <c r="CL70" i="8"/>
  <c r="CM70" i="8"/>
  <c r="CN70" i="8"/>
  <c r="CO70" i="8"/>
  <c r="CP70" i="8"/>
  <c r="CQ70" i="8"/>
  <c r="CR70" i="8"/>
  <c r="CS70" i="8"/>
  <c r="CT70" i="8"/>
  <c r="H71" i="8"/>
  <c r="I71" i="8"/>
  <c r="J71" i="8"/>
  <c r="K71" i="8"/>
  <c r="L71" i="8"/>
  <c r="M71" i="8"/>
  <c r="N71" i="8"/>
  <c r="O71" i="8"/>
  <c r="P71" i="8"/>
  <c r="Q71" i="8"/>
  <c r="R71" i="8"/>
  <c r="S71" i="8"/>
  <c r="T71" i="8"/>
  <c r="U71" i="8"/>
  <c r="V71" i="8"/>
  <c r="W71" i="8"/>
  <c r="X71" i="8"/>
  <c r="Y71" i="8"/>
  <c r="Z71" i="8"/>
  <c r="AA71" i="8"/>
  <c r="AB71" i="8"/>
  <c r="AC71" i="8"/>
  <c r="AD71" i="8"/>
  <c r="AE71" i="8"/>
  <c r="AF71" i="8"/>
  <c r="AG71" i="8"/>
  <c r="AH71" i="8"/>
  <c r="AI71" i="8"/>
  <c r="AJ71" i="8"/>
  <c r="AK71" i="8"/>
  <c r="AL71" i="8"/>
  <c r="AM71" i="8"/>
  <c r="AN71" i="8"/>
  <c r="AO71" i="8"/>
  <c r="AP71" i="8"/>
  <c r="AQ71" i="8"/>
  <c r="AR71" i="8"/>
  <c r="AS71" i="8"/>
  <c r="AT71" i="8"/>
  <c r="AU71" i="8"/>
  <c r="AV71" i="8"/>
  <c r="AW71" i="8"/>
  <c r="AX71" i="8"/>
  <c r="AY71" i="8"/>
  <c r="AZ71" i="8"/>
  <c r="BA71" i="8"/>
  <c r="BB71" i="8"/>
  <c r="BC71" i="8"/>
  <c r="BD71" i="8"/>
  <c r="BE71" i="8"/>
  <c r="BF71" i="8"/>
  <c r="BG71" i="8"/>
  <c r="BH71" i="8"/>
  <c r="BI71" i="8"/>
  <c r="BJ71" i="8"/>
  <c r="BK71" i="8"/>
  <c r="BL71" i="8"/>
  <c r="BM71" i="8"/>
  <c r="BN71" i="8"/>
  <c r="BO71" i="8"/>
  <c r="BP71" i="8"/>
  <c r="BQ71" i="8"/>
  <c r="BR71" i="8"/>
  <c r="BS71" i="8"/>
  <c r="BT71" i="8"/>
  <c r="BU71" i="8"/>
  <c r="BV71" i="8"/>
  <c r="BW71" i="8"/>
  <c r="BX71" i="8"/>
  <c r="BY71" i="8"/>
  <c r="BZ71" i="8"/>
  <c r="CA71" i="8"/>
  <c r="CB71" i="8"/>
  <c r="CC71" i="8"/>
  <c r="CD71" i="8"/>
  <c r="CE71" i="8"/>
  <c r="CF71" i="8"/>
  <c r="CG71" i="8"/>
  <c r="CH71" i="8"/>
  <c r="CI71" i="8"/>
  <c r="CJ71" i="8"/>
  <c r="CK71" i="8"/>
  <c r="CL71" i="8"/>
  <c r="CM71" i="8"/>
  <c r="CN71" i="8"/>
  <c r="CO71" i="8"/>
  <c r="CP71" i="8"/>
  <c r="CQ71" i="8"/>
  <c r="CR71" i="8"/>
  <c r="CS71" i="8"/>
  <c r="CT71" i="8"/>
  <c r="H72" i="8"/>
  <c r="I72" i="8"/>
  <c r="J72" i="8"/>
  <c r="K72" i="8"/>
  <c r="L72" i="8"/>
  <c r="M72" i="8"/>
  <c r="N72" i="8"/>
  <c r="O72" i="8"/>
  <c r="P72" i="8"/>
  <c r="Q72" i="8"/>
  <c r="R72" i="8"/>
  <c r="S72" i="8"/>
  <c r="T72" i="8"/>
  <c r="U72" i="8"/>
  <c r="V72" i="8"/>
  <c r="W72" i="8"/>
  <c r="X72" i="8"/>
  <c r="Y72" i="8"/>
  <c r="Z72" i="8"/>
  <c r="AA72" i="8"/>
  <c r="AB72" i="8"/>
  <c r="AC72" i="8"/>
  <c r="AD72" i="8"/>
  <c r="AE72" i="8"/>
  <c r="AF72" i="8"/>
  <c r="AG72" i="8"/>
  <c r="AH72" i="8"/>
  <c r="AI72" i="8"/>
  <c r="AJ72" i="8"/>
  <c r="AK72" i="8"/>
  <c r="AL72" i="8"/>
  <c r="AM72" i="8"/>
  <c r="AN72" i="8"/>
  <c r="AO72" i="8"/>
  <c r="AP72" i="8"/>
  <c r="AQ72" i="8"/>
  <c r="AR72" i="8"/>
  <c r="AS72" i="8"/>
  <c r="AT72" i="8"/>
  <c r="AU72" i="8"/>
  <c r="AV72" i="8"/>
  <c r="AW72" i="8"/>
  <c r="AX72" i="8"/>
  <c r="AY72" i="8"/>
  <c r="AZ72" i="8"/>
  <c r="BA72" i="8"/>
  <c r="BB72" i="8"/>
  <c r="BC72" i="8"/>
  <c r="BD72" i="8"/>
  <c r="BE72" i="8"/>
  <c r="BF72" i="8"/>
  <c r="BG72" i="8"/>
  <c r="BH72" i="8"/>
  <c r="BI72" i="8"/>
  <c r="BJ72" i="8"/>
  <c r="BK72" i="8"/>
  <c r="BL72" i="8"/>
  <c r="BM72" i="8"/>
  <c r="BN72" i="8"/>
  <c r="BO72" i="8"/>
  <c r="BP72" i="8"/>
  <c r="BQ72" i="8"/>
  <c r="BR72" i="8"/>
  <c r="BS72" i="8"/>
  <c r="BT72" i="8"/>
  <c r="BU72" i="8"/>
  <c r="BV72" i="8"/>
  <c r="BW72" i="8"/>
  <c r="BX72" i="8"/>
  <c r="BY72" i="8"/>
  <c r="BZ72" i="8"/>
  <c r="CA72" i="8"/>
  <c r="CB72" i="8"/>
  <c r="CC72" i="8"/>
  <c r="CD72" i="8"/>
  <c r="CE72" i="8"/>
  <c r="CF72" i="8"/>
  <c r="CG72" i="8"/>
  <c r="CH72" i="8"/>
  <c r="CI72" i="8"/>
  <c r="CJ72" i="8"/>
  <c r="CK72" i="8"/>
  <c r="CL72" i="8"/>
  <c r="CM72" i="8"/>
  <c r="CN72" i="8"/>
  <c r="CO72" i="8"/>
  <c r="CP72" i="8"/>
  <c r="CQ72" i="8"/>
  <c r="CR72" i="8"/>
  <c r="CS72" i="8"/>
  <c r="CT72" i="8"/>
  <c r="G71" i="8"/>
  <c r="G70" i="8"/>
  <c r="CT63" i="8"/>
  <c r="CS63" i="8"/>
  <c r="CR63" i="8"/>
  <c r="CQ63" i="8"/>
  <c r="CP63" i="8"/>
  <c r="CO63" i="8"/>
  <c r="CN63" i="8"/>
  <c r="CM63" i="8"/>
  <c r="CL63" i="8"/>
  <c r="CK63" i="8"/>
  <c r="CJ63" i="8"/>
  <c r="CI63" i="8"/>
  <c r="CH63" i="8"/>
  <c r="CG63" i="8"/>
  <c r="CF63" i="8"/>
  <c r="CE63" i="8"/>
  <c r="CD63" i="8"/>
  <c r="CC63" i="8"/>
  <c r="CB63" i="8"/>
  <c r="CA63" i="8"/>
  <c r="BZ63" i="8"/>
  <c r="BY63" i="8"/>
  <c r="BX63" i="8"/>
  <c r="BW63" i="8"/>
  <c r="BV63" i="8"/>
  <c r="BU63" i="8"/>
  <c r="BT63" i="8"/>
  <c r="BS63" i="8"/>
  <c r="BR63" i="8"/>
  <c r="BQ63" i="8"/>
  <c r="BP63" i="8"/>
  <c r="BO63" i="8"/>
  <c r="BN63" i="8"/>
  <c r="BM63" i="8"/>
  <c r="BL63" i="8"/>
  <c r="BK63" i="8"/>
  <c r="BJ63" i="8"/>
  <c r="BI63" i="8"/>
  <c r="BH63" i="8"/>
  <c r="BG63" i="8"/>
  <c r="BF63" i="8"/>
  <c r="BE63" i="8"/>
  <c r="BD63" i="8"/>
  <c r="BC63" i="8"/>
  <c r="BB63" i="8"/>
  <c r="BA63" i="8"/>
  <c r="AZ63" i="8"/>
  <c r="AY63" i="8"/>
  <c r="AX63" i="8"/>
  <c r="AW63" i="8"/>
  <c r="AV63" i="8"/>
  <c r="AU63" i="8"/>
  <c r="AT63" i="8"/>
  <c r="AS63" i="8"/>
  <c r="AR63" i="8"/>
  <c r="AQ63" i="8"/>
  <c r="AP63" i="8"/>
  <c r="AO63" i="8"/>
  <c r="AN63" i="8"/>
  <c r="AM63" i="8"/>
  <c r="AL63" i="8"/>
  <c r="AK63" i="8"/>
  <c r="AJ63" i="8"/>
  <c r="AI63" i="8"/>
  <c r="AH63" i="8"/>
  <c r="AG63" i="8"/>
  <c r="AF63" i="8"/>
  <c r="AE63" i="8"/>
  <c r="AD63" i="8"/>
  <c r="AC63" i="8"/>
  <c r="AB63" i="8"/>
  <c r="AA63" i="8"/>
  <c r="Z63" i="8"/>
  <c r="Y63" i="8"/>
  <c r="X63" i="8"/>
  <c r="W63" i="8"/>
  <c r="V63" i="8"/>
  <c r="U63" i="8"/>
  <c r="T63" i="8"/>
  <c r="S63" i="8"/>
  <c r="R63" i="8"/>
  <c r="Q63" i="8"/>
  <c r="P63" i="8"/>
  <c r="O63" i="8"/>
  <c r="N63" i="8"/>
  <c r="M63" i="8"/>
  <c r="L63" i="8"/>
  <c r="K63" i="8"/>
  <c r="J63" i="8"/>
  <c r="I63" i="8"/>
  <c r="H63" i="8"/>
  <c r="G63" i="8"/>
  <c r="CT96" i="8"/>
  <c r="CS96" i="8"/>
  <c r="CR96" i="8"/>
  <c r="CQ96" i="8"/>
  <c r="CP96" i="8"/>
  <c r="CO96" i="8"/>
  <c r="CN96" i="8"/>
  <c r="CM96" i="8"/>
  <c r="CL96" i="8"/>
  <c r="CK96" i="8"/>
  <c r="CJ96" i="8"/>
  <c r="CI96" i="8"/>
  <c r="CH96" i="8"/>
  <c r="CG96" i="8"/>
  <c r="CF96" i="8"/>
  <c r="CE96" i="8"/>
  <c r="CD96" i="8"/>
  <c r="CC96" i="8"/>
  <c r="CB96" i="8"/>
  <c r="CA96" i="8"/>
  <c r="BZ96" i="8"/>
  <c r="BY96" i="8"/>
  <c r="BX96" i="8"/>
  <c r="BW96" i="8"/>
  <c r="BV96" i="8"/>
  <c r="BU96" i="8"/>
  <c r="BT96" i="8"/>
  <c r="BS96" i="8"/>
  <c r="BR96" i="8"/>
  <c r="BQ96" i="8"/>
  <c r="BP96" i="8"/>
  <c r="BO96" i="8"/>
  <c r="BN96" i="8"/>
  <c r="BM96" i="8"/>
  <c r="BL96" i="8"/>
  <c r="BK96" i="8"/>
  <c r="BJ96" i="8"/>
  <c r="BI96" i="8"/>
  <c r="BH96" i="8"/>
  <c r="BG96" i="8"/>
  <c r="BF96" i="8"/>
  <c r="BE96" i="8"/>
  <c r="BD96" i="8"/>
  <c r="BC96" i="8"/>
  <c r="BB96" i="8"/>
  <c r="BA96" i="8"/>
  <c r="AZ96" i="8"/>
  <c r="AY96" i="8"/>
  <c r="AX96" i="8"/>
  <c r="AW96" i="8"/>
  <c r="AV96" i="8"/>
  <c r="AU96" i="8"/>
  <c r="AT96" i="8"/>
  <c r="AS96" i="8"/>
  <c r="AR96" i="8"/>
  <c r="AQ96" i="8"/>
  <c r="AP96" i="8"/>
  <c r="AO96" i="8"/>
  <c r="AN96" i="8"/>
  <c r="AM96" i="8"/>
  <c r="AL96" i="8"/>
  <c r="AK96" i="8"/>
  <c r="AJ96" i="8"/>
  <c r="AI96" i="8"/>
  <c r="AH96" i="8"/>
  <c r="AG96" i="8"/>
  <c r="AF96" i="8"/>
  <c r="AE96" i="8"/>
  <c r="AD96" i="8"/>
  <c r="AC96" i="8"/>
  <c r="AB96" i="8"/>
  <c r="AA96" i="8"/>
  <c r="Z96" i="8"/>
  <c r="Y96" i="8"/>
  <c r="X96" i="8"/>
  <c r="W96" i="8"/>
  <c r="V96" i="8"/>
  <c r="U96" i="8"/>
  <c r="T96" i="8"/>
  <c r="S96" i="8"/>
  <c r="R96" i="8"/>
  <c r="Q96" i="8"/>
  <c r="P96" i="8"/>
  <c r="O96" i="8"/>
  <c r="N96" i="8"/>
  <c r="M96" i="8"/>
  <c r="L96" i="8"/>
  <c r="K96" i="8"/>
  <c r="J96" i="8"/>
  <c r="I96" i="8"/>
  <c r="H96" i="8"/>
  <c r="G96" i="8"/>
  <c r="CT85" i="8"/>
  <c r="CS85" i="8"/>
  <c r="CR85" i="8"/>
  <c r="CQ85" i="8"/>
  <c r="CP85" i="8"/>
  <c r="CO85" i="8"/>
  <c r="CN85" i="8"/>
  <c r="CM85" i="8"/>
  <c r="CL85" i="8"/>
  <c r="CK85" i="8"/>
  <c r="CJ85" i="8"/>
  <c r="CI85" i="8"/>
  <c r="CH85" i="8"/>
  <c r="CG85" i="8"/>
  <c r="CF85" i="8"/>
  <c r="CE85" i="8"/>
  <c r="CD85" i="8"/>
  <c r="CC85" i="8"/>
  <c r="CB85" i="8"/>
  <c r="CA85" i="8"/>
  <c r="BZ85" i="8"/>
  <c r="BY85" i="8"/>
  <c r="BX85" i="8"/>
  <c r="BW85" i="8"/>
  <c r="BV85" i="8"/>
  <c r="BU85" i="8"/>
  <c r="BT85" i="8"/>
  <c r="BS85" i="8"/>
  <c r="BR85" i="8"/>
  <c r="BQ85" i="8"/>
  <c r="BP85" i="8"/>
  <c r="BO85" i="8"/>
  <c r="BN85" i="8"/>
  <c r="BM85" i="8"/>
  <c r="BL85" i="8"/>
  <c r="BK85" i="8"/>
  <c r="BJ85" i="8"/>
  <c r="BI85" i="8"/>
  <c r="BH85" i="8"/>
  <c r="BG85" i="8"/>
  <c r="BF85" i="8"/>
  <c r="BE85" i="8"/>
  <c r="BD85" i="8"/>
  <c r="BC85" i="8"/>
  <c r="BB85" i="8"/>
  <c r="BA85" i="8"/>
  <c r="AZ85" i="8"/>
  <c r="AY85" i="8"/>
  <c r="AX85" i="8"/>
  <c r="AW85" i="8"/>
  <c r="AV85" i="8"/>
  <c r="AU85" i="8"/>
  <c r="AT85" i="8"/>
  <c r="AS85" i="8"/>
  <c r="AR85" i="8"/>
  <c r="AQ85" i="8"/>
  <c r="AP85" i="8"/>
  <c r="AO85" i="8"/>
  <c r="AN85" i="8"/>
  <c r="AM85" i="8"/>
  <c r="AL85" i="8"/>
  <c r="AK85" i="8"/>
  <c r="AJ85" i="8"/>
  <c r="AI85" i="8"/>
  <c r="AH85" i="8"/>
  <c r="AG85" i="8"/>
  <c r="AF85" i="8"/>
  <c r="AE85" i="8"/>
  <c r="AD85" i="8"/>
  <c r="AC85" i="8"/>
  <c r="AB85" i="8"/>
  <c r="AA85" i="8"/>
  <c r="Z85" i="8"/>
  <c r="Y85" i="8"/>
  <c r="X85" i="8"/>
  <c r="W85" i="8"/>
  <c r="V85" i="8"/>
  <c r="U85" i="8"/>
  <c r="T85" i="8"/>
  <c r="S85" i="8"/>
  <c r="R85" i="8"/>
  <c r="Q85" i="8"/>
  <c r="P85" i="8"/>
  <c r="O85" i="8"/>
  <c r="N85" i="8"/>
  <c r="M85" i="8"/>
  <c r="L85" i="8"/>
  <c r="K85" i="8"/>
  <c r="J85" i="8"/>
  <c r="I85" i="8"/>
  <c r="H85" i="8"/>
  <c r="G85" i="8"/>
  <c r="G72" i="8"/>
  <c r="G69" i="8"/>
  <c r="M53" i="8"/>
  <c r="L53" i="8"/>
  <c r="K53" i="8"/>
  <c r="J53" i="8"/>
  <c r="I53" i="8"/>
  <c r="M52" i="8"/>
  <c r="L52" i="8"/>
  <c r="K52" i="8"/>
  <c r="J52" i="8"/>
  <c r="I52" i="8"/>
  <c r="M51" i="8"/>
  <c r="L51" i="8"/>
  <c r="K51" i="8"/>
  <c r="J51" i="8"/>
  <c r="I51" i="8"/>
  <c r="M50" i="8"/>
  <c r="L50" i="8"/>
  <c r="K50" i="8"/>
  <c r="J50" i="8"/>
  <c r="I50" i="8"/>
  <c r="M49" i="8"/>
  <c r="L49" i="8"/>
  <c r="K49" i="8"/>
  <c r="J49" i="8"/>
  <c r="I49" i="8"/>
  <c r="M44" i="8"/>
  <c r="L44" i="8"/>
  <c r="K44" i="8"/>
  <c r="J44" i="8"/>
  <c r="I44" i="8"/>
  <c r="M43" i="8"/>
  <c r="L43" i="8"/>
  <c r="K43" i="8"/>
  <c r="J43" i="8"/>
  <c r="I43" i="8"/>
  <c r="M42" i="8"/>
  <c r="L42" i="8"/>
  <c r="K42" i="8"/>
  <c r="J42" i="8"/>
  <c r="I42" i="8"/>
  <c r="M41" i="8"/>
  <c r="L41" i="8"/>
  <c r="K41" i="8"/>
  <c r="J41" i="8"/>
  <c r="I41" i="8"/>
  <c r="M40" i="8"/>
  <c r="L40" i="8"/>
  <c r="K40" i="8"/>
  <c r="J40" i="8"/>
  <c r="I40" i="8"/>
  <c r="M35" i="8"/>
  <c r="L35" i="8"/>
  <c r="K35" i="8"/>
  <c r="J35" i="8"/>
  <c r="I35" i="8"/>
  <c r="M34" i="8"/>
  <c r="L34" i="8"/>
  <c r="K34" i="8"/>
  <c r="J34" i="8"/>
  <c r="I34" i="8"/>
  <c r="M33" i="8"/>
  <c r="L33" i="8"/>
  <c r="K33" i="8"/>
  <c r="J33" i="8"/>
  <c r="I33" i="8"/>
  <c r="M32" i="8"/>
  <c r="L32" i="8"/>
  <c r="K32" i="8"/>
  <c r="J32" i="8"/>
  <c r="I32" i="8"/>
  <c r="M31" i="8"/>
  <c r="L31" i="8"/>
  <c r="K31" i="8"/>
  <c r="J31" i="8"/>
  <c r="I31" i="8"/>
  <c r="M23" i="8"/>
  <c r="M24" i="8"/>
  <c r="M25" i="8"/>
  <c r="M26" i="8"/>
  <c r="M22" i="8"/>
  <c r="L23" i="8"/>
  <c r="L24" i="8"/>
  <c r="L25" i="8"/>
  <c r="L26" i="8"/>
  <c r="L22" i="8"/>
  <c r="K23" i="8"/>
  <c r="K24" i="8"/>
  <c r="K25" i="8"/>
  <c r="K26" i="8"/>
  <c r="K22" i="8"/>
  <c r="J23" i="8"/>
  <c r="J24" i="8"/>
  <c r="J25" i="8"/>
  <c r="J26" i="8"/>
  <c r="J22" i="8"/>
  <c r="I23" i="8"/>
  <c r="I24" i="8"/>
  <c r="I25" i="8"/>
  <c r="I26" i="8"/>
  <c r="I22" i="8"/>
  <c r="V15" i="8"/>
  <c r="V14" i="8"/>
  <c r="U15" i="8"/>
  <c r="U14" i="8"/>
  <c r="T15" i="8"/>
  <c r="T14" i="8"/>
  <c r="S15" i="8"/>
  <c r="S14" i="8"/>
  <c r="R15" i="8"/>
  <c r="R14" i="8"/>
  <c r="Q15" i="8"/>
  <c r="Q14" i="8"/>
  <c r="P15" i="8"/>
  <c r="P14" i="8"/>
  <c r="O15" i="8"/>
  <c r="O14" i="8"/>
  <c r="N15" i="8"/>
  <c r="N14" i="8"/>
  <c r="M15" i="8"/>
  <c r="M14" i="8"/>
  <c r="L15" i="8"/>
  <c r="L14" i="8"/>
  <c r="K15" i="8"/>
  <c r="K14" i="8"/>
  <c r="J15" i="8"/>
  <c r="J14" i="8"/>
  <c r="I15" i="8"/>
  <c r="I14" i="8"/>
  <c r="H15" i="8"/>
  <c r="H14" i="8"/>
  <c r="G15" i="8"/>
  <c r="G14" i="8"/>
  <c r="F15" i="8"/>
  <c r="F14" i="8"/>
  <c r="E15" i="8"/>
  <c r="E14" i="8"/>
  <c r="D15" i="8"/>
  <c r="D14" i="8"/>
  <c r="C15" i="8"/>
  <c r="C14" i="8"/>
  <c r="C13" i="8"/>
  <c r="V13" i="8"/>
  <c r="U13" i="8"/>
  <c r="T13" i="8"/>
  <c r="S13" i="8"/>
  <c r="R13" i="8"/>
  <c r="Q13" i="8"/>
  <c r="P13" i="8"/>
  <c r="O13" i="8"/>
  <c r="N13" i="8"/>
  <c r="M13" i="8"/>
  <c r="L13" i="8"/>
  <c r="K13" i="8"/>
  <c r="J13" i="8"/>
  <c r="I13" i="8"/>
  <c r="H13" i="8"/>
  <c r="G13" i="8"/>
  <c r="F13" i="8"/>
  <c r="E13" i="8"/>
  <c r="D13" i="8"/>
  <c r="B15" i="8"/>
  <c r="B14" i="8"/>
  <c r="V6" i="8"/>
  <c r="V5" i="8"/>
  <c r="V4" i="8"/>
  <c r="U6" i="8"/>
  <c r="U5" i="8"/>
  <c r="U4" i="8"/>
  <c r="T6" i="8"/>
  <c r="T5" i="8"/>
  <c r="T4" i="8"/>
  <c r="S6" i="8"/>
  <c r="S5" i="8"/>
  <c r="S4" i="8"/>
  <c r="R6" i="8"/>
  <c r="R5" i="8"/>
  <c r="R4" i="8"/>
  <c r="Q6" i="8"/>
  <c r="Q5" i="8"/>
  <c r="Q4" i="8"/>
  <c r="P6" i="8"/>
  <c r="P5" i="8"/>
  <c r="P4" i="8"/>
  <c r="O6" i="8"/>
  <c r="O5" i="8"/>
  <c r="O4" i="8"/>
  <c r="N6" i="8"/>
  <c r="N5" i="8"/>
  <c r="N4" i="8"/>
  <c r="M6" i="8"/>
  <c r="M5" i="8"/>
  <c r="M4" i="8"/>
  <c r="L6" i="8"/>
  <c r="L5" i="8"/>
  <c r="L4" i="8"/>
  <c r="K6" i="8"/>
  <c r="K5" i="8"/>
  <c r="K4" i="8"/>
  <c r="J6" i="8"/>
  <c r="J5" i="8"/>
  <c r="J4" i="8"/>
  <c r="I6" i="8"/>
  <c r="I5" i="8"/>
  <c r="I4" i="8"/>
  <c r="H6" i="8"/>
  <c r="H5" i="8"/>
  <c r="H4" i="8"/>
  <c r="G6" i="8"/>
  <c r="G5" i="8"/>
  <c r="G4" i="8"/>
  <c r="F6" i="8"/>
  <c r="F5" i="8"/>
  <c r="F4" i="8"/>
  <c r="E6" i="8"/>
  <c r="E5" i="8"/>
  <c r="E4" i="8"/>
  <c r="D6" i="8"/>
  <c r="D5" i="8"/>
  <c r="D4" i="8"/>
  <c r="C4" i="8"/>
  <c r="C5" i="8"/>
  <c r="C6" i="8"/>
  <c r="C7" i="8"/>
  <c r="B6" i="8"/>
  <c r="V7" i="8"/>
  <c r="U7" i="8"/>
  <c r="T7" i="8"/>
  <c r="S7" i="8"/>
  <c r="R7" i="8"/>
  <c r="Q7" i="8"/>
  <c r="P7" i="8"/>
  <c r="O7" i="8"/>
  <c r="N7" i="8"/>
  <c r="M7" i="8"/>
  <c r="L7" i="8"/>
  <c r="K7" i="8"/>
  <c r="J7" i="8"/>
  <c r="I7" i="8"/>
  <c r="H7" i="8"/>
  <c r="G7" i="8"/>
  <c r="F7" i="8"/>
  <c r="E7" i="8"/>
  <c r="D7" i="8"/>
  <c r="B7" i="8"/>
  <c r="CT74" i="8"/>
  <c r="CS74" i="8"/>
  <c r="CR74" i="8"/>
  <c r="CQ74" i="8"/>
  <c r="CP74" i="8"/>
  <c r="CO74" i="8"/>
  <c r="CN74" i="8"/>
  <c r="CM74" i="8"/>
  <c r="CL74" i="8"/>
  <c r="CK74" i="8"/>
  <c r="CJ74" i="8"/>
  <c r="CI74" i="8"/>
  <c r="CH74" i="8"/>
  <c r="CG74" i="8"/>
  <c r="CF74" i="8"/>
  <c r="CE74" i="8"/>
  <c r="CD74" i="8"/>
  <c r="CC74" i="8"/>
  <c r="CB74" i="8"/>
  <c r="CA74" i="8"/>
  <c r="BZ74" i="8"/>
  <c r="BY74" i="8"/>
  <c r="BX74" i="8"/>
  <c r="BW74" i="8"/>
  <c r="BV74" i="8"/>
  <c r="BU74" i="8"/>
  <c r="BT74" i="8"/>
  <c r="BS74" i="8"/>
  <c r="BR74" i="8"/>
  <c r="BQ74" i="8"/>
  <c r="BP74" i="8"/>
  <c r="BO74" i="8"/>
  <c r="BN74" i="8"/>
  <c r="BM74" i="8"/>
  <c r="BL74" i="8"/>
  <c r="BK74" i="8"/>
  <c r="BJ74" i="8"/>
  <c r="BI74" i="8"/>
  <c r="BH74" i="8"/>
  <c r="BG74" i="8"/>
  <c r="BF74" i="8"/>
  <c r="BE74" i="8"/>
  <c r="BD74" i="8"/>
  <c r="BC74" i="8"/>
  <c r="BB74" i="8"/>
  <c r="BA74" i="8"/>
  <c r="AZ74" i="8"/>
  <c r="AY74" i="8"/>
  <c r="AX74" i="8"/>
  <c r="AW74" i="8"/>
  <c r="AV74" i="8"/>
  <c r="AU74" i="8"/>
  <c r="AT74" i="8"/>
  <c r="AS74" i="8"/>
  <c r="AR74" i="8"/>
  <c r="AQ74" i="8"/>
  <c r="AP74" i="8"/>
  <c r="AO74" i="8"/>
  <c r="AN74" i="8"/>
  <c r="AM74" i="8"/>
  <c r="AL74" i="8"/>
  <c r="AK74" i="8"/>
  <c r="AJ74" i="8"/>
  <c r="AI74" i="8"/>
  <c r="AH74" i="8"/>
  <c r="AG74" i="8"/>
  <c r="AF74" i="8"/>
  <c r="AE74" i="8"/>
  <c r="AD74" i="8"/>
  <c r="AC74" i="8"/>
  <c r="AB74" i="8"/>
  <c r="AA74" i="8"/>
  <c r="Z74" i="8"/>
  <c r="Y74" i="8"/>
  <c r="X74" i="8"/>
  <c r="W74" i="8"/>
  <c r="V74" i="8"/>
  <c r="U74" i="8"/>
  <c r="T74" i="8"/>
  <c r="S74" i="8"/>
  <c r="R74" i="8"/>
  <c r="Q74" i="8"/>
  <c r="P74" i="8"/>
  <c r="O74" i="8"/>
  <c r="N74" i="8"/>
  <c r="M74" i="8"/>
  <c r="L74" i="8"/>
  <c r="K74" i="8"/>
  <c r="J74" i="8"/>
  <c r="I74" i="8"/>
  <c r="H74" i="8"/>
  <c r="G74" i="8"/>
  <c r="V16" i="8"/>
  <c r="U16" i="8"/>
  <c r="T16" i="8"/>
  <c r="S16" i="8"/>
  <c r="R16" i="8"/>
  <c r="Q16" i="8"/>
  <c r="P16" i="8"/>
  <c r="O16" i="8"/>
  <c r="N16" i="8"/>
  <c r="M16" i="8"/>
  <c r="L16" i="8"/>
  <c r="K16" i="8"/>
  <c r="J16" i="8"/>
  <c r="I16" i="8"/>
  <c r="H16" i="8"/>
  <c r="G16" i="8"/>
  <c r="F16" i="8"/>
  <c r="E16" i="8"/>
  <c r="D16" i="8"/>
  <c r="C16" i="8"/>
  <c r="I21" i="6"/>
  <c r="H82" i="6"/>
  <c r="C21" i="6"/>
  <c r="H81" i="6"/>
  <c r="G21" i="6"/>
  <c r="H80" i="6"/>
  <c r="U21" i="6"/>
  <c r="H79" i="6"/>
  <c r="D21" i="6"/>
  <c r="H78" i="6"/>
  <c r="U24" i="6"/>
  <c r="U25" i="6"/>
  <c r="U26" i="6"/>
  <c r="U27" i="6"/>
  <c r="U28" i="6"/>
  <c r="H73" i="6"/>
  <c r="M24" i="6"/>
  <c r="M25" i="6"/>
  <c r="M26" i="6"/>
  <c r="M27" i="6"/>
  <c r="M28" i="6"/>
  <c r="H72" i="6"/>
  <c r="R24" i="6"/>
  <c r="R25" i="6"/>
  <c r="R26" i="6"/>
  <c r="R27" i="6"/>
  <c r="R28" i="6"/>
  <c r="H71" i="6"/>
  <c r="G24" i="6"/>
  <c r="G25" i="6"/>
  <c r="G26" i="6"/>
  <c r="G27" i="6"/>
  <c r="G28" i="6"/>
  <c r="H70" i="6"/>
  <c r="D24" i="6"/>
  <c r="D25" i="6"/>
  <c r="D26" i="6"/>
  <c r="D27" i="6"/>
  <c r="D28" i="6"/>
  <c r="H69" i="6"/>
  <c r="U22" i="6"/>
  <c r="U29" i="6"/>
  <c r="H64" i="6"/>
  <c r="R22" i="6"/>
  <c r="R29" i="6"/>
  <c r="H63" i="6"/>
  <c r="D22" i="6"/>
  <c r="D29" i="6"/>
  <c r="H62" i="6"/>
  <c r="M22" i="6"/>
  <c r="M29" i="6"/>
  <c r="H61" i="6"/>
  <c r="G22" i="6"/>
  <c r="G29" i="6"/>
  <c r="H60" i="6"/>
  <c r="D20" i="6"/>
  <c r="D23" i="6"/>
  <c r="H55" i="6"/>
  <c r="U20" i="6"/>
  <c r="U23" i="6"/>
  <c r="H54" i="6"/>
  <c r="R20" i="6"/>
  <c r="R23" i="6"/>
  <c r="H53" i="6"/>
  <c r="J20" i="6"/>
  <c r="J23" i="6"/>
  <c r="H52" i="6"/>
  <c r="M20" i="6"/>
  <c r="M23" i="6"/>
  <c r="H51" i="6"/>
  <c r="G20" i="6"/>
  <c r="G23" i="6"/>
  <c r="H50" i="6"/>
  <c r="I79" i="6"/>
  <c r="J79" i="6"/>
  <c r="K79" i="6"/>
  <c r="L79" i="6"/>
  <c r="M79" i="6"/>
  <c r="I80" i="6"/>
  <c r="J80" i="6"/>
  <c r="K80" i="6"/>
  <c r="L80" i="6"/>
  <c r="M80" i="6"/>
  <c r="I81" i="6"/>
  <c r="J81" i="6"/>
  <c r="K81" i="6"/>
  <c r="L81" i="6"/>
  <c r="M81" i="6"/>
  <c r="I82" i="6"/>
  <c r="J82" i="6"/>
  <c r="K82" i="6"/>
  <c r="L82" i="6"/>
  <c r="M82" i="6"/>
  <c r="M78" i="6"/>
  <c r="L78" i="6"/>
  <c r="K78" i="6"/>
  <c r="J78" i="6"/>
  <c r="I78" i="6"/>
  <c r="I70" i="6"/>
  <c r="J70" i="6"/>
  <c r="K70" i="6"/>
  <c r="L70" i="6"/>
  <c r="M70" i="6"/>
  <c r="I71" i="6"/>
  <c r="J71" i="6"/>
  <c r="K71" i="6"/>
  <c r="L71" i="6"/>
  <c r="M71" i="6"/>
  <c r="I72" i="6"/>
  <c r="J72" i="6"/>
  <c r="K72" i="6"/>
  <c r="L72" i="6"/>
  <c r="M72" i="6"/>
  <c r="I73" i="6"/>
  <c r="J73" i="6"/>
  <c r="K73" i="6"/>
  <c r="L73" i="6"/>
  <c r="M73" i="6"/>
  <c r="M69" i="6"/>
  <c r="L69" i="6"/>
  <c r="K69" i="6"/>
  <c r="J69" i="6"/>
  <c r="I69" i="6"/>
  <c r="I61" i="6"/>
  <c r="J61" i="6"/>
  <c r="K61" i="6"/>
  <c r="L61" i="6"/>
  <c r="M61" i="6"/>
  <c r="I62" i="6"/>
  <c r="J62" i="6"/>
  <c r="K62" i="6"/>
  <c r="L62" i="6"/>
  <c r="M62" i="6"/>
  <c r="I63" i="6"/>
  <c r="J63" i="6"/>
  <c r="K63" i="6"/>
  <c r="L63" i="6"/>
  <c r="M63" i="6"/>
  <c r="I64" i="6"/>
  <c r="J64" i="6"/>
  <c r="K64" i="6"/>
  <c r="L64" i="6"/>
  <c r="M64" i="6"/>
  <c r="M60" i="6"/>
  <c r="L60" i="6"/>
  <c r="K60" i="6"/>
  <c r="J60" i="6"/>
  <c r="I60" i="6"/>
  <c r="I51" i="6"/>
  <c r="J51" i="6"/>
  <c r="K51" i="6"/>
  <c r="L51" i="6"/>
  <c r="M51" i="6"/>
  <c r="I52" i="6"/>
  <c r="J52" i="6"/>
  <c r="K52" i="6"/>
  <c r="L52" i="6"/>
  <c r="M52" i="6"/>
  <c r="I53" i="6"/>
  <c r="J53" i="6"/>
  <c r="K53" i="6"/>
  <c r="L53" i="6"/>
  <c r="M53" i="6"/>
  <c r="I54" i="6"/>
  <c r="J54" i="6"/>
  <c r="K54" i="6"/>
  <c r="L54" i="6"/>
  <c r="M54" i="6"/>
  <c r="I55" i="6"/>
  <c r="J55" i="6"/>
  <c r="K55" i="6"/>
  <c r="L55" i="6"/>
  <c r="M55" i="6"/>
  <c r="M50" i="6"/>
  <c r="L50" i="6"/>
  <c r="K50" i="6"/>
  <c r="I50" i="6"/>
  <c r="I37" i="6"/>
  <c r="I39" i="6"/>
  <c r="M36" i="6"/>
  <c r="L36" i="6"/>
  <c r="K36" i="6"/>
  <c r="J36" i="6"/>
  <c r="E21" i="6"/>
  <c r="F21" i="6"/>
  <c r="H21" i="6"/>
  <c r="J21" i="6"/>
  <c r="K21" i="6"/>
  <c r="L21" i="6"/>
  <c r="M21" i="6"/>
  <c r="N21" i="6"/>
  <c r="O21" i="6"/>
  <c r="P21" i="6"/>
  <c r="Q21" i="6"/>
  <c r="R21" i="6"/>
  <c r="S21" i="6"/>
  <c r="T21" i="6"/>
  <c r="V21" i="6"/>
  <c r="W21" i="6"/>
  <c r="E22" i="6"/>
  <c r="F22" i="6"/>
  <c r="H22" i="6"/>
  <c r="I22" i="6"/>
  <c r="J22" i="6"/>
  <c r="K22" i="6"/>
  <c r="L22" i="6"/>
  <c r="N22" i="6"/>
  <c r="O22" i="6"/>
  <c r="P22" i="6"/>
  <c r="Q22" i="6"/>
  <c r="S22" i="6"/>
  <c r="T22" i="6"/>
  <c r="V22" i="6"/>
  <c r="W22" i="6"/>
  <c r="E23" i="6"/>
  <c r="F23" i="6"/>
  <c r="H23" i="6"/>
  <c r="I23" i="6"/>
  <c r="K23" i="6"/>
  <c r="L23" i="6"/>
  <c r="N23" i="6"/>
  <c r="O23" i="6"/>
  <c r="P23" i="6"/>
  <c r="Q23" i="6"/>
  <c r="S23" i="6"/>
  <c r="T23" i="6"/>
  <c r="V23" i="6"/>
  <c r="W23" i="6"/>
  <c r="E24" i="6"/>
  <c r="F24" i="6"/>
  <c r="H24" i="6"/>
  <c r="I24" i="6"/>
  <c r="J24" i="6"/>
  <c r="K24" i="6"/>
  <c r="L24" i="6"/>
  <c r="N24" i="6"/>
  <c r="O24" i="6"/>
  <c r="P24" i="6"/>
  <c r="Q24" i="6"/>
  <c r="S24" i="6"/>
  <c r="T24" i="6"/>
  <c r="V24" i="6"/>
  <c r="W24" i="6"/>
  <c r="E25" i="6"/>
  <c r="F25" i="6"/>
  <c r="H25" i="6"/>
  <c r="I25" i="6"/>
  <c r="J25" i="6"/>
  <c r="K25" i="6"/>
  <c r="L25" i="6"/>
  <c r="N25" i="6"/>
  <c r="O25" i="6"/>
  <c r="P25" i="6"/>
  <c r="Q25" i="6"/>
  <c r="S25" i="6"/>
  <c r="T25" i="6"/>
  <c r="V25" i="6"/>
  <c r="W25" i="6"/>
  <c r="E26" i="6"/>
  <c r="F26" i="6"/>
  <c r="H26" i="6"/>
  <c r="I26" i="6"/>
  <c r="J26" i="6"/>
  <c r="K26" i="6"/>
  <c r="L26" i="6"/>
  <c r="N26" i="6"/>
  <c r="O26" i="6"/>
  <c r="P26" i="6"/>
  <c r="Q26" i="6"/>
  <c r="S26" i="6"/>
  <c r="T26" i="6"/>
  <c r="V26" i="6"/>
  <c r="W26" i="6"/>
  <c r="E27" i="6"/>
  <c r="F27" i="6"/>
  <c r="H27" i="6"/>
  <c r="I27" i="6"/>
  <c r="J27" i="6"/>
  <c r="K27" i="6"/>
  <c r="L27" i="6"/>
  <c r="N27" i="6"/>
  <c r="O27" i="6"/>
  <c r="P27" i="6"/>
  <c r="Q27" i="6"/>
  <c r="S27" i="6"/>
  <c r="T27" i="6"/>
  <c r="V27" i="6"/>
  <c r="W27" i="6"/>
  <c r="E28" i="6"/>
  <c r="F28" i="6"/>
  <c r="H28" i="6"/>
  <c r="I28" i="6"/>
  <c r="J28" i="6"/>
  <c r="K28" i="6"/>
  <c r="L28" i="6"/>
  <c r="N28" i="6"/>
  <c r="O28" i="6"/>
  <c r="P28" i="6"/>
  <c r="Q28" i="6"/>
  <c r="S28" i="6"/>
  <c r="T28" i="6"/>
  <c r="V28" i="6"/>
  <c r="W28" i="6"/>
  <c r="E29" i="6"/>
  <c r="F29" i="6"/>
  <c r="H29" i="6"/>
  <c r="I29" i="6"/>
  <c r="J29" i="6"/>
  <c r="K29" i="6"/>
  <c r="L29" i="6"/>
  <c r="N29" i="6"/>
  <c r="O29" i="6"/>
  <c r="P29" i="6"/>
  <c r="Q29" i="6"/>
  <c r="S29" i="6"/>
  <c r="T29" i="6"/>
  <c r="V29" i="6"/>
  <c r="W29" i="6"/>
  <c r="W20" i="6"/>
  <c r="V20" i="6"/>
  <c r="T20" i="6"/>
  <c r="S20" i="6"/>
  <c r="Q20" i="6"/>
  <c r="P20" i="6"/>
  <c r="O20" i="6"/>
  <c r="N20" i="6"/>
  <c r="L20" i="6"/>
  <c r="K20" i="6"/>
  <c r="I20" i="6"/>
  <c r="H20" i="6"/>
  <c r="F20" i="6"/>
  <c r="E20" i="6"/>
  <c r="C22" i="6"/>
  <c r="C23" i="6"/>
  <c r="C24" i="6"/>
  <c r="C25" i="6"/>
  <c r="C26" i="6"/>
  <c r="C27" i="6"/>
  <c r="C28" i="6"/>
  <c r="C29" i="6"/>
  <c r="C20" i="6"/>
  <c r="W30" i="6"/>
  <c r="V30" i="6"/>
  <c r="U30" i="6"/>
  <c r="T30" i="6"/>
  <c r="S30" i="6"/>
  <c r="R30" i="6"/>
  <c r="Q30" i="6"/>
  <c r="P30" i="6"/>
  <c r="O30" i="6"/>
  <c r="N30" i="6"/>
  <c r="M30" i="6"/>
  <c r="L30" i="6"/>
  <c r="K30" i="6"/>
  <c r="J30" i="6"/>
  <c r="I30" i="6"/>
  <c r="H30" i="6"/>
  <c r="G30" i="6"/>
  <c r="F30" i="6"/>
  <c r="E30" i="6"/>
  <c r="D30" i="6"/>
  <c r="C30" i="6"/>
  <c r="C185" i="6"/>
  <c r="D185" i="6"/>
  <c r="E185" i="6"/>
  <c r="F185" i="6"/>
  <c r="G185" i="6"/>
  <c r="H185" i="6"/>
  <c r="I185" i="6"/>
  <c r="J185" i="6"/>
  <c r="K185" i="6"/>
  <c r="L185" i="6"/>
  <c r="M185" i="6"/>
  <c r="N185" i="6"/>
  <c r="O185" i="6"/>
  <c r="P185" i="6"/>
  <c r="Q185" i="6"/>
  <c r="R185" i="6"/>
  <c r="S185" i="6"/>
  <c r="T185" i="6"/>
  <c r="U185" i="6"/>
  <c r="V185" i="6"/>
  <c r="W185" i="6"/>
  <c r="X185" i="6"/>
  <c r="Y185" i="6"/>
  <c r="Z185" i="6"/>
  <c r="AA185" i="6"/>
  <c r="AB185" i="6"/>
  <c r="AC185" i="6"/>
  <c r="AD185" i="6"/>
  <c r="AE185" i="6"/>
  <c r="AF185" i="6"/>
  <c r="AG185" i="6"/>
  <c r="AH185" i="6"/>
  <c r="AI185" i="6"/>
  <c r="AJ185" i="6"/>
  <c r="AK185" i="6"/>
  <c r="AL185" i="6"/>
  <c r="AM185" i="6"/>
  <c r="AN185" i="6"/>
  <c r="AO185" i="6"/>
  <c r="AP185" i="6"/>
  <c r="AQ185" i="6"/>
  <c r="AR185" i="6"/>
  <c r="AS185" i="6"/>
  <c r="AT185" i="6"/>
  <c r="AU185" i="6"/>
  <c r="AV185" i="6"/>
  <c r="AW185" i="6"/>
  <c r="AX185" i="6"/>
  <c r="AY185" i="6"/>
  <c r="C186" i="6"/>
  <c r="D186" i="6"/>
  <c r="E186" i="6"/>
  <c r="F186" i="6"/>
  <c r="G186" i="6"/>
  <c r="H186" i="6"/>
  <c r="I186" i="6"/>
  <c r="J186" i="6"/>
  <c r="K186" i="6"/>
  <c r="L186" i="6"/>
  <c r="M186" i="6"/>
  <c r="N186" i="6"/>
  <c r="O186" i="6"/>
  <c r="P186" i="6"/>
  <c r="Q186" i="6"/>
  <c r="R186" i="6"/>
  <c r="S186" i="6"/>
  <c r="T186" i="6"/>
  <c r="U186" i="6"/>
  <c r="V186" i="6"/>
  <c r="W186" i="6"/>
  <c r="X186" i="6"/>
  <c r="Y186" i="6"/>
  <c r="Z186" i="6"/>
  <c r="AA186" i="6"/>
  <c r="AB186" i="6"/>
  <c r="AC186" i="6"/>
  <c r="AD186" i="6"/>
  <c r="AE186" i="6"/>
  <c r="AF186" i="6"/>
  <c r="AG186" i="6"/>
  <c r="AH186" i="6"/>
  <c r="AI186" i="6"/>
  <c r="AJ186" i="6"/>
  <c r="AK186" i="6"/>
  <c r="AL186" i="6"/>
  <c r="AM186" i="6"/>
  <c r="AN186" i="6"/>
  <c r="AO186" i="6"/>
  <c r="AP186" i="6"/>
  <c r="AQ186" i="6"/>
  <c r="AR186" i="6"/>
  <c r="AS186" i="6"/>
  <c r="AT186" i="6"/>
  <c r="AU186" i="6"/>
  <c r="AV186" i="6"/>
  <c r="AW186" i="6"/>
  <c r="AX186" i="6"/>
  <c r="AY186" i="6"/>
  <c r="C187" i="6"/>
  <c r="D187" i="6"/>
  <c r="E187" i="6"/>
  <c r="F187" i="6"/>
  <c r="G187" i="6"/>
  <c r="H187" i="6"/>
  <c r="I187" i="6"/>
  <c r="J187" i="6"/>
  <c r="K187" i="6"/>
  <c r="L187" i="6"/>
  <c r="M187" i="6"/>
  <c r="N187" i="6"/>
  <c r="O187" i="6"/>
  <c r="P187" i="6"/>
  <c r="Q187" i="6"/>
  <c r="R187" i="6"/>
  <c r="S187" i="6"/>
  <c r="T187" i="6"/>
  <c r="U187" i="6"/>
  <c r="V187" i="6"/>
  <c r="W187" i="6"/>
  <c r="X187" i="6"/>
  <c r="Y187" i="6"/>
  <c r="Z187" i="6"/>
  <c r="AA187" i="6"/>
  <c r="AB187" i="6"/>
  <c r="AC187" i="6"/>
  <c r="AD187" i="6"/>
  <c r="AE187" i="6"/>
  <c r="AF187" i="6"/>
  <c r="AG187" i="6"/>
  <c r="AH187" i="6"/>
  <c r="AI187" i="6"/>
  <c r="AJ187" i="6"/>
  <c r="AK187" i="6"/>
  <c r="AL187" i="6"/>
  <c r="AM187" i="6"/>
  <c r="AN187" i="6"/>
  <c r="AO187" i="6"/>
  <c r="AP187" i="6"/>
  <c r="AQ187" i="6"/>
  <c r="AR187" i="6"/>
  <c r="AS187" i="6"/>
  <c r="AT187" i="6"/>
  <c r="AU187" i="6"/>
  <c r="AV187" i="6"/>
  <c r="AW187" i="6"/>
  <c r="AX187" i="6"/>
  <c r="AY187" i="6"/>
  <c r="C188" i="6"/>
  <c r="D188" i="6"/>
  <c r="E188" i="6"/>
  <c r="F188" i="6"/>
  <c r="G188" i="6"/>
  <c r="H188" i="6"/>
  <c r="I188" i="6"/>
  <c r="J188" i="6"/>
  <c r="K188" i="6"/>
  <c r="L188" i="6"/>
  <c r="M188" i="6"/>
  <c r="N188" i="6"/>
  <c r="O188" i="6"/>
  <c r="P188" i="6"/>
  <c r="Q188" i="6"/>
  <c r="R188" i="6"/>
  <c r="S188" i="6"/>
  <c r="T188" i="6"/>
  <c r="U188" i="6"/>
  <c r="V188" i="6"/>
  <c r="W188" i="6"/>
  <c r="X188" i="6"/>
  <c r="Y188" i="6"/>
  <c r="Z188" i="6"/>
  <c r="AA188" i="6"/>
  <c r="AB188" i="6"/>
  <c r="AC188" i="6"/>
  <c r="AD188" i="6"/>
  <c r="AE188" i="6"/>
  <c r="AF188" i="6"/>
  <c r="AG188" i="6"/>
  <c r="AH188" i="6"/>
  <c r="AI188" i="6"/>
  <c r="AJ188" i="6"/>
  <c r="AK188" i="6"/>
  <c r="AL188" i="6"/>
  <c r="AM188" i="6"/>
  <c r="AN188" i="6"/>
  <c r="AO188" i="6"/>
  <c r="AP188" i="6"/>
  <c r="AQ188" i="6"/>
  <c r="AR188" i="6"/>
  <c r="AS188" i="6"/>
  <c r="AT188" i="6"/>
  <c r="AU188" i="6"/>
  <c r="AV188" i="6"/>
  <c r="AW188" i="6"/>
  <c r="AX188" i="6"/>
  <c r="AY188" i="6"/>
  <c r="C189" i="6"/>
  <c r="D189" i="6"/>
  <c r="E189" i="6"/>
  <c r="F189" i="6"/>
  <c r="G189" i="6"/>
  <c r="H189" i="6"/>
  <c r="I189" i="6"/>
  <c r="J189" i="6"/>
  <c r="K189" i="6"/>
  <c r="L189" i="6"/>
  <c r="M189" i="6"/>
  <c r="N189" i="6"/>
  <c r="O189" i="6"/>
  <c r="P189" i="6"/>
  <c r="Q189" i="6"/>
  <c r="R189" i="6"/>
  <c r="S189" i="6"/>
  <c r="T189" i="6"/>
  <c r="U189" i="6"/>
  <c r="V189" i="6"/>
  <c r="W189" i="6"/>
  <c r="X189" i="6"/>
  <c r="Y189" i="6"/>
  <c r="Z189" i="6"/>
  <c r="AA189" i="6"/>
  <c r="AB189" i="6"/>
  <c r="AC189" i="6"/>
  <c r="AD189" i="6"/>
  <c r="AE189" i="6"/>
  <c r="AF189" i="6"/>
  <c r="AG189" i="6"/>
  <c r="AH189" i="6"/>
  <c r="AI189" i="6"/>
  <c r="AJ189" i="6"/>
  <c r="AK189" i="6"/>
  <c r="AL189" i="6"/>
  <c r="AM189" i="6"/>
  <c r="AN189" i="6"/>
  <c r="AO189" i="6"/>
  <c r="AP189" i="6"/>
  <c r="AQ189" i="6"/>
  <c r="AR189" i="6"/>
  <c r="AS189" i="6"/>
  <c r="AT189" i="6"/>
  <c r="AU189" i="6"/>
  <c r="AV189" i="6"/>
  <c r="AW189" i="6"/>
  <c r="AX189" i="6"/>
  <c r="AY189" i="6"/>
  <c r="C190" i="6"/>
  <c r="D190" i="6"/>
  <c r="E190" i="6"/>
  <c r="F190" i="6"/>
  <c r="G190" i="6"/>
  <c r="H190" i="6"/>
  <c r="I190" i="6"/>
  <c r="J190" i="6"/>
  <c r="K190" i="6"/>
  <c r="L190" i="6"/>
  <c r="M190" i="6"/>
  <c r="N190" i="6"/>
  <c r="O190" i="6"/>
  <c r="P190" i="6"/>
  <c r="Q190" i="6"/>
  <c r="R190" i="6"/>
  <c r="S190" i="6"/>
  <c r="T190" i="6"/>
  <c r="U190" i="6"/>
  <c r="V190" i="6"/>
  <c r="W190" i="6"/>
  <c r="X190" i="6"/>
  <c r="Y190" i="6"/>
  <c r="Z190" i="6"/>
  <c r="AA190" i="6"/>
  <c r="AB190" i="6"/>
  <c r="AC190" i="6"/>
  <c r="AD190" i="6"/>
  <c r="AE190" i="6"/>
  <c r="AF190" i="6"/>
  <c r="AG190" i="6"/>
  <c r="AH190" i="6"/>
  <c r="AI190" i="6"/>
  <c r="AJ190" i="6"/>
  <c r="AK190" i="6"/>
  <c r="AL190" i="6"/>
  <c r="AM190" i="6"/>
  <c r="AN190" i="6"/>
  <c r="AO190" i="6"/>
  <c r="AP190" i="6"/>
  <c r="AQ190" i="6"/>
  <c r="AR190" i="6"/>
  <c r="AS190" i="6"/>
  <c r="AT190" i="6"/>
  <c r="AU190" i="6"/>
  <c r="AV190" i="6"/>
  <c r="AW190" i="6"/>
  <c r="AX190" i="6"/>
  <c r="AY190" i="6"/>
  <c r="C191" i="6"/>
  <c r="D191" i="6"/>
  <c r="E191" i="6"/>
  <c r="F191" i="6"/>
  <c r="G191" i="6"/>
  <c r="H191" i="6"/>
  <c r="I191" i="6"/>
  <c r="J191" i="6"/>
  <c r="K191" i="6"/>
  <c r="L191" i="6"/>
  <c r="M191" i="6"/>
  <c r="N191" i="6"/>
  <c r="O191" i="6"/>
  <c r="P191" i="6"/>
  <c r="Q191" i="6"/>
  <c r="R191" i="6"/>
  <c r="S191" i="6"/>
  <c r="T191" i="6"/>
  <c r="U191" i="6"/>
  <c r="V191" i="6"/>
  <c r="W191" i="6"/>
  <c r="X191" i="6"/>
  <c r="Y191" i="6"/>
  <c r="Z191" i="6"/>
  <c r="AA191" i="6"/>
  <c r="AB191" i="6"/>
  <c r="AC191" i="6"/>
  <c r="AD191" i="6"/>
  <c r="AE191" i="6"/>
  <c r="AF191" i="6"/>
  <c r="AG191" i="6"/>
  <c r="AH191" i="6"/>
  <c r="AI191" i="6"/>
  <c r="AJ191" i="6"/>
  <c r="AK191" i="6"/>
  <c r="AL191" i="6"/>
  <c r="AM191" i="6"/>
  <c r="AN191" i="6"/>
  <c r="AO191" i="6"/>
  <c r="AP191" i="6"/>
  <c r="AQ191" i="6"/>
  <c r="AR191" i="6"/>
  <c r="AS191" i="6"/>
  <c r="AT191" i="6"/>
  <c r="AU191" i="6"/>
  <c r="AV191" i="6"/>
  <c r="AW191" i="6"/>
  <c r="AX191" i="6"/>
  <c r="AY191" i="6"/>
  <c r="C192" i="6"/>
  <c r="D192" i="6"/>
  <c r="E192" i="6"/>
  <c r="F192" i="6"/>
  <c r="G192" i="6"/>
  <c r="H192" i="6"/>
  <c r="I192" i="6"/>
  <c r="J192" i="6"/>
  <c r="K192" i="6"/>
  <c r="L192" i="6"/>
  <c r="M192" i="6"/>
  <c r="N192" i="6"/>
  <c r="O192" i="6"/>
  <c r="P192" i="6"/>
  <c r="Q192" i="6"/>
  <c r="R192" i="6"/>
  <c r="S192" i="6"/>
  <c r="T192" i="6"/>
  <c r="U192" i="6"/>
  <c r="V192" i="6"/>
  <c r="W192" i="6"/>
  <c r="X192" i="6"/>
  <c r="Y192" i="6"/>
  <c r="Z192" i="6"/>
  <c r="AA192" i="6"/>
  <c r="AB192" i="6"/>
  <c r="AC192" i="6"/>
  <c r="AD192" i="6"/>
  <c r="AE192" i="6"/>
  <c r="AF192" i="6"/>
  <c r="AG192" i="6"/>
  <c r="AH192" i="6"/>
  <c r="AI192" i="6"/>
  <c r="AJ192" i="6"/>
  <c r="AK192" i="6"/>
  <c r="AL192" i="6"/>
  <c r="AM192" i="6"/>
  <c r="AN192" i="6"/>
  <c r="AO192" i="6"/>
  <c r="AP192" i="6"/>
  <c r="AQ192" i="6"/>
  <c r="AR192" i="6"/>
  <c r="AS192" i="6"/>
  <c r="AT192" i="6"/>
  <c r="AU192" i="6"/>
  <c r="AV192" i="6"/>
  <c r="AW192" i="6"/>
  <c r="AX192" i="6"/>
  <c r="AY192" i="6"/>
  <c r="C193" i="6"/>
  <c r="D193" i="6"/>
  <c r="E193" i="6"/>
  <c r="F193" i="6"/>
  <c r="G193" i="6"/>
  <c r="H193" i="6"/>
  <c r="I193" i="6"/>
  <c r="J193" i="6"/>
  <c r="K193" i="6"/>
  <c r="L193" i="6"/>
  <c r="M193" i="6"/>
  <c r="N193" i="6"/>
  <c r="O193" i="6"/>
  <c r="P193" i="6"/>
  <c r="Q193" i="6"/>
  <c r="R193" i="6"/>
  <c r="S193" i="6"/>
  <c r="T193" i="6"/>
  <c r="U193" i="6"/>
  <c r="V193" i="6"/>
  <c r="W193" i="6"/>
  <c r="X193" i="6"/>
  <c r="Y193" i="6"/>
  <c r="Z193" i="6"/>
  <c r="AA193" i="6"/>
  <c r="AB193" i="6"/>
  <c r="AC193" i="6"/>
  <c r="AD193" i="6"/>
  <c r="AE193" i="6"/>
  <c r="AF193" i="6"/>
  <c r="AG193" i="6"/>
  <c r="AH193" i="6"/>
  <c r="AI193" i="6"/>
  <c r="AJ193" i="6"/>
  <c r="AK193" i="6"/>
  <c r="AL193" i="6"/>
  <c r="AM193" i="6"/>
  <c r="AN193" i="6"/>
  <c r="AO193" i="6"/>
  <c r="AP193" i="6"/>
  <c r="AQ193" i="6"/>
  <c r="AR193" i="6"/>
  <c r="AS193" i="6"/>
  <c r="AT193" i="6"/>
  <c r="AU193" i="6"/>
  <c r="AV193" i="6"/>
  <c r="AW193" i="6"/>
  <c r="AX193" i="6"/>
  <c r="AY193" i="6"/>
  <c r="AY184" i="6"/>
  <c r="AX184" i="6"/>
  <c r="AW184" i="6"/>
  <c r="AV184" i="6"/>
  <c r="AU184" i="6"/>
  <c r="AT184" i="6"/>
  <c r="AS184" i="6"/>
  <c r="AR184" i="6"/>
  <c r="AQ184" i="6"/>
  <c r="AP184" i="6"/>
  <c r="AO184" i="6"/>
  <c r="AN184" i="6"/>
  <c r="AM184" i="6"/>
  <c r="AL184" i="6"/>
  <c r="AK184" i="6"/>
  <c r="AJ184" i="6"/>
  <c r="AI184" i="6"/>
  <c r="AH184" i="6"/>
  <c r="AG184" i="6"/>
  <c r="AF184" i="6"/>
  <c r="AE184" i="6"/>
  <c r="AD184" i="6"/>
  <c r="AC184" i="6"/>
  <c r="AB184" i="6"/>
  <c r="AA184" i="6"/>
  <c r="Z184" i="6"/>
  <c r="Y184" i="6"/>
  <c r="X184" i="6"/>
  <c r="W184" i="6"/>
  <c r="V184" i="6"/>
  <c r="U184" i="6"/>
  <c r="T184" i="6"/>
  <c r="S184" i="6"/>
  <c r="R184" i="6"/>
  <c r="Q184" i="6"/>
  <c r="P184" i="6"/>
  <c r="O184" i="6"/>
  <c r="N184" i="6"/>
  <c r="M184" i="6"/>
  <c r="L184" i="6"/>
  <c r="K184" i="6"/>
  <c r="J184" i="6"/>
  <c r="I184" i="6"/>
  <c r="H184" i="6"/>
  <c r="G184" i="6"/>
  <c r="F184" i="6"/>
  <c r="E184" i="6"/>
  <c r="D184" i="6"/>
  <c r="C184" i="6"/>
  <c r="D194" i="6"/>
  <c r="E194" i="6"/>
  <c r="F194" i="6"/>
  <c r="G194" i="6"/>
  <c r="H194" i="6"/>
  <c r="I194" i="6"/>
  <c r="J194" i="6"/>
  <c r="K194" i="6"/>
  <c r="L194" i="6"/>
  <c r="M194" i="6"/>
  <c r="N194" i="6"/>
  <c r="O194" i="6"/>
  <c r="P194" i="6"/>
  <c r="Q194" i="6"/>
  <c r="R194" i="6"/>
  <c r="S194" i="6"/>
  <c r="T194" i="6"/>
  <c r="U194" i="6"/>
  <c r="V194" i="6"/>
  <c r="W194" i="6"/>
  <c r="X194" i="6"/>
  <c r="Y194" i="6"/>
  <c r="Z194" i="6"/>
  <c r="AA194" i="6"/>
  <c r="AB194" i="6"/>
  <c r="AC194" i="6"/>
  <c r="AD194" i="6"/>
  <c r="AE194" i="6"/>
  <c r="AF194" i="6"/>
  <c r="AG194" i="6"/>
  <c r="AH194" i="6"/>
  <c r="AI194" i="6"/>
  <c r="AJ194" i="6"/>
  <c r="AK194" i="6"/>
  <c r="AL194" i="6"/>
  <c r="AM194" i="6"/>
  <c r="AN194" i="6"/>
  <c r="AO194" i="6"/>
  <c r="AP194" i="6"/>
  <c r="AQ194" i="6"/>
  <c r="AR194" i="6"/>
  <c r="AS194" i="6"/>
  <c r="AT194" i="6"/>
  <c r="AU194" i="6"/>
  <c r="AV194" i="6"/>
  <c r="AW194" i="6"/>
  <c r="AX194" i="6"/>
  <c r="AY194" i="6"/>
  <c r="C194" i="6"/>
  <c r="C88" i="6"/>
  <c r="D88" i="6"/>
  <c r="E88"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BG88" i="6"/>
  <c r="BH88" i="6"/>
  <c r="BI88" i="6"/>
  <c r="BJ88" i="6"/>
  <c r="BK88" i="6"/>
  <c r="BL88" i="6"/>
  <c r="BM88" i="6"/>
  <c r="BN88" i="6"/>
  <c r="BO88" i="6"/>
  <c r="BP88" i="6"/>
  <c r="BQ88" i="6"/>
  <c r="BR88" i="6"/>
  <c r="BS88" i="6"/>
  <c r="BT88" i="6"/>
  <c r="BU88" i="6"/>
  <c r="BV88" i="6"/>
  <c r="BW88" i="6"/>
  <c r="BX88" i="6"/>
  <c r="BY88" i="6"/>
  <c r="BZ88" i="6"/>
  <c r="CA88" i="6"/>
  <c r="CB88" i="6"/>
  <c r="CC88" i="6"/>
  <c r="CD88" i="6"/>
  <c r="CE88" i="6"/>
  <c r="CF88" i="6"/>
  <c r="CG88" i="6"/>
  <c r="CH88" i="6"/>
  <c r="CI88" i="6"/>
  <c r="CJ88" i="6"/>
  <c r="CK88" i="6"/>
  <c r="CL88" i="6"/>
  <c r="CM88" i="6"/>
  <c r="CN88" i="6"/>
  <c r="CO88" i="6"/>
  <c r="CP88" i="6"/>
  <c r="C89" i="6"/>
  <c r="D89" i="6"/>
  <c r="E89" i="6"/>
  <c r="F89" i="6"/>
  <c r="G89" i="6"/>
  <c r="H89" i="6"/>
  <c r="I89" i="6"/>
  <c r="J89" i="6"/>
  <c r="K89" i="6"/>
  <c r="L89" i="6"/>
  <c r="M89" i="6"/>
  <c r="N89" i="6"/>
  <c r="O89" i="6"/>
  <c r="P89" i="6"/>
  <c r="Q89" i="6"/>
  <c r="R89" i="6"/>
  <c r="S89" i="6"/>
  <c r="T89" i="6"/>
  <c r="U89" i="6"/>
  <c r="V89" i="6"/>
  <c r="W89" i="6"/>
  <c r="X89" i="6"/>
  <c r="Y89" i="6"/>
  <c r="Z89" i="6"/>
  <c r="AA89" i="6"/>
  <c r="AB89" i="6"/>
  <c r="AC89" i="6"/>
  <c r="AD89" i="6"/>
  <c r="AE89" i="6"/>
  <c r="AF89" i="6"/>
  <c r="AG89" i="6"/>
  <c r="AH89" i="6"/>
  <c r="AI89" i="6"/>
  <c r="AJ89" i="6"/>
  <c r="AK89" i="6"/>
  <c r="AL89" i="6"/>
  <c r="AM89" i="6"/>
  <c r="AN89" i="6"/>
  <c r="AO89" i="6"/>
  <c r="AP89" i="6"/>
  <c r="AQ89" i="6"/>
  <c r="AR89" i="6"/>
  <c r="AS89" i="6"/>
  <c r="AT89" i="6"/>
  <c r="AU89" i="6"/>
  <c r="AV89" i="6"/>
  <c r="AW89" i="6"/>
  <c r="AX89" i="6"/>
  <c r="AY89" i="6"/>
  <c r="AZ89" i="6"/>
  <c r="BA89" i="6"/>
  <c r="BB89" i="6"/>
  <c r="BC89" i="6"/>
  <c r="BD89" i="6"/>
  <c r="BE89" i="6"/>
  <c r="BF89" i="6"/>
  <c r="BG89" i="6"/>
  <c r="BH89" i="6"/>
  <c r="BI89" i="6"/>
  <c r="BJ89" i="6"/>
  <c r="BK89" i="6"/>
  <c r="BL89" i="6"/>
  <c r="BM89" i="6"/>
  <c r="BN89" i="6"/>
  <c r="BO89" i="6"/>
  <c r="BP89" i="6"/>
  <c r="BQ89" i="6"/>
  <c r="BR89" i="6"/>
  <c r="BS89" i="6"/>
  <c r="BT89" i="6"/>
  <c r="BU89" i="6"/>
  <c r="BV89" i="6"/>
  <c r="BW89" i="6"/>
  <c r="BX89" i="6"/>
  <c r="BY89" i="6"/>
  <c r="BZ89" i="6"/>
  <c r="CA89" i="6"/>
  <c r="CB89" i="6"/>
  <c r="CC89" i="6"/>
  <c r="CD89" i="6"/>
  <c r="CE89" i="6"/>
  <c r="CF89" i="6"/>
  <c r="CG89" i="6"/>
  <c r="CH89" i="6"/>
  <c r="CI89" i="6"/>
  <c r="CJ89" i="6"/>
  <c r="CK89" i="6"/>
  <c r="CL89" i="6"/>
  <c r="CM89" i="6"/>
  <c r="CN89" i="6"/>
  <c r="CO89" i="6"/>
  <c r="CP89" i="6"/>
  <c r="C90" i="6"/>
  <c r="D90" i="6"/>
  <c r="E90" i="6"/>
  <c r="F90" i="6"/>
  <c r="G90" i="6"/>
  <c r="H90" i="6"/>
  <c r="I90" i="6"/>
  <c r="J90" i="6"/>
  <c r="K90" i="6"/>
  <c r="L90" i="6"/>
  <c r="M90" i="6"/>
  <c r="N90" i="6"/>
  <c r="O90" i="6"/>
  <c r="P90" i="6"/>
  <c r="Q90" i="6"/>
  <c r="R90" i="6"/>
  <c r="S90" i="6"/>
  <c r="T90" i="6"/>
  <c r="U90" i="6"/>
  <c r="V90" i="6"/>
  <c r="W90" i="6"/>
  <c r="X90" i="6"/>
  <c r="Y90" i="6"/>
  <c r="Z90" i="6"/>
  <c r="AA90" i="6"/>
  <c r="AB90" i="6"/>
  <c r="AC90" i="6"/>
  <c r="AD90" i="6"/>
  <c r="AE90" i="6"/>
  <c r="AF90" i="6"/>
  <c r="AG90" i="6"/>
  <c r="AH90" i="6"/>
  <c r="AI90" i="6"/>
  <c r="AJ90" i="6"/>
  <c r="AK90" i="6"/>
  <c r="AL90" i="6"/>
  <c r="AM90" i="6"/>
  <c r="AN90" i="6"/>
  <c r="AO90" i="6"/>
  <c r="AP90" i="6"/>
  <c r="AQ90" i="6"/>
  <c r="AR90" i="6"/>
  <c r="AS90" i="6"/>
  <c r="AT90" i="6"/>
  <c r="AU90" i="6"/>
  <c r="AV90" i="6"/>
  <c r="AW90" i="6"/>
  <c r="AX90" i="6"/>
  <c r="AY90" i="6"/>
  <c r="AZ90" i="6"/>
  <c r="BA90" i="6"/>
  <c r="BB90" i="6"/>
  <c r="BC90" i="6"/>
  <c r="BD90" i="6"/>
  <c r="BE90" i="6"/>
  <c r="BF90" i="6"/>
  <c r="BG90" i="6"/>
  <c r="BH90" i="6"/>
  <c r="BI90" i="6"/>
  <c r="BJ90" i="6"/>
  <c r="BK90" i="6"/>
  <c r="BL90" i="6"/>
  <c r="BM90" i="6"/>
  <c r="BN90" i="6"/>
  <c r="BO90" i="6"/>
  <c r="BP90" i="6"/>
  <c r="BQ90" i="6"/>
  <c r="BR90" i="6"/>
  <c r="BS90" i="6"/>
  <c r="BT90" i="6"/>
  <c r="BU90" i="6"/>
  <c r="BV90" i="6"/>
  <c r="BW90" i="6"/>
  <c r="BX90" i="6"/>
  <c r="BY90" i="6"/>
  <c r="BZ90" i="6"/>
  <c r="CA90" i="6"/>
  <c r="CB90" i="6"/>
  <c r="CC90" i="6"/>
  <c r="CD90" i="6"/>
  <c r="CE90" i="6"/>
  <c r="CF90" i="6"/>
  <c r="CG90" i="6"/>
  <c r="CH90" i="6"/>
  <c r="CI90" i="6"/>
  <c r="CJ90" i="6"/>
  <c r="CK90" i="6"/>
  <c r="CL90" i="6"/>
  <c r="CM90" i="6"/>
  <c r="CN90" i="6"/>
  <c r="CO90" i="6"/>
  <c r="CP90" i="6"/>
  <c r="C91" i="6"/>
  <c r="D91" i="6"/>
  <c r="E91" i="6"/>
  <c r="F91" i="6"/>
  <c r="G91" i="6"/>
  <c r="H91" i="6"/>
  <c r="I91" i="6"/>
  <c r="J91" i="6"/>
  <c r="K91" i="6"/>
  <c r="L91" i="6"/>
  <c r="M91" i="6"/>
  <c r="N91" i="6"/>
  <c r="O91" i="6"/>
  <c r="P91" i="6"/>
  <c r="Q91" i="6"/>
  <c r="R91" i="6"/>
  <c r="S91" i="6"/>
  <c r="T91" i="6"/>
  <c r="U91" i="6"/>
  <c r="V91" i="6"/>
  <c r="W91" i="6"/>
  <c r="X91" i="6"/>
  <c r="Y91" i="6"/>
  <c r="Z91" i="6"/>
  <c r="AA91" i="6"/>
  <c r="AB91" i="6"/>
  <c r="AC91" i="6"/>
  <c r="AD91" i="6"/>
  <c r="AE91" i="6"/>
  <c r="AF91" i="6"/>
  <c r="AG91" i="6"/>
  <c r="AH91" i="6"/>
  <c r="AI91" i="6"/>
  <c r="AJ91" i="6"/>
  <c r="AK91" i="6"/>
  <c r="AL91" i="6"/>
  <c r="AM91" i="6"/>
  <c r="AN91" i="6"/>
  <c r="AO91" i="6"/>
  <c r="AP91" i="6"/>
  <c r="AQ91" i="6"/>
  <c r="AR91" i="6"/>
  <c r="AS91" i="6"/>
  <c r="AT91" i="6"/>
  <c r="AU91" i="6"/>
  <c r="AV91" i="6"/>
  <c r="AW91" i="6"/>
  <c r="AX91" i="6"/>
  <c r="AY91" i="6"/>
  <c r="AZ91" i="6"/>
  <c r="BA91" i="6"/>
  <c r="BB91" i="6"/>
  <c r="BC91" i="6"/>
  <c r="BD91" i="6"/>
  <c r="BE91" i="6"/>
  <c r="BF91" i="6"/>
  <c r="BG91" i="6"/>
  <c r="BH91" i="6"/>
  <c r="BI91" i="6"/>
  <c r="BJ91" i="6"/>
  <c r="BK91" i="6"/>
  <c r="BL91" i="6"/>
  <c r="BM91" i="6"/>
  <c r="BN91" i="6"/>
  <c r="BO91" i="6"/>
  <c r="BP91" i="6"/>
  <c r="BQ91" i="6"/>
  <c r="BR91" i="6"/>
  <c r="BS91" i="6"/>
  <c r="BT91" i="6"/>
  <c r="BU91" i="6"/>
  <c r="BV91" i="6"/>
  <c r="BW91" i="6"/>
  <c r="BX91" i="6"/>
  <c r="BY91" i="6"/>
  <c r="BZ91" i="6"/>
  <c r="CA91" i="6"/>
  <c r="CB91" i="6"/>
  <c r="CC91" i="6"/>
  <c r="CD91" i="6"/>
  <c r="CE91" i="6"/>
  <c r="CF91" i="6"/>
  <c r="CG91" i="6"/>
  <c r="CH91" i="6"/>
  <c r="CI91" i="6"/>
  <c r="CJ91" i="6"/>
  <c r="CK91" i="6"/>
  <c r="CL91" i="6"/>
  <c r="CM91" i="6"/>
  <c r="CN91" i="6"/>
  <c r="CO91" i="6"/>
  <c r="CP91" i="6"/>
  <c r="C92" i="6"/>
  <c r="D92" i="6"/>
  <c r="E92"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2" i="6"/>
  <c r="BH92" i="6"/>
  <c r="BI92" i="6"/>
  <c r="BJ92" i="6"/>
  <c r="BK92" i="6"/>
  <c r="BL92" i="6"/>
  <c r="BM92" i="6"/>
  <c r="BN92" i="6"/>
  <c r="BO92" i="6"/>
  <c r="BP92" i="6"/>
  <c r="BQ92" i="6"/>
  <c r="BR92" i="6"/>
  <c r="BS92" i="6"/>
  <c r="BT92" i="6"/>
  <c r="BU92" i="6"/>
  <c r="BV92" i="6"/>
  <c r="BW92" i="6"/>
  <c r="BX92" i="6"/>
  <c r="BY92" i="6"/>
  <c r="BZ92" i="6"/>
  <c r="CA92" i="6"/>
  <c r="CB92" i="6"/>
  <c r="CC92" i="6"/>
  <c r="CD92" i="6"/>
  <c r="CE92" i="6"/>
  <c r="CF92" i="6"/>
  <c r="CG92" i="6"/>
  <c r="CH92" i="6"/>
  <c r="CI92" i="6"/>
  <c r="CJ92" i="6"/>
  <c r="CK92" i="6"/>
  <c r="CL92" i="6"/>
  <c r="CM92" i="6"/>
  <c r="CN92" i="6"/>
  <c r="CO92" i="6"/>
  <c r="CP92" i="6"/>
  <c r="C93" i="6"/>
  <c r="D93" i="6"/>
  <c r="E93" i="6"/>
  <c r="F93" i="6"/>
  <c r="G93" i="6"/>
  <c r="H93" i="6"/>
  <c r="I93" i="6"/>
  <c r="J93" i="6"/>
  <c r="K93" i="6"/>
  <c r="L93" i="6"/>
  <c r="M93" i="6"/>
  <c r="N93" i="6"/>
  <c r="O93" i="6"/>
  <c r="P93" i="6"/>
  <c r="Q93" i="6"/>
  <c r="R93" i="6"/>
  <c r="S93" i="6"/>
  <c r="T93" i="6"/>
  <c r="U93" i="6"/>
  <c r="V93" i="6"/>
  <c r="W93" i="6"/>
  <c r="X93" i="6"/>
  <c r="Y93" i="6"/>
  <c r="Z93" i="6"/>
  <c r="AA93" i="6"/>
  <c r="AB93" i="6"/>
  <c r="AC93" i="6"/>
  <c r="AD93" i="6"/>
  <c r="AE93" i="6"/>
  <c r="AF93" i="6"/>
  <c r="AG93" i="6"/>
  <c r="AH93" i="6"/>
  <c r="AI93" i="6"/>
  <c r="AJ93" i="6"/>
  <c r="AK93" i="6"/>
  <c r="AL93" i="6"/>
  <c r="AM93" i="6"/>
  <c r="AN93" i="6"/>
  <c r="AO93" i="6"/>
  <c r="AP93" i="6"/>
  <c r="AQ93" i="6"/>
  <c r="AR93" i="6"/>
  <c r="AS93" i="6"/>
  <c r="AT93" i="6"/>
  <c r="AU93" i="6"/>
  <c r="AV93" i="6"/>
  <c r="AW93" i="6"/>
  <c r="AX93" i="6"/>
  <c r="AY93" i="6"/>
  <c r="AZ93" i="6"/>
  <c r="BA93" i="6"/>
  <c r="BB93" i="6"/>
  <c r="BC93" i="6"/>
  <c r="BD93" i="6"/>
  <c r="BE93" i="6"/>
  <c r="BF93" i="6"/>
  <c r="BG93" i="6"/>
  <c r="BH93" i="6"/>
  <c r="BI93" i="6"/>
  <c r="BJ93" i="6"/>
  <c r="BK93" i="6"/>
  <c r="BL93" i="6"/>
  <c r="BM93" i="6"/>
  <c r="BN93" i="6"/>
  <c r="BO93" i="6"/>
  <c r="BP93" i="6"/>
  <c r="BQ93" i="6"/>
  <c r="BR93" i="6"/>
  <c r="BS93" i="6"/>
  <c r="BT93" i="6"/>
  <c r="BU93" i="6"/>
  <c r="BV93" i="6"/>
  <c r="BW93" i="6"/>
  <c r="BX93" i="6"/>
  <c r="BY93" i="6"/>
  <c r="BZ93" i="6"/>
  <c r="CA93" i="6"/>
  <c r="CB93" i="6"/>
  <c r="CC93" i="6"/>
  <c r="CD93" i="6"/>
  <c r="CE93" i="6"/>
  <c r="CF93" i="6"/>
  <c r="CG93" i="6"/>
  <c r="CH93" i="6"/>
  <c r="CI93" i="6"/>
  <c r="CJ93" i="6"/>
  <c r="CK93" i="6"/>
  <c r="CL93" i="6"/>
  <c r="CM93" i="6"/>
  <c r="CN93" i="6"/>
  <c r="CO93" i="6"/>
  <c r="CP93" i="6"/>
  <c r="C94" i="6"/>
  <c r="D94" i="6"/>
  <c r="E94" i="6"/>
  <c r="F94" i="6"/>
  <c r="G94" i="6"/>
  <c r="H94" i="6"/>
  <c r="I94" i="6"/>
  <c r="J94" i="6"/>
  <c r="K94" i="6"/>
  <c r="L94" i="6"/>
  <c r="M94" i="6"/>
  <c r="N94" i="6"/>
  <c r="O94" i="6"/>
  <c r="P94" i="6"/>
  <c r="Q94" i="6"/>
  <c r="R94" i="6"/>
  <c r="S94" i="6"/>
  <c r="T94" i="6"/>
  <c r="U94" i="6"/>
  <c r="V94" i="6"/>
  <c r="W94" i="6"/>
  <c r="X94" i="6"/>
  <c r="Y94" i="6"/>
  <c r="Z94" i="6"/>
  <c r="AA94" i="6"/>
  <c r="AB94" i="6"/>
  <c r="AC94" i="6"/>
  <c r="AD94" i="6"/>
  <c r="AE94" i="6"/>
  <c r="AF94" i="6"/>
  <c r="AG94" i="6"/>
  <c r="AH94" i="6"/>
  <c r="AI94" i="6"/>
  <c r="AJ94" i="6"/>
  <c r="AK94" i="6"/>
  <c r="AL94" i="6"/>
  <c r="AM94" i="6"/>
  <c r="AN94" i="6"/>
  <c r="AO94" i="6"/>
  <c r="AP94" i="6"/>
  <c r="AQ94" i="6"/>
  <c r="AR94" i="6"/>
  <c r="AS94" i="6"/>
  <c r="AT94" i="6"/>
  <c r="AU94" i="6"/>
  <c r="AV94" i="6"/>
  <c r="AW94" i="6"/>
  <c r="AX94" i="6"/>
  <c r="AY94" i="6"/>
  <c r="AZ94" i="6"/>
  <c r="BA94" i="6"/>
  <c r="BB94" i="6"/>
  <c r="BC94" i="6"/>
  <c r="BD94" i="6"/>
  <c r="BE94" i="6"/>
  <c r="BF94" i="6"/>
  <c r="BG94" i="6"/>
  <c r="BH94" i="6"/>
  <c r="BI94" i="6"/>
  <c r="BJ94" i="6"/>
  <c r="BK94" i="6"/>
  <c r="BL94" i="6"/>
  <c r="BM94" i="6"/>
  <c r="BN94" i="6"/>
  <c r="BO94" i="6"/>
  <c r="BP94" i="6"/>
  <c r="BQ94" i="6"/>
  <c r="BR94" i="6"/>
  <c r="BS94" i="6"/>
  <c r="BT94" i="6"/>
  <c r="BU94" i="6"/>
  <c r="BV94" i="6"/>
  <c r="BW94" i="6"/>
  <c r="BX94" i="6"/>
  <c r="BY94" i="6"/>
  <c r="BZ94" i="6"/>
  <c r="CA94" i="6"/>
  <c r="CB94" i="6"/>
  <c r="CC94" i="6"/>
  <c r="CD94" i="6"/>
  <c r="CE94" i="6"/>
  <c r="CF94" i="6"/>
  <c r="CG94" i="6"/>
  <c r="CH94" i="6"/>
  <c r="CI94" i="6"/>
  <c r="CJ94" i="6"/>
  <c r="CK94" i="6"/>
  <c r="CL94" i="6"/>
  <c r="CM94" i="6"/>
  <c r="CN94" i="6"/>
  <c r="CO94" i="6"/>
  <c r="CP94" i="6"/>
  <c r="C95" i="6"/>
  <c r="D95" i="6"/>
  <c r="E95" i="6"/>
  <c r="F95" i="6"/>
  <c r="G95" i="6"/>
  <c r="H95" i="6"/>
  <c r="I95" i="6"/>
  <c r="J95" i="6"/>
  <c r="K95" i="6"/>
  <c r="L95" i="6"/>
  <c r="M95" i="6"/>
  <c r="N95" i="6"/>
  <c r="O95" i="6"/>
  <c r="P95" i="6"/>
  <c r="Q95" i="6"/>
  <c r="R95" i="6"/>
  <c r="S95" i="6"/>
  <c r="T95" i="6"/>
  <c r="U95" i="6"/>
  <c r="V95" i="6"/>
  <c r="W95" i="6"/>
  <c r="X95" i="6"/>
  <c r="Y95" i="6"/>
  <c r="Z95" i="6"/>
  <c r="AA95" i="6"/>
  <c r="AB95" i="6"/>
  <c r="AC95" i="6"/>
  <c r="AD95" i="6"/>
  <c r="AE95" i="6"/>
  <c r="AF95" i="6"/>
  <c r="AG95" i="6"/>
  <c r="AH95" i="6"/>
  <c r="AI95" i="6"/>
  <c r="AJ95" i="6"/>
  <c r="AK95" i="6"/>
  <c r="AL95" i="6"/>
  <c r="AM95" i="6"/>
  <c r="AN95" i="6"/>
  <c r="AO95" i="6"/>
  <c r="AP95" i="6"/>
  <c r="AQ95" i="6"/>
  <c r="AR95" i="6"/>
  <c r="AS95" i="6"/>
  <c r="AT95" i="6"/>
  <c r="AU95" i="6"/>
  <c r="AV95" i="6"/>
  <c r="AW95" i="6"/>
  <c r="AX95" i="6"/>
  <c r="AY95" i="6"/>
  <c r="AZ95" i="6"/>
  <c r="BA95" i="6"/>
  <c r="BB95" i="6"/>
  <c r="BC95" i="6"/>
  <c r="BD95" i="6"/>
  <c r="BE95" i="6"/>
  <c r="BF95" i="6"/>
  <c r="BG95" i="6"/>
  <c r="BH95" i="6"/>
  <c r="BI95" i="6"/>
  <c r="BJ95" i="6"/>
  <c r="BK95" i="6"/>
  <c r="BL95" i="6"/>
  <c r="BM95" i="6"/>
  <c r="BN95" i="6"/>
  <c r="BO95" i="6"/>
  <c r="BP95" i="6"/>
  <c r="BQ95" i="6"/>
  <c r="BR95" i="6"/>
  <c r="BS95" i="6"/>
  <c r="BT95" i="6"/>
  <c r="BU95" i="6"/>
  <c r="BV95" i="6"/>
  <c r="BW95" i="6"/>
  <c r="BX95" i="6"/>
  <c r="BY95" i="6"/>
  <c r="BZ95" i="6"/>
  <c r="CA95" i="6"/>
  <c r="CB95" i="6"/>
  <c r="CC95" i="6"/>
  <c r="CD95" i="6"/>
  <c r="CE95" i="6"/>
  <c r="CF95" i="6"/>
  <c r="CG95" i="6"/>
  <c r="CH95" i="6"/>
  <c r="CI95" i="6"/>
  <c r="CJ95" i="6"/>
  <c r="CK95" i="6"/>
  <c r="CL95" i="6"/>
  <c r="CM95" i="6"/>
  <c r="CN95" i="6"/>
  <c r="CO95" i="6"/>
  <c r="CP95" i="6"/>
  <c r="C96" i="6"/>
  <c r="D96" i="6"/>
  <c r="E96"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BG96" i="6"/>
  <c r="BH96" i="6"/>
  <c r="BI96" i="6"/>
  <c r="BJ96" i="6"/>
  <c r="BK96" i="6"/>
  <c r="BL96" i="6"/>
  <c r="BM96" i="6"/>
  <c r="BN96" i="6"/>
  <c r="BO96" i="6"/>
  <c r="BP96" i="6"/>
  <c r="BQ96" i="6"/>
  <c r="BR96" i="6"/>
  <c r="BS96" i="6"/>
  <c r="BT96" i="6"/>
  <c r="BU96" i="6"/>
  <c r="BV96" i="6"/>
  <c r="BW96" i="6"/>
  <c r="BX96" i="6"/>
  <c r="BY96" i="6"/>
  <c r="BZ96" i="6"/>
  <c r="CA96" i="6"/>
  <c r="CB96" i="6"/>
  <c r="CC96" i="6"/>
  <c r="CD96" i="6"/>
  <c r="CE96" i="6"/>
  <c r="CF96" i="6"/>
  <c r="CG96" i="6"/>
  <c r="CH96" i="6"/>
  <c r="CI96" i="6"/>
  <c r="CJ96" i="6"/>
  <c r="CK96" i="6"/>
  <c r="CL96" i="6"/>
  <c r="CM96" i="6"/>
  <c r="CN96" i="6"/>
  <c r="CO96" i="6"/>
  <c r="CP96" i="6"/>
  <c r="CP87" i="6"/>
  <c r="CO87" i="6"/>
  <c r="CN87" i="6"/>
  <c r="CM87" i="6"/>
  <c r="CL87" i="6"/>
  <c r="CK87" i="6"/>
  <c r="CJ87" i="6"/>
  <c r="CI87" i="6"/>
  <c r="CH87" i="6"/>
  <c r="CG87" i="6"/>
  <c r="CF87" i="6"/>
  <c r="CE87" i="6"/>
  <c r="CD87" i="6"/>
  <c r="CC87" i="6"/>
  <c r="CB87" i="6"/>
  <c r="CA87" i="6"/>
  <c r="BZ87" i="6"/>
  <c r="BY87" i="6"/>
  <c r="BX87" i="6"/>
  <c r="BW87" i="6"/>
  <c r="BV87" i="6"/>
  <c r="BU87" i="6"/>
  <c r="BT87" i="6"/>
  <c r="BS87" i="6"/>
  <c r="BR87" i="6"/>
  <c r="BQ87" i="6"/>
  <c r="BP87" i="6"/>
  <c r="BO87" i="6"/>
  <c r="BN87" i="6"/>
  <c r="BM87" i="6"/>
  <c r="BL87" i="6"/>
  <c r="BK87" i="6"/>
  <c r="BJ87" i="6"/>
  <c r="BI87" i="6"/>
  <c r="BH87" i="6"/>
  <c r="BG87" i="6"/>
  <c r="BF87" i="6"/>
  <c r="BE87" i="6"/>
  <c r="BD87" i="6"/>
  <c r="BC87" i="6"/>
  <c r="BB87" i="6"/>
  <c r="BA87" i="6"/>
  <c r="AZ87" i="6"/>
  <c r="AY87" i="6"/>
  <c r="AX87" i="6"/>
  <c r="AW87" i="6"/>
  <c r="AV87" i="6"/>
  <c r="AU87" i="6"/>
  <c r="AT87" i="6"/>
  <c r="AS87" i="6"/>
  <c r="AR87" i="6"/>
  <c r="AQ87" i="6"/>
  <c r="AP87" i="6"/>
  <c r="AO87" i="6"/>
  <c r="AN87" i="6"/>
  <c r="AM87" i="6"/>
  <c r="AL87" i="6"/>
  <c r="AK87" i="6"/>
  <c r="AJ87" i="6"/>
  <c r="AI87" i="6"/>
  <c r="AH87" i="6"/>
  <c r="AG87" i="6"/>
  <c r="AF87" i="6"/>
  <c r="AE87" i="6"/>
  <c r="AD87" i="6"/>
  <c r="AC87" i="6"/>
  <c r="AB87" i="6"/>
  <c r="AA87" i="6"/>
  <c r="Z87" i="6"/>
  <c r="Y87" i="6"/>
  <c r="X87" i="6"/>
  <c r="W87" i="6"/>
  <c r="V87" i="6"/>
  <c r="U87" i="6"/>
  <c r="T87" i="6"/>
  <c r="S87" i="6"/>
  <c r="R87" i="6"/>
  <c r="Q87" i="6"/>
  <c r="P87" i="6"/>
  <c r="O87" i="6"/>
  <c r="N87" i="6"/>
  <c r="M87" i="6"/>
  <c r="L87" i="6"/>
  <c r="K87" i="6"/>
  <c r="J87" i="6"/>
  <c r="I87" i="6"/>
  <c r="H87" i="6"/>
  <c r="G87" i="6"/>
  <c r="F87" i="6"/>
  <c r="E87" i="6"/>
  <c r="D87" i="6"/>
  <c r="C87" i="6"/>
  <c r="D97" i="6"/>
  <c r="E97"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BG97" i="6"/>
  <c r="BH97" i="6"/>
  <c r="BI97" i="6"/>
  <c r="BJ97" i="6"/>
  <c r="BK97" i="6"/>
  <c r="BL97" i="6"/>
  <c r="BM97" i="6"/>
  <c r="BN97" i="6"/>
  <c r="BO97" i="6"/>
  <c r="BP97" i="6"/>
  <c r="BQ97" i="6"/>
  <c r="BR97" i="6"/>
  <c r="BS97" i="6"/>
  <c r="BT97" i="6"/>
  <c r="BU97" i="6"/>
  <c r="BV97" i="6"/>
  <c r="BW97" i="6"/>
  <c r="BX97" i="6"/>
  <c r="BY97" i="6"/>
  <c r="BZ97" i="6"/>
  <c r="CA97" i="6"/>
  <c r="CB97" i="6"/>
  <c r="CC97" i="6"/>
  <c r="CD97" i="6"/>
  <c r="CE97" i="6"/>
  <c r="CF97" i="6"/>
  <c r="CG97" i="6"/>
  <c r="CH97" i="6"/>
  <c r="CI97" i="6"/>
  <c r="CJ97" i="6"/>
  <c r="CK97" i="6"/>
  <c r="CL97" i="6"/>
  <c r="CM97" i="6"/>
  <c r="CN97" i="6"/>
  <c r="CO97" i="6"/>
  <c r="CP97" i="6"/>
  <c r="C97" i="6"/>
  <c r="D4" i="6"/>
  <c r="D5" i="6"/>
  <c r="D6" i="6"/>
  <c r="D7" i="6"/>
  <c r="D8" i="6"/>
  <c r="D9" i="6"/>
  <c r="D10" i="6"/>
  <c r="D11" i="6"/>
  <c r="D12" i="6"/>
  <c r="D13" i="6"/>
  <c r="D14" i="6"/>
  <c r="E4" i="6"/>
  <c r="E5" i="6"/>
  <c r="E6" i="6"/>
  <c r="E7" i="6"/>
  <c r="E8" i="6"/>
  <c r="E9" i="6"/>
  <c r="E10" i="6"/>
  <c r="E11" i="6"/>
  <c r="E12" i="6"/>
  <c r="E13" i="6"/>
  <c r="E14" i="6"/>
  <c r="F4" i="6"/>
  <c r="F5" i="6"/>
  <c r="F6" i="6"/>
  <c r="F7" i="6"/>
  <c r="F8" i="6"/>
  <c r="F9" i="6"/>
  <c r="F10" i="6"/>
  <c r="F11" i="6"/>
  <c r="F12" i="6"/>
  <c r="F13" i="6"/>
  <c r="F14" i="6"/>
  <c r="G4" i="6"/>
  <c r="G5" i="6"/>
  <c r="G6" i="6"/>
  <c r="G7" i="6"/>
  <c r="G8" i="6"/>
  <c r="G9" i="6"/>
  <c r="G10" i="6"/>
  <c r="G11" i="6"/>
  <c r="G12" i="6"/>
  <c r="G13" i="6"/>
  <c r="G14" i="6"/>
  <c r="H4" i="6"/>
  <c r="H5" i="6"/>
  <c r="H6" i="6"/>
  <c r="H7" i="6"/>
  <c r="H8" i="6"/>
  <c r="H9" i="6"/>
  <c r="H10" i="6"/>
  <c r="H11" i="6"/>
  <c r="H12" i="6"/>
  <c r="H13" i="6"/>
  <c r="H14" i="6"/>
  <c r="I4" i="6"/>
  <c r="I5" i="6"/>
  <c r="I6" i="6"/>
  <c r="I7" i="6"/>
  <c r="I8" i="6"/>
  <c r="I9" i="6"/>
  <c r="I10" i="6"/>
  <c r="I11" i="6"/>
  <c r="I12" i="6"/>
  <c r="I13" i="6"/>
  <c r="I14" i="6"/>
  <c r="J4" i="6"/>
  <c r="J5" i="6"/>
  <c r="J6" i="6"/>
  <c r="J7" i="6"/>
  <c r="J8" i="6"/>
  <c r="J9" i="6"/>
  <c r="J10" i="6"/>
  <c r="J11" i="6"/>
  <c r="J12" i="6"/>
  <c r="J13" i="6"/>
  <c r="J14" i="6"/>
  <c r="K4" i="6"/>
  <c r="K5" i="6"/>
  <c r="K6" i="6"/>
  <c r="K7" i="6"/>
  <c r="K8" i="6"/>
  <c r="K9" i="6"/>
  <c r="K10" i="6"/>
  <c r="K11" i="6"/>
  <c r="K12" i="6"/>
  <c r="K13" i="6"/>
  <c r="K14" i="6"/>
  <c r="L4" i="6"/>
  <c r="L5" i="6"/>
  <c r="L6" i="6"/>
  <c r="L7" i="6"/>
  <c r="L8" i="6"/>
  <c r="L9" i="6"/>
  <c r="L10" i="6"/>
  <c r="L11" i="6"/>
  <c r="L12" i="6"/>
  <c r="L13" i="6"/>
  <c r="L14" i="6"/>
  <c r="M4" i="6"/>
  <c r="M5" i="6"/>
  <c r="M6" i="6"/>
  <c r="M7" i="6"/>
  <c r="M8" i="6"/>
  <c r="M9" i="6"/>
  <c r="M10" i="6"/>
  <c r="M11" i="6"/>
  <c r="M12" i="6"/>
  <c r="M13" i="6"/>
  <c r="M14" i="6"/>
  <c r="N4" i="6"/>
  <c r="N5" i="6"/>
  <c r="N6" i="6"/>
  <c r="N7" i="6"/>
  <c r="N8" i="6"/>
  <c r="N9" i="6"/>
  <c r="N10" i="6"/>
  <c r="N11" i="6"/>
  <c r="N12" i="6"/>
  <c r="N13" i="6"/>
  <c r="N14" i="6"/>
  <c r="O4" i="6"/>
  <c r="O5" i="6"/>
  <c r="O6" i="6"/>
  <c r="O7" i="6"/>
  <c r="O8" i="6"/>
  <c r="O9" i="6"/>
  <c r="O10" i="6"/>
  <c r="O11" i="6"/>
  <c r="O12" i="6"/>
  <c r="O13" i="6"/>
  <c r="O14" i="6"/>
  <c r="P4" i="6"/>
  <c r="P5" i="6"/>
  <c r="P6" i="6"/>
  <c r="P7" i="6"/>
  <c r="P8" i="6"/>
  <c r="P9" i="6"/>
  <c r="P10" i="6"/>
  <c r="P11" i="6"/>
  <c r="P12" i="6"/>
  <c r="P13" i="6"/>
  <c r="P14" i="6"/>
  <c r="Q4" i="6"/>
  <c r="Q5" i="6"/>
  <c r="Q6" i="6"/>
  <c r="Q7" i="6"/>
  <c r="Q8" i="6"/>
  <c r="Q9" i="6"/>
  <c r="Q10" i="6"/>
  <c r="Q11" i="6"/>
  <c r="Q12" i="6"/>
  <c r="Q13" i="6"/>
  <c r="Q14" i="6"/>
  <c r="R4" i="6"/>
  <c r="R5" i="6"/>
  <c r="R6" i="6"/>
  <c r="R7" i="6"/>
  <c r="R8" i="6"/>
  <c r="R9" i="6"/>
  <c r="R10" i="6"/>
  <c r="R11" i="6"/>
  <c r="R12" i="6"/>
  <c r="R13" i="6"/>
  <c r="R14" i="6"/>
  <c r="S4" i="6"/>
  <c r="S5" i="6"/>
  <c r="S6" i="6"/>
  <c r="S7" i="6"/>
  <c r="S8" i="6"/>
  <c r="S9" i="6"/>
  <c r="S10" i="6"/>
  <c r="S11" i="6"/>
  <c r="S12" i="6"/>
  <c r="S13" i="6"/>
  <c r="S14" i="6"/>
  <c r="T4" i="6"/>
  <c r="T5" i="6"/>
  <c r="T6" i="6"/>
  <c r="T7" i="6"/>
  <c r="T8" i="6"/>
  <c r="T9" i="6"/>
  <c r="T10" i="6"/>
  <c r="T11" i="6"/>
  <c r="T12" i="6"/>
  <c r="T13" i="6"/>
  <c r="T14" i="6"/>
  <c r="U4" i="6"/>
  <c r="U5" i="6"/>
  <c r="U6" i="6"/>
  <c r="U7" i="6"/>
  <c r="U8" i="6"/>
  <c r="U9" i="6"/>
  <c r="U10" i="6"/>
  <c r="U11" i="6"/>
  <c r="U12" i="6"/>
  <c r="U13" i="6"/>
  <c r="U14" i="6"/>
  <c r="V4" i="6"/>
  <c r="V5" i="6"/>
  <c r="V6" i="6"/>
  <c r="V7" i="6"/>
  <c r="V8" i="6"/>
  <c r="V9" i="6"/>
  <c r="V10" i="6"/>
  <c r="V11" i="6"/>
  <c r="V12" i="6"/>
  <c r="V13" i="6"/>
  <c r="V14" i="6"/>
  <c r="W4" i="6"/>
  <c r="W5" i="6"/>
  <c r="W6" i="6"/>
  <c r="W7" i="6"/>
  <c r="W8" i="6"/>
  <c r="W9" i="6"/>
  <c r="W10" i="6"/>
  <c r="W11" i="6"/>
  <c r="W12" i="6"/>
  <c r="W13" i="6"/>
  <c r="W14" i="6"/>
  <c r="C5" i="6"/>
  <c r="C6" i="6"/>
  <c r="C7" i="6"/>
  <c r="C8" i="6"/>
  <c r="C9" i="6"/>
  <c r="C10" i="6"/>
  <c r="C11" i="6"/>
  <c r="C12" i="6"/>
  <c r="C13" i="6"/>
  <c r="C14" i="6"/>
  <c r="D50" i="4"/>
  <c r="D49" i="4"/>
  <c r="D93" i="3"/>
  <c r="D92" i="3"/>
  <c r="D48" i="4"/>
  <c r="D91" i="3"/>
  <c r="D90" i="3"/>
  <c r="D89" i="3"/>
  <c r="D88" i="3"/>
  <c r="D87" i="3"/>
  <c r="D47" i="4"/>
  <c r="D86" i="3"/>
  <c r="D85" i="3"/>
  <c r="D84" i="3"/>
  <c r="D46" i="4"/>
  <c r="D83" i="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2" i="4"/>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2" i="3"/>
  <c r="T345" i="2"/>
  <c r="S345" i="2"/>
  <c r="T344" i="2"/>
  <c r="S344" i="2"/>
  <c r="T343" i="2"/>
  <c r="S343" i="2"/>
  <c r="T342" i="2"/>
  <c r="S342" i="2"/>
  <c r="T341" i="2"/>
  <c r="S341" i="2"/>
  <c r="T590" i="2"/>
  <c r="S590" i="2"/>
  <c r="T589" i="2"/>
  <c r="S589" i="2"/>
  <c r="T588" i="2"/>
  <c r="S588" i="2"/>
  <c r="T587" i="2"/>
  <c r="S587" i="2"/>
  <c r="T586" i="2"/>
  <c r="S586" i="2"/>
  <c r="T585" i="2"/>
  <c r="S585" i="2"/>
  <c r="T584" i="2"/>
  <c r="S584" i="2"/>
  <c r="T583" i="2"/>
  <c r="S583" i="2"/>
  <c r="T582" i="2"/>
  <c r="S582" i="2"/>
  <c r="T581" i="2"/>
  <c r="S581" i="2"/>
  <c r="T580" i="2"/>
  <c r="S580" i="2"/>
  <c r="T579" i="2"/>
  <c r="S579" i="2"/>
  <c r="T578" i="2"/>
  <c r="S578" i="2"/>
  <c r="T577" i="2"/>
  <c r="S577" i="2"/>
  <c r="T576" i="2"/>
  <c r="S576" i="2"/>
  <c r="T575" i="2"/>
  <c r="S575" i="2"/>
  <c r="T574" i="2"/>
  <c r="S574" i="2"/>
  <c r="T573" i="2"/>
  <c r="S573" i="2"/>
  <c r="T572" i="2"/>
  <c r="S572" i="2"/>
  <c r="T571" i="2"/>
  <c r="S571" i="2"/>
  <c r="T570" i="2"/>
  <c r="S570" i="2"/>
  <c r="T569" i="2"/>
  <c r="S569" i="2"/>
  <c r="T568" i="2"/>
  <c r="S568" i="2"/>
  <c r="T567" i="2"/>
  <c r="S567" i="2"/>
  <c r="T566" i="2"/>
  <c r="S566" i="2"/>
  <c r="T565" i="2"/>
  <c r="S565" i="2"/>
  <c r="T564" i="2"/>
  <c r="S564" i="2"/>
  <c r="T563" i="2"/>
  <c r="S563" i="2"/>
  <c r="T562" i="2"/>
  <c r="S562" i="2"/>
  <c r="T561" i="2"/>
  <c r="S561" i="2"/>
  <c r="T560" i="2"/>
  <c r="S560" i="2"/>
  <c r="T559" i="2"/>
  <c r="S559" i="2"/>
  <c r="T558" i="2"/>
  <c r="S558" i="2"/>
  <c r="T557" i="2"/>
  <c r="S557" i="2"/>
  <c r="T556" i="2"/>
  <c r="S556" i="2"/>
  <c r="T555" i="2"/>
  <c r="S555" i="2"/>
  <c r="T554" i="2"/>
  <c r="S554" i="2"/>
  <c r="T553" i="2"/>
  <c r="S553" i="2"/>
  <c r="T552" i="2"/>
  <c r="S552" i="2"/>
  <c r="T551" i="2"/>
  <c r="S551" i="2"/>
  <c r="T550" i="2"/>
  <c r="S550" i="2"/>
  <c r="T549" i="2"/>
  <c r="S549" i="2"/>
  <c r="T548" i="2"/>
  <c r="S548" i="2"/>
  <c r="T547" i="2"/>
  <c r="S547" i="2"/>
  <c r="T546" i="2"/>
  <c r="S546" i="2"/>
  <c r="T545" i="2"/>
  <c r="S545" i="2"/>
  <c r="T544" i="2"/>
  <c r="S544" i="2"/>
  <c r="T543" i="2"/>
  <c r="S543" i="2"/>
  <c r="T542" i="2"/>
  <c r="S542" i="2"/>
  <c r="T541" i="2"/>
  <c r="S541" i="2"/>
  <c r="T540" i="2"/>
  <c r="S540" i="2"/>
  <c r="T539" i="2"/>
  <c r="S539" i="2"/>
  <c r="T538" i="2"/>
  <c r="S538" i="2"/>
  <c r="T537" i="2"/>
  <c r="S537" i="2"/>
  <c r="T536" i="2"/>
  <c r="S536" i="2"/>
  <c r="T535" i="2"/>
  <c r="S535" i="2"/>
  <c r="T534" i="2"/>
  <c r="S534" i="2"/>
  <c r="T533" i="2"/>
  <c r="S533" i="2"/>
  <c r="T532" i="2"/>
  <c r="S532" i="2"/>
  <c r="T531" i="2"/>
  <c r="S531" i="2"/>
  <c r="T530" i="2"/>
  <c r="S530" i="2"/>
  <c r="T529" i="2"/>
  <c r="S529" i="2"/>
  <c r="T528" i="2"/>
  <c r="S528" i="2"/>
  <c r="T527" i="2"/>
  <c r="S527" i="2"/>
  <c r="T526" i="2"/>
  <c r="S526" i="2"/>
  <c r="T525" i="2"/>
  <c r="S525" i="2"/>
  <c r="T524" i="2"/>
  <c r="S524" i="2"/>
  <c r="T523" i="2"/>
  <c r="S523" i="2"/>
  <c r="T522" i="2"/>
  <c r="S522" i="2"/>
  <c r="T521" i="2"/>
  <c r="S521" i="2"/>
  <c r="T520" i="2"/>
  <c r="S520" i="2"/>
  <c r="T519" i="2"/>
  <c r="S519" i="2"/>
  <c r="T518" i="2"/>
  <c r="S518" i="2"/>
  <c r="T517" i="2"/>
  <c r="S517" i="2"/>
  <c r="T516" i="2"/>
  <c r="S516" i="2"/>
  <c r="T515" i="2"/>
  <c r="S515" i="2"/>
  <c r="T514" i="2"/>
  <c r="S514" i="2"/>
  <c r="T513" i="2"/>
  <c r="S513" i="2"/>
  <c r="T512" i="2"/>
  <c r="S512" i="2"/>
  <c r="T511" i="2"/>
  <c r="S511" i="2"/>
  <c r="T510" i="2"/>
  <c r="S510" i="2"/>
  <c r="T509" i="2"/>
  <c r="S509" i="2"/>
  <c r="T508" i="2"/>
  <c r="S508" i="2"/>
  <c r="T507" i="2"/>
  <c r="S507" i="2"/>
  <c r="T506" i="2"/>
  <c r="S506" i="2"/>
  <c r="T505" i="2"/>
  <c r="S505" i="2"/>
  <c r="T504" i="2"/>
  <c r="S504" i="2"/>
  <c r="T503" i="2"/>
  <c r="S503" i="2"/>
  <c r="T502" i="2"/>
  <c r="S502" i="2"/>
  <c r="T501" i="2"/>
  <c r="S501" i="2"/>
  <c r="T500" i="2"/>
  <c r="S500" i="2"/>
  <c r="T499" i="2"/>
  <c r="S499" i="2"/>
  <c r="T498" i="2"/>
  <c r="S498" i="2"/>
  <c r="T497" i="2"/>
  <c r="S497" i="2"/>
  <c r="T496" i="2"/>
  <c r="S496" i="2"/>
  <c r="T495" i="2"/>
  <c r="S495" i="2"/>
  <c r="T494" i="2"/>
  <c r="S494" i="2"/>
  <c r="T493" i="2"/>
  <c r="S493" i="2"/>
  <c r="T492" i="2"/>
  <c r="S492" i="2"/>
  <c r="T491" i="2"/>
  <c r="S491" i="2"/>
  <c r="T490" i="2"/>
  <c r="S490" i="2"/>
  <c r="T489" i="2"/>
  <c r="S489" i="2"/>
  <c r="T488" i="2"/>
  <c r="S488" i="2"/>
  <c r="T487" i="2"/>
  <c r="S487" i="2"/>
  <c r="T486" i="2"/>
  <c r="S486" i="2"/>
  <c r="T485" i="2"/>
  <c r="S485" i="2"/>
  <c r="T484" i="2"/>
  <c r="S484" i="2"/>
  <c r="T483" i="2"/>
  <c r="S483" i="2"/>
  <c r="T482" i="2"/>
  <c r="S482" i="2"/>
  <c r="T481" i="2"/>
  <c r="S481" i="2"/>
  <c r="T480" i="2"/>
  <c r="S480" i="2"/>
  <c r="T479" i="2"/>
  <c r="S479" i="2"/>
  <c r="T478" i="2"/>
  <c r="S478" i="2"/>
  <c r="T477" i="2"/>
  <c r="S477" i="2"/>
  <c r="T476" i="2"/>
  <c r="S476" i="2"/>
  <c r="T475" i="2"/>
  <c r="S475" i="2"/>
  <c r="T474" i="2"/>
  <c r="S474" i="2"/>
  <c r="T473" i="2"/>
  <c r="S473" i="2"/>
  <c r="T472" i="2"/>
  <c r="S472" i="2"/>
  <c r="T471" i="2"/>
  <c r="S471" i="2"/>
  <c r="T470" i="2"/>
  <c r="S470" i="2"/>
  <c r="T469" i="2"/>
  <c r="S469" i="2"/>
  <c r="T468" i="2"/>
  <c r="S468" i="2"/>
  <c r="T467" i="2"/>
  <c r="S467" i="2"/>
  <c r="T466" i="2"/>
  <c r="S466" i="2"/>
  <c r="T465" i="2"/>
  <c r="S465" i="2"/>
  <c r="T464" i="2"/>
  <c r="S464" i="2"/>
  <c r="T463" i="2"/>
  <c r="S463" i="2"/>
  <c r="T462" i="2"/>
  <c r="S462" i="2"/>
  <c r="T461" i="2"/>
  <c r="S461" i="2"/>
  <c r="T460" i="2"/>
  <c r="S460" i="2"/>
  <c r="T459" i="2"/>
  <c r="S459" i="2"/>
  <c r="T458" i="2"/>
  <c r="S458" i="2"/>
  <c r="T457" i="2"/>
  <c r="S457" i="2"/>
  <c r="T456" i="2"/>
  <c r="S456" i="2"/>
  <c r="T455" i="2"/>
  <c r="S455" i="2"/>
  <c r="T454" i="2"/>
  <c r="S454" i="2"/>
  <c r="T453" i="2"/>
  <c r="S453" i="2"/>
  <c r="T452" i="2"/>
  <c r="S452" i="2"/>
  <c r="T451" i="2"/>
  <c r="S451" i="2"/>
  <c r="T450" i="2"/>
  <c r="S450" i="2"/>
  <c r="T449" i="2"/>
  <c r="S449" i="2"/>
  <c r="T448" i="2"/>
  <c r="S448" i="2"/>
  <c r="T447" i="2"/>
  <c r="S447" i="2"/>
  <c r="T446" i="2"/>
  <c r="S446" i="2"/>
  <c r="T445" i="2"/>
  <c r="S445" i="2"/>
  <c r="T444" i="2"/>
  <c r="S444" i="2"/>
  <c r="T443" i="2"/>
  <c r="S443" i="2"/>
  <c r="T442" i="2"/>
  <c r="S442" i="2"/>
  <c r="T441" i="2"/>
  <c r="S441" i="2"/>
  <c r="T440" i="2"/>
  <c r="S440" i="2"/>
  <c r="T439" i="2"/>
  <c r="S439" i="2"/>
  <c r="T438" i="2"/>
  <c r="S438" i="2"/>
  <c r="T437" i="2"/>
  <c r="S437" i="2"/>
  <c r="T436" i="2"/>
  <c r="S436" i="2"/>
  <c r="T435" i="2"/>
  <c r="S435" i="2"/>
  <c r="T434" i="2"/>
  <c r="S434" i="2"/>
  <c r="T433" i="2"/>
  <c r="S433" i="2"/>
  <c r="T432" i="2"/>
  <c r="S432" i="2"/>
  <c r="T431" i="2"/>
  <c r="S431" i="2"/>
  <c r="T430" i="2"/>
  <c r="S430" i="2"/>
  <c r="T429" i="2"/>
  <c r="S429" i="2"/>
  <c r="T428" i="2"/>
  <c r="S428" i="2"/>
  <c r="T427" i="2"/>
  <c r="S427" i="2"/>
  <c r="T426" i="2"/>
  <c r="S426" i="2"/>
  <c r="T425" i="2"/>
  <c r="S425" i="2"/>
  <c r="T424" i="2"/>
  <c r="S424" i="2"/>
  <c r="T423" i="2"/>
  <c r="S423" i="2"/>
  <c r="T422" i="2"/>
  <c r="S422" i="2"/>
  <c r="T421" i="2"/>
  <c r="S421" i="2"/>
  <c r="T420" i="2"/>
  <c r="S420" i="2"/>
  <c r="T419" i="2"/>
  <c r="S419" i="2"/>
  <c r="T418" i="2"/>
  <c r="S418" i="2"/>
  <c r="T417" i="2"/>
  <c r="S417" i="2"/>
  <c r="T416" i="2"/>
  <c r="S416" i="2"/>
  <c r="T415" i="2"/>
  <c r="S415" i="2"/>
  <c r="T414" i="2"/>
  <c r="S414" i="2"/>
  <c r="T413" i="2"/>
  <c r="S413" i="2"/>
  <c r="T412" i="2"/>
  <c r="S412" i="2"/>
  <c r="T411" i="2"/>
  <c r="S411" i="2"/>
  <c r="T410" i="2"/>
  <c r="S410" i="2"/>
  <c r="T409" i="2"/>
  <c r="S409" i="2"/>
  <c r="T408" i="2"/>
  <c r="S408" i="2"/>
  <c r="T407" i="2"/>
  <c r="S407" i="2"/>
  <c r="T406" i="2"/>
  <c r="S406" i="2"/>
  <c r="T405" i="2"/>
  <c r="S405" i="2"/>
  <c r="T404" i="2"/>
  <c r="S404" i="2"/>
  <c r="T403" i="2"/>
  <c r="S403" i="2"/>
  <c r="T402" i="2"/>
  <c r="S402" i="2"/>
  <c r="T401" i="2"/>
  <c r="S401" i="2"/>
  <c r="T400" i="2"/>
  <c r="S400" i="2"/>
  <c r="T399" i="2"/>
  <c r="S399" i="2"/>
  <c r="T398" i="2"/>
  <c r="S398" i="2"/>
  <c r="T397" i="2"/>
  <c r="S397" i="2"/>
  <c r="T396" i="2"/>
  <c r="S396" i="2"/>
  <c r="T395" i="2"/>
  <c r="S395" i="2"/>
  <c r="T394" i="2"/>
  <c r="S394" i="2"/>
  <c r="T393" i="2"/>
  <c r="S393" i="2"/>
  <c r="T392" i="2"/>
  <c r="S392" i="2"/>
  <c r="T391" i="2"/>
  <c r="S391" i="2"/>
  <c r="T390" i="2"/>
  <c r="S390" i="2"/>
  <c r="T389" i="2"/>
  <c r="S389" i="2"/>
  <c r="T388" i="2"/>
  <c r="S388" i="2"/>
  <c r="T387" i="2"/>
  <c r="S387" i="2"/>
  <c r="T386" i="2"/>
  <c r="S386" i="2"/>
  <c r="T385" i="2"/>
  <c r="S385" i="2"/>
  <c r="T384" i="2"/>
  <c r="S384" i="2"/>
  <c r="T383" i="2"/>
  <c r="S383" i="2"/>
  <c r="T382" i="2"/>
  <c r="S382" i="2"/>
  <c r="T381" i="2"/>
  <c r="S381" i="2"/>
  <c r="T380" i="2"/>
  <c r="S380" i="2"/>
  <c r="T379" i="2"/>
  <c r="S379" i="2"/>
  <c r="T378" i="2"/>
  <c r="S378" i="2"/>
  <c r="T377" i="2"/>
  <c r="S377" i="2"/>
  <c r="T376" i="2"/>
  <c r="S376" i="2"/>
  <c r="T375" i="2"/>
  <c r="S375" i="2"/>
  <c r="T374" i="2"/>
  <c r="S374" i="2"/>
  <c r="T373" i="2"/>
  <c r="S373" i="2"/>
  <c r="T372" i="2"/>
  <c r="S372" i="2"/>
  <c r="T371" i="2"/>
  <c r="S371" i="2"/>
  <c r="T370" i="2"/>
  <c r="S370" i="2"/>
  <c r="T369" i="2"/>
  <c r="S369" i="2"/>
  <c r="T368" i="2"/>
  <c r="S368" i="2"/>
  <c r="T367" i="2"/>
  <c r="S367" i="2"/>
  <c r="T366" i="2"/>
  <c r="S366" i="2"/>
  <c r="T365" i="2"/>
  <c r="S365" i="2"/>
  <c r="T364" i="2"/>
  <c r="S364" i="2"/>
  <c r="T363" i="2"/>
  <c r="S363" i="2"/>
  <c r="T362" i="2"/>
  <c r="S362" i="2"/>
  <c r="T361" i="2"/>
  <c r="S361" i="2"/>
  <c r="T360" i="2"/>
  <c r="S360" i="2"/>
  <c r="T359" i="2"/>
  <c r="S359" i="2"/>
  <c r="T358" i="2"/>
  <c r="S358" i="2"/>
  <c r="T357" i="2"/>
  <c r="S357" i="2"/>
  <c r="T356" i="2"/>
  <c r="S356" i="2"/>
  <c r="T355" i="2"/>
  <c r="S355" i="2"/>
  <c r="T354" i="2"/>
  <c r="S354" i="2"/>
  <c r="T353" i="2"/>
  <c r="S353" i="2"/>
  <c r="T352" i="2"/>
  <c r="S352" i="2"/>
  <c r="T351" i="2"/>
  <c r="S351" i="2"/>
  <c r="T350" i="2"/>
  <c r="S350" i="2"/>
  <c r="T349" i="2"/>
  <c r="S349" i="2"/>
  <c r="T348" i="2"/>
  <c r="S348" i="2"/>
  <c r="T347" i="2"/>
  <c r="S347" i="2"/>
  <c r="T346" i="2"/>
  <c r="S346" i="2"/>
  <c r="T1063" i="2"/>
  <c r="S1063" i="2"/>
  <c r="T1062" i="2"/>
  <c r="S1062" i="2"/>
  <c r="T1061" i="2"/>
  <c r="S1061" i="2"/>
  <c r="T1060" i="2"/>
  <c r="S1060" i="2"/>
  <c r="T1059" i="2"/>
  <c r="S1059" i="2"/>
  <c r="T1058" i="2"/>
  <c r="S1058" i="2"/>
  <c r="T1057" i="2"/>
  <c r="S1057" i="2"/>
  <c r="T1056" i="2"/>
  <c r="S1056" i="2"/>
  <c r="T1055" i="2"/>
  <c r="S1055" i="2"/>
  <c r="T1054" i="2"/>
  <c r="S1054" i="2"/>
  <c r="T1053" i="2"/>
  <c r="S1053" i="2"/>
  <c r="T1052" i="2"/>
  <c r="S1052" i="2"/>
  <c r="T1051" i="2"/>
  <c r="S1051" i="2"/>
  <c r="T1050" i="2"/>
  <c r="S1050" i="2"/>
  <c r="T1049" i="2"/>
  <c r="S1049" i="2"/>
  <c r="T1048" i="2"/>
  <c r="S1048" i="2"/>
  <c r="T1047" i="2"/>
  <c r="S1047" i="2"/>
  <c r="T1046" i="2"/>
  <c r="S1046" i="2"/>
  <c r="T1045" i="2"/>
  <c r="S1045" i="2"/>
  <c r="T1044" i="2"/>
  <c r="S1044" i="2"/>
  <c r="T1043" i="2"/>
  <c r="S1043" i="2"/>
  <c r="T1042" i="2"/>
  <c r="S1042" i="2"/>
  <c r="T1041" i="2"/>
  <c r="S1041" i="2"/>
  <c r="T1040" i="2"/>
  <c r="S1040" i="2"/>
  <c r="T1039" i="2"/>
  <c r="S1039" i="2"/>
  <c r="T1038" i="2"/>
  <c r="S1038" i="2"/>
  <c r="T1037" i="2"/>
  <c r="S1037" i="2"/>
  <c r="T1036" i="2"/>
  <c r="S1036" i="2"/>
  <c r="T1035" i="2"/>
  <c r="S1035" i="2"/>
  <c r="T1034" i="2"/>
  <c r="S1034" i="2"/>
  <c r="T1033" i="2"/>
  <c r="S1033" i="2"/>
  <c r="T1032" i="2"/>
  <c r="S1032" i="2"/>
  <c r="T1031" i="2"/>
  <c r="S1031" i="2"/>
  <c r="T1030" i="2"/>
  <c r="S1030" i="2"/>
  <c r="T1029" i="2"/>
  <c r="S1029" i="2"/>
  <c r="T1028" i="2"/>
  <c r="S1028" i="2"/>
  <c r="T1027" i="2"/>
  <c r="S1027" i="2"/>
  <c r="T1026" i="2"/>
  <c r="S1026" i="2"/>
  <c r="T1025" i="2"/>
  <c r="S1025" i="2"/>
  <c r="T1024" i="2"/>
  <c r="S1024" i="2"/>
  <c r="T1023" i="2"/>
  <c r="S1023" i="2"/>
  <c r="T1022" i="2"/>
  <c r="S1022" i="2"/>
  <c r="T1021" i="2"/>
  <c r="S1021" i="2"/>
  <c r="T1020" i="2"/>
  <c r="S1020" i="2"/>
  <c r="T1019" i="2"/>
  <c r="S1019" i="2"/>
  <c r="T1018" i="2"/>
  <c r="S1018" i="2"/>
  <c r="T1017" i="2"/>
  <c r="S1017" i="2"/>
  <c r="T1016" i="2"/>
  <c r="S1016" i="2"/>
  <c r="T1015" i="2"/>
  <c r="S1015" i="2"/>
  <c r="T1014" i="2"/>
  <c r="S1014" i="2"/>
  <c r="T1013" i="2"/>
  <c r="S1013" i="2"/>
  <c r="T1012" i="2"/>
  <c r="S1012" i="2"/>
  <c r="T1011" i="2"/>
  <c r="S1011" i="2"/>
  <c r="T1010" i="2"/>
  <c r="S1010" i="2"/>
  <c r="T1009" i="2"/>
  <c r="S1009" i="2"/>
  <c r="T1008" i="2"/>
  <c r="S1008" i="2"/>
  <c r="T1007" i="2"/>
  <c r="S1007" i="2"/>
  <c r="T1006" i="2"/>
  <c r="S1006" i="2"/>
  <c r="T1005" i="2"/>
  <c r="S1005" i="2"/>
  <c r="T1004" i="2"/>
  <c r="S1004" i="2"/>
  <c r="T1003" i="2"/>
  <c r="S1003" i="2"/>
  <c r="T1002" i="2"/>
  <c r="S1002" i="2"/>
  <c r="T1001" i="2"/>
  <c r="S1001" i="2"/>
  <c r="T1000" i="2"/>
  <c r="S1000" i="2"/>
  <c r="T999" i="2"/>
  <c r="S999" i="2"/>
  <c r="T998" i="2"/>
  <c r="S998" i="2"/>
  <c r="T997" i="2"/>
  <c r="S997" i="2"/>
  <c r="T996" i="2"/>
  <c r="S996" i="2"/>
  <c r="T995" i="2"/>
  <c r="S995" i="2"/>
  <c r="T994" i="2"/>
  <c r="S994" i="2"/>
  <c r="T993" i="2"/>
  <c r="S993" i="2"/>
  <c r="T992" i="2"/>
  <c r="S992" i="2"/>
  <c r="T991" i="2"/>
  <c r="S991" i="2"/>
  <c r="T990" i="2"/>
  <c r="S990" i="2"/>
  <c r="T989" i="2"/>
  <c r="S989" i="2"/>
  <c r="T988" i="2"/>
  <c r="S988" i="2"/>
  <c r="T987" i="2"/>
  <c r="S987" i="2"/>
  <c r="T986" i="2"/>
  <c r="S986" i="2"/>
  <c r="T985" i="2"/>
  <c r="S985" i="2"/>
  <c r="T984" i="2"/>
  <c r="S984" i="2"/>
  <c r="T983" i="2"/>
  <c r="S983" i="2"/>
  <c r="T982" i="2"/>
  <c r="S982" i="2"/>
  <c r="T981" i="2"/>
  <c r="S981" i="2"/>
  <c r="T980" i="2"/>
  <c r="S980" i="2"/>
  <c r="T979" i="2"/>
  <c r="S979" i="2"/>
  <c r="T978" i="2"/>
  <c r="S978" i="2"/>
  <c r="T977" i="2"/>
  <c r="S977" i="2"/>
  <c r="T976" i="2"/>
  <c r="S976" i="2"/>
  <c r="T975" i="2"/>
  <c r="S975" i="2"/>
  <c r="T974" i="2"/>
  <c r="S974" i="2"/>
  <c r="T973" i="2"/>
  <c r="S973" i="2"/>
  <c r="T972" i="2"/>
  <c r="S972" i="2"/>
  <c r="T971" i="2"/>
  <c r="S971" i="2"/>
  <c r="T970" i="2"/>
  <c r="S970" i="2"/>
  <c r="T969" i="2"/>
  <c r="S969" i="2"/>
  <c r="T968" i="2"/>
  <c r="S968" i="2"/>
  <c r="T967" i="2"/>
  <c r="S967" i="2"/>
  <c r="T966" i="2"/>
  <c r="S966" i="2"/>
  <c r="T965" i="2"/>
  <c r="S965" i="2"/>
  <c r="T964" i="2"/>
  <c r="S964" i="2"/>
  <c r="T963" i="2"/>
  <c r="S963" i="2"/>
  <c r="T962" i="2"/>
  <c r="S962" i="2"/>
  <c r="T961" i="2"/>
  <c r="S961" i="2"/>
  <c r="T960" i="2"/>
  <c r="S960" i="2"/>
  <c r="T959" i="2"/>
  <c r="S959" i="2"/>
  <c r="T958" i="2"/>
  <c r="S958" i="2"/>
  <c r="T957" i="2"/>
  <c r="S957" i="2"/>
  <c r="T956" i="2"/>
  <c r="S956" i="2"/>
  <c r="T955" i="2"/>
  <c r="S955" i="2"/>
  <c r="T954" i="2"/>
  <c r="S954" i="2"/>
  <c r="T953" i="2"/>
  <c r="S953" i="2"/>
  <c r="T952" i="2"/>
  <c r="S952" i="2"/>
  <c r="T951" i="2"/>
  <c r="S951" i="2"/>
  <c r="T950" i="2"/>
  <c r="S950" i="2"/>
  <c r="T949" i="2"/>
  <c r="S949" i="2"/>
  <c r="T948" i="2"/>
  <c r="S948" i="2"/>
  <c r="T947" i="2"/>
  <c r="S947" i="2"/>
  <c r="T946" i="2"/>
  <c r="S946" i="2"/>
  <c r="T945" i="2"/>
  <c r="S945" i="2"/>
  <c r="T944" i="2"/>
  <c r="S944" i="2"/>
  <c r="T943" i="2"/>
  <c r="S943" i="2"/>
  <c r="T942" i="2"/>
  <c r="S942" i="2"/>
  <c r="T941" i="2"/>
  <c r="S941" i="2"/>
  <c r="T940" i="2"/>
  <c r="S940" i="2"/>
  <c r="T939" i="2"/>
  <c r="S939" i="2"/>
  <c r="T938" i="2"/>
  <c r="S938" i="2"/>
  <c r="T937" i="2"/>
  <c r="S937" i="2"/>
  <c r="T936" i="2"/>
  <c r="S936" i="2"/>
  <c r="T935" i="2"/>
  <c r="S935" i="2"/>
  <c r="T934" i="2"/>
  <c r="S934" i="2"/>
  <c r="T933" i="2"/>
  <c r="S933" i="2"/>
  <c r="T932" i="2"/>
  <c r="S932" i="2"/>
  <c r="T931" i="2"/>
  <c r="S931" i="2"/>
  <c r="T930" i="2"/>
  <c r="S930" i="2"/>
  <c r="T929" i="2"/>
  <c r="S929" i="2"/>
  <c r="T928" i="2"/>
  <c r="S928" i="2"/>
  <c r="T927" i="2"/>
  <c r="S927" i="2"/>
  <c r="T926" i="2"/>
  <c r="S926" i="2"/>
  <c r="T925" i="2"/>
  <c r="S925" i="2"/>
  <c r="T924" i="2"/>
  <c r="S924" i="2"/>
  <c r="T923" i="2"/>
  <c r="S923" i="2"/>
  <c r="T922" i="2"/>
  <c r="S922" i="2"/>
  <c r="T921" i="2"/>
  <c r="S921" i="2"/>
  <c r="T920" i="2"/>
  <c r="S920" i="2"/>
  <c r="T919" i="2"/>
  <c r="S919" i="2"/>
  <c r="T918" i="2"/>
  <c r="S918" i="2"/>
  <c r="T917" i="2"/>
  <c r="S917" i="2"/>
  <c r="T916" i="2"/>
  <c r="S916" i="2"/>
  <c r="T915" i="2"/>
  <c r="S915" i="2"/>
  <c r="T914" i="2"/>
  <c r="S914" i="2"/>
  <c r="T913" i="2"/>
  <c r="S913" i="2"/>
  <c r="T912" i="2"/>
  <c r="S912" i="2"/>
  <c r="T911" i="2"/>
  <c r="S911" i="2"/>
  <c r="T910" i="2"/>
  <c r="S910" i="2"/>
  <c r="T909" i="2"/>
  <c r="S909" i="2"/>
  <c r="T908" i="2"/>
  <c r="S908" i="2"/>
  <c r="T907" i="2"/>
  <c r="S907" i="2"/>
  <c r="T906" i="2"/>
  <c r="S906" i="2"/>
  <c r="T905" i="2"/>
  <c r="S905" i="2"/>
  <c r="T904" i="2"/>
  <c r="S904" i="2"/>
  <c r="T903" i="2"/>
  <c r="S903" i="2"/>
  <c r="T902" i="2"/>
  <c r="S902" i="2"/>
  <c r="T901" i="2"/>
  <c r="S901" i="2"/>
  <c r="T900" i="2"/>
  <c r="S900" i="2"/>
  <c r="T899" i="2"/>
  <c r="S899" i="2"/>
  <c r="T898" i="2"/>
  <c r="S898" i="2"/>
  <c r="T897" i="2"/>
  <c r="S897" i="2"/>
  <c r="T896" i="2"/>
  <c r="S896" i="2"/>
  <c r="T895" i="2"/>
  <c r="S895" i="2"/>
  <c r="T894" i="2"/>
  <c r="S894" i="2"/>
  <c r="T893" i="2"/>
  <c r="S893" i="2"/>
  <c r="T892" i="2"/>
  <c r="S892" i="2"/>
  <c r="T891" i="2"/>
  <c r="S891" i="2"/>
  <c r="T890" i="2"/>
  <c r="S890" i="2"/>
  <c r="T889" i="2"/>
  <c r="S889" i="2"/>
  <c r="T888" i="2"/>
  <c r="S888" i="2"/>
  <c r="T887" i="2"/>
  <c r="S887" i="2"/>
  <c r="T886" i="2"/>
  <c r="S886" i="2"/>
  <c r="T885" i="2"/>
  <c r="S885" i="2"/>
  <c r="T884" i="2"/>
  <c r="S884" i="2"/>
  <c r="T883" i="2"/>
  <c r="S883" i="2"/>
  <c r="T882" i="2"/>
  <c r="S882" i="2"/>
  <c r="T881" i="2"/>
  <c r="S881" i="2"/>
  <c r="T880" i="2"/>
  <c r="S880" i="2"/>
  <c r="T879" i="2"/>
  <c r="S879" i="2"/>
  <c r="T878" i="2"/>
  <c r="S878" i="2"/>
  <c r="T877" i="2"/>
  <c r="S877" i="2"/>
  <c r="T876" i="2"/>
  <c r="S876" i="2"/>
  <c r="T875" i="2"/>
  <c r="S875" i="2"/>
  <c r="T874" i="2"/>
  <c r="S874" i="2"/>
  <c r="T873" i="2"/>
  <c r="S873" i="2"/>
  <c r="T872" i="2"/>
  <c r="S872" i="2"/>
  <c r="T871" i="2"/>
  <c r="S871" i="2"/>
  <c r="T870" i="2"/>
  <c r="S870" i="2"/>
  <c r="T869" i="2"/>
  <c r="S869" i="2"/>
  <c r="T868" i="2"/>
  <c r="S868" i="2"/>
  <c r="T867" i="2"/>
  <c r="S867" i="2"/>
  <c r="T866" i="2"/>
  <c r="S866" i="2"/>
  <c r="T865" i="2"/>
  <c r="S865" i="2"/>
  <c r="T864" i="2"/>
  <c r="S864" i="2"/>
  <c r="T863" i="2"/>
  <c r="S863" i="2"/>
  <c r="T862" i="2"/>
  <c r="S862" i="2"/>
  <c r="T861" i="2"/>
  <c r="S861" i="2"/>
  <c r="T860" i="2"/>
  <c r="S860" i="2"/>
  <c r="T859" i="2"/>
  <c r="S859" i="2"/>
  <c r="T858" i="2"/>
  <c r="S858" i="2"/>
  <c r="T857" i="2"/>
  <c r="S857" i="2"/>
  <c r="T856" i="2"/>
  <c r="S856" i="2"/>
  <c r="T855" i="2"/>
  <c r="S855" i="2"/>
  <c r="T854" i="2"/>
  <c r="S854" i="2"/>
  <c r="T853" i="2"/>
  <c r="S853" i="2"/>
  <c r="T852" i="2"/>
  <c r="S852" i="2"/>
  <c r="T851" i="2"/>
  <c r="S851" i="2"/>
  <c r="T850" i="2"/>
  <c r="S850" i="2"/>
  <c r="T849" i="2"/>
  <c r="S849" i="2"/>
  <c r="T848" i="2"/>
  <c r="S848" i="2"/>
  <c r="T847" i="2"/>
  <c r="S847" i="2"/>
  <c r="T846" i="2"/>
  <c r="S846" i="2"/>
  <c r="T845" i="2"/>
  <c r="S845" i="2"/>
  <c r="T844" i="2"/>
  <c r="S844" i="2"/>
  <c r="T843" i="2"/>
  <c r="S843" i="2"/>
  <c r="T842" i="2"/>
  <c r="S842" i="2"/>
  <c r="T841" i="2"/>
  <c r="S841" i="2"/>
  <c r="T840" i="2"/>
  <c r="S840" i="2"/>
  <c r="T839" i="2"/>
  <c r="S839" i="2"/>
  <c r="T838" i="2"/>
  <c r="S838" i="2"/>
  <c r="T837" i="2"/>
  <c r="S837" i="2"/>
  <c r="T836" i="2"/>
  <c r="S836" i="2"/>
  <c r="T835" i="2"/>
  <c r="S835" i="2"/>
  <c r="T834" i="2"/>
  <c r="S834" i="2"/>
  <c r="T833" i="2"/>
  <c r="S833" i="2"/>
  <c r="T832" i="2"/>
  <c r="S832" i="2"/>
  <c r="T831" i="2"/>
  <c r="S831" i="2"/>
  <c r="T830" i="2"/>
  <c r="S830" i="2"/>
  <c r="T829" i="2"/>
  <c r="S829" i="2"/>
  <c r="T828" i="2"/>
  <c r="S828" i="2"/>
  <c r="T827" i="2"/>
  <c r="S827" i="2"/>
  <c r="T826" i="2"/>
  <c r="S826" i="2"/>
  <c r="T825" i="2"/>
  <c r="S825" i="2"/>
  <c r="T824" i="2"/>
  <c r="S824" i="2"/>
  <c r="T823" i="2"/>
  <c r="S823" i="2"/>
  <c r="T822" i="2"/>
  <c r="S822" i="2"/>
  <c r="T821" i="2"/>
  <c r="S821" i="2"/>
  <c r="T820" i="2"/>
  <c r="S820" i="2"/>
  <c r="T819" i="2"/>
  <c r="S819" i="2"/>
  <c r="T818" i="2"/>
  <c r="S818" i="2"/>
  <c r="T817" i="2"/>
  <c r="S817" i="2"/>
  <c r="T816" i="2"/>
  <c r="S816" i="2"/>
  <c r="T815" i="2"/>
  <c r="S815" i="2"/>
  <c r="T814" i="2"/>
  <c r="S814" i="2"/>
  <c r="T813" i="2"/>
  <c r="S813" i="2"/>
  <c r="T812" i="2"/>
  <c r="S812" i="2"/>
  <c r="T811" i="2"/>
  <c r="S811" i="2"/>
  <c r="T810" i="2"/>
  <c r="S810" i="2"/>
  <c r="T809" i="2"/>
  <c r="S809" i="2"/>
  <c r="T808" i="2"/>
  <c r="S808" i="2"/>
  <c r="T807" i="2"/>
  <c r="S807" i="2"/>
  <c r="T806" i="2"/>
  <c r="S806" i="2"/>
  <c r="T805" i="2"/>
  <c r="S805" i="2"/>
  <c r="T804" i="2"/>
  <c r="S804" i="2"/>
  <c r="T803" i="2"/>
  <c r="S803" i="2"/>
  <c r="T802" i="2"/>
  <c r="S802" i="2"/>
  <c r="T801" i="2"/>
  <c r="S801" i="2"/>
  <c r="T800" i="2"/>
  <c r="S800" i="2"/>
  <c r="T799" i="2"/>
  <c r="S799" i="2"/>
  <c r="T798" i="2"/>
  <c r="S798" i="2"/>
  <c r="T797" i="2"/>
  <c r="S797" i="2"/>
  <c r="T796" i="2"/>
  <c r="S796" i="2"/>
  <c r="T795" i="2"/>
  <c r="S795" i="2"/>
  <c r="T794" i="2"/>
  <c r="S794" i="2"/>
  <c r="T793" i="2"/>
  <c r="S793" i="2"/>
  <c r="T792" i="2"/>
  <c r="S792" i="2"/>
  <c r="T791" i="2"/>
  <c r="S791" i="2"/>
  <c r="T790" i="2"/>
  <c r="S790" i="2"/>
  <c r="T789" i="2"/>
  <c r="S789" i="2"/>
  <c r="T788" i="2"/>
  <c r="S788" i="2"/>
  <c r="T787" i="2"/>
  <c r="S787" i="2"/>
  <c r="T786" i="2"/>
  <c r="S786" i="2"/>
  <c r="T785" i="2"/>
  <c r="S785" i="2"/>
  <c r="T784" i="2"/>
  <c r="S784" i="2"/>
  <c r="T783" i="2"/>
  <c r="S783" i="2"/>
  <c r="T782" i="2"/>
  <c r="S782" i="2"/>
  <c r="T781" i="2"/>
  <c r="S781" i="2"/>
  <c r="T780" i="2"/>
  <c r="S780" i="2"/>
  <c r="T779" i="2"/>
  <c r="S779" i="2"/>
  <c r="T778" i="2"/>
  <c r="S778" i="2"/>
  <c r="T777" i="2"/>
  <c r="S777" i="2"/>
  <c r="T776" i="2"/>
  <c r="S776" i="2"/>
  <c r="T775" i="2"/>
  <c r="S775" i="2"/>
  <c r="T774" i="2"/>
  <c r="S774" i="2"/>
  <c r="T773" i="2"/>
  <c r="S773" i="2"/>
  <c r="T772" i="2"/>
  <c r="S772" i="2"/>
  <c r="T771" i="2"/>
  <c r="S771" i="2"/>
  <c r="T770" i="2"/>
  <c r="S770" i="2"/>
  <c r="T769" i="2"/>
  <c r="S769" i="2"/>
  <c r="T768" i="2"/>
  <c r="S768" i="2"/>
  <c r="T767" i="2"/>
  <c r="S767" i="2"/>
  <c r="T766" i="2"/>
  <c r="S766" i="2"/>
  <c r="T765" i="2"/>
  <c r="S765" i="2"/>
  <c r="T764" i="2"/>
  <c r="S764" i="2"/>
  <c r="T763" i="2"/>
  <c r="S763" i="2"/>
  <c r="T762" i="2"/>
  <c r="S762" i="2"/>
  <c r="T761" i="2"/>
  <c r="S761" i="2"/>
  <c r="T760" i="2"/>
  <c r="S760" i="2"/>
  <c r="T759" i="2"/>
  <c r="S759" i="2"/>
  <c r="T758" i="2"/>
  <c r="S758" i="2"/>
  <c r="T757" i="2"/>
  <c r="S757" i="2"/>
  <c r="T756" i="2"/>
  <c r="S756" i="2"/>
  <c r="T755" i="2"/>
  <c r="S755" i="2"/>
  <c r="T754" i="2"/>
  <c r="S754" i="2"/>
  <c r="T753" i="2"/>
  <c r="S753" i="2"/>
  <c r="T752" i="2"/>
  <c r="S752" i="2"/>
  <c r="T751" i="2"/>
  <c r="S751" i="2"/>
  <c r="T750" i="2"/>
  <c r="S750" i="2"/>
  <c r="T749" i="2"/>
  <c r="S749" i="2"/>
  <c r="T748" i="2"/>
  <c r="S748" i="2"/>
  <c r="T747" i="2"/>
  <c r="S747" i="2"/>
  <c r="T746" i="2"/>
  <c r="S746" i="2"/>
  <c r="T745" i="2"/>
  <c r="S745" i="2"/>
  <c r="T744" i="2"/>
  <c r="S744" i="2"/>
  <c r="T743" i="2"/>
  <c r="S743" i="2"/>
  <c r="T742" i="2"/>
  <c r="S742" i="2"/>
  <c r="T741" i="2"/>
  <c r="S741" i="2"/>
  <c r="T740" i="2"/>
  <c r="S740" i="2"/>
  <c r="T739" i="2"/>
  <c r="S739" i="2"/>
  <c r="T738" i="2"/>
  <c r="S738" i="2"/>
  <c r="T737" i="2"/>
  <c r="S737" i="2"/>
  <c r="T736" i="2"/>
  <c r="S736" i="2"/>
  <c r="T735" i="2"/>
  <c r="S735" i="2"/>
  <c r="S734" i="2"/>
  <c r="T733" i="2"/>
  <c r="S733" i="2"/>
  <c r="T732" i="2"/>
  <c r="S732" i="2"/>
  <c r="T731" i="2"/>
  <c r="S731" i="2"/>
  <c r="T730" i="2"/>
  <c r="S730" i="2"/>
  <c r="T729" i="2"/>
  <c r="S729" i="2"/>
  <c r="T728" i="2"/>
  <c r="S728" i="2"/>
  <c r="T727" i="2"/>
  <c r="S727" i="2"/>
  <c r="T726" i="2"/>
  <c r="S726" i="2"/>
  <c r="T725" i="2"/>
  <c r="S725" i="2"/>
  <c r="T724" i="2"/>
  <c r="S724" i="2"/>
  <c r="T723" i="2"/>
  <c r="S723" i="2"/>
  <c r="T722" i="2"/>
  <c r="S722" i="2"/>
  <c r="T721" i="2"/>
  <c r="S721" i="2"/>
  <c r="T720" i="2"/>
  <c r="S720" i="2"/>
  <c r="T719" i="2"/>
  <c r="S719" i="2"/>
  <c r="T718" i="2"/>
  <c r="S718" i="2"/>
  <c r="T717" i="2"/>
  <c r="S717" i="2"/>
  <c r="T716" i="2"/>
  <c r="S716" i="2"/>
  <c r="T715" i="2"/>
  <c r="S715" i="2"/>
  <c r="T714" i="2"/>
  <c r="S714" i="2"/>
  <c r="T713" i="2"/>
  <c r="S713" i="2"/>
  <c r="T712" i="2"/>
  <c r="S712" i="2"/>
  <c r="T711" i="2"/>
  <c r="S711" i="2"/>
  <c r="T710" i="2"/>
  <c r="S710" i="2"/>
  <c r="T709" i="2"/>
  <c r="S709" i="2"/>
  <c r="T708" i="2"/>
  <c r="S708" i="2"/>
  <c r="T707" i="2"/>
  <c r="S707" i="2"/>
  <c r="T706" i="2"/>
  <c r="S706" i="2"/>
  <c r="T705" i="2"/>
  <c r="S705" i="2"/>
  <c r="T704" i="2"/>
  <c r="S704" i="2"/>
  <c r="T703" i="2"/>
  <c r="S703" i="2"/>
  <c r="T702" i="2"/>
  <c r="S702" i="2"/>
  <c r="T701" i="2"/>
  <c r="S701" i="2"/>
  <c r="T700" i="2"/>
  <c r="S700" i="2"/>
  <c r="T699" i="2"/>
  <c r="S699" i="2"/>
  <c r="T698" i="2"/>
  <c r="S698" i="2"/>
  <c r="T697" i="2"/>
  <c r="S697" i="2"/>
  <c r="T696" i="2"/>
  <c r="S696" i="2"/>
  <c r="T695" i="2"/>
  <c r="S695" i="2"/>
  <c r="T694" i="2"/>
  <c r="S694" i="2"/>
  <c r="T693" i="2"/>
  <c r="S693" i="2"/>
  <c r="T692" i="2"/>
  <c r="S692" i="2"/>
  <c r="T691" i="2"/>
  <c r="S691" i="2"/>
  <c r="T690" i="2"/>
  <c r="S690" i="2"/>
  <c r="T689" i="2"/>
  <c r="S689" i="2"/>
  <c r="T688" i="2"/>
  <c r="S688" i="2"/>
  <c r="T687" i="2"/>
  <c r="S687" i="2"/>
  <c r="T686" i="2"/>
  <c r="S686" i="2"/>
  <c r="T685" i="2"/>
  <c r="S685" i="2"/>
  <c r="T684" i="2"/>
  <c r="S684" i="2"/>
  <c r="T683" i="2"/>
  <c r="S683" i="2"/>
  <c r="T682" i="2"/>
  <c r="S682" i="2"/>
  <c r="T681" i="2"/>
  <c r="S681" i="2"/>
  <c r="T680" i="2"/>
  <c r="S680" i="2"/>
  <c r="T679" i="2"/>
  <c r="S679" i="2"/>
  <c r="T678" i="2"/>
  <c r="S678" i="2"/>
  <c r="T677" i="2"/>
  <c r="S677" i="2"/>
  <c r="T676" i="2"/>
  <c r="S676" i="2"/>
  <c r="T675" i="2"/>
  <c r="S675" i="2"/>
  <c r="T674" i="2"/>
  <c r="S674" i="2"/>
  <c r="T673" i="2"/>
  <c r="S673" i="2"/>
  <c r="T672" i="2"/>
  <c r="S672" i="2"/>
  <c r="T671" i="2"/>
  <c r="S671" i="2"/>
  <c r="T670" i="2"/>
  <c r="S670" i="2"/>
  <c r="T669" i="2"/>
  <c r="S669" i="2"/>
  <c r="T668" i="2"/>
  <c r="S668" i="2"/>
  <c r="T667" i="2"/>
  <c r="S667" i="2"/>
  <c r="T666" i="2"/>
  <c r="S666" i="2"/>
  <c r="T665" i="2"/>
  <c r="S665" i="2"/>
  <c r="T664" i="2"/>
  <c r="S664" i="2"/>
  <c r="T663" i="2"/>
  <c r="S663" i="2"/>
  <c r="T662" i="2"/>
  <c r="S662" i="2"/>
  <c r="T661" i="2"/>
  <c r="S661" i="2"/>
  <c r="T660" i="2"/>
  <c r="S660" i="2"/>
  <c r="T659" i="2"/>
  <c r="S659" i="2"/>
  <c r="T658" i="2"/>
  <c r="S658" i="2"/>
  <c r="T657" i="2"/>
  <c r="S657" i="2"/>
  <c r="T656" i="2"/>
  <c r="S656" i="2"/>
  <c r="T655" i="2"/>
  <c r="S655" i="2"/>
  <c r="T654" i="2"/>
  <c r="S654" i="2"/>
  <c r="T653" i="2"/>
  <c r="S653" i="2"/>
  <c r="T652" i="2"/>
  <c r="S652" i="2"/>
  <c r="T651" i="2"/>
  <c r="S651" i="2"/>
  <c r="T650" i="2"/>
  <c r="S650" i="2"/>
  <c r="T649" i="2"/>
  <c r="S649" i="2"/>
  <c r="T648" i="2"/>
  <c r="S648" i="2"/>
  <c r="T647" i="2"/>
  <c r="S647" i="2"/>
  <c r="T646" i="2"/>
  <c r="S646" i="2"/>
  <c r="T645" i="2"/>
  <c r="S645" i="2"/>
  <c r="T644" i="2"/>
  <c r="S644" i="2"/>
  <c r="T643" i="2"/>
  <c r="S643" i="2"/>
  <c r="T642" i="2"/>
  <c r="S642" i="2"/>
  <c r="T641" i="2"/>
  <c r="S641" i="2"/>
  <c r="T640" i="2"/>
  <c r="S640" i="2"/>
  <c r="T639" i="2"/>
  <c r="S639" i="2"/>
  <c r="T638" i="2"/>
  <c r="S638" i="2"/>
  <c r="T637" i="2"/>
  <c r="S637" i="2"/>
  <c r="T636" i="2"/>
  <c r="S636" i="2"/>
  <c r="T635" i="2"/>
  <c r="S635" i="2"/>
  <c r="T634" i="2"/>
  <c r="S634" i="2"/>
  <c r="T633" i="2"/>
  <c r="S633" i="2"/>
  <c r="T632" i="2"/>
  <c r="S632" i="2"/>
  <c r="T631" i="2"/>
  <c r="S631" i="2"/>
  <c r="T630" i="2"/>
  <c r="S630" i="2"/>
  <c r="T629" i="2"/>
  <c r="S629" i="2"/>
  <c r="T628" i="2"/>
  <c r="S628" i="2"/>
  <c r="T627" i="2"/>
  <c r="S627" i="2"/>
  <c r="T626" i="2"/>
  <c r="S626" i="2"/>
  <c r="T625" i="2"/>
  <c r="S625" i="2"/>
  <c r="T624" i="2"/>
  <c r="S624" i="2"/>
  <c r="T623" i="2"/>
  <c r="S623" i="2"/>
  <c r="T622" i="2"/>
  <c r="S622" i="2"/>
  <c r="T621" i="2"/>
  <c r="S621" i="2"/>
  <c r="T620" i="2"/>
  <c r="S620" i="2"/>
  <c r="T619" i="2"/>
  <c r="S619" i="2"/>
  <c r="T618" i="2"/>
  <c r="S618" i="2"/>
  <c r="T617" i="2"/>
  <c r="S617" i="2"/>
  <c r="T616" i="2"/>
  <c r="S616" i="2"/>
  <c r="T615" i="2"/>
  <c r="S615" i="2"/>
  <c r="T614" i="2"/>
  <c r="S614" i="2"/>
  <c r="T613" i="2"/>
  <c r="S613" i="2"/>
  <c r="T612" i="2"/>
  <c r="S612" i="2"/>
  <c r="T611" i="2"/>
  <c r="S611" i="2"/>
  <c r="T610" i="2"/>
  <c r="S610" i="2"/>
  <c r="T609" i="2"/>
  <c r="S609" i="2"/>
  <c r="T608" i="2"/>
  <c r="S608" i="2"/>
  <c r="T607" i="2"/>
  <c r="S607" i="2"/>
  <c r="T606" i="2"/>
  <c r="S606" i="2"/>
  <c r="T605" i="2"/>
  <c r="S605" i="2"/>
  <c r="T604" i="2"/>
  <c r="S604" i="2"/>
  <c r="T603" i="2"/>
  <c r="S603" i="2"/>
  <c r="T602" i="2"/>
  <c r="S602" i="2"/>
  <c r="T601" i="2"/>
  <c r="S601" i="2"/>
  <c r="T600" i="2"/>
  <c r="S600" i="2"/>
  <c r="T599" i="2"/>
  <c r="S599" i="2"/>
  <c r="T598" i="2"/>
  <c r="S598" i="2"/>
  <c r="T597" i="2"/>
  <c r="S597" i="2"/>
  <c r="T596" i="2"/>
  <c r="S596" i="2"/>
  <c r="T595" i="2"/>
  <c r="S595" i="2"/>
  <c r="T594" i="2"/>
  <c r="S594" i="2"/>
  <c r="T593" i="2"/>
  <c r="S593" i="2"/>
  <c r="T592" i="2"/>
  <c r="S592" i="2"/>
  <c r="T591" i="2"/>
  <c r="S591" i="2"/>
  <c r="T1064" i="2"/>
  <c r="T1065" i="2"/>
  <c r="T1066" i="2"/>
  <c r="T1067" i="2"/>
  <c r="T1068" i="2"/>
  <c r="T1069" i="2"/>
  <c r="T1070" i="2"/>
  <c r="T1071" i="2"/>
  <c r="T1072" i="2"/>
  <c r="T1073" i="2"/>
  <c r="T1074" i="2"/>
  <c r="T1075" i="2"/>
  <c r="T1076"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T1132" i="2"/>
  <c r="T1133" i="2"/>
  <c r="S1064" i="2"/>
  <c r="S1065" i="2"/>
  <c r="S1066" i="2"/>
  <c r="S1067" i="2"/>
  <c r="S1068" i="2"/>
  <c r="S1069" i="2"/>
  <c r="S1070" i="2"/>
  <c r="S1071" i="2"/>
  <c r="S1072" i="2"/>
  <c r="S1073" i="2"/>
  <c r="S1074" i="2"/>
  <c r="S1075" i="2"/>
  <c r="S1076"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S1128" i="2"/>
  <c r="S1129" i="2"/>
  <c r="S1130" i="2"/>
  <c r="S1131" i="2"/>
  <c r="S1132" i="2"/>
  <c r="S1133"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T135" i="2"/>
  <c r="T136" i="2"/>
  <c r="T137" i="2"/>
  <c r="T138" i="2"/>
  <c r="T139" i="2"/>
  <c r="T140" i="2"/>
  <c r="T141" i="2"/>
  <c r="T142" i="2"/>
  <c r="T143" i="2"/>
  <c r="T144" i="2"/>
  <c r="T145" i="2"/>
  <c r="T146" i="2"/>
  <c r="T147" i="2"/>
  <c r="T148" i="2"/>
  <c r="S135" i="2"/>
  <c r="S136" i="2"/>
  <c r="S137" i="2"/>
  <c r="S138" i="2"/>
  <c r="S139" i="2"/>
  <c r="S140" i="2"/>
  <c r="S141" i="2"/>
  <c r="S142" i="2"/>
  <c r="S143" i="2"/>
  <c r="S144" i="2"/>
  <c r="S145" i="2"/>
  <c r="S146" i="2"/>
  <c r="S147" i="2"/>
  <c r="S148" i="2"/>
  <c r="T124" i="2"/>
  <c r="T125" i="2"/>
  <c r="T126" i="2"/>
  <c r="T127" i="2"/>
  <c r="T128" i="2"/>
  <c r="T129" i="2"/>
  <c r="T130" i="2"/>
  <c r="T131" i="2"/>
  <c r="T132" i="2"/>
  <c r="T133" i="2"/>
  <c r="T134" i="2"/>
  <c r="S124" i="2"/>
  <c r="S125" i="2"/>
  <c r="S126" i="2"/>
  <c r="S127" i="2"/>
  <c r="S128" i="2"/>
  <c r="S129" i="2"/>
  <c r="S130" i="2"/>
  <c r="S131" i="2"/>
  <c r="S132" i="2"/>
  <c r="S133" i="2"/>
  <c r="S134" i="2"/>
  <c r="T113" i="2"/>
  <c r="T114" i="2"/>
  <c r="T115" i="2"/>
  <c r="T116" i="2"/>
  <c r="T117" i="2"/>
  <c r="T118" i="2"/>
  <c r="T119" i="2"/>
  <c r="T120" i="2"/>
  <c r="T121" i="2"/>
  <c r="T122" i="2"/>
  <c r="T123" i="2"/>
  <c r="S113" i="2"/>
  <c r="S114" i="2"/>
  <c r="S115" i="2"/>
  <c r="S116" i="2"/>
  <c r="S117" i="2"/>
  <c r="S118" i="2"/>
  <c r="S119" i="2"/>
  <c r="S120" i="2"/>
  <c r="S121" i="2"/>
  <c r="S122" i="2"/>
  <c r="S123" i="2"/>
  <c r="T104" i="2"/>
  <c r="T105" i="2"/>
  <c r="T106" i="2"/>
  <c r="T107" i="2"/>
  <c r="T108" i="2"/>
  <c r="T109" i="2"/>
  <c r="T110" i="2"/>
  <c r="T111" i="2"/>
  <c r="T112" i="2"/>
  <c r="S104" i="2"/>
  <c r="S105" i="2"/>
  <c r="S106" i="2"/>
  <c r="S107" i="2"/>
  <c r="S108" i="2"/>
  <c r="S109" i="2"/>
  <c r="S110" i="2"/>
  <c r="S111" i="2"/>
  <c r="S112" i="2"/>
  <c r="T81" i="2"/>
  <c r="T82" i="2"/>
  <c r="T83" i="2"/>
  <c r="T84" i="2"/>
  <c r="T85" i="2"/>
  <c r="T86" i="2"/>
  <c r="T87" i="2"/>
  <c r="T88" i="2"/>
  <c r="T89" i="2"/>
  <c r="T90" i="2"/>
  <c r="T91" i="2"/>
  <c r="T92" i="2"/>
  <c r="T93" i="2"/>
  <c r="T94" i="2"/>
  <c r="T95" i="2"/>
  <c r="T96" i="2"/>
  <c r="T97" i="2"/>
  <c r="T98" i="2"/>
  <c r="T99" i="2"/>
  <c r="T100" i="2"/>
  <c r="T101" i="2"/>
  <c r="T102" i="2"/>
  <c r="T103" i="2"/>
  <c r="S81" i="2"/>
  <c r="S82" i="2"/>
  <c r="S83" i="2"/>
  <c r="S84" i="2"/>
  <c r="S85" i="2"/>
  <c r="S86" i="2"/>
  <c r="S87" i="2"/>
  <c r="S88" i="2"/>
  <c r="S89" i="2"/>
  <c r="S90" i="2"/>
  <c r="S91" i="2"/>
  <c r="S92" i="2"/>
  <c r="S93" i="2"/>
  <c r="S94" i="2"/>
  <c r="S95" i="2"/>
  <c r="S96" i="2"/>
  <c r="S97" i="2"/>
  <c r="S98" i="2"/>
  <c r="S99" i="2"/>
  <c r="S100" i="2"/>
  <c r="S101" i="2"/>
  <c r="S102" i="2"/>
  <c r="S103" i="2"/>
  <c r="T67" i="2"/>
  <c r="T68" i="2"/>
  <c r="T69" i="2"/>
  <c r="T70" i="2"/>
  <c r="T71" i="2"/>
  <c r="T72" i="2"/>
  <c r="T73" i="2"/>
  <c r="T74" i="2"/>
  <c r="T75" i="2"/>
  <c r="T76" i="2"/>
  <c r="T77" i="2"/>
  <c r="T78" i="2"/>
  <c r="T79" i="2"/>
  <c r="T80" i="2"/>
  <c r="S67" i="2"/>
  <c r="S68" i="2"/>
  <c r="S69" i="2"/>
  <c r="S70" i="2"/>
  <c r="S71" i="2"/>
  <c r="S72" i="2"/>
  <c r="S73" i="2"/>
  <c r="S74" i="2"/>
  <c r="S75" i="2"/>
  <c r="S76" i="2"/>
  <c r="S77" i="2"/>
  <c r="S78" i="2"/>
  <c r="S79" i="2"/>
  <c r="S80"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5" i="2"/>
  <c r="S4" i="2"/>
  <c r="T4" i="2"/>
  <c r="B16" i="8"/>
</calcChain>
</file>

<file path=xl/comments1.xml><?xml version="1.0" encoding="utf-8"?>
<comments xmlns="http://schemas.openxmlformats.org/spreadsheetml/2006/main">
  <authors>
    <author>Kalinowski</author>
  </authors>
  <commentList>
    <comment ref="W2" authorId="0">
      <text>
        <r>
          <rPr>
            <b/>
            <sz val="9"/>
            <color indexed="81"/>
            <rFont val="Tahoma"/>
            <family val="2"/>
          </rPr>
          <t>Kalinowski:</t>
        </r>
        <r>
          <rPr>
            <sz val="9"/>
            <color indexed="81"/>
            <rFont val="Tahoma"/>
            <family val="2"/>
          </rPr>
          <t xml:space="preserve">
Don't we need five columns here?</t>
        </r>
      </text>
    </comment>
    <comment ref="A3" authorId="0">
      <text>
        <r>
          <rPr>
            <b/>
            <sz val="9"/>
            <color indexed="81"/>
            <rFont val="Tahoma"/>
            <family val="2"/>
          </rPr>
          <t>KalinowsCE: Central Europe;  NEE:  North-East Europe; SA: South Ameroca; NA: North America; SE: Suthe EEurope</t>
        </r>
      </text>
    </comment>
  </commentList>
</comments>
</file>

<file path=xl/comments2.xml><?xml version="1.0" encoding="utf-8"?>
<comments xmlns="http://schemas.openxmlformats.org/spreadsheetml/2006/main">
  <authors>
    <author>Marcos Kalinowski</author>
  </authors>
  <commentList>
    <comment ref="GM3" authorId="0">
      <text>
        <r>
          <rPr>
            <b/>
            <sz val="9"/>
            <color indexed="81"/>
            <rFont val="Segoe UI"/>
            <family val="2"/>
          </rPr>
          <t>Marcos Kalinowski:</t>
        </r>
        <r>
          <rPr>
            <sz val="9"/>
            <color indexed="81"/>
            <rFont val="Segoe UI"/>
            <family val="2"/>
          </rPr>
          <t xml:space="preserve">
Sometimes effects seem to fit in more than one category, although we should choose only one. For instance: "Product does not fit customer needs" fits to customer and product (I categorized it to customer, as it is the final effect). Also, to my understanding, changes in requirements are an effect on design and implementation, while change requests and changes on scope are related to project. But this again is kind of subjective.    </t>
        </r>
      </text>
    </comment>
    <comment ref="EH282" authorId="0">
      <text>
        <r>
          <rPr>
            <b/>
            <sz val="9"/>
            <color indexed="81"/>
            <rFont val="Segoe UI"/>
            <family val="2"/>
          </rPr>
          <t>Marcos Kalinowski:</t>
        </r>
        <r>
          <rPr>
            <sz val="9"/>
            <color indexed="81"/>
            <rFont val="Segoe UI"/>
            <family val="2"/>
          </rPr>
          <t xml:space="preserve">
Not sure if this concerns the "absence" of technical knowledge on the impact of requirements. Otherwise it would make no sense.</t>
        </r>
      </text>
    </comment>
    <comment ref="W1084" authorId="0">
      <text>
        <r>
          <rPr>
            <b/>
            <sz val="9"/>
            <color indexed="81"/>
            <rFont val="Segoe UI"/>
            <family val="2"/>
          </rPr>
          <t>Marcos Kalinowski:</t>
        </r>
        <r>
          <rPr>
            <sz val="9"/>
            <color indexed="81"/>
            <rFont val="Segoe UI"/>
            <family val="2"/>
          </rPr>
          <t xml:space="preserve">
These cause descriptions represent effects.</t>
        </r>
      </text>
    </comment>
    <comment ref="W1108" authorId="0">
      <text>
        <r>
          <rPr>
            <b/>
            <sz val="9"/>
            <color indexed="81"/>
            <rFont val="Segoe UI"/>
            <family val="2"/>
          </rPr>
          <t>Marcos Kalinowski:</t>
        </r>
        <r>
          <rPr>
            <sz val="9"/>
            <color indexed="81"/>
            <rFont val="Segoe UI"/>
            <family val="2"/>
          </rPr>
          <t xml:space="preserve">
The cause description 
represents an  effect.</t>
        </r>
      </text>
    </comment>
    <comment ref="W1113" authorId="0">
      <text>
        <r>
          <rPr>
            <b/>
            <sz val="9"/>
            <color indexed="81"/>
            <rFont val="Segoe UI"/>
            <family val="2"/>
          </rPr>
          <t>Marcos Kalinowski:</t>
        </r>
        <r>
          <rPr>
            <sz val="9"/>
            <color indexed="81"/>
            <rFont val="Segoe UI"/>
            <family val="2"/>
          </rPr>
          <t xml:space="preserve">
The text reports on an effect and not a cause.</t>
        </r>
      </text>
    </comment>
  </commentList>
</comments>
</file>

<file path=xl/comments3.xml><?xml version="1.0" encoding="utf-8"?>
<comments xmlns="http://schemas.openxmlformats.org/spreadsheetml/2006/main">
  <authors>
    <author>Kalinowski</author>
  </authors>
  <commentList>
    <comment ref="A2" authorId="0">
      <text>
        <r>
          <rPr>
            <b/>
            <sz val="9"/>
            <color indexed="81"/>
            <rFont val="Tahoma"/>
            <family val="2"/>
          </rPr>
          <t>KalinowsCE: Central Europe;  NEE:  North-East Europe; SA: South Ameroca; NA: North America; SE: Suthe EEurope</t>
        </r>
      </text>
    </comment>
  </commentList>
</comments>
</file>

<file path=xl/sharedStrings.xml><?xml version="1.0" encoding="utf-8"?>
<sst xmlns="http://schemas.openxmlformats.org/spreadsheetml/2006/main" count="64684" uniqueCount="2463">
  <si>
    <t>RAW DATA COMPLETE NAPIRE</t>
  </si>
  <si>
    <t>Area Code</t>
  </si>
  <si>
    <t>Country Code</t>
  </si>
  <si>
    <t>Subject</t>
  </si>
  <si>
    <t>Poblems</t>
  </si>
  <si>
    <t>Causes</t>
  </si>
  <si>
    <t>Effects</t>
  </si>
  <si>
    <t>Mitigations</t>
  </si>
  <si>
    <t>Project Faiure</t>
  </si>
  <si>
    <t>Data Source and Identifiers</t>
  </si>
  <si>
    <t>#1</t>
  </si>
  <si>
    <t>#2</t>
  </si>
  <si>
    <t>#3</t>
  </si>
  <si>
    <t>#4</t>
  </si>
  <si>
    <t>#5</t>
  </si>
  <si>
    <t>0|1</t>
  </si>
  <si>
    <t xml:space="preserve">Subject </t>
  </si>
  <si>
    <t>Communication flaws within the project team</t>
  </si>
  <si>
    <t>Communication flaws between us and the customer</t>
  </si>
  <si>
    <t>Terminological problems</t>
  </si>
  <si>
    <t>Unclear responsibilities</t>
  </si>
  <si>
    <t>Incomplete and / or hidden requirements</t>
  </si>
  <si>
    <t>Insufficient support by project lead</t>
  </si>
  <si>
    <t>Insufficient support by customer</t>
  </si>
  <si>
    <t>Stakeholders with difficulties in separating requirements from previously known solution designs</t>
  </si>
  <si>
    <t>Inconsistent requirements</t>
  </si>
  <si>
    <t>Missing traceability</t>
  </si>
  <si>
    <t>Moving targets (changing goals, business processes and / or requirements)</t>
  </si>
  <si>
    <t>"Gold plating" (implementation of features without corresponding requirements)</t>
  </si>
  <si>
    <t>Weak access to customer needs and / or (internal) business information</t>
  </si>
  <si>
    <t>Weak knowledge of customer's application domain</t>
  </si>
  <si>
    <t>Weak relationship to customer</t>
  </si>
  <si>
    <t>Time boxing / Not enough time in general</t>
  </si>
  <si>
    <t>Discrepancy between high degree of innovation and need for formal acceptance of (potentially wrong / incomplete / unknown) requirements</t>
  </si>
  <si>
    <t>Technically unfeasible requirements</t>
  </si>
  <si>
    <t>Underspecified requirements that are too abstract and allow for various interpretations</t>
  </si>
  <si>
    <t>Unclear / unmeasurable non-functional requirements</t>
  </si>
  <si>
    <t>Volatile customer's business domain regarding, e.g., changing points of contact, business processes or requirements</t>
  </si>
  <si>
    <t>PROBLEMS</t>
  </si>
  <si>
    <t>Complexity of domain</t>
  </si>
  <si>
    <t>Complexity of RE</t>
  </si>
  <si>
    <t>Lack of a well-defined RE process</t>
  </si>
  <si>
    <t>Lack of experience</t>
  </si>
  <si>
    <t>Lack of time</t>
  </si>
  <si>
    <t>Missing completeness check of requirements</t>
  </si>
  <si>
    <t>Missing direct communication to customer</t>
  </si>
  <si>
    <t>Missing involvement of developers</t>
  </si>
  <si>
    <t>Missing solution approach</t>
  </si>
  <si>
    <t>Missing tool support</t>
  </si>
  <si>
    <t>Poor requirements elicitation techniques</t>
  </si>
  <si>
    <t>Subjective interpretations</t>
  </si>
  <si>
    <t>Unclear business needs</t>
  </si>
  <si>
    <t>Input</t>
  </si>
  <si>
    <t>Method</t>
  </si>
  <si>
    <t>Organization</t>
  </si>
  <si>
    <t>People</t>
  </si>
  <si>
    <t>Tools</t>
  </si>
  <si>
    <t>CAUSES (CODES)</t>
  </si>
  <si>
    <t>CAUSES (CATEGORIES)</t>
  </si>
  <si>
    <t>Customer dissatisfaction</t>
  </si>
  <si>
    <t>Decreased manageability</t>
  </si>
  <si>
    <t>Decreased test efficiency</t>
  </si>
  <si>
    <t>Decreased user acceptance</t>
  </si>
  <si>
    <t>Delayed detection of bugs and failures</t>
  </si>
  <si>
    <t>Incomplete Requirements</t>
  </si>
  <si>
    <t>Increased maintenance costs</t>
  </si>
  <si>
    <t>Increased number of failures / bugs</t>
  </si>
  <si>
    <t>Late decision</t>
  </si>
  <si>
    <t>Less time left for RE</t>
  </si>
  <si>
    <t>Customer</t>
  </si>
  <si>
    <t>Design or Implementation</t>
  </si>
  <si>
    <t>Product</t>
  </si>
  <si>
    <t>Project or Organization</t>
  </si>
  <si>
    <t>Verification or Validation</t>
  </si>
  <si>
    <t>EFFECTS (CATEGORIES)</t>
  </si>
  <si>
    <t>CAUSES (Original Statement)</t>
  </si>
  <si>
    <t>EFFECTS (Original Statement)</t>
  </si>
  <si>
    <t>Mitigation (Original Statement)</t>
  </si>
  <si>
    <t>MITIGATION (CODE)</t>
  </si>
  <si>
    <t>CAUSES</t>
  </si>
  <si>
    <t>EFFECTS</t>
  </si>
  <si>
    <t>MITIGATION</t>
  </si>
  <si>
    <t>Coding Process</t>
  </si>
  <si>
    <t>Project Failure (0|1)</t>
  </si>
  <si>
    <t>DE</t>
  </si>
  <si>
    <t>DE-7</t>
  </si>
  <si>
    <t>DE-8</t>
  </si>
  <si>
    <t>DE-9</t>
  </si>
  <si>
    <t>DE-11</t>
  </si>
  <si>
    <t>DE-12</t>
  </si>
  <si>
    <t>DE-13</t>
  </si>
  <si>
    <t>DE-14</t>
  </si>
  <si>
    <t>DE-15</t>
  </si>
  <si>
    <t>DE-16</t>
  </si>
  <si>
    <t>DE-17</t>
  </si>
  <si>
    <t>DE-19</t>
  </si>
  <si>
    <t>DE-21</t>
  </si>
  <si>
    <t>DE-22</t>
  </si>
  <si>
    <t>DE-23</t>
  </si>
  <si>
    <t>DE-24</t>
  </si>
  <si>
    <t>DE-25</t>
  </si>
  <si>
    <t>DE-26</t>
  </si>
  <si>
    <t>DE-27</t>
  </si>
  <si>
    <t>DE-29</t>
  </si>
  <si>
    <t>DE-31</t>
  </si>
  <si>
    <t>DE-32</t>
  </si>
  <si>
    <t>DE-34</t>
  </si>
  <si>
    <t>DE-35</t>
  </si>
  <si>
    <t>DE-36</t>
  </si>
  <si>
    <t>DE-37</t>
  </si>
  <si>
    <t>DE-38</t>
  </si>
  <si>
    <t>DE-40</t>
  </si>
  <si>
    <t>DE-41</t>
  </si>
  <si>
    <t>DE-42</t>
  </si>
  <si>
    <t>DE-43</t>
  </si>
  <si>
    <t>DE-47</t>
  </si>
  <si>
    <t>DE-49</t>
  </si>
  <si>
    <t>DE-50</t>
  </si>
  <si>
    <t>DE-52</t>
  </si>
  <si>
    <t>DE-53</t>
  </si>
  <si>
    <t>DE-54</t>
  </si>
  <si>
    <t>DE-55</t>
  </si>
  <si>
    <t>DE-56</t>
  </si>
  <si>
    <t>DE-57</t>
  </si>
  <si>
    <t>DE-58</t>
  </si>
  <si>
    <t>DE-59</t>
  </si>
  <si>
    <t/>
  </si>
  <si>
    <t>YES</t>
  </si>
  <si>
    <t>under estimation of communication efforts</t>
  </si>
  <si>
    <t>methods</t>
  </si>
  <si>
    <t xml:space="preserve">discipline and missing definition of  ready </t>
  </si>
  <si>
    <t>intimacy</t>
  </si>
  <si>
    <t>Qualification  in RE of team members</t>
  </si>
  <si>
    <t>in-accuracy of use of defined process</t>
  </si>
  <si>
    <t>Requirement wrongly specified in terms of a solution (that is not feasible)</t>
  </si>
  <si>
    <t>bad project management</t>
  </si>
  <si>
    <t>Lack of change management on the customer side; volatile industry segment subject to regulatory changes; global scope</t>
  </si>
  <si>
    <t>Lack of willingness to change; underestimating the effort for requirements engineering;</t>
  </si>
  <si>
    <t>Lack of standard terminology in the industry; local variances; no company standard</t>
  </si>
  <si>
    <t>Pressure to meet budget and plan without considering the scope and effort;</t>
  </si>
  <si>
    <t>Lack of measurements implemented in business enviornment do not allow to specify precisely measurable NFRs</t>
  </si>
  <si>
    <t>Business drive :-)</t>
  </si>
  <si>
    <t>Incompetece :-)</t>
  </si>
  <si>
    <t>Missing time :-)</t>
  </si>
  <si>
    <t>Splitted teams</t>
  </si>
  <si>
    <t>Complicated customer</t>
  </si>
  <si>
    <t>Customer doesn't really know what he wants</t>
  </si>
  <si>
    <t>Missing Knowledge in the domain (customer and developer)</t>
  </si>
  <si>
    <t>political dates published in the newspapers</t>
  </si>
  <si>
    <t>one provider for several departments of the company</t>
  </si>
  <si>
    <t>missing company wide standard</t>
  </si>
  <si>
    <t xml:space="preserve">too less time </t>
  </si>
  <si>
    <t>people working in IT/development never got training on communication - they are not even aware of their missing skills</t>
  </si>
  <si>
    <t>the focus is on what is new/challengin/exciting and never on completness. Combined with time boxing this leads to missing requirements</t>
  </si>
  <si>
    <t>focus on money, on time to market, on business - constraints given by management/controlling department</t>
  </si>
  <si>
    <t>the customer is king and hardly someone is allowed to tell them about freezes and the need of formal change requests</t>
  </si>
  <si>
    <t>general demotivation inbig companies that lead to people leaving jobs, managers changing processes, etc.</t>
  </si>
  <si>
    <t>customer do not have enough time</t>
  </si>
  <si>
    <t>customer do not know what he is really needing</t>
  </si>
  <si>
    <t>cusomer don't know formal acceptance</t>
  </si>
  <si>
    <t>lack of time</t>
  </si>
  <si>
    <t>lack of time to discuss</t>
  </si>
  <si>
    <t>obvious: many people tend to think in known solutions</t>
  </si>
  <si>
    <t>lack of interest in domain of business of the customer</t>
  </si>
  <si>
    <t>missing glossary</t>
  </si>
  <si>
    <t>Unclear business vision and understanding by stakeholders.</t>
  </si>
  <si>
    <t>Insufficient understanding of RE by stakeholders.</t>
  </si>
  <si>
    <t>Big system/project size.</t>
  </si>
  <si>
    <t>Amount of requirements (&gt; 100.000)</t>
  </si>
  <si>
    <t>Availability and understanding of importance of RE.</t>
  </si>
  <si>
    <t>less demand reflection, higher agility need</t>
  </si>
  <si>
    <t>less demand reflection</t>
  </si>
  <si>
    <t>missing consulting-/ solution approach</t>
  </si>
  <si>
    <t>less time, too complicated</t>
  </si>
  <si>
    <t>missing systematic</t>
  </si>
  <si>
    <t>no concrete examples for requirements (no specification by example)</t>
  </si>
  <si>
    <t>Product owner is presentig the solution and not the problem he is trying to solve</t>
  </si>
  <si>
    <t>zu wenig Zeit, unzureichende Ansprechpartner (Qualität/Quantität), fehlende Vorstellungskraft/Denken in Altsystemen</t>
  </si>
  <si>
    <t>zu wenig Ressourcen in allen Bereichen aufgrund hohem Kostendrucks</t>
  </si>
  <si>
    <t>Grundsatzproblem</t>
  </si>
  <si>
    <t>fehlende Toolunterstützung, fehlende Zeit</t>
  </si>
  <si>
    <t>zu wenig Zeit, unzureichende Ansprechpartner (Qualität/Quantität)</t>
  </si>
  <si>
    <t>Market demand / market context; complexity of projects / scale of development</t>
  </si>
  <si>
    <t>Huge size and high degree of distribution of development</t>
  </si>
  <si>
    <t>Complexity of projects and high degree of distribution of development</t>
  </si>
  <si>
    <t>Dynamics / complexities of technology and market (intrinsic to domain); i.e., technology calls for innovation, complexity calls for strict acceptance procedures</t>
  </si>
  <si>
    <t>Size and complexity of RE and development tasks; changes under time pressure</t>
  </si>
  <si>
    <t>Company Policy</t>
  </si>
  <si>
    <t>Time to market vs.technical complexity</t>
  </si>
  <si>
    <t>technical complexity of the domain</t>
  </si>
  <si>
    <t>missing quantity structure</t>
  </si>
  <si>
    <t>missing concentration on business processes, teams are thinking in issues</t>
  </si>
  <si>
    <t>teams want to make it perfect, high demand for quality</t>
  </si>
  <si>
    <t>sometimes the wrong persons are asked for the requirements</t>
  </si>
  <si>
    <t>long term employees have good knowledge of the systems and therefore don't concentrate on the requirements but on the solution</t>
  </si>
  <si>
    <t xml:space="preserve"> dont't waste time on making paperwork but produce working systems  - not all have understood that an early detected and managed failure will definitly spare resources and budget</t>
  </si>
  <si>
    <t xml:space="preserve"> thinking in solutions  leads to disregarding the understanding of the problem and the requirements from all stakeholders</t>
  </si>
  <si>
    <t>common problem of about all companies</t>
  </si>
  <si>
    <t>most Requirements are  standard . If there are innovative solutions affordable people are not trained to adäquate elicitate requirements</t>
  </si>
  <si>
    <t>weak management on customer side</t>
  </si>
  <si>
    <t>missing competence in RE</t>
  </si>
  <si>
    <t xml:space="preserve">unstructured elicitation </t>
  </si>
  <si>
    <t>underestimation of the value of domain knowledge</t>
  </si>
  <si>
    <t>complex domain</t>
  </si>
  <si>
    <t>Missing willingness by customers to spend time</t>
  </si>
  <si>
    <t>It's easier to talk in solutions</t>
  </si>
  <si>
    <t>Project members are not co-located. Different project roles have different  homes  in the line-organization (matrix organisation).</t>
  </si>
  <si>
    <t>Missing prioritization by customers</t>
  </si>
  <si>
    <t>consultant has not time to specify requirements in adequate form</t>
  </si>
  <si>
    <t>no introduction and explanation to developer</t>
  </si>
  <si>
    <t>communication between customer and consultant as well as consultant and developer</t>
  </si>
  <si>
    <t>2 different languages</t>
  </si>
  <si>
    <t>requirements are communicated faster than beeing not ripe for implementation</t>
  </si>
  <si>
    <t>Stakeholders always bring the solutions as requirements, and don´t express the real requirements behind them</t>
  </si>
  <si>
    <t>there are boundaries between delivery teams and the end customers. No direct communication</t>
  </si>
  <si>
    <t>real business needs are not transparent to delivery teams. they just get the solutions to implement</t>
  </si>
  <si>
    <t>s.o.</t>
  </si>
  <si>
    <t>a lot of different business departments are involved with different goals and needs</t>
  </si>
  <si>
    <t>hierarchical structure, no self-empowered team (no responsibility taken) leads to an unbalanced communication</t>
  </si>
  <si>
    <t>time constraints from project/customer/management, made problematic due to inflexible planning (waterfall)</t>
  </si>
  <si>
    <t>No specification provided by development, aptitutde</t>
  </si>
  <si>
    <t>All channeled through PM, not much knowledge transfer</t>
  </si>
  <si>
    <t>Contract signed early on</t>
  </si>
  <si>
    <t>Missing understanding for the daily business on the one hand and the lack of knowledge how software is going to be developed</t>
  </si>
  <si>
    <t>Because they are still working with the  older  version</t>
  </si>
  <si>
    <t>Missing of a global view onto the system</t>
  </si>
  <si>
    <t>There's no explicit glossary</t>
  </si>
  <si>
    <t>Missing understanding of possebilities of the developmentframework</t>
  </si>
  <si>
    <t>external compliance restricitions and timelines</t>
  </si>
  <si>
    <t>weak role of req engineers, too much focus on dev team</t>
  </si>
  <si>
    <t>bad project management skill off the staff</t>
  </si>
  <si>
    <t>process model is not precise enough</t>
  </si>
  <si>
    <t>work load of customer</t>
  </si>
  <si>
    <t>Method is only mandatory in IT</t>
  </si>
  <si>
    <t>Bad RE knowledge</t>
  </si>
  <si>
    <t>Oversized Portfolio planning</t>
  </si>
  <si>
    <t>Unclear responsibilities on customer side</t>
  </si>
  <si>
    <t>Problems with matrix organization in business, multiple stakeholders with contradicting views</t>
  </si>
  <si>
    <t>See 2.</t>
  </si>
  <si>
    <t>finalise for certain release date</t>
  </si>
  <si>
    <t>start analysis with only rough idea</t>
  </si>
  <si>
    <t>not enough customer involvement in defining requirements</t>
  </si>
  <si>
    <t>fear of placing incomplete requirements, because there is only this one shot</t>
  </si>
  <si>
    <t>little information about each other</t>
  </si>
  <si>
    <t>It's difficult to make a good estimation about costs and time during project planning.</t>
  </si>
  <si>
    <t>Customers don't have the time for the project. Changing projects members</t>
  </si>
  <si>
    <t>time consuming</t>
  </si>
  <si>
    <t>risks</t>
  </si>
  <si>
    <t>overruns</t>
  </si>
  <si>
    <t>misunderstanding</t>
  </si>
  <si>
    <t>solution becomes person dependent</t>
  </si>
  <si>
    <t>late delivery</t>
  </si>
  <si>
    <t>project delays; extended engagement of resources beyond original plan; customer dissatisfaction;</t>
  </si>
  <si>
    <t>extended periods of clarification; frequent change of requirements; incomplete software functionality</t>
  </si>
  <si>
    <t>disconnect between RE and customer and developer</t>
  </si>
  <si>
    <t>incomplete/inconsistent requirements; hurried elicitation</t>
  </si>
  <si>
    <t>untestable requirements</t>
  </si>
  <si>
    <t>Low quality</t>
  </si>
  <si>
    <t>late changes</t>
  </si>
  <si>
    <t>change requests</t>
  </si>
  <si>
    <t>costs, disappointment, time</t>
  </si>
  <si>
    <t>quality, disappointment</t>
  </si>
  <si>
    <t>gold-plating, non usable software</t>
  </si>
  <si>
    <t>loss of time</t>
  </si>
  <si>
    <t>shift in time</t>
  </si>
  <si>
    <t>additional cost</t>
  </si>
  <si>
    <t>unnecessary stress on the ressources</t>
  </si>
  <si>
    <t>additional work, additional cost, demotivation</t>
  </si>
  <si>
    <t>very time consuming</t>
  </si>
  <si>
    <t>inefficiency</t>
  </si>
  <si>
    <t>need to develop twice</t>
  </si>
  <si>
    <t>possible added value will not be realized</t>
  </si>
  <si>
    <t>bugs</t>
  </si>
  <si>
    <t>rework and conflicts</t>
  </si>
  <si>
    <t>Overhead, friction, frustration.</t>
  </si>
  <si>
    <t>Wasted energy by discussions about design instead of requirements.</t>
  </si>
  <si>
    <t>Slowdown of product delivery.</t>
  </si>
  <si>
    <t>Overhead for clean-up.</t>
  </si>
  <si>
    <t>Too many subsequent changes to meet unstated customer requirements.</t>
  </si>
  <si>
    <t>longer running projects; unsatisfied customer</t>
  </si>
  <si>
    <t>implemented functions never/ seldom used (less investment protection)</t>
  </si>
  <si>
    <t xml:space="preserve">Product / Not Solution approach </t>
  </si>
  <si>
    <t>Technical problems and lower user acceptance</t>
  </si>
  <si>
    <t>Less manageability</t>
  </si>
  <si>
    <t>We get feedback from the Product owner when we show him the user story. this means extra work for us</t>
  </si>
  <si>
    <t>we have to find out what the real problem ist that the Product owner wants to solve. this means extra work for us</t>
  </si>
  <si>
    <t>Fehlentwicklungen, Projektverzögerungen, hohe Anzahl an CRs, Ergebnis entspricht nicht den Erwartungen</t>
  </si>
  <si>
    <t>Schnellschüsse, höhere Fehlerquote, Ergebnis entspricht nicht den Erwartungen</t>
  </si>
  <si>
    <t xml:space="preserve">Zeitverzögerungen </t>
  </si>
  <si>
    <t>Erhöhung Fehlerquote, unzureichende Testabdeckung, Doppelaufwände</t>
  </si>
  <si>
    <t>limit time available for requirements analysis, sometimes lowering requirements quality</t>
  </si>
  <si>
    <t>misunderstandings / ambiguities between requirements and downstream development artifacts</t>
  </si>
  <si>
    <t>delayed clarifications and decisions</t>
  </si>
  <si>
    <t>inconsistencies between requirements and downstream development artifacts</t>
  </si>
  <si>
    <t>problems with baselining of documents</t>
  </si>
  <si>
    <t>less time spent for req engineering in favor of implementation</t>
  </si>
  <si>
    <t>often problem specific solutions ( Balkone )</t>
  </si>
  <si>
    <t xml:space="preserve">wrong desing and sizing of the hardware </t>
  </si>
  <si>
    <t>if the buisness processes in the Softwareare not complete, there ist missing value</t>
  </si>
  <si>
    <t>projektscope get lost, project gets out of time and budget</t>
  </si>
  <si>
    <t>the implication are change requests and the projekt gets out of time and budget</t>
  </si>
  <si>
    <t>too less focus on problem to be solved and into (real) stakeholder needs / delivering not always the best solution</t>
  </si>
  <si>
    <t>will often cause a lot necessary meetings, a lot of changes, rework because of failures, late detected functions that are needed -&gt; quick and dirty solutions</t>
  </si>
  <si>
    <t>quick and dirty solutions, frustrated employees</t>
  </si>
  <si>
    <t>a lot of extra communications, late or incomplete delivering</t>
  </si>
  <si>
    <t>late changes due to redefinition of requirements</t>
  </si>
  <si>
    <t>higher effort for consistent changes</t>
  </si>
  <si>
    <t>more effort during the initial project phase (people have to learn the domain)</t>
  </si>
  <si>
    <t>more effort to get a consistent solution</t>
  </si>
  <si>
    <t>Slows down project progress.</t>
  </si>
  <si>
    <t>Solutions were built being more complex than necessary. Solutions were harder to maintain than necessary.</t>
  </si>
  <si>
    <t>Budget increase. More important features didn't get implemented.</t>
  </si>
  <si>
    <t>cycles between customer, consultant and developer</t>
  </si>
  <si>
    <t>misunderstandings</t>
  </si>
  <si>
    <t>wrong implementations, too much or too less</t>
  </si>
  <si>
    <t>bad results of communication</t>
  </si>
  <si>
    <t>expensive projects, time consuming implementation, bad quality</t>
  </si>
  <si>
    <t xml:space="preserve">developing inefficient solutions with technical overhead </t>
  </si>
  <si>
    <t>delivery teams don´t get involved in bringing new ideas to meet the customer needs ==&gt; tunnel view of the stakeholders</t>
  </si>
  <si>
    <t>weak usability, lower acceptance by the end users</t>
  </si>
  <si>
    <t>miscommunication, unbalanced teams, responsibility for quality / project not shared amongst all</t>
  </si>
  <si>
    <t>incorrect implementations, being changed often late - reduces quality and stability (robustness) of the product</t>
  </si>
  <si>
    <t>incorrect implementations, as implicit knowledge was not transferred; missing empower development to creativity</t>
  </si>
  <si>
    <t xml:space="preserve">unability to cross-check the requirements highten the possibility that errors are introduced due to misinterpreting </t>
  </si>
  <si>
    <t>Decisions upfront might prove problematic and costly during implmentation</t>
  </si>
  <si>
    <t>Important requirements won't become implemented</t>
  </si>
  <si>
    <t xml:space="preserve">You won't implement a new product but the same old one in a new skin </t>
  </si>
  <si>
    <t>higher costs for clearification</t>
  </si>
  <si>
    <t>You won't get a common understanding of different parts of the requirements</t>
  </si>
  <si>
    <t>frustration on customer's as well as on developers side</t>
  </si>
  <si>
    <t>too much focus on dev team velocity</t>
  </si>
  <si>
    <t>dev team struggling with definition of done</t>
  </si>
  <si>
    <t>poor system design</t>
  </si>
  <si>
    <t>failed user acceptance test</t>
  </si>
  <si>
    <t>code reflects business domain inapropriately</t>
  </si>
  <si>
    <t>late projects</t>
  </si>
  <si>
    <t>higher communication overhead</t>
  </si>
  <si>
    <t>Role Business Lead is not lived as wished - prioritization missing often</t>
  </si>
  <si>
    <t>Things will be forgotten during projects, come back in Maintenance then</t>
  </si>
  <si>
    <t>Development efforts for nothing, unefficient cost and time constraints</t>
  </si>
  <si>
    <t xml:space="preserve"> unefficient cost and time constraints</t>
  </si>
  <si>
    <t>design to time/budget</t>
  </si>
  <si>
    <t>design to budget</t>
  </si>
  <si>
    <t>design to budget / not what customer needs</t>
  </si>
  <si>
    <t>no open discussions of possibilities and solutions, in the end not what customer needs</t>
  </si>
  <si>
    <t>solution not what customer needs</t>
  </si>
  <si>
    <t>Quality problems: Incomplete and inconsistent models, descriptions, requirements</t>
  </si>
  <si>
    <t>0</t>
  </si>
  <si>
    <t>1</t>
  </si>
  <si>
    <t>rules and communication periods / events</t>
  </si>
  <si>
    <t>fight for it</t>
  </si>
  <si>
    <t>check lists: stable vs. unstable</t>
  </si>
  <si>
    <t>checklists</t>
  </si>
  <si>
    <t>trainings</t>
  </si>
  <si>
    <t>training and coaching</t>
  </si>
  <si>
    <t>no idea</t>
  </si>
  <si>
    <t>baselining of requirements and implementation of a change process</t>
  </si>
  <si>
    <t>arrange joint quality gates after RE phase to ensure customer requirements are covered</t>
  </si>
  <si>
    <t>Creation of Glossaries as part of the requirements catalog</t>
  </si>
  <si>
    <t>none</t>
  </si>
  <si>
    <t>clarify NFRs and provide measurements wherever possible; make assumptions based on historic data</t>
  </si>
  <si>
    <t>I do not understand the question.</t>
  </si>
  <si>
    <t>company wide organisation project</t>
  </si>
  <si>
    <t>having coffee toghether and trying to reach a good relationship and understanding</t>
  </si>
  <si>
    <t>consulting a requirements expert at an early stage of the project</t>
  </si>
  <si>
    <t>trying to put change request management in place</t>
  </si>
  <si>
    <t>can't do anything about it, except pointing it out and claiming that it is very time consuming</t>
  </si>
  <si>
    <t>try to invite for workshops</t>
  </si>
  <si>
    <t>make changes visible; make impact explicit</t>
  </si>
  <si>
    <t>guidance of stakeholders</t>
  </si>
  <si>
    <t>glossary</t>
  </si>
  <si>
    <t>documented models (e.g. use cases)</t>
  </si>
  <si>
    <t>Better stakeholder education on RE; closer participation in RE process.</t>
  </si>
  <si>
    <t>Education, education, education.</t>
  </si>
  <si>
    <t>Smaller proejcts/systems allow better innovation.</t>
  </si>
  <si>
    <t>Reduction of change will allow for focus on better quality.</t>
  </si>
  <si>
    <t>Enforce stronger cooperation model in projects.</t>
  </si>
  <si>
    <t>prototyping, explicit customer approvals</t>
  </si>
  <si>
    <t>80% approach, near-standard-approach</t>
  </si>
  <si>
    <t>establish department-overall decision boards and communication; train and establish consulting mindset</t>
  </si>
  <si>
    <t>Measures to be defined and controlled at Q-Gates</t>
  </si>
  <si>
    <t>Establishment of Functional QM approach based on artefact model with continous traceability</t>
  </si>
  <si>
    <t>use specification by example</t>
  </si>
  <si>
    <t>trainings for Product owners</t>
  </si>
  <si>
    <t>bessere Ausbildung der RE/BA, damit weniger Abhängigkeit zum Fachbereich/Anforderungssteller, Anforderungen können besser hinterfragt werden</t>
  </si>
  <si>
    <t>liegt nicht in unserer Hand, Sensibilisierung für das Thema  gutes RE braucht Zeit  da wo möglich</t>
  </si>
  <si>
    <t>liegt nicht in unserer Hand, Sensibilisierung für das Thema  gutes RE braucht klare Zuständigkeiten/Ansprechpartner  da wo möglich</t>
  </si>
  <si>
    <t>Toolevaluierung</t>
  </si>
  <si>
    <t>further improve reuse staring on requirements level, in order to focus available time on new functionality / requirements</t>
  </si>
  <si>
    <t>clear lists of project roles defined early in project and always available to everyone</t>
  </si>
  <si>
    <t>automated support for identifying gaps and inconsistencies in traces</t>
  </si>
  <si>
    <t>raise the awareness to think about the quantity structure of the business process</t>
  </si>
  <si>
    <t>rainse the awareness to think in business process not in issues</t>
  </si>
  <si>
    <t>we control the projektbudget and the reached mitlestones</t>
  </si>
  <si>
    <t>currently no mitigation</t>
  </si>
  <si>
    <t>training / consulting / stronger  formal  reviews (are requirements focused on the need and not on the solution)</t>
  </si>
  <si>
    <t xml:space="preserve">measure results / transparency / motivate PLs by best practises -&gt; show that adäquate RE will lead to better results </t>
  </si>
  <si>
    <t>lessions learned / best practises derived from comparable projects</t>
  </si>
  <si>
    <t>no explicite mitigation / use the standards because this will help to do the work in the best way</t>
  </si>
  <si>
    <t>see above</t>
  </si>
  <si>
    <t>strong manager for the requirements engineering team</t>
  </si>
  <si>
    <t>iterative development of specifications with intensive and formalized reviews</t>
  </si>
  <si>
    <t>additional training and quality assurance of specifications</t>
  </si>
  <si>
    <t>mandatory planing of elicitation at the beginning of a RE project</t>
  </si>
  <si>
    <t>choose team members with domain knowledge or choose team member that learn fast :)</t>
  </si>
  <si>
    <t>Introduction of a mandatory project role  Business Lead  as full-time meber of the delivery team (similar to Product Owner in Scrum).</t>
  </si>
  <si>
    <t>Training of requirements engineers to watch out for these issues.</t>
  </si>
  <si>
    <t>Introduction of agile practices (more strict ceremonies, common planning, more face-to-face communication, etc.). Better communication tools.</t>
  </si>
  <si>
    <t>Projects are strictly driven by backlogs.</t>
  </si>
  <si>
    <t>developper must participate at requirements workshops</t>
  </si>
  <si>
    <t>introduction for developers</t>
  </si>
  <si>
    <t>use of methods</t>
  </si>
  <si>
    <t>maintain a good communication culture</t>
  </si>
  <si>
    <t>release process for requirements, change management</t>
  </si>
  <si>
    <t>introducing specification workshops, bringing experts together and let then communicate face 2 face</t>
  </si>
  <si>
    <t xml:space="preserve">not really succeeded there </t>
  </si>
  <si>
    <t>try to motivate communication between business experts and delivery teams</t>
  </si>
  <si>
    <t>failed here</t>
  </si>
  <si>
    <t xml:space="preserve">using groomings / specifcation workshops </t>
  </si>
  <si>
    <t>Empowering the team, promoting knowledge transfers amongst all members of a team</t>
  </si>
  <si>
    <t>Official sign-offs by QA, Software Architect, PM before implementation; knowledge transfer and discussion early on</t>
  </si>
  <si>
    <t>Bringing to mind always to come from requirments not from solution, questioning Use Cases</t>
  </si>
  <si>
    <t>Earlier feedback available also from development</t>
  </si>
  <si>
    <t>Implement short feedbackloops withe the customer</t>
  </si>
  <si>
    <t>Start with a big picture and make the dependencies visible</t>
  </si>
  <si>
    <t>Implement a common glossary that ist accessable for the customer</t>
  </si>
  <si>
    <t>(more) requirements workshops</t>
  </si>
  <si>
    <t>stimulate creativity, review requirements, empower dev team</t>
  </si>
  <si>
    <t>specification by example</t>
  </si>
  <si>
    <t>grow vocabulary, i.e. glossary extended with verbal phrases</t>
  </si>
  <si>
    <t>Trainings with the customer</t>
  </si>
  <si>
    <t>RE courses and CPRE qualifications</t>
  </si>
  <si>
    <t>Re-planning in Portfolio</t>
  </si>
  <si>
    <t>involve production team</t>
  </si>
  <si>
    <t>try to reason process gaps</t>
  </si>
  <si>
    <t>Planning and execution of regular communication events/ meetings</t>
  </si>
  <si>
    <t>Improvement of mental capability</t>
  </si>
  <si>
    <t>Lack of discipline</t>
  </si>
  <si>
    <t>Introduction and use of check lists for monitoring requirements along their life cycles</t>
  </si>
  <si>
    <t>Poor project management</t>
  </si>
  <si>
    <t>Implementation of change management process</t>
  </si>
  <si>
    <t>Planning and execution of trainings (in order to improve skill and performance)</t>
  </si>
  <si>
    <t>Introduction and use of a requirements quantification approach</t>
  </si>
  <si>
    <t>Volatile industry segment that leads to changes</t>
  </si>
  <si>
    <t>Increased number of requirements changes</t>
  </si>
  <si>
    <t>Implementation of a monitoring approach to ensure the coverage of user expectations / requirements</t>
  </si>
  <si>
    <t>Creation of glossaries</t>
  </si>
  <si>
    <t>Pressure to not exceed priminarily defined resources</t>
  </si>
  <si>
    <t>Implementation of measurement techniques for non-functional requirements</t>
  </si>
  <si>
    <t>Missing company wide standard</t>
  </si>
  <si>
    <t>Small-talks</t>
  </si>
  <si>
    <t>Acquisition of (external) requirements experts</t>
  </si>
  <si>
    <t>Guidance of stakeholders</t>
  </si>
  <si>
    <t>Stakeholders lack business vision and understanding</t>
  </si>
  <si>
    <t>Education of stakeholders</t>
  </si>
  <si>
    <t>Complexity of project</t>
  </si>
  <si>
    <t>Introduction of customer approvals</t>
  </si>
  <si>
    <t>Introduction of a standard</t>
  </si>
  <si>
    <t>Definition and monitoring of measures</t>
  </si>
  <si>
    <t>Introduction of an artifact based quality management (and traceability) approach</t>
  </si>
  <si>
    <t>Creation of requirements specification template</t>
  </si>
  <si>
    <t>Thinking in legacy systems</t>
  </si>
  <si>
    <t>Definition of clear roles and responsibilities</t>
  </si>
  <si>
    <t>Better time management / planning</t>
  </si>
  <si>
    <t>Evaluation and introduction of tools</t>
  </si>
  <si>
    <t>Wrong sizing of hardware</t>
  </si>
  <si>
    <t>Evaluation and opitmization of business processes</t>
  </si>
  <si>
    <t>Increase awareness to focus on business processes</t>
  </si>
  <si>
    <t>Use of stronger formal reviews</t>
  </si>
  <si>
    <t>Make everyone aware of the importance of RE</t>
  </si>
  <si>
    <t>Evaluation of completed projects in order to derive lessons learned</t>
  </si>
  <si>
    <t>Introduction of a quality assurance approach for specifications</t>
  </si>
  <si>
    <t>Planning of elicitation before project begins</t>
  </si>
  <si>
    <t>Introduction of a leader / manager for the delivery team</t>
  </si>
  <si>
    <t>Solution becomes more complex</t>
  </si>
  <si>
    <t>Introduction of an agile methodology</t>
  </si>
  <si>
    <t>Missing prioritization by customer</t>
  </si>
  <si>
    <t>AT</t>
  </si>
  <si>
    <t>AT-4</t>
  </si>
  <si>
    <t>AT-5</t>
  </si>
  <si>
    <t>AT-6</t>
  </si>
  <si>
    <t>AT-7</t>
  </si>
  <si>
    <t>AT-8</t>
  </si>
  <si>
    <t>AT-9</t>
  </si>
  <si>
    <t>AT-16</t>
  </si>
  <si>
    <t>AT-17</t>
  </si>
  <si>
    <t>AT-18</t>
  </si>
  <si>
    <t>AT-19</t>
  </si>
  <si>
    <t>AT-21</t>
  </si>
  <si>
    <t>AT-22</t>
  </si>
  <si>
    <t>AT-24</t>
  </si>
  <si>
    <t>AT-25</t>
  </si>
  <si>
    <t>this is part of my contribution: because writing reqs is difficult</t>
  </si>
  <si>
    <t>missing imagination</t>
  </si>
  <si>
    <t>bad process and education of development team</t>
  </si>
  <si>
    <t xml:space="preserve">typical human lousiness  program should run faster than now ,  new program should work  as is   </t>
  </si>
  <si>
    <t>education</t>
  </si>
  <si>
    <t>Unknown</t>
  </si>
  <si>
    <t>Lack in review process, frequent requirement changes</t>
  </si>
  <si>
    <t>Not specified</t>
  </si>
  <si>
    <t>no specified requirements</t>
  </si>
  <si>
    <t>HR</t>
  </si>
  <si>
    <t>Budget</t>
  </si>
  <si>
    <t>Don't know</t>
  </si>
  <si>
    <t>Customer's expectation</t>
  </si>
  <si>
    <t>we do indirect partner business with no contact to endcustomers</t>
  </si>
  <si>
    <t>customizing efforts, capacity of software developers</t>
  </si>
  <si>
    <t>high need for meetings and documentation versus time</t>
  </si>
  <si>
    <t xml:space="preserve">lack of knowledge </t>
  </si>
  <si>
    <t>Low prices</t>
  </si>
  <si>
    <t>Missing domain knowledge</t>
  </si>
  <si>
    <t>personal affiliation of stakeholders with prior solution</t>
  </si>
  <si>
    <t>unclear project scope and goals</t>
  </si>
  <si>
    <t>lacking tool-support</t>
  </si>
  <si>
    <t>insufficient stakeholder analysis or unclear project scope</t>
  </si>
  <si>
    <t xml:space="preserve">stakeholders not willing to give detailed/qualified criteria for non-functional requirements </t>
  </si>
  <si>
    <t>Unexperienced requirements engineers, missing knowledge of the customer's application domain</t>
  </si>
  <si>
    <t>Unexperienced requirements engineers and developers</t>
  </si>
  <si>
    <t>Unexperienced requirements engineers</t>
  </si>
  <si>
    <t>Missing tools, personal attribute of team members, unexperienced team members, unexperienced team lead</t>
  </si>
  <si>
    <t>Different backgrounds of involved stakeholders</t>
  </si>
  <si>
    <t>Insufficient understanding of the whole process involved</t>
  </si>
  <si>
    <t>Different backgrounds of involved stakeholders - a delivery note for an OEM is something else than for an car dealer</t>
  </si>
  <si>
    <t>Stakeholders are often technical responsible people. It is easier for them do communicate technical solutions than formulating their needs.</t>
  </si>
  <si>
    <t>None functional requirements are often not easy to understand (eg. reliability, availability). Stakeholders just communicate things they have heard earlier and to not think about the impacts of their statement.</t>
  </si>
  <si>
    <t>Sometimes stakeholders think you as an analyst know what they  mean  and do not really formulate their needs exactly.</t>
  </si>
  <si>
    <t>In my experience this problem can be seen as result of unclear specified requirements or unmeasurable non functional requirements. People and developers tend to show what they  can  do and not just what is requested.</t>
  </si>
  <si>
    <t>Because our company does not really develop solutions on its own the requirements may be technically unfeasible.</t>
  </si>
  <si>
    <t>Missing Tool support</t>
  </si>
  <si>
    <t>It easier this way</t>
  </si>
  <si>
    <t>Customers</t>
  </si>
  <si>
    <t>running out of time because of rework</t>
  </si>
  <si>
    <t>too many errors found too late</t>
  </si>
  <si>
    <t>failures appear only at customers' site</t>
  </si>
  <si>
    <t>our daily experience with the software we use</t>
  </si>
  <si>
    <t>arguments between developers and customers</t>
  </si>
  <si>
    <t>Several implementation cycles</t>
  </si>
  <si>
    <t>Possible project delay</t>
  </si>
  <si>
    <t>Several verification cycles</t>
  </si>
  <si>
    <t>Such requirements cannot be verified</t>
  </si>
  <si>
    <t>Cost overrun</t>
  </si>
  <si>
    <t>customizing efforts</t>
  </si>
  <si>
    <t>not the maximum benefit for customers can be achieced; information gets lost</t>
  </si>
  <si>
    <t>delays in delivery</t>
  </si>
  <si>
    <t>features are partly not being realized</t>
  </si>
  <si>
    <t>high efforts of know-how transfer, what can be realized and what not for what reasons</t>
  </si>
  <si>
    <t>Problems detected too late</t>
  </si>
  <si>
    <t>Time problems even get worse</t>
  </si>
  <si>
    <t>re-specifiaction of prior solution, lack of innovation</t>
  </si>
  <si>
    <t>increased complexity during later RE-phases</t>
  </si>
  <si>
    <t>incomplete requirements, gold-plating</t>
  </si>
  <si>
    <t>Extends the development process and raises development costs (more recurrence between test and development)</t>
  </si>
  <si>
    <t>Loss of efficiency due to reworking already implemented requirements</t>
  </si>
  <si>
    <t>Hard to analyse impacts of new requirements/change requests</t>
  </si>
  <si>
    <t xml:space="preserve">It is hard to elicit  real  requirements. </t>
  </si>
  <si>
    <t xml:space="preserve"> Gold plating  solutions.</t>
  </si>
  <si>
    <t>Missing features.</t>
  </si>
  <si>
    <t xml:space="preserve"> Dead features , expensive solutions.</t>
  </si>
  <si>
    <t>Missing features</t>
  </si>
  <si>
    <t>Changes is requirements are missed</t>
  </si>
  <si>
    <t>Ineffiency</t>
  </si>
  <si>
    <t>Missing inovation</t>
  </si>
  <si>
    <t>Time and budget problems</t>
  </si>
  <si>
    <t>having testers testing requirements</t>
  </si>
  <si>
    <t>Flexible practices to accept constant changes during the whole development life cycle</t>
  </si>
  <si>
    <t>N/A</t>
  </si>
  <si>
    <t>Increased efforts during the review process</t>
  </si>
  <si>
    <t>Answering question if implementing the features adds value for the customer</t>
  </si>
  <si>
    <t>Firing/Hiring</t>
  </si>
  <si>
    <t>Investment</t>
  </si>
  <si>
    <t>convincing the customer of the benefit of a new workflow</t>
  </si>
  <si>
    <t>--</t>
  </si>
  <si>
    <t>setting up priorities</t>
  </si>
  <si>
    <t>communication and solution documentation</t>
  </si>
  <si>
    <t>extensive briefings, regular cross-checks with prior solution designs</t>
  </si>
  <si>
    <t>workshops with diverse stakeholder groups to identify and refine unfeasible requirements</t>
  </si>
  <si>
    <t>enforce traceable links between requirements and different requirement-version, utilization of version control system</t>
  </si>
  <si>
    <t>refine stakeholder analysis, workshops with same-interest stakeholder groups</t>
  </si>
  <si>
    <t>enforce quality constraints for requirement specification</t>
  </si>
  <si>
    <t>After project retrospective with project team</t>
  </si>
  <si>
    <t>Define a structure for requierments which can be understood by all involved stakeholders and start with abstract information going into details afterwards</t>
  </si>
  <si>
    <t>Checklists for requirements</t>
  </si>
  <si>
    <t>Consequently formulate requirements without solution independend.</t>
  </si>
  <si>
    <t>Quality criteria of a requirement is that it is testable and measurable (PAM principle).</t>
  </si>
  <si>
    <t>Communcation in Team Meetings</t>
  </si>
  <si>
    <t>Implementation of a release process to ensure that requirements are final</t>
  </si>
  <si>
    <t>Introduction of specification workshops</t>
  </si>
  <si>
    <t>Promotion of knowledge tansfer within project team</t>
  </si>
  <si>
    <t>Motivating project team</t>
  </si>
  <si>
    <t>Sign-offs before implementation</t>
  </si>
  <si>
    <t>Make clear to focus on requirements and not on solution</t>
  </si>
  <si>
    <t>Introduction of an early feedback loop with development</t>
  </si>
  <si>
    <t>Introduction of an early feedback loop with customer</t>
  </si>
  <si>
    <t>Missing knowledge about development framework</t>
  </si>
  <si>
    <t>Creativity</t>
  </si>
  <si>
    <t>Empower development team</t>
  </si>
  <si>
    <t>^Gold plating^ (implementation of features without corresponding requirements)</t>
  </si>
  <si>
    <t>Workload of customer</t>
  </si>
  <si>
    <t>Oversized portfolio planning</t>
  </si>
  <si>
    <t>Portfolio replanning</t>
  </si>
  <si>
    <t>Missing customer involvement</t>
  </si>
  <si>
    <t>Involvement of production team</t>
  </si>
  <si>
    <t>Identification of process gaps</t>
  </si>
  <si>
    <t>Hiring of new (skilled) employees</t>
  </si>
  <si>
    <t>Prioritization of activities / goals</t>
  </si>
  <si>
    <t>Documentation of models and solutions</t>
  </si>
  <si>
    <t>Cross checks with solution designs</t>
  </si>
  <si>
    <t>Unclear project scope</t>
  </si>
  <si>
    <t>Insufficient stakeholder analysis</t>
  </si>
  <si>
    <t>Refinement of stakeholder analysis</t>
  </si>
  <si>
    <t>Definition of a common structure to describe and explain requirements</t>
  </si>
  <si>
    <t>Definition of quality criteria to make requirements testable and measurable</t>
  </si>
  <si>
    <t>BR</t>
  </si>
  <si>
    <t>BR-14</t>
  </si>
  <si>
    <t>Capacidade de escrever requisitos e analisar necessidades do cliente</t>
  </si>
  <si>
    <t>Habilidade tecnica para levantamento de requisitos</t>
  </si>
  <si>
    <t>Capacidade de escrita</t>
  </si>
  <si>
    <t>Dominio tecnico da abrangencia e impacto dos requisitos</t>
  </si>
  <si>
    <t>Colocar sempre a solução tecnica na frente da necessidade do cliente.</t>
  </si>
  <si>
    <t>BR-15</t>
  </si>
  <si>
    <t>BR-16</t>
  </si>
  <si>
    <t>BR-17</t>
  </si>
  <si>
    <t>Não há hierarquia definida, de forma que acaba não identificando papéis e responsabilidades.</t>
  </si>
  <si>
    <t>Existe a necessidade de extrair informações de clientes de forma mais objetiva, algo difícil de se conseguir.</t>
  </si>
  <si>
    <t>Muitas vezes determinados pontos que são importantes para o desenvolvimento são lembrados ou recebidos quando este já esta em andamento.</t>
  </si>
  <si>
    <t>A implementação de inovação e processos gera complicações que devem ser tratadas e nem sempre são de fácil aceitação.</t>
  </si>
  <si>
    <t>Alterações inesperadas.</t>
  </si>
  <si>
    <t>BR-18</t>
  </si>
  <si>
    <t>o cliente não sabe o que exatamente quer e como é fácil pedir as coisas já que não tem custo, ele sai pedindo TUDO</t>
  </si>
  <si>
    <t>querer fazer sempre um sistema mais completo do que o solicitado</t>
  </si>
  <si>
    <t>não pensar em como isso poderia funcionar</t>
  </si>
  <si>
    <t>o cliente não fala tudo o que vai pedir de uma vez. é a conta gotas. parece que segura informação</t>
  </si>
  <si>
    <t>BR-20</t>
  </si>
  <si>
    <t>Falta de gestão de projetos NO cliente</t>
  </si>
  <si>
    <t>Linguagem diferente</t>
  </si>
  <si>
    <t>Dificuldade em quantificar RNF com o cliente</t>
  </si>
  <si>
    <t>BR-21</t>
  </si>
  <si>
    <t>BR-23</t>
  </si>
  <si>
    <t>Falta de padrão e experiência</t>
  </si>
  <si>
    <t>Não se discute ou se busca soluções em conjunto</t>
  </si>
  <si>
    <t>Não conhece o negócio e a necessidade do cliente.</t>
  </si>
  <si>
    <t>Prazos curtos.</t>
  </si>
  <si>
    <t>BR-26</t>
  </si>
  <si>
    <t>Clientes sem certeza do que querem devido a complexas regras de negócio.</t>
  </si>
  <si>
    <t>Inexperiência dos envolvidos.</t>
  </si>
  <si>
    <t>Falta de atenção nos planejamentos de sprint, levando a uma não completa correlação dos requisitos/funcionalidades envolvidas.</t>
  </si>
  <si>
    <t>Regras de negócio extremamente complexas, não passadas por completo.</t>
  </si>
  <si>
    <t>BR-28</t>
  </si>
  <si>
    <t>Analistas com auto grau de independência</t>
  </si>
  <si>
    <t>Baixo grau de conhecimento em análise de requisitos</t>
  </si>
  <si>
    <t>Tentativa de ganhar de tempo e entregar o produto mais rapidamente.</t>
  </si>
  <si>
    <t>Também relacionado a tentativa de ganhar tempo no desenvolvimento.</t>
  </si>
  <si>
    <t>BR-30</t>
  </si>
  <si>
    <t>BR-31</t>
  </si>
  <si>
    <t>Descumprimento do Plano de Comunicações</t>
  </si>
  <si>
    <t>Cliente despreparado</t>
  </si>
  <si>
    <t>Equipe se acha muito qualificada no entendimento do negócio</t>
  </si>
  <si>
    <t>Cliente fora da realidade da empresa</t>
  </si>
  <si>
    <t>BR-34</t>
  </si>
  <si>
    <t>Não temos controle sobre os stakeholders externos, eles mudam, são demitidos, transferidos, etc... e cada novo que entre pensa diferente</t>
  </si>
  <si>
    <t>Em geral os clientes não dão aceite formal.</t>
  </si>
  <si>
    <t>Os requisitos mudam e os clientes dificilmente entendem que isso implica no prazo, assumem compromissos de lancamento de produtos sem considerar o tempo para implementar mudanças</t>
  </si>
  <si>
    <t>Mudança de stakeholder, e em projetos maiores (+ de 3 meses) mudanças das necessidades em função do mercado e do negócio.</t>
  </si>
  <si>
    <t>Muitos projetos não são conduzidos pelos  donos  dos mesmos e sim por pessoas designadas.</t>
  </si>
  <si>
    <t>BR-35</t>
  </si>
  <si>
    <t xml:space="preserve">Falta do entendimento de seu papel e responsabilidade </t>
  </si>
  <si>
    <t>Falta de entendimento da alta gestão sobre criticidade e apoio necessário</t>
  </si>
  <si>
    <t>Falta de um plano de comunicação definido</t>
  </si>
  <si>
    <t>Alinhamento de expectativas com as partes interessadas</t>
  </si>
  <si>
    <t>Foco e objetividade no levantamento, desenho e validação do requisito.</t>
  </si>
  <si>
    <t>BR-36</t>
  </si>
  <si>
    <t>Falta de padronização em documentos e conhecimento técnico do responsável pelo levantamento dos requisitos.</t>
  </si>
  <si>
    <t>Falta de conhecimento do negócio.</t>
  </si>
  <si>
    <t>Um canal de comunicação direta com o cliente poderia ser analisado.</t>
  </si>
  <si>
    <t>Falta de conhecimento sobre o negócio do cliente.</t>
  </si>
  <si>
    <t>Falta de iteratividade entre a equipe.</t>
  </si>
  <si>
    <t>BR-37</t>
  </si>
  <si>
    <t>Aprender sobre o negócio do cliente exige mais esforço e comprometimento. Aprender sobre negócios agropecuários transcende demais o campo da computação, sendo necessário conhecer mais sobre agricultura, agronomia, biologia, etc.</t>
  </si>
  <si>
    <t>Indisponibilidade do cliente em poder participar ativamente do processo de desenvolvimento.</t>
  </si>
  <si>
    <t>Em algumas situações os clientes estão dispersos geograficamente, o que exige maior habilidade em escrita e comunicação eletrônica.</t>
  </si>
  <si>
    <t>Falta de diálogo aberto na equipe.</t>
  </si>
  <si>
    <t>Existem algumas tecnologias que ainda estão na fronteira do conhecimento. Por exemplo, ainda não é possível utilizar coletores de dados com exposição ao sol, como é o caso da coleta de dados em campo.</t>
  </si>
  <si>
    <t>BR-40</t>
  </si>
  <si>
    <t>Os testadores conhecem pouco o domínio do cliente.</t>
  </si>
  <si>
    <t>Por sermos empresas pequenas não gastamos tanto tempo na parte de requisitos, e as vezes pagamos por isso.</t>
  </si>
  <si>
    <t>Problema normal em empresas. Pressa para entregar projetos grandes e de ata complexidade.</t>
  </si>
  <si>
    <t>Quem realizou cada tarefa.</t>
  </si>
  <si>
    <t>Com um cliente mais participativo, é muito mais fácil tirar dúvidas</t>
  </si>
  <si>
    <t>BR-46</t>
  </si>
  <si>
    <t>Descontinuidade administrativa, constante redesenho de processos internos dos clientes</t>
  </si>
  <si>
    <t>Indisponibilidade do cliente e o fato de estarmos geograficamente separados</t>
  </si>
  <si>
    <t>Essa causa é muito específica do cliente e eu não tenho como mensurar</t>
  </si>
  <si>
    <t>Falta de conhecimento do negócio por parte do Cliente e falta de domínio das suas necessidades</t>
  </si>
  <si>
    <t>BR-47</t>
  </si>
  <si>
    <t>Falta de um processo de eng. de requisitos definido.</t>
  </si>
  <si>
    <t>Falta de um processo de eng. de requisitos definido e registrado.</t>
  </si>
  <si>
    <t>Melhor negociação com o cliente sobre os requisitos elicitados.</t>
  </si>
  <si>
    <t>BR-50</t>
  </si>
  <si>
    <t>Linguagem não ubícua</t>
  </si>
  <si>
    <t>Falta de detalhamento da funcionalidade</t>
  </si>
  <si>
    <t>Cliente não comprometido com o Projeto</t>
  </si>
  <si>
    <t>Falta de envolvimento entre cliente e desenvolvedores</t>
  </si>
  <si>
    <t>Falta de confiança ou comprometimento do Cliente</t>
  </si>
  <si>
    <t>BR-51</t>
  </si>
  <si>
    <t>falta de regras formais na documentacao dos requisitos e o processo iterativo e incremental que permite a construção de parte do requisito</t>
  </si>
  <si>
    <t>a própria natureza de projetos de inovação aumenta esta característica</t>
  </si>
  <si>
    <t>cultura de querer entregar o melhor ou o algo a mais</t>
  </si>
  <si>
    <t>cliente não entende que adicionando novos requisitos ele consome o tempo do cronograma que era destinado a requisitos prévios</t>
  </si>
  <si>
    <t>falta de especificação formal dos requisitos</t>
  </si>
  <si>
    <t>BR-52</t>
  </si>
  <si>
    <t>Falta de gestão</t>
  </si>
  <si>
    <t>Complexidade do negócio</t>
  </si>
  <si>
    <t>BR-54</t>
  </si>
  <si>
    <t xml:space="preserve">Tendem a querer implementar e depois especificar. Muitas vezes o analista de requisitos é o desenvolvedor (equipes pequenas com múltiplos papéis assumidos) </t>
  </si>
  <si>
    <t>Tendem a postergar algumas definições de requisitos para o momento de implementação. Muitas vezes o analista de requisitos é o desenvolvedor (equipes pequenas com múltiplos papéis assum</t>
  </si>
  <si>
    <t xml:space="preserve">Dificuldade de enxergar valor, custo de manutenção de rastreabilidade </t>
  </si>
  <si>
    <t>Tendem a focar na solução. Muitas vezes o analista de requisitos é o desenvolvedor (equipes pequenas com múltiplos papéis assumidos)</t>
  </si>
  <si>
    <t>BR-57</t>
  </si>
  <si>
    <t>Falta de maior atenção na validação dos requisitos através do protótipos criados</t>
  </si>
  <si>
    <t>Problema gerado por conta de requisitos voláteis</t>
  </si>
  <si>
    <t>Problemas internos dos clientes</t>
  </si>
  <si>
    <t>Dificuldade em manter a rastreabilidade a medida que o projeto crescia</t>
  </si>
  <si>
    <t>Problemas por conta da volatilidade do domínio do negócio</t>
  </si>
  <si>
    <t>BR-58</t>
  </si>
  <si>
    <t>Atuação de analistas de sistemas como analistas de negócio, comparação com sistemas legados</t>
  </si>
  <si>
    <t>Baixa qualidade do profissional que documenta os requisitos</t>
  </si>
  <si>
    <t>Distanciamento entre equipe de requisitos e de desenvolvimento (equipe remota)</t>
  </si>
  <si>
    <t>Divisão da equipe por funcionalidades de forma que ninguém conhece o todo, parte do desenvolvimento no cliente e parte remota</t>
  </si>
  <si>
    <t>Prazos apertados, pressão por faturamento, revisão por pares omissa</t>
  </si>
  <si>
    <t>BR-60</t>
  </si>
  <si>
    <t>Na empresa, o usuário faz solicitações a um representante que leva para um comitê que prioriza e um cliente solicita para um intermediário que leva para a área de desenvolvimento. A estrutura feudal da empresa impede que a área de desenvolvimento...</t>
  </si>
  <si>
    <t>... alcance usuários e clientes (o mesmo motivo do item anterior, continuei a explicação neste aqui).</t>
  </si>
  <si>
    <t>Estrutura feudal da empresa.</t>
  </si>
  <si>
    <t>Deficiência nos padrões, que são mal definidos.</t>
  </si>
  <si>
    <t>Excesso de intermediários entre os fornecedores de requisitos e a área de desenvolvimento.</t>
  </si>
  <si>
    <t>BR-61</t>
  </si>
  <si>
    <t>BR-62</t>
  </si>
  <si>
    <t>Entendimento do cliente de que o grau de participação dele influencia o sucesso.</t>
  </si>
  <si>
    <t>Entendimento de que a comunicação face-a-face é mais importante do que a escrita.</t>
  </si>
  <si>
    <t>Variabilidade do conhecimento do negócio e sistema na equipe.</t>
  </si>
  <si>
    <t>Confusão de modelos.</t>
  </si>
  <si>
    <t>BR-63</t>
  </si>
  <si>
    <t>Falta de capacitação da equipe técnica</t>
  </si>
  <si>
    <t>Desconhecimento das normas e regras acerca dos processos, falta de capacitação</t>
  </si>
  <si>
    <t>Requisitos com regras implícitas e discrepantes em relação as reais necessidades do cliente</t>
  </si>
  <si>
    <t>Falha nos processos de qualidade de requisitos</t>
  </si>
  <si>
    <t>BR-64</t>
  </si>
  <si>
    <t>Falta de tempo do cliente</t>
  </si>
  <si>
    <t>Falta de documentação do próprio projeto do cliente</t>
  </si>
  <si>
    <t>Falta de conhecimento da solução para transformar em requisitos técnicos</t>
  </si>
  <si>
    <t>Cliente sem noção de  como funciona  um sistema.</t>
  </si>
  <si>
    <t>Falta de organização da empresa para ter o sistema pronto.</t>
  </si>
  <si>
    <t>BR-65</t>
  </si>
  <si>
    <t>Habilidade de extração de informação</t>
  </si>
  <si>
    <t>Defeitos legados</t>
  </si>
  <si>
    <t>resistência a implementação de registros acreditando que o processo será engessado</t>
  </si>
  <si>
    <t>BR-66</t>
  </si>
  <si>
    <t>Mudanças de prioridades</t>
  </si>
  <si>
    <t>especificações incompletas; cliente inacessível; língua (quando trabalhando com times na China)</t>
  </si>
  <si>
    <t>cliente inacessível / dificuldade na liberação de recursos</t>
  </si>
  <si>
    <t>Falta de experiência do Product Owner; Falta de clareza/entendimento do cliente</t>
  </si>
  <si>
    <t>Mudanças de última hora; alteração de prioridade; urgência do negócio</t>
  </si>
  <si>
    <t>BR-67</t>
  </si>
  <si>
    <t xml:space="preserve">Falta de habilidades, competências e maturidade dos envolvidos; Complexidade, dinâmica e evolução do negócio do cliente;  </t>
  </si>
  <si>
    <t>Ambiente de negócio competitivo;</t>
  </si>
  <si>
    <t>Garantir que o produto final tenha incorporado características de soluções concorrentes ou que são líderes em seus segmentos</t>
  </si>
  <si>
    <t xml:space="preserve">Falta de habilidades, competências e maturidade dos envolvidos; Urgência imposta pelo cliente / pressão de cronograma; </t>
  </si>
  <si>
    <t xml:space="preserve">Dinâmica e evolução do negócio do cliente;  </t>
  </si>
  <si>
    <t>BR-70</t>
  </si>
  <si>
    <t>Estrutura organizacional e falta de processos claramente definidos</t>
  </si>
  <si>
    <t>Requisitos e necessidades estratégicas não disponíveis a todos no cliente ou no projeto</t>
  </si>
  <si>
    <t>Algumas vezes as necessidades estratégicas não são efetivamente apoiadas pelo seu staff e dificultam o acesso a informação</t>
  </si>
  <si>
    <t>Distância física das equipes, dentro da empresa</t>
  </si>
  <si>
    <t>Falta de rigorosa análise de impacto dos requisitos</t>
  </si>
  <si>
    <t>BR-71</t>
  </si>
  <si>
    <t>BR-72</t>
  </si>
  <si>
    <t>BR-73</t>
  </si>
  <si>
    <t>Falta de Cargo Específico para um Engenheiro de Requisitos na Empresa e falta de Expertise de quem realiza o levantamento de requisitos</t>
  </si>
  <si>
    <t>Muitos canais de comunicação são abertos devido ao fator político o que atrapalha a comunicação</t>
  </si>
  <si>
    <t>Equipe de Desenvolvimento descentralizada e espalhada em diversos setores</t>
  </si>
  <si>
    <t>Questões políticas as vezes enfraquecem o poder do líder do projeto</t>
  </si>
  <si>
    <t>Devido a questões políticas solicitações de mudança chegam sem que ocorra um estudo de impacto/aprovação</t>
  </si>
  <si>
    <t>BR-74</t>
  </si>
  <si>
    <t>falta de metodologia agil</t>
  </si>
  <si>
    <t>BR-75</t>
  </si>
  <si>
    <t>Requitos inovadores sem a perspectiva da melhor forma de se implementar diante da necessidade de aceite por parte do cliente causa insatisfação</t>
  </si>
  <si>
    <t>Nem sempre a saída tecnica é bem aceita pelo cliente</t>
  </si>
  <si>
    <t>Problemas de conhecimento do dominio de aplicação causam problemas com cronograma, estimativa do esforço e custo</t>
  </si>
  <si>
    <t>Causa problemas na negociação e priorização dos requisitos</t>
  </si>
  <si>
    <t>Falta de experiencia pode impactar em elevação de custos e alargamento cronograma</t>
  </si>
  <si>
    <t>BR-77</t>
  </si>
  <si>
    <t>Falta de conhecimento à regra de negócio aplicado a um novo módulo de software.</t>
  </si>
  <si>
    <t>Dificuldades na aplicabilidade das regras de negócio a inovação proposta para o projeto.</t>
  </si>
  <si>
    <t>BR-79</t>
  </si>
  <si>
    <t>BR-80</t>
  </si>
  <si>
    <t>Geralmente por querer fazer mais ágil, esquece dos detalhes dos requisitos.</t>
  </si>
  <si>
    <t>Se não está bem descrito, posso fazer como eu achar melhor.</t>
  </si>
  <si>
    <t>É necessário sempre bastante comunicação.</t>
  </si>
  <si>
    <t>Quando há falta de tempo, geralmente a análise sai prejudicada.</t>
  </si>
  <si>
    <t>Quando o cliente não interage, o resultado esperado não é atendido.</t>
  </si>
  <si>
    <t>BR-81</t>
  </si>
  <si>
    <t xml:space="preserve">O cliente, muitas vezes, não deixa claro tudo o que deve ter em determinada funcionalidade e/ou aplicação e quais suas restrições principais. </t>
  </si>
  <si>
    <t xml:space="preserve">O escopo acertado inicialmente tende a ser modificado no decorrer do projeto. </t>
  </si>
  <si>
    <t xml:space="preserve">O cliente, em alguns casos, faz solicitações que estão fora do nosso domínio. </t>
  </si>
  <si>
    <t>Em alguns casos, acontece de mais de uma pessoa, por parte do cliente passar a especificação do requisito, existindo diferença nas informações e um certo desalinhamento.</t>
  </si>
  <si>
    <t>BR-82</t>
  </si>
  <si>
    <t>Pouca experiência do pessoal de suporte que registra os requisitos dos usuários.</t>
  </si>
  <si>
    <t>Alta demanda de solicitações de mudança nos produtos desenvolvidos pela empresa.</t>
  </si>
  <si>
    <t>Muitas vezes o usuário não tem experiência suficiente para esclarecer os requisitos.</t>
  </si>
  <si>
    <t>Por mais que a ferramenta de apoio auxilie o trabalho, algumas vezes os desencontros na comunicação acontece, muitas vezes por excesso de demandas.</t>
  </si>
  <si>
    <t>BR-88</t>
  </si>
  <si>
    <t>BR-89</t>
  </si>
  <si>
    <t>O cliente espera que o desenvolvedor conheça a necessidade dele e proponha uma solução</t>
  </si>
  <si>
    <t>A necessidade real só é conhecida em detalhes no ambiente de produção</t>
  </si>
  <si>
    <t>O cliente não tem uma pessoa preparada</t>
  </si>
  <si>
    <t>O cliente espera que o 'óbvio' e 'padrão' seja de conhecimento da empresa</t>
  </si>
  <si>
    <t>Como o cliente não especifica em detalhes, muitas funcionalidades que imaginamos úteis são criadas desnecessariamente</t>
  </si>
  <si>
    <t>BR-90</t>
  </si>
  <si>
    <t>desenvolvedores nem sempre participam das discussões</t>
  </si>
  <si>
    <t>cliente frequentemente quer apenas o produto entregue sem oferecer muito apoio em discussões</t>
  </si>
  <si>
    <t>o cliente não sabe o que quer claramente</t>
  </si>
  <si>
    <t>informação confidencial do cliente</t>
  </si>
  <si>
    <t>BR-91</t>
  </si>
  <si>
    <t>Problema na elicitação dos requisitos</t>
  </si>
  <si>
    <t>Acho muito burocrático a documentação dos requisitos</t>
  </si>
  <si>
    <t>Linguagem diferente entre desenvolvedores e clientes</t>
  </si>
  <si>
    <t>BR-92</t>
  </si>
  <si>
    <t>requisitos mal escritos</t>
  </si>
  <si>
    <t>BR-93</t>
  </si>
  <si>
    <t>Equipe precisa melhorar suas soft skills</t>
  </si>
  <si>
    <t>Pouca comunicação, ou comunicação inadequada</t>
  </si>
  <si>
    <t>Excesso de atividades para as mesmas pessoas</t>
  </si>
  <si>
    <t>BR-95</t>
  </si>
  <si>
    <t>Nível de conhecimento do negócio</t>
  </si>
  <si>
    <t>Detalhamento adequado das especificações</t>
  </si>
  <si>
    <t>Maturidade equipe</t>
  </si>
  <si>
    <t>Maturidade cliente e equipe</t>
  </si>
  <si>
    <t xml:space="preserve">Falta de novas tecnologias e recursos </t>
  </si>
  <si>
    <t>BR-96</t>
  </si>
  <si>
    <t>BR-97</t>
  </si>
  <si>
    <t>BR-98</t>
  </si>
  <si>
    <t>BR-99</t>
  </si>
  <si>
    <t>O desenvolvedor possui acesso apenas à especificação.</t>
  </si>
  <si>
    <t>BR-100</t>
  </si>
  <si>
    <t>Empolgação da equipe técnica com novas tecnologias e possibilidades de inovação na arquitetura dos softwares.</t>
  </si>
  <si>
    <t>Dificuldade dos clientes em expressar a real necessidade de forma escrita</t>
  </si>
  <si>
    <t>Agilidade do processo facilita a adaptação às mudanças mas prejudica a elaboração detalhada dos requisitos</t>
  </si>
  <si>
    <t>Atendimento a pedidos de suporte toma tempo da equipe técnica.</t>
  </si>
  <si>
    <t>Complexidade dos requisitos</t>
  </si>
  <si>
    <t>BR-102</t>
  </si>
  <si>
    <t>BR-103</t>
  </si>
  <si>
    <t>Os requisitos regulamentares da saúde são alterados continuamente pelo governo, e isto impacta nos projetos.</t>
  </si>
  <si>
    <t>As especificidades dos contratos, implicam em muita manutenção. Como as equipes são compartilhadas, existe um backlog grande que compete com os projetos.</t>
  </si>
  <si>
    <t>Alguns requisitos de disponibilidade e acessibilidade são de difícil teste e mensuração.</t>
  </si>
  <si>
    <t>Em alguns casos, não se tem a visão clara do que é requisito do cliente e do que é gold plating.</t>
  </si>
  <si>
    <t>A identificação dos requisitos pelo cliente é uma tarefa geralmente difícil.</t>
  </si>
  <si>
    <t>BR-105</t>
  </si>
  <si>
    <t>Não compreensão por parte do cliente da importância de seu envolvimento mais forte.</t>
  </si>
  <si>
    <t>Cliente dando pouca importância ao projeto</t>
  </si>
  <si>
    <t>Receio por parte do cliente de fornecer mais informações e mais detalhes.</t>
  </si>
  <si>
    <t>O líder do projeto não puxar o cliente o suficiente, e não deixar claro os pontos acima. Toda a responsabilidade do projeto está ultimamente no colo do líder. Vendo os problemas acima é seu papel agir.</t>
  </si>
  <si>
    <t>BR-107</t>
  </si>
  <si>
    <t>Falta de alocação de analistas de requisitos mais experientes</t>
  </si>
  <si>
    <t>Restrições de segurança, falta de cooperação</t>
  </si>
  <si>
    <t>Falta de qualificação técnica dos analistas, falta de interesse do cliente, falta de interesse da organização em tratar os requisitos efetivamente como software.</t>
  </si>
  <si>
    <t>BR-108</t>
  </si>
  <si>
    <t>Perfil dos interessados nos sistemas: Engenheiros e Geólogos com experiência em MS Excel.</t>
  </si>
  <si>
    <t>Forma como os requisitos são especificados (falta de um  template  detalhado?), além do próprio perfil dos profissionais que fazem a elicitação dos requisitos. Além disto, existe a própria complexidade do domínio de negócio.</t>
  </si>
  <si>
    <t>BR-109</t>
  </si>
  <si>
    <t>Falta de comprometimento ou ausência na agenda para tomada de decisões</t>
  </si>
  <si>
    <t>Mudança na área ou patrocinador do projeto por motivos políticos</t>
  </si>
  <si>
    <t>Falta de rastreabilidade devido ao esforço para manter a rasteabilidade atualizada, perdendo seu hostórico</t>
  </si>
  <si>
    <t>Falta de experiência ou abertura/flexibilidade para novas soluções</t>
  </si>
  <si>
    <t>Falta de comunicação ou interpretações subjetivas</t>
  </si>
  <si>
    <t>BR-110</t>
  </si>
  <si>
    <t>A otimização de reuniões presenciais acarretou aumento da comunicação escrita (email) e telefonica, ocasionando falhas na comunicação</t>
  </si>
  <si>
    <t>Mudanças por parte do cliente e impactos não avaliados no inicio do projeto</t>
  </si>
  <si>
    <t>Falta de conhecimento profundo de toda cadeia de atendimento de um requisito (funcional e técnico)</t>
  </si>
  <si>
    <t>Diferenças de valores e conhecimentos entre área de produtos, sistemas, desenvolvimento</t>
  </si>
  <si>
    <t>Stand Up Meetings (reuniões rápidas de alinhamento) não produtivas (ausencias, perda de foco) e supervalorização da documentação</t>
  </si>
  <si>
    <t>BR-112</t>
  </si>
  <si>
    <t>BR-113</t>
  </si>
  <si>
    <t>pressa em elaborar o backlog e não conhecimento das regras de negócio do cliente</t>
  </si>
  <si>
    <t>falha na escolha da tecnologia e falta de conhecimento aprofundado nos requisitos passados pelo cliente</t>
  </si>
  <si>
    <t>falta de padronização dos processos internos</t>
  </si>
  <si>
    <t>falta de apoio da direção da empresa ao lider do projeto</t>
  </si>
  <si>
    <t>BR-115</t>
  </si>
  <si>
    <t xml:space="preserve">Competência/habilidade </t>
  </si>
  <si>
    <t>Variável da gestão pública</t>
  </si>
  <si>
    <t>BR-116</t>
  </si>
  <si>
    <t>Processo de Negocio</t>
  </si>
  <si>
    <t>Divergencia no Entedimento do negocio</t>
  </si>
  <si>
    <t>Regras de Negocio volatil em clientes diferentes</t>
  </si>
  <si>
    <t>Tempo e recursos Humanos</t>
  </si>
  <si>
    <t xml:space="preserve">Falta de stakeholders </t>
  </si>
  <si>
    <t>BR-118</t>
  </si>
  <si>
    <t>Recursos com dificuldades de trabalho em grupo</t>
  </si>
  <si>
    <t>Pouco entendimento da solicitação do cliente</t>
  </si>
  <si>
    <t>Pouco entendimento do sistema por parte do analista de requisitos</t>
  </si>
  <si>
    <t>Pouco experiência ou falta de organização</t>
  </si>
  <si>
    <t>Divisão errada de tempo de acordo com as necessidades da empresa</t>
  </si>
  <si>
    <t>BR-120</t>
  </si>
  <si>
    <t>BR-121</t>
  </si>
  <si>
    <t>Clientes pouco preparados para gestão do próprio negócio. Pouca vivência com gestão.</t>
  </si>
  <si>
    <t>Falta de tempo, pressa e comunicação dos requisitos</t>
  </si>
  <si>
    <t>Pessoal envolvido especifica, as vezes, com poucos detalhes</t>
  </si>
  <si>
    <t>Análise pouco profunda</t>
  </si>
  <si>
    <t>Cliente sem tempo para explicar o que de fato necessita</t>
  </si>
  <si>
    <t>BR-123</t>
  </si>
  <si>
    <t>BR-126</t>
  </si>
  <si>
    <t>Falta de conhecimento do cliente sobre o seu domínio de interesse; heterogeneidade de formação dos analistas de requisitos.</t>
  </si>
  <si>
    <t>Heterogeneidade de formação dos analistas de requisitos; falta de comprometimento dos analistas de requisitos; efeito  telefone sem fio  provocado pela participação do Analista de Negócios como intermediário entre o cliente e o analista de requisitos.</t>
  </si>
  <si>
    <t>Falta de atenção dos analistas de requisitos.</t>
  </si>
  <si>
    <t>O cliente não é presente nos projetos.</t>
  </si>
  <si>
    <t>Os analistas/desenvolvedores não têm acesso fácil às informações passadas pelo cliente para o Analista de Negócios.</t>
  </si>
  <si>
    <t>BR-127</t>
  </si>
  <si>
    <t>Estimativas ruins, expectativas irreais</t>
  </si>
  <si>
    <t>Problemas de expectativas e entendimento, perfis distintos, falta de suporte de ferramentas colaborativas</t>
  </si>
  <si>
    <t>Dificuldades no entendimento do negócio e no levantamento de requisitos</t>
  </si>
  <si>
    <t>Necessidades contratuais de formalização versus as necessidades de mudanças e inovação do projeto. Processo de desenvolvimento não adequado para esta situação</t>
  </si>
  <si>
    <t>Falta de planejamento e organização do lado do cliente, processo de requisitos engessado, falta de um processo adequado de gestão de mudanças</t>
  </si>
  <si>
    <t>BR-128</t>
  </si>
  <si>
    <t>cliente alocado com outras atividades</t>
  </si>
  <si>
    <t>desenvolvedores juniores</t>
  </si>
  <si>
    <t>falta de gestao de requisitos</t>
  </si>
  <si>
    <t>especificaçoes muito sucintas e nao claras</t>
  </si>
  <si>
    <t>necessidade de se recomeçar o projeto várias vezes</t>
  </si>
  <si>
    <t>muito tempo gasto com coisas que os usuários não vão usar</t>
  </si>
  <si>
    <t>retrabalho para os programadores</t>
  </si>
  <si>
    <t>retrabalho para os analistas e programadores</t>
  </si>
  <si>
    <t>Produtos com baixo valor agregado.</t>
  </si>
  <si>
    <t>Retrabalho</t>
  </si>
  <si>
    <t>Retrabalho  e Produtos com baixo valor agregado.</t>
  </si>
  <si>
    <t>Desconforto do cliente e maior risco do desenvolvedor.</t>
  </si>
  <si>
    <t>Documentação falha</t>
  </si>
  <si>
    <t>Perda de tempo</t>
  </si>
  <si>
    <t>Baixa qualidade</t>
  </si>
  <si>
    <t>Constantes mudanças de requisito.</t>
  </si>
  <si>
    <t>Estimativas erradas ou soluções não otimizadas.</t>
  </si>
  <si>
    <t>Necessidade de ajuda por parte de um desenvolvedor mais experiente.</t>
  </si>
  <si>
    <t>Disseminação do conhecimento se dá de forma precária e muitas vezes é feito o que não será utilizado.</t>
  </si>
  <si>
    <t>Retrabalho ou entrega que não atende completamente a necessidade do cliente.</t>
  </si>
  <si>
    <t>Entrega de funcionalidades que não atendem a necessidade do cliente</t>
  </si>
  <si>
    <t>Desenvolvimento e testes feitos de forma precária.</t>
  </si>
  <si>
    <t>Atraso nas decisões</t>
  </si>
  <si>
    <t>Aumento dos custos</t>
  </si>
  <si>
    <t>Insatisfação do demandante</t>
  </si>
  <si>
    <t>Implica em mudança de escopo, consequentemente prazo e custo</t>
  </si>
  <si>
    <t>Mudanças de escopo que tendem a nunca acabar</t>
  </si>
  <si>
    <t xml:space="preserve">Time tende a deixar de executar ou postergar atividades que não estejam relacionadas diretamente com o  Fazer do produto </t>
  </si>
  <si>
    <t xml:space="preserve">Implica em atrasos </t>
  </si>
  <si>
    <t>Entrega de produtos não alinhados com a visão do cliente</t>
  </si>
  <si>
    <t>Projetos sem organização, gerando alto volume de retrabalho com cliente e equipe insatisfeita</t>
  </si>
  <si>
    <t>Troca de culpas e responsabilidade sem entendimento da responsabilidade do projeto (nosso projeto)</t>
  </si>
  <si>
    <t>Falta de direcionamento e foco</t>
  </si>
  <si>
    <t>Reduz nível da qualidade</t>
  </si>
  <si>
    <t>Retrabalho, baixa qualidade e desalinhamento com as expectativas das partes interessadas.</t>
  </si>
  <si>
    <t>Escopo não claro.</t>
  </si>
  <si>
    <t>Entregas inconsistentes, fora do esperado pelo cliente.</t>
  </si>
  <si>
    <t>Falha no entendimento dos requisitos.</t>
  </si>
  <si>
    <t>Retrabalho ou atraso na entrega.</t>
  </si>
  <si>
    <t>Atraso no desenvolvimento e construção de sistemas com pouca aplicação prática.</t>
  </si>
  <si>
    <t>Desmotivação e equipes não sabendo o que fazer.</t>
  </si>
  <si>
    <t>Entregas com defeitos de negócio e usabilidade.</t>
  </si>
  <si>
    <t>Problemas não resolvidos por conta da falta de diálogo entre as pessoas.</t>
  </si>
  <si>
    <t>Aguardar evolução da tecnologia para implementar funcionalidade desejada.</t>
  </si>
  <si>
    <t>Erros de Especificação, Erros de Codificação, Retrabalho para ajustes</t>
  </si>
  <si>
    <t>Identificação de quais programas alterar afim de atender a uma mudança e consequências no banco de dados por isso.</t>
  </si>
  <si>
    <t>Desenvolvimento de regras de negócio inconsistentes com a demanda do cliente.</t>
  </si>
  <si>
    <t>Incompatibilidade de regras de negócio entre programas de diferentes desenvolvedores levando a inconsistência no banco de dados.</t>
  </si>
  <si>
    <t>Aceite e posterior frustração do cliente por não ser possível o desenvolvimento de alguns requisitos.</t>
  </si>
  <si>
    <t>Implementação bem diferente do que era esperado pelo cliente.</t>
  </si>
  <si>
    <t>Atrasos nos Projeto e entregas com retrabalho</t>
  </si>
  <si>
    <t>impedimentos no desenvolvimento</t>
  </si>
  <si>
    <t>Frustração para equipe e cliente</t>
  </si>
  <si>
    <t>Projetos fracassados ou atrasados</t>
  </si>
  <si>
    <t>retrabalho</t>
  </si>
  <si>
    <t>consumo do tempo do gerente do projeto em negociações e reuniões de esclarecimentos</t>
  </si>
  <si>
    <t>consumo dos recursos do projeto (orcamento e cronograma), sem falar na necessidade de reuniões de negociação e, as vezes, insatisfação do cliente</t>
  </si>
  <si>
    <t>insatisfação do cliente, estresse da equipe com pressão e horas-extras</t>
  </si>
  <si>
    <t>Sobrecarga de atividades em uns maior que em outros</t>
  </si>
  <si>
    <t>Esforço da equipe em resolver porblemas que não são de sua alçada</t>
  </si>
  <si>
    <t>As coisas demoram de acontecer, podendo ocorrer de forma errada.</t>
  </si>
  <si>
    <t>Interpretação errada de algum requisito</t>
  </si>
  <si>
    <t>menor eficiência nos testes, defeitos de especificação, múltiplas aprovações do usuário (após a descoberta dos requisitos implícitos)</t>
  </si>
  <si>
    <t>defeitos em testes e em homologações</t>
  </si>
  <si>
    <t>análise de impacto incompleta, falha. manutenções menos eficientes</t>
  </si>
  <si>
    <t>maior dificuldade do usuário no entendimento dos requisitos, menor eficiência nos testes</t>
  </si>
  <si>
    <t>Retrabalho e replanejamento do cronograma</t>
  </si>
  <si>
    <t>Maior custo para manutenção</t>
  </si>
  <si>
    <t>Dificuldade para manutenção de funções</t>
  </si>
  <si>
    <t>Replanejamento do cronograma</t>
  </si>
  <si>
    <t>Sistemas que não atendem as necessidades da empresa</t>
  </si>
  <si>
    <t>Sistemas que não fazem o que era esperado</t>
  </si>
  <si>
    <t xml:space="preserve">Sistemas que não funcionam e tem problemas de integração </t>
  </si>
  <si>
    <t>Muitas solicitações de mudança, gerando retrabalho e altos custos.</t>
  </si>
  <si>
    <t>Jogo de empurra entre intermediários e área de desenvolvimento a cerca da documentação dos requisitos.</t>
  </si>
  <si>
    <t>Requisitos incompletos e interrupções no projeto por falta de desenvolvimento de requisitos identificados como parte do escopo do projeto.</t>
  </si>
  <si>
    <t>Altos custos na identificação de artefatos a serem atualizados e atualizações inconsistentes.</t>
  </si>
  <si>
    <t>Retrabalho e altos custos, baixa produtividade.</t>
  </si>
  <si>
    <t>Maior probabilidade de insatisfação com a entrega.</t>
  </si>
  <si>
    <t>Perda de tempo.</t>
  </si>
  <si>
    <t>Perda de tempo e maior probabilidade de insatisfação com a entrega.</t>
  </si>
  <si>
    <t>Diminuição do potencial de inovação.</t>
  </si>
  <si>
    <t>Insatisfação do Cliente e Equipe, Retrabalho</t>
  </si>
  <si>
    <t>Falta de uma documentação dinâmica e  viva  acompanhando a evolução do produto</t>
  </si>
  <si>
    <t>Desenvolvimento de funcionalidades que muitas vezes não serão utilizadas ou muito pouco utilizadas</t>
  </si>
  <si>
    <t>Dificuldade em estimar prazos e prever certos problemas para o desenvolvimento.</t>
  </si>
  <si>
    <t>Redundância de funcionalidades na aplicação</t>
  </si>
  <si>
    <t>Fracasso do projeto.</t>
  </si>
  <si>
    <t>insatisfação cliente (entregas que não atendem a expectativa do cliente)</t>
  </si>
  <si>
    <t>geração de mais defeitos legados</t>
  </si>
  <si>
    <t>um ou vários entre: retrabalho, qualidade do software, prazo, custo, stress para o time</t>
  </si>
  <si>
    <t xml:space="preserve">Retrabalho; Conflitos na homologação; Perda de qualidade; Desvio de Prazo; Aumento do Custo; Insatisfação do Cliente; </t>
  </si>
  <si>
    <t>Sobrecarga na gerência da comunicação; Aumento do custo (relativo a comunicação); Aumento da receita (em caso de volatilidade de requisitos); Sobrecarga da equipe</t>
  </si>
  <si>
    <t>Maior custo (para o cliente) para realização de mudanças</t>
  </si>
  <si>
    <t xml:space="preserve">Retrabalho; Conflitos na homologação; Perda de qualidade; Aumento do Custo; Desvio de Prazo; Insatisfação do Cliente; </t>
  </si>
  <si>
    <t>Aumento da receita; sobrecarga da equipe</t>
  </si>
  <si>
    <t>Retrabalho e lacunas nas atividades de desenvolvimento</t>
  </si>
  <si>
    <t>Funcionalidades não alinhadas às necessidades reais</t>
  </si>
  <si>
    <t>Funcionalidades sem possuírem a visão necessária ou com uma perspectiva incompleta</t>
  </si>
  <si>
    <t xml:space="preserve">Retrabalho </t>
  </si>
  <si>
    <t>Não há uma evolução na área de engenharia de requisitos da empresa devido a ausência do cargo</t>
  </si>
  <si>
    <t>Os vários canais de comunicação toram mais complicado o gerenciamento de requisitos</t>
  </si>
  <si>
    <t>A falta de comunicação gera retrabalho</t>
  </si>
  <si>
    <t>A falta de poder atribuído dar margem a falta de gerencia adequada no levantamento de requisitos</t>
  </si>
  <si>
    <t>Retrabalho e impacto negativo desnecessário no software</t>
  </si>
  <si>
    <t>nosso foco é na agregação de valor e não na produção de SW</t>
  </si>
  <si>
    <t>Atrazos, insatisfação do cliente, elevação de custos</t>
  </si>
  <si>
    <t>Possivel Insatisfação com os entregáveis, atrazos, elevação de custos</t>
  </si>
  <si>
    <t>Alargamento do cronograma, elevação de custos</t>
  </si>
  <si>
    <t>Problemas na comunicação do cliente com os analistas de requisitos, dificuldade na elicitação de requisitos</t>
  </si>
  <si>
    <t>elevação de custos e alargamento do cronograma</t>
  </si>
  <si>
    <t>Desvio nas estimativas, prazos e produto final com qualidade baixa. Muitos problemas durante o projeto.</t>
  </si>
  <si>
    <t>Produto final não atende totalmente o especificado inicialmente.</t>
  </si>
  <si>
    <t xml:space="preserve">A análise não fica bem feita. </t>
  </si>
  <si>
    <t>Insatisfação do cliente.</t>
  </si>
  <si>
    <t xml:space="preserve">Acarreta retrabalho e um tempo maior para o entendimento/estudo da equipe de desenvolvimento. </t>
  </si>
  <si>
    <t xml:space="preserve">Dificuldades relacionadas às entregas do projeto. </t>
  </si>
  <si>
    <t>Reanálise dos requisitos após não aprovação pelo fornecedor de requisitos.</t>
  </si>
  <si>
    <t>Atraso na entrega do projeto.</t>
  </si>
  <si>
    <t>Reanálise dos requisitos após não aprovação pelo fornecedor de requisitos e atraso na entrega.</t>
  </si>
  <si>
    <t>Pesquisa interna</t>
  </si>
  <si>
    <t>Trabalho desnecessário</t>
  </si>
  <si>
    <t>retrabalho por parte dos desenvolvedores</t>
  </si>
  <si>
    <t>o produto nem sempre é desenvolvido como o cliente espera</t>
  </si>
  <si>
    <t>novos requisitos são inseridos durante o processo de desenvolvimento</t>
  </si>
  <si>
    <t>requisitos são alterados durante o processo de desenvolvimento</t>
  </si>
  <si>
    <t>insuficiencia de dados reais para testar o sistema</t>
  </si>
  <si>
    <t>Cliente não aprova o produto recebido</t>
  </si>
  <si>
    <t>Demora para iniciar os projetos por falta de aprovação dos requisitos</t>
  </si>
  <si>
    <t>Stress do desenvolver para entender o que o cliente deseja</t>
  </si>
  <si>
    <t>necessidades da área usuária não atendidas</t>
  </si>
  <si>
    <t>Estresse, retrabalho</t>
  </si>
  <si>
    <t>Baixa qualidade, retrabalho</t>
  </si>
  <si>
    <t>Entregas não aceitas, baixa qualidade</t>
  </si>
  <si>
    <t>Aplicações com não conformidades de homologação</t>
  </si>
  <si>
    <t>Aplicações com soluções distintas, onerando o processo de manutenção futuro</t>
  </si>
  <si>
    <t>Impacto no cronograma de projeto e retrabalho</t>
  </si>
  <si>
    <t>Aplicações não adequadas ao cliente</t>
  </si>
  <si>
    <t>Falta de foco</t>
  </si>
  <si>
    <t>Atraso no andamento das atividades</t>
  </si>
  <si>
    <t>Sprints com atividades não concluídas</t>
  </si>
  <si>
    <t>Grande manutenção dos softwares.</t>
  </si>
  <si>
    <t>Replanejamento.</t>
  </si>
  <si>
    <t>As vezes, a mensuração errada.</t>
  </si>
  <si>
    <t>Desenvolvimento inútil.</t>
  </si>
  <si>
    <t>Desvio de requisitos importantes.</t>
  </si>
  <si>
    <t>Má qualidade das especificações técnicas, ociosidade de time, produto final com má qualidade.</t>
  </si>
  <si>
    <t>Comunicação quebrada, informações não reveladas, impactos no projeto como um todo.</t>
  </si>
  <si>
    <t>Retrabalho, má qualidade do produto final, frustração do time.</t>
  </si>
  <si>
    <t>Um esperando pelo outro e nada sendo feito, ociosidade, má qualidade.</t>
  </si>
  <si>
    <t>defeitos na especificação de requisitos</t>
  </si>
  <si>
    <t>inviabilidade de promover rastreabilidade, desestímulo ao uso nas etapas posteriores</t>
  </si>
  <si>
    <t>Foco excessivo na solução no lugar do problema.</t>
  </si>
  <si>
    <t xml:space="preserve">Falhas de sofware devido a situações não previstas. </t>
  </si>
  <si>
    <t>Replanejamento constante das atividades, problemas na homologação e definições na gestão de mudanças</t>
  </si>
  <si>
    <t xml:space="preserve">Risco na tomada de decisões </t>
  </si>
  <si>
    <t>Aumento do esforço na gestão de comomunicação</t>
  </si>
  <si>
    <t xml:space="preserve">Aumento do esforço na gestão de comomunicação, Risco na tomada de decisões </t>
  </si>
  <si>
    <t>Não atendimento às expectativas do cliente</t>
  </si>
  <si>
    <t>replanejamentos e mudanças de escopo</t>
  </si>
  <si>
    <t>Não atendimento às expectativas do cliente e desgaste do relacionamento com cliente</t>
  </si>
  <si>
    <t>Atrasos no projeto aumento dos custos</t>
  </si>
  <si>
    <t>atraso na entrega do projeto e retrabalho</t>
  </si>
  <si>
    <t>atraso na entrega do projeto e prejuízo financeiro</t>
  </si>
  <si>
    <t>desmotivação da equipe envolvida no projeto</t>
  </si>
  <si>
    <t>Produto em não conformidade com a demanda, insatisfação, retrabalho.</t>
  </si>
  <si>
    <t>Projetos paralisados/cancelados, comprometimento dos prazos e recursos, qualidade do produto</t>
  </si>
  <si>
    <t>Processo indefinidos na gestão publica</t>
  </si>
  <si>
    <t>Aceitação de ambas partes</t>
  </si>
  <si>
    <t>inexitencia de treinamentos</t>
  </si>
  <si>
    <t>Recursos Humanos para execução</t>
  </si>
  <si>
    <t>Descaso do usuario final (Orgão publico)</t>
  </si>
  <si>
    <t>Implica em problemas futuros que poderiam ser comunicados anteriormente.</t>
  </si>
  <si>
    <t>Implica na necessidade de um novo entendimento com o cliente</t>
  </si>
  <si>
    <t xml:space="preserve">Implica no entendimento do desenvolvedor </t>
  </si>
  <si>
    <t>Implica na confiança da equipe e da gerencia da empresa</t>
  </si>
  <si>
    <t>Implica em decisões erradas de como o tempo de poderia ser aproveitado</t>
  </si>
  <si>
    <t>Especificações mal formadas</t>
  </si>
  <si>
    <t>Produto incompleto</t>
  </si>
  <si>
    <t>Requisito não entendido pelo desenvolvedor</t>
  </si>
  <si>
    <t>Produto não atende ao negócio</t>
  </si>
  <si>
    <t>Maior número de defeitos encontrados; maior número de manutenções corretivas.</t>
  </si>
  <si>
    <t>Desenvolvimento de funcionalidades diferentes daquelas que o cliente realmente necessita.</t>
  </si>
  <si>
    <t>Perda de produtividade pela dificuldade de entendimento do problema; retrabalho.</t>
  </si>
  <si>
    <t>Atrasos, baixa qualidade</t>
  </si>
  <si>
    <t>Desgaste no relacionamento, atrasos e baixa qualidade</t>
  </si>
  <si>
    <t>Desenvolvimentos incorretos ou incompletos</t>
  </si>
  <si>
    <t>Impactos contratuais, custos</t>
  </si>
  <si>
    <t>atraso na entrega</t>
  </si>
  <si>
    <t>mudanças</t>
  </si>
  <si>
    <t>conflitos na equipe</t>
  </si>
  <si>
    <t>Project Failure</t>
  </si>
  <si>
    <t>mostrar aos clientes a dificuldade apontando custos e tempo quando uma mudança é gerada. Não atender ao cliente de imadiato esperando ele amadurecer a ideia do que realmente deseja que o sistema faça</t>
  </si>
  <si>
    <t>fazer o que o usário quer. não inventar moda</t>
  </si>
  <si>
    <t>Melhor documentação e mais reuniões com os programadores para a detecção de falhas na análise</t>
  </si>
  <si>
    <t>questionar mais os fornecedores. perguntar mais. não fazer funções desnessárias e perguntar detalhes das necessárias</t>
  </si>
  <si>
    <t>perguntar detalhes das funcionalidades necessárias</t>
  </si>
  <si>
    <t>Envolvimento de um  product owner  do cliente com alta disponibilidade para o projeto (raramente o cliente disponibiliza)</t>
  </si>
  <si>
    <t>Estabelecimento junto ao cliente da terminologia de negócio e da terminlogia de desenvolvimento de sw</t>
  </si>
  <si>
    <t>Usamos um  formulário  de preenchimento dos RNF, que exige o preenchimento de metas quantitativas</t>
  </si>
  <si>
    <t>Adoção de ciclo de vida ágil quando o projeto tem carater mais inovador, favorecendo a experimentação em ciclos curtos (exige mais entendimento e participação do cliente)</t>
  </si>
  <si>
    <t>Contratar ou especializar um analista</t>
  </si>
  <si>
    <t>Estabelecer critérios de avaliação</t>
  </si>
  <si>
    <t>Workshops e visita a clientes</t>
  </si>
  <si>
    <t>Gerenciar melhor os prazos.</t>
  </si>
  <si>
    <t>Orientação aos clientes</t>
  </si>
  <si>
    <t>Treinamento</t>
  </si>
  <si>
    <t>Orientação aos desenvolvedores</t>
  </si>
  <si>
    <t>Mair atenção e comprometimento da equipe ao especificar</t>
  </si>
  <si>
    <t>Somente requisitos aprovados por uma equipe devem ser desenvolvidos.</t>
  </si>
  <si>
    <t>Criação de templates para elucidar melhor a necessidade do cliente e o resultado que ele terá</t>
  </si>
  <si>
    <t xml:space="preserve">Melhor negociação de prazo com o cliente </t>
  </si>
  <si>
    <t xml:space="preserve">Fazer cumprir o Plano de Comunicações </t>
  </si>
  <si>
    <t>Reuniões com o cliente expondo a necessidade de participação</t>
  </si>
  <si>
    <t>Minimizar estes desenvolvimentos não solicitados</t>
  </si>
  <si>
    <t>Reuniões com o cliente expondo a inviabilidade</t>
  </si>
  <si>
    <t>Envolvimento continuo com o cliente, trabalhar com escopo aberto</t>
  </si>
  <si>
    <t>Usar metodologias ágeis, priorizando entregas que agregam mais valor ao negócio do cliente, estar SEMPRE próximo do cliente</t>
  </si>
  <si>
    <t>Isso é assim mesmo, trabalhar com escopo aberto</t>
  </si>
  <si>
    <t>Trazer o cliente para fazer parte do processo de criação do produto em todas suas etapas.</t>
  </si>
  <si>
    <t>Acompanhamento da liderança e gestão ou substituição do líder.</t>
  </si>
  <si>
    <t>Acompanhamento próximo da alta gestão do cliente.</t>
  </si>
  <si>
    <t>Revisão constante do plano de comunicação com acompanhamento de sua execução</t>
  </si>
  <si>
    <t>Acompanhamento da tendência do projeto pelo comitê</t>
  </si>
  <si>
    <t>Checagem por pares (peer review)</t>
  </si>
  <si>
    <t>Criar um padrão de levantamento de requisitos.</t>
  </si>
  <si>
    <t>Aprovar junto ao cliente se os requisitos levantados estão de acordo com suas expectativas.</t>
  </si>
  <si>
    <t>Poder ajudar na especificação do requisito.</t>
  </si>
  <si>
    <t>Worshops têm sido utilizados, onde especialistas fazem palestras para o pessoal de TI e demais interessados.</t>
  </si>
  <si>
    <t>Clientes devem dedicar tempo para o projeto, se não for assim um Product Owner pode ser indicado (desde que tenha tempo também).</t>
  </si>
  <si>
    <t>Muito difícil de resolver quando clientes estão distantes e com pouco tempo para trabalhar em projetos. Tem sido utilizado telefone e videoconferência.</t>
  </si>
  <si>
    <t>Procuraria formar equipes com pessoas que tivessem trabalhado juntas anteriormente com alto grau de empatia entre as pessoas.</t>
  </si>
  <si>
    <t>Muito desafiador e contribui para encontrar oportunidades. Por enquanto, sem solução.</t>
  </si>
  <si>
    <t>Disponibilizar mais tempo de vivência entre os participantes e o cliente.</t>
  </si>
  <si>
    <t>Gastar mais recursos e tempo especificando requisitos.</t>
  </si>
  <si>
    <t>Teria que ser uma conscientização de todo pais</t>
  </si>
  <si>
    <t>Mostrar o impacto das mudanças no projeto e sensibilizar o cliente para que ele esteja munido das informações corretas e consistentes sobre o seu negócio</t>
  </si>
  <si>
    <t>Aumentar e diversificar as comunicações e apresentações do que já foi definido para o projeto, buscando ajustar o quanto antes às novas definições</t>
  </si>
  <si>
    <t>Maior interatividade com o cliente, trazendo-o mais para perto das decisões e dia-a-dia do projeto, validações parciais e constantes</t>
  </si>
  <si>
    <t>Mostrar a importância da sua participação para o sucesso do projeto, tentando sensibilizá-lo a estar mais presente e apoiar a equipe.</t>
  </si>
  <si>
    <t>Realizar verificações de qualidade para tentar pegar as inconsistências o mais breve possível e de forma contínua</t>
  </si>
  <si>
    <t>Envolver todos e comprometer o cliente</t>
  </si>
  <si>
    <t>Criação do DOR (Definition of Ready) para equipe</t>
  </si>
  <si>
    <t>Conquistra confiança e comprometimento do Cliente, se não conseguir volte para Waterfall :-)</t>
  </si>
  <si>
    <t>Treinamento do PO e Criação do DOR (Definition of Ready) para equipe</t>
  </si>
  <si>
    <t>Conquistra confiança e comprometimento do Cliente</t>
  </si>
  <si>
    <t>investir mais tempo na especificação dos requisitos, utilizar protótipos e cenários p/ extrair de forma mais completa os requisitos</t>
  </si>
  <si>
    <t>definir regras e forma de trabalho no inicio do projeto e promover workshops com clientes e/ou seus representantes</t>
  </si>
  <si>
    <t>eliminar</t>
  </si>
  <si>
    <t>melhorar o controle de mudanças p/ deixar o cliente ciente dos impactos destas no cronograma do projeto</t>
  </si>
  <si>
    <t>adotar padrões mais formais e explícitos p/ registro dos requisitos do sistema</t>
  </si>
  <si>
    <t>Definir papeis e cobrar por eles</t>
  </si>
  <si>
    <t>Cobrar o seu papel</t>
  </si>
  <si>
    <t>Gerir melhor a equipe e envolvidos</t>
  </si>
  <si>
    <t>Esclarecer ao cliente a importância de utilizar os termos corretos sem duplicidade</t>
  </si>
  <si>
    <t>revisão por pares, equipe de testes executa a revisão por pares</t>
  </si>
  <si>
    <t>revisão por pares, equipe de testes executa a revisão por pares, novas formas de especificação (ATDD-like, Prototipação)</t>
  </si>
  <si>
    <t>apoio ferramental</t>
  </si>
  <si>
    <t>revisão por pares</t>
  </si>
  <si>
    <t>Maior gasto de tempo na validação dos requisitos através de protótipos</t>
  </si>
  <si>
    <t>Criar processo específico para atualização da rastreabilidade</t>
  </si>
  <si>
    <t>Revisões mais constantes do projeto em relação a responsabilidades dos membros</t>
  </si>
  <si>
    <t>Definição clara e objetiva de requisitos antes de discutir funcionalidades</t>
  </si>
  <si>
    <t>Revisão por par de desenvolvedores</t>
  </si>
  <si>
    <t>Práticas de comunicação constantes entre clientes e desenvolvedores mesmo que estejam em locais diferentes (ex: reuniões diárias via Skype)</t>
  </si>
  <si>
    <t>Equipe toda precisa conhecer o produto e trabalhar integrada</t>
  </si>
  <si>
    <t>Redução de intermediários (quando os clientes foram capazes de perceber o problema a comunicação foi estabelecida diretamente com as áreas desenvolvedoras e tudo funcionou muito melhor).</t>
  </si>
  <si>
    <t>A área desenvolvedora assumiu as atividades dos intermediários (e grande parte dos problemas foi resolvido).</t>
  </si>
  <si>
    <t>Esclarecimento dos prejuízos para o cliente com a paralização dos projetos.</t>
  </si>
  <si>
    <t>Implementaria mecanismos de rastreabilidade, mas ainda não foi feito.</t>
  </si>
  <si>
    <t>Foi destacada uma equipe de analistas dentro da área desenvolvedora responsável por monitorar, apoiar e muitas vezes executar as atividades de responsabilidade dos intermediários entre a mesma e os clientes.</t>
  </si>
  <si>
    <t>Workshop no início do projeto e técnicas de gestão de mudança ao longo do projeto.</t>
  </si>
  <si>
    <t>Promoção de um ambiente de colaboração face-a-face.</t>
  </si>
  <si>
    <t>Implementação de ações de gestão do conhecimento.</t>
  </si>
  <si>
    <t>Workshop de entendimento do melhor processo.</t>
  </si>
  <si>
    <t>Capacitar melhor o pessoal que lida diretamente com esses assuntos, aplicar política de controle de processos.</t>
  </si>
  <si>
    <t xml:space="preserve">Alterar pontos de checagem da ferramenta interna de controle do desenvolvimento, eventos internos para disseminar cultura  boa </t>
  </si>
  <si>
    <t>Promover mais a comunicação face-a-face mas assim que tomadas decisões elas devem ser especificadas</t>
  </si>
  <si>
    <t xml:space="preserve">Melhorar o mapeamento de artefatos e promover eventos internos para disseminar cultuar  boa </t>
  </si>
  <si>
    <t xml:space="preserve">Rever check-list de aceitação de requisitos, capacitar melhor o pessoal e promover eventos internos para disseminar cultuar  boa </t>
  </si>
  <si>
    <t>Tentar conscientizar o cliente da importância em dar o apoio para que o projeto saia do jeito</t>
  </si>
  <si>
    <t>Disponibilização do máximo de informações possíveis.</t>
  </si>
  <si>
    <t>Buscar alocar peças chaves das empresas junto com Analistas de Req experientes.</t>
  </si>
  <si>
    <t>Detalhar o máximo as informações passadas pelo cliente.</t>
  </si>
  <si>
    <t>Tentar minimizar as mudanças nas equipes envolvidas por parte do cliente.</t>
  </si>
  <si>
    <t>treinamento/ experiência</t>
  </si>
  <si>
    <t>modelos de processos</t>
  </si>
  <si>
    <t>replanejamento</t>
  </si>
  <si>
    <t>compromisso do cliente em ter algum ponto focal com tempo para o projeto</t>
  </si>
  <si>
    <t xml:space="preserve">para requisitos incompletos, quando conhecidos, não selecioná-los para prints </t>
  </si>
  <si>
    <t>Prototipação; revisão técnica e reuniões de consenso</t>
  </si>
  <si>
    <t>Ciência e aceite prévio (formal) do cliente relativo à política de gerência de mudanças a ser aplicada no projeto</t>
  </si>
  <si>
    <t>Revisão técnica por pares mais experientes</t>
  </si>
  <si>
    <t>Elaboração de matriz de responsabilidades para os diversos papéis e tipos de atividades</t>
  </si>
  <si>
    <t>Articulação em nível estratégico para identificação de informações relevantes</t>
  </si>
  <si>
    <t>Definição de contingências para as atividades de levantamento, validação e homologação</t>
  </si>
  <si>
    <t>Estabelecimento de plano de comunicação e diminuição da escala hierarquica na tomada de decisões</t>
  </si>
  <si>
    <t>Estabelecimento de processo de gerenciamento de mudanças</t>
  </si>
  <si>
    <t>Contratar um Analista de Requisitos experiente</t>
  </si>
  <si>
    <t>Centralizar as comunicações não permitindo comunicações não oficiais</t>
  </si>
  <si>
    <t>Criar um setor(fábrica de software) colocando os profissionais envolvidos centralizados e focados</t>
  </si>
  <si>
    <t>Disseminar a cultura do líder do projeto e buscar apoio político indicando as razões e consequencias deste poder</t>
  </si>
  <si>
    <t>Criar um comitê de mudanças, rastreabilidade e gerência de requisitos</t>
  </si>
  <si>
    <t>interação entre todos os membros do time e cliente e ciclos curtos de entrega de valor</t>
  </si>
  <si>
    <t>aproximação do cliente com os analistas de requisitos, utilização de ferramental adequado para aceitação</t>
  </si>
  <si>
    <t>aproximação do cliente com os analistas de requisitos, workshop de elicitação de requisitos com o cliente, utilização de ferramental adequado para aceitação</t>
  </si>
  <si>
    <t>contratação de consultoria, aproximação do cliente com os analistas de requisitos</t>
  </si>
  <si>
    <t>Formalização dos requisitos contratados, da entrega e aceite dos produtos de software de forma mais precisa</t>
  </si>
  <si>
    <t>Contratação de consultoria, workshop de elicitação de requisitos internos</t>
  </si>
  <si>
    <t>Melhorar na análise, levantando ao máximo os detalhes.</t>
  </si>
  <si>
    <t>Estabelecer momentos de comunicação e seguir.</t>
  </si>
  <si>
    <t>Solicitar mais prazo ao cliente.</t>
  </si>
  <si>
    <t>Previsão de maior tempo de esforço para a análise dos requisitos.</t>
  </si>
  <si>
    <t>Entrevistas mais detalhadas com usuários pouco experientes e previsão de maior tempo de esforço para a análise dos requisitos.</t>
  </si>
  <si>
    <t>Daily meeting e reuniões diárias de revisão das atividades.</t>
  </si>
  <si>
    <t>Discussão com o usuário final da funcionalidade</t>
  </si>
  <si>
    <t>Protótipos</t>
  </si>
  <si>
    <t>envolver desenvolvedores nas discussões com a equipe técnica do cliente</t>
  </si>
  <si>
    <t>reuniões mais frequente com o cliente para validação</t>
  </si>
  <si>
    <t>reuniões mais frequente com o cliente para alinhamento de expectativas</t>
  </si>
  <si>
    <t>reuniões mais frequente com o cliente para validação de requisitos</t>
  </si>
  <si>
    <t>criar um repositorio com dados não reais</t>
  </si>
  <si>
    <t>Revisão dos requisitos e liberação de nova versão do produto</t>
  </si>
  <si>
    <t>Cobrar do cliente agilidade na aprovação para dar continuidade ao projeto</t>
  </si>
  <si>
    <t>Entrar na discussão para sanar as dúvidas do desenvolvedor e o cliente</t>
  </si>
  <si>
    <t>melhoria da qualidade na documentação de requisitos, ou melhoria nos metodos de elicitação de requisitos</t>
  </si>
  <si>
    <t>Pessoas precisam melhorar suas competencias de comunicação</t>
  </si>
  <si>
    <t>Treinamento, aplicação do reuso</t>
  </si>
  <si>
    <t>Investimentos em tecnologia e recursos</t>
  </si>
  <si>
    <t>Integração Técnica com todos os envolvidos</t>
  </si>
  <si>
    <t>Ordenação do backlog de acordo com o valor entregue ao cliente</t>
  </si>
  <si>
    <t>Reuniões mais frequentes</t>
  </si>
  <si>
    <t>Elaboração de requisitos de acordo com modelo</t>
  </si>
  <si>
    <t>Limite das atividades de suporte atendidas durante cada sprint</t>
  </si>
  <si>
    <t>Prototipação</t>
  </si>
  <si>
    <t>Já existem bastante configuração de parâmetros, mas algumas alterações não são contingenciáveis.</t>
  </si>
  <si>
    <t>Aumento de equipe e/ou separação da equipe de manutenção da equipe de projetos.</t>
  </si>
  <si>
    <t>Utilização de base histórica.</t>
  </si>
  <si>
    <t>Validação dos requisitos.</t>
  </si>
  <si>
    <t>Consultoria por especialistas.</t>
  </si>
  <si>
    <t>Escalar o problema internamente e tentar sensibilizar o cliente da importância disso. Treinamento do cliente para o time de desenvolvimento na área de negócio específica.</t>
  </si>
  <si>
    <t>Sensibilizar o cliente da necessidade de proximidade, e relacionar essa proximidade e fluxo de informações diretamente com a qualidade do produto final.</t>
  </si>
  <si>
    <t>Escalar internamente, para tentar que o  alto escalão  converse, tentando vender para o cliente a importância do projeto.</t>
  </si>
  <si>
    <t>Solicitar mais informações para o cliente. Contextualizá-lo que isso poderá ocasionar retrabalho e má qualidade.</t>
  </si>
  <si>
    <t>Reforçar em um comunicado claramente as responsabilidades de cada um dos envolvidos. Fazer com que o líder cobre isso de cada parte.</t>
  </si>
  <si>
    <t xml:space="preserve">qualificar analistas de requisitos experientes tanto em requisitos quanto no desenvolvimento na área financeira, evitando alocar individuos como analistas de requisitos que  não sabem programar </t>
  </si>
  <si>
    <t>políticas de estímulo ao compartilhamento da informação, conscientização das partes interessadas sobre a importância da engenharia de requisitos</t>
  </si>
  <si>
    <t>melhoria dos artefatos envolvidos, adoção de inspeções de software</t>
  </si>
  <si>
    <t>Adotar uma outra estratégia de elicitação (prototipação?).</t>
  </si>
  <si>
    <t>Reforço na gestão de comunicação</t>
  </si>
  <si>
    <t>busca de ferramentas mais efetivas e concientização da equipe nesta tarefa</t>
  </si>
  <si>
    <t>Reforço na gestão de comunicação, uso de prova de conceito</t>
  </si>
  <si>
    <t>Protótipos e reuniões presenciais de apresentação do projeto ao final de cada fase do desenvolvimento</t>
  </si>
  <si>
    <t>Padronização da escrita de requisitos, checklist de validação e revisão entre pares</t>
  </si>
  <si>
    <t>Inclusão das reuniões de alinhamento no processo de desenvolvimento</t>
  </si>
  <si>
    <t>orientar os envolvidos a realizar a tarefa com calma e revisar após a conclusão</t>
  </si>
  <si>
    <t>avaliar melhor o que a empresa poderá realizar em seus projetos</t>
  </si>
  <si>
    <t>aperfeiçoamento dos controle internos</t>
  </si>
  <si>
    <t>mudança dos processos internos</t>
  </si>
  <si>
    <t>Capacitação, mentoring, redirecionamento para profissional com perfil adequado, equipe de qualidade</t>
  </si>
  <si>
    <t>Processo de Analise de Negocio</t>
  </si>
  <si>
    <t>Workshops</t>
  </si>
  <si>
    <t>Treinamentos na area de gestão publica</t>
  </si>
  <si>
    <t>Redefinição do Modelo</t>
  </si>
  <si>
    <t>Definições de Processo e iterações com o cliente</t>
  </si>
  <si>
    <t>Conversar mais com a equipe a respeito da importância na comunicação e ao contratar um novo recurso observar se o mesmo tem facilidade de trabalhar em equipe</t>
  </si>
  <si>
    <t>Procurar entender melhor a solicitação do cliente antes de especificar os requisitos, e solicitar a aprovação dos mesmo por parte do cliente</t>
  </si>
  <si>
    <t>Realizar capacitações com o analista de requisitos de forma que ele entenda melhor como ele deve abordar as análises.</t>
  </si>
  <si>
    <t>Conversar com o líder de projeto e entender suas dificuldades de gestão ou procurar uma pessoa que seja mais organizada e que se comunique melhor com a gerencia e a diretoria</t>
  </si>
  <si>
    <t>Trabalhar o cronograma de acordo com o histórico dos últimos projetos, adaptando assim o cronograma</t>
  </si>
  <si>
    <t>Busca de informações com outros clientes/fornecedores que tem mesma necessidade</t>
  </si>
  <si>
    <t>Revisão dos processos de requisitos</t>
  </si>
  <si>
    <t>Cliente deve ter melhor entendimento sobre o problema a ser tratado; Verificação dos documentos de requisitos por parte de todas as partes interessadas (aplicação de Perspective-Based Reading).</t>
  </si>
  <si>
    <t>Validação criteriosa dos requisitos por parte do cliente.</t>
  </si>
  <si>
    <t>Inclusão do cliente na equipe de desenvolvimento.</t>
  </si>
  <si>
    <t>Técnicas e ferramentas de apoio ao trabalho colaborativos</t>
  </si>
  <si>
    <t>Modelagem prévia do processo de negócio</t>
  </si>
  <si>
    <t>Uso de backlogs</t>
  </si>
  <si>
    <t>exigir dedicação exclusiva do cliente ou disponibilzar um grupo de pessoas</t>
  </si>
  <si>
    <t>reunioes diarias curtas</t>
  </si>
  <si>
    <t>criar um mapeamento dos requisitos</t>
  </si>
  <si>
    <t>melhorar a documento com uso de fluxos</t>
  </si>
  <si>
    <t>definir e comunicar responsabilidades</t>
  </si>
  <si>
    <t>Unexpected changes in requirements</t>
  </si>
  <si>
    <t>Requisitos pouco especificados, abstratos demais e permitindo diversas interpretações</t>
  </si>
  <si>
    <t>Especificação incompleta / Requisitos implícitos não explicitados</t>
  </si>
  <si>
    <t>Requisitos inconsistentes</t>
  </si>
  <si>
    <t>Rastreabilidade inexistente</t>
  </si>
  <si>
    <t>Interessados com dificuldades em separar requisitos de soluções de projeto previamente conhecidas</t>
  </si>
  <si>
    <t>Falhas de comunicação entre desenvolvedores e clientes</t>
  </si>
  <si>
    <t>Falhas de comunicação internas na equipe de desenvolvimento</t>
  </si>
  <si>
    <t>Cronograma / Falta de tempo de maneira geral</t>
  </si>
  <si>
    <t>Requisitos voláteis (mudanças nos objetivos do sistema, processos de negócio e/ou requisitos)</t>
  </si>
  <si>
    <t>Responsabilidades não claramente definidas</t>
  </si>
  <si>
    <t>Discrepância entre um alto grau de inovação e a necessidade de obter o aceite formal dos requisitos (potencialmente errados / incompletos / desconhecidos)</t>
  </si>
  <si>
    <t>Domínio de negócio do cliente volátil com respeito a, e.g., mudanças nos contatos, processos de negócio ou requisitos</t>
  </si>
  <si>
    <t>^Gold plating^ (implementação de funcionalidades sem que existam requisitos, ou seja, não solicitadas pelos usuários)</t>
  </si>
  <si>
    <t>Fraco acesso às necessidades do clientes e/ou informações (internas) de negócio</t>
  </si>
  <si>
    <t>Fraco conhecimento do domínio de aplicação do cliente</t>
  </si>
  <si>
    <t>Apoio insuficiente do cliente</t>
  </si>
  <si>
    <t>Requisitos não funcionais não claros / não mensuráveis</t>
  </si>
  <si>
    <t>Por favor selecione uma das opções</t>
  </si>
  <si>
    <t>Problemas de terminologia</t>
  </si>
  <si>
    <t>Requisitos tecnicamente inviáveis</t>
  </si>
  <si>
    <t>Fraco relacionamento com o cliente</t>
  </si>
  <si>
    <t>Apoio insuficiente do líder de projeto</t>
  </si>
  <si>
    <t>Missing of a global view of the system</t>
  </si>
  <si>
    <t>Explain impact of changes to customers.</t>
  </si>
  <si>
    <t xml:space="preserve">Wait for a better understanding of the customer on his system needs </t>
  </si>
  <si>
    <t>Information gets lost</t>
  </si>
  <si>
    <t>Elaborating dependencies</t>
  </si>
  <si>
    <t>Introduction of communications tools</t>
  </si>
  <si>
    <t>Increase awareness to focus development on customer requirements</t>
  </si>
  <si>
    <t>Wrong estimates</t>
  </si>
  <si>
    <t>Need for support by a more experienced developer</t>
  </si>
  <si>
    <t>Customer does not formally approve the requirements</t>
  </si>
  <si>
    <t>EE</t>
  </si>
  <si>
    <t>EE-8</t>
  </si>
  <si>
    <t>EE-9</t>
  </si>
  <si>
    <t>customer side usually dont have expieriences of doing IT project</t>
  </si>
  <si>
    <t>If RE is made by internal analysist who does not know ERP</t>
  </si>
  <si>
    <t>It is about changing peoples mind</t>
  </si>
  <si>
    <t>usually customer did not prepared for explaining their system</t>
  </si>
  <si>
    <t>too big willing to make fast project</t>
  </si>
  <si>
    <t>messes the relationchip</t>
  </si>
  <si>
    <t>wrong budget</t>
  </si>
  <si>
    <t>makes us make lot of changes not needed</t>
  </si>
  <si>
    <t>not meeting the timeframe</t>
  </si>
  <si>
    <t>continuesly improve communications with customers</t>
  </si>
  <si>
    <t>work out standards for RE</t>
  </si>
  <si>
    <t>learn how to get people more easily for changes</t>
  </si>
  <si>
    <t>help customers by teaching them</t>
  </si>
  <si>
    <t>explaining</t>
  </si>
  <si>
    <t>EE-10</t>
  </si>
  <si>
    <t>Personal traits of people on the project who assume too much and double check too litt.e</t>
  </si>
  <si>
    <t xml:space="preserve">Customers doesn't know enough about software and we don't manage that risk enough because mostly we have experienced stakeholders. </t>
  </si>
  <si>
    <t>Mostly the reason is that the business is constantly learning at the same time or changes in management.</t>
  </si>
  <si>
    <t>People don't try to think outside the box often enough.</t>
  </si>
  <si>
    <t>Boils down to experience, on both ends. Non-functional requirements are easy to miss.</t>
  </si>
  <si>
    <t>Building the wrong product.</t>
  </si>
  <si>
    <t>Incomplete product.</t>
  </si>
  <si>
    <t>If parties are on board that things are changing then the project won't have problems in term of budget, timeline etc. because everybody knows these are flexible as long as targets are moving. It will cause stress for dev team though.</t>
  </si>
  <si>
    <t>Stress in negotiations or if discovered in retrospective then non-optimal solution.</t>
  </si>
  <si>
    <t>Lots of surprises in deployment.</t>
  </si>
  <si>
    <t>Regular demos</t>
  </si>
  <si>
    <t>Experienced analyst will spot these with double checking everything and asking a lot of questions that can sound pointless at the time.</t>
  </si>
  <si>
    <t>Experienced project lead. Will boil down to managing expectations.</t>
  </si>
  <si>
    <t>Experienced analyst and project lead.</t>
  </si>
  <si>
    <t>Experienced analyst.</t>
  </si>
  <si>
    <t>EE-11</t>
  </si>
  <si>
    <t>humans are involved in the process (seriously)</t>
  </si>
  <si>
    <t>implementation takes too much time / recources</t>
  </si>
  <si>
    <t>getting work done when humans are involved, specially a group of people, is hard, no easy solution there</t>
  </si>
  <si>
    <t>EE-12</t>
  </si>
  <si>
    <t>Time pressure and lack of competence on requirement writing</t>
  </si>
  <si>
    <t>Lack of experience in translating customer needs to software requirements</t>
  </si>
  <si>
    <t>Inability to deliver innovation due to the heavyweight processes</t>
  </si>
  <si>
    <t>Business requirements entering the engineering delivery too late</t>
  </si>
  <si>
    <t>lack of resources on customer side</t>
  </si>
  <si>
    <t>Having software that sort of works to fulfill very specific needs</t>
  </si>
  <si>
    <t>Time and effort is spent on building software not meeting customer needs</t>
  </si>
  <si>
    <t>Either the formal acceptance is too strict or too loose creating incomplete software products</t>
  </si>
  <si>
    <t>Cutting corners too much to achieve expected outcomes creating low-quality software products</t>
  </si>
  <si>
    <t>Software does not meet the customer expectations on delivery (wrong functionality, missing functionality)</t>
  </si>
  <si>
    <t>Enforcing more thorough review of requirements entering the development</t>
  </si>
  <si>
    <t>Facilitating better communication and enforcing process in client communications</t>
  </si>
  <si>
    <t>None</t>
  </si>
  <si>
    <t>Getting better insight into company direction and aligning the engineering better towards future products</t>
  </si>
  <si>
    <t>Enforcing better internal business documentation</t>
  </si>
  <si>
    <t>EE-13</t>
  </si>
  <si>
    <t>Deadlines. Lack of agreed consistent approach to using of models. Lack of RE quality management.</t>
  </si>
  <si>
    <t>Fast RE with high quality assumes very high RE competence. Unrealistic project deadlines and schedules. Lack of reliable methnods for RE work estimation.</t>
  </si>
  <si>
    <t>Lack of agreed consistent approach to using of models. No supporting tools implemented in company/project. Don't know how to do it, lack of experience with traceability.</t>
  </si>
  <si>
    <t>Lack of time. Analyst competence. Low standard of RE quality management.</t>
  </si>
  <si>
    <t>Developers develop according to their interpretation, which likely does not fully conform to the real need. Problems in live environment. Fixing a product that is already in use = more complex fixing.</t>
  </si>
  <si>
    <t>Need to lower RE quality to achieve deadlines. RE problems affect other areas and parameters of the project (not for the positive). Need to fight for the resources for RE.</t>
  </si>
  <si>
    <t>Change impact analysis is done  manually , may take more time, is likely not comprehensive. Less transparency in developers' work and the solution as a whole. More difficult to solve problems or do new development later.</t>
  </si>
  <si>
    <t>Problems in live environment. Fixing a product that is already in use = more complex fixing. Dealing with problems / fixing things in a hurry.</t>
  </si>
  <si>
    <t>Waste of time for asking clarifications-answering. Posiibility of errors.</t>
  </si>
  <si>
    <t>EE-15</t>
  </si>
  <si>
    <t>Many diverese customers with their own terminology in the same industry</t>
  </si>
  <si>
    <t>For many stakeholders it is generally easier to speak in terms of solutions than in terms on requirements. Also competing customers do not want to share the real requirements but try to assess if the solution will cover them.</t>
  </si>
  <si>
    <t>Competing customers do not want to share the real requirements.</t>
  </si>
  <si>
    <t>Causes more communication overhead and poject costs</t>
  </si>
  <si>
    <t>Causes lock-in to specific solution that eventually could be not the most suitable one</t>
  </si>
  <si>
    <t>Causes later surprises and changes in requirements.</t>
  </si>
  <si>
    <t>Speak in  customer language  externally and clarify the terminology internally. Use examples and comparisons in communication to ensure understanding.</t>
  </si>
  <si>
    <t>Provide multiple solution options to bring out the differences nad their coverage of the requirements</t>
  </si>
  <si>
    <t>Explore edge cases and scenarios during requirements engineering</t>
  </si>
  <si>
    <t>EE-16</t>
  </si>
  <si>
    <t>IE</t>
  </si>
  <si>
    <t>IE-5</t>
  </si>
  <si>
    <t>People assume day-to-day communication skills suffice when analysing complex business situations</t>
  </si>
  <si>
    <t>Building rapport and good relationships with customers helps gain a better understanding of their requirements</t>
  </si>
  <si>
    <t>Trying to understand what the needs of a business are without knowledge of area does not support good requirements understanding</t>
  </si>
  <si>
    <t>Similar to first point - explaining, understanding complex problems is not an easy skill to acquire</t>
  </si>
  <si>
    <t>Change is a reality. Without being adaptable, flexible and agile, IT solutions can become irrelevant</t>
  </si>
  <si>
    <t>No good understanding of business needs, therefore IT solutions are waste of time</t>
  </si>
  <si>
    <t>ditto</t>
  </si>
  <si>
    <t>Concentrate skills on interpersonal, communication and analytical skills.</t>
  </si>
  <si>
    <t>Ensure analysts have good interpersonal skills</t>
  </si>
  <si>
    <t>Build understanding of business processes. Use system to help understand business context.</t>
  </si>
  <si>
    <t>Good project leadership should help ensure regular communication between project team members</t>
  </si>
  <si>
    <t>Adapt a flexible, agile approach. Understand 'Wicked Problem' and the skills needed to solved them - the answer to 'Cobb's Paradox'</t>
  </si>
  <si>
    <t>IE-8</t>
  </si>
  <si>
    <t>Customer wanting tighter controls/structure and extreme flexibility at the same time</t>
  </si>
  <si>
    <t>Customer not appreciating the level of detail needed to define requirements</t>
  </si>
  <si>
    <t>Not enough detail / background info provided</t>
  </si>
  <si>
    <t>Fast paced change in customer's business environment not allowing for sufficient time to fully define requirements</t>
  </si>
  <si>
    <t>Not enough time spent defining to the level of detail required</t>
  </si>
  <si>
    <t>Difficult to meet requirements that contradict each other</t>
  </si>
  <si>
    <t>Requirements poorly defined and product unlikely to suit at first attempt</t>
  </si>
  <si>
    <t>Rushed development and requirements/processes can be missed if not defined properly</t>
  </si>
  <si>
    <t>Persist in trying to define exact requirements with customer</t>
  </si>
  <si>
    <t>Document gaps in understanding/requirements and try to remove them</t>
  </si>
  <si>
    <t>Prioritise essential requirements and agree what may have to wait for a later implementation phase</t>
  </si>
  <si>
    <t>IE-9</t>
  </si>
  <si>
    <t>Not getting enough access to the PO's to discuss what is being built</t>
  </si>
  <si>
    <t>Customer still have release dates but think all the users need everything at that date.  This puts additional pressure on delivery teams</t>
  </si>
  <si>
    <t>Stakeholder should be focused on goals and needs. The teams will work out the how, the stakeholder may choose and approach which is not the quickest to getting something out to the end user</t>
  </si>
  <si>
    <t>Means Non functional requirements can not be signed off</t>
  </si>
  <si>
    <t>Makes a set release date more difficult, and added pressure on delivery teams</t>
  </si>
  <si>
    <t>IE-10</t>
  </si>
  <si>
    <t>Poor estimation, insufficient access to business Subject Matter Experts, delivery dates set in advance (before estimates)</t>
  </si>
  <si>
    <t>Business/Customer not engaged and committed - have not thought the requirements through</t>
  </si>
  <si>
    <t>Business/Customer not engaged and committed - not having the business/customer role and responsibilties properly defined and adhered to</t>
  </si>
  <si>
    <t>Not enough time to flesh out requirements properly. Insufficient access to Subject Matter experts.</t>
  </si>
  <si>
    <t>Lack of process definition and adherence. Lack of commitment from all stakeholders.</t>
  </si>
  <si>
    <t>Coding will begin with poor quality requirements - potentially unclear or incomplete or wrong. Causes rework, waste and loss of morale.</t>
  </si>
  <si>
    <t>Causes rework, waste and loss of morale.</t>
  </si>
  <si>
    <t>Coding will begin with poor quality requirements - potentially unclear or incomplete or wrong. Causes rework, waste and loss of morale. Impacts further lifecycle phases downstream - e.g. test phase</t>
  </si>
  <si>
    <t>Duplication of effort or something being missed altogether. Lack of review and sign-off process. No accountability if things go wrong. No commitment.</t>
  </si>
  <si>
    <t>If we can, we will try and reduce scope.</t>
  </si>
  <si>
    <t>Put focus on getting signed off requirements.</t>
  </si>
  <si>
    <t>Putting focus on getting signed off requirements. Encouraging knowledge transfer when resources move on and off the project.</t>
  </si>
  <si>
    <t>Use of change control. Reduce scope to later release if possible.</t>
  </si>
  <si>
    <t>Trying to get roles and responsibilities clearly defined and agreed.</t>
  </si>
  <si>
    <t>IE-12</t>
  </si>
  <si>
    <t>Distributed teams; one team may have people from India, UK, Boston and Seattle; No window when whole team is online at once.</t>
  </si>
  <si>
    <t xml:space="preserve">New product so no existing customer base to reach out to; Also Sales and Support of similar products is the responsiblity by teams separate to the product development team so no direct customer relationship </t>
  </si>
  <si>
    <t>Generally there will be only 2 people working on requirements on a teams servicing a team of 5-10 dev and 2-4 QA.  Very little time to perform necessary research.</t>
  </si>
  <si>
    <t>eCommerce is a very fluid domain.  Customers' needs and demand change very quickly.</t>
  </si>
  <si>
    <t>Requirements are discussed very early on before analysis has been completed.  This means that they can sometimes have much greater impacts / complexities than first thought.</t>
  </si>
  <si>
    <t>extra meetings needed to re-iterate discussions that have already happened</t>
  </si>
  <si>
    <t>Develop products that are more technically pleasing than user friendly</t>
  </si>
  <si>
    <t>A lot of time wasted understanding and estimating work that gets descoped.</t>
  </si>
  <si>
    <t>The product backlog is used to capture small requirements that have fallen out of a previous release.  Released features are not 100% but the remaining pieces never get prioritised as they are so small.</t>
  </si>
  <si>
    <t>no mitigations</t>
  </si>
  <si>
    <t>Rely heavily on the relevant domain experience of our Product Managers Business Analysts and UI designers for guidance.</t>
  </si>
  <si>
    <t>At a certain sprint in a release, items for remaining sprints are locked down and only changed if approvals across all areas are obtained.</t>
  </si>
  <si>
    <t>Have each mini feature prioritised within overall feature so that we deliver the highest priority items.  Classify each mini feature as minimum ship Vs Stretch for the feature and ensure features are only released when their min ship criteria is released.</t>
  </si>
  <si>
    <t>IE-13</t>
  </si>
  <si>
    <t>Lack of understanding of actual business need</t>
  </si>
  <si>
    <t>Customer frustration</t>
  </si>
  <si>
    <t>Development team frustration</t>
  </si>
  <si>
    <t>Solution can be developed which in some cases may not be scalable and therefore involve more future investment</t>
  </si>
  <si>
    <t>Solution can be rushed</t>
  </si>
  <si>
    <t>Solution can be imcomplete</t>
  </si>
  <si>
    <t>Enforce separation of solution and need/requirement</t>
  </si>
  <si>
    <t>Replan at certain points if necessary</t>
  </si>
  <si>
    <t>Replan at certain points if necessary and or prioritise</t>
  </si>
  <si>
    <t>IE-14</t>
  </si>
  <si>
    <t>TIME ZONES</t>
  </si>
  <si>
    <t>MULTIPLE LOCATIONS</t>
  </si>
  <si>
    <t>GAPS BETWEEN INITIAL HIGH LEVEL DESIGN AND WAHTS FEASIBLE IN TIMEFRAMES</t>
  </si>
  <si>
    <t>USE OF SEMI AGILE APPROACH</t>
  </si>
  <si>
    <t>POOR UNDERSTANDING BY THE BA</t>
  </si>
  <si>
    <t>DESIGN GAPS</t>
  </si>
  <si>
    <t>DESGIN GAPS</t>
  </si>
  <si>
    <t>REWORK POST IMP</t>
  </si>
  <si>
    <t>SCRUMS</t>
  </si>
  <si>
    <t>MULTIPLE WORKSHOPS</t>
  </si>
  <si>
    <t>CHANGE CONTROL</t>
  </si>
  <si>
    <t>DETAILED WIREFRAMES</t>
  </si>
  <si>
    <t>BUSINESS REQUIREMENTS REVIEW AND SIGN-OFF</t>
  </si>
  <si>
    <t>IE-15</t>
  </si>
  <si>
    <t>Difficult to get access to suitably diverse set of customers</t>
  </si>
  <si>
    <t>The domain is not readily understood and needs access to experienced people</t>
  </si>
  <si>
    <t>Development team tend to have proxy access to customer and therefore things get lost in translation</t>
  </si>
  <si>
    <t xml:space="preserve">Changes or new thoughts can change requirements </t>
  </si>
  <si>
    <t>Lack of understanding what real problem is or individuals pet ideas</t>
  </si>
  <si>
    <t>Work on the wrong problem or not the root problem</t>
  </si>
  <si>
    <t>Result in unnecessary change</t>
  </si>
  <si>
    <t>Not working on solving the most valuable problems</t>
  </si>
  <si>
    <t>IE-16</t>
  </si>
  <si>
    <t>IE-17</t>
  </si>
  <si>
    <t>loyalty to previously known solution</t>
  </si>
  <si>
    <t>its only a simple quick change</t>
  </si>
  <si>
    <t>definitions of requirements change over time</t>
  </si>
  <si>
    <t>implementation differs from design</t>
  </si>
  <si>
    <t>bias against the new system from project inception</t>
  </si>
  <si>
    <t>can't test properly and not documented properly</t>
  </si>
  <si>
    <t>each side getting annoyed with the other</t>
  </si>
  <si>
    <t>frustration builds up in dev team</t>
  </si>
  <si>
    <t>terminology section in docs</t>
  </si>
  <si>
    <t>client management</t>
  </si>
  <si>
    <t>nothing gets built without requirements</t>
  </si>
  <si>
    <t>more frequent status meetings</t>
  </si>
  <si>
    <t>requirements walk through sessions</t>
  </si>
  <si>
    <t>IE-18</t>
  </si>
  <si>
    <t>IE-21</t>
  </si>
  <si>
    <t>Different people writing requirements</t>
  </si>
  <si>
    <t>Not enough customers willing to help out and also time constraints</t>
  </si>
  <si>
    <t>No clear requirements process defined</t>
  </si>
  <si>
    <t>Very hard to capture non-functional requirements</t>
  </si>
  <si>
    <t>Leads to inconsistent projects, some projects work really well, others don't</t>
  </si>
  <si>
    <t>We don't build what the customer wants</t>
  </si>
  <si>
    <t>Project team not clear on who has to do what leading to missed requirements</t>
  </si>
  <si>
    <t>Now this is resolved through regular playbacks but before this was done this led to not delivering what was expected</t>
  </si>
  <si>
    <t>Playbacks</t>
  </si>
  <si>
    <t>IE-23</t>
  </si>
  <si>
    <t>Stakeholders, from technical background find it a challenge to state the the what not the how.</t>
  </si>
  <si>
    <t>Due to familiarity with a certain domain requirements can be short cut</t>
  </si>
  <si>
    <t>Again general requirement statements are of little value without the user context</t>
  </si>
  <si>
    <t xml:space="preserve"> Lead to looking at the problem from an incorrect view point i.e. not the users</t>
  </si>
  <si>
    <t>Incomplete requirements result in a poor experience for the user</t>
  </si>
  <si>
    <t>Generic implementation of a feature will not meet the tailored needs of a user</t>
  </si>
  <si>
    <t>Persona based conversations and no solution in the problem definition phase</t>
  </si>
  <si>
    <t>Early demos and prototype to shorten the feedback loop to the user so path correction can be taken</t>
  </si>
  <si>
    <t xml:space="preserve">In order to set context for as requirements, scenarios are used </t>
  </si>
  <si>
    <t>IE-24</t>
  </si>
  <si>
    <t>informal specifications</t>
  </si>
  <si>
    <t>engineers have high (perfect) standards</t>
  </si>
  <si>
    <t>difficult to define non-functional requirements to a number</t>
  </si>
  <si>
    <t>estimates provided without fully understanding the feature/requirement</t>
  </si>
  <si>
    <t xml:space="preserve">Everyone too busy with  their own work </t>
  </si>
  <si>
    <t>Rework</t>
  </si>
  <si>
    <t>Features that are never used</t>
  </si>
  <si>
    <t>Too little or too much effort spent on fulfilling</t>
  </si>
  <si>
    <t>team frustration</t>
  </si>
  <si>
    <t>rework</t>
  </si>
  <si>
    <t>Written down and published</t>
  </si>
  <si>
    <t>Encourage Minimim Viable Product (MVP) approach</t>
  </si>
  <si>
    <t>Deine incremental metrics</t>
  </si>
  <si>
    <t>Start with a discovery story before estimating</t>
  </si>
  <si>
    <t>Daily Standup and Weekly Goal Review</t>
  </si>
  <si>
    <t>IE-25</t>
  </si>
  <si>
    <t>senior management confusion/churn</t>
  </si>
  <si>
    <t>lack of access to  real  customer,  conversation mediated by sales people</t>
  </si>
  <si>
    <t>too little analysis at the outset</t>
  </si>
  <si>
    <t xml:space="preserve">use of broad terms such as  orchestration </t>
  </si>
  <si>
    <t>as much a matter of resource contention as time.  over commitment in effect</t>
  </si>
  <si>
    <t>obvious</t>
  </si>
  <si>
    <t>none, we just roll with it</t>
  </si>
  <si>
    <t>we push for agile and involvement of customer in scrum teams</t>
  </si>
  <si>
    <t>more analysis before commitment, or adoption of agile rather than fixed price/scope</t>
  </si>
  <si>
    <t>definitions at the outset</t>
  </si>
  <si>
    <t>none - fact of life.</t>
  </si>
  <si>
    <t>IE-26</t>
  </si>
  <si>
    <t>IE-27</t>
  </si>
  <si>
    <t>customers unsure of what thaye want/what is possible</t>
  </si>
  <si>
    <t>customers do not want to cooperate or be onsite or are too busy</t>
  </si>
  <si>
    <t>Cant get hold of key customers</t>
  </si>
  <si>
    <t>The customer states no preference in sopme cases</t>
  </si>
  <si>
    <t>Surpises that come well after start - customer forgets to mention something</t>
  </si>
  <si>
    <t>rework and fallout with customer</t>
  </si>
  <si>
    <t>extra effort unplanned</t>
  </si>
  <si>
    <t>extra work during development</t>
  </si>
  <si>
    <t>customer contracted to attend project meetings at least once per week to clarify things</t>
  </si>
  <si>
    <t>contract is short term - small releases small mini contracts</t>
  </si>
  <si>
    <t>no mitigations - just live with it/ overprice work to allow for this</t>
  </si>
  <si>
    <t>IE-28</t>
  </si>
  <si>
    <t>scope creep</t>
  </si>
  <si>
    <t>communication issues</t>
  </si>
  <si>
    <t>misintrepretations</t>
  </si>
  <si>
    <t>strained relationships</t>
  </si>
  <si>
    <t>regular project meetings</t>
  </si>
  <si>
    <t>NO</t>
  </si>
  <si>
    <t>NO-1</t>
  </si>
  <si>
    <t>NO-2</t>
  </si>
  <si>
    <t>When definining requirements the author often expects the reader to have the same domain knowledge and expertise as herself.</t>
  </si>
  <si>
    <t>Aquiring knowledge and understand the business process take long time; much more time than is available.  Developers are interested in technology not business</t>
  </si>
  <si>
    <t>RE expects the reader to have more domain knowledge than they actually have.</t>
  </si>
  <si>
    <t>Lack of good tool support</t>
  </si>
  <si>
    <t>Domain experts use domain specific terminology and IT specialist use IT related terminology</t>
  </si>
  <si>
    <t>Functionality has to be reimplemented and retested when misunderstandings have been clarified.</t>
  </si>
  <si>
    <t>Not able to prioritze most critical functionality; not able to distinguish between critical and non-critiacal functionalty</t>
  </si>
  <si>
    <t>Missing functionality; additional time and cost needed</t>
  </si>
  <si>
    <t>When  changes are introduced during testing it is hard to find out whether it is a bug or change</t>
  </si>
  <si>
    <t>Leads to misunderstandings because stakeholders and developers use different terminologies</t>
  </si>
  <si>
    <t>NO-6</t>
  </si>
  <si>
    <t>Weak conceptualization / visualization of the solution</t>
  </si>
  <si>
    <t>No clear responsibility for customer / stakeholder needs</t>
  </si>
  <si>
    <t>Engineers do not have usage experience and are not educated there in</t>
  </si>
  <si>
    <t>We interview / ask rather than observe</t>
  </si>
  <si>
    <t>We do not develop the right product</t>
  </si>
  <si>
    <t>We are note innovative enough</t>
  </si>
  <si>
    <t>improve how we conceptualize (visualize) the solution and main product characteristics</t>
  </si>
  <si>
    <t>Institue a clear  product owner  role that acts as a proxy for the customer</t>
  </si>
  <si>
    <t>Educate engineers in the stekeholders use of the product</t>
  </si>
  <si>
    <t>Observe users rather than asking</t>
  </si>
  <si>
    <t>NO-8</t>
  </si>
  <si>
    <t>money</t>
  </si>
  <si>
    <t>NO-9</t>
  </si>
  <si>
    <t>NO-10</t>
  </si>
  <si>
    <t>Many buisiness layers between customer and development department</t>
  </si>
  <si>
    <t>Requirements not always frosen at the time developmnt is started</t>
  </si>
  <si>
    <t>Responsibilities that involves two domains (eg. electronic and embedded SW)</t>
  </si>
  <si>
    <t>Prerequisites for the main requirements</t>
  </si>
  <si>
    <t>Requirements communicated throug the organization may end up to not be what the customer wanted</t>
  </si>
  <si>
    <t>Longer development time</t>
  </si>
  <si>
    <t>longer development time</t>
  </si>
  <si>
    <t xml:space="preserve">Budget estimates may be unbcorrect due to more work needed than first expected </t>
  </si>
  <si>
    <t>Communication directly with the people talking to the customer</t>
  </si>
  <si>
    <t>Freeze requirements early</t>
  </si>
  <si>
    <t>Clarify responsibility</t>
  </si>
  <si>
    <t>Analyze the requirements more thorough before starting the development</t>
  </si>
  <si>
    <t>NO-12</t>
  </si>
  <si>
    <t>Use of a language specific of the problem domain often leads to some misunderstanding</t>
  </si>
  <si>
    <t>Same as above. Need of a common, shared vocabulary</t>
  </si>
  <si>
    <t>Customers tend to underestimate the complexity of the problem</t>
  </si>
  <si>
    <t>After the initial meetings, usually, they don't plan carefully the resources needed from their side to support the project during its whole lifetime</t>
  </si>
  <si>
    <t>Business analysts and developers don't share the same language</t>
  </si>
  <si>
    <t>Delays, cost increases</t>
  </si>
  <si>
    <t>Wrong implementations</t>
  </si>
  <si>
    <t>Difficulties in testing the system</t>
  </si>
  <si>
    <t>Bad planning</t>
  </si>
  <si>
    <t>Share as much as possible the requirements and their specification with the customer. Making them understandable to a non technical audience</t>
  </si>
  <si>
    <t>Adoption of a shared glossary, interviews...</t>
  </si>
  <si>
    <t>Meetings, meetings, .... meetings</t>
  </si>
  <si>
    <t>NO-15</t>
  </si>
  <si>
    <t>Our developers don't know the flows to generate questions to other teams.</t>
  </si>
  <si>
    <t>Our developers did not involve in the developement process</t>
  </si>
  <si>
    <t>The Stakeholders don't have well knowledge about the technical issues related with their requirements</t>
  </si>
  <si>
    <t>we waste time trying to develop new features that were developed by other teams previously</t>
  </si>
  <si>
    <t>when we need modify or fix some feature we waste time trying to understand how to do it</t>
  </si>
  <si>
    <t>we defined one member in charge to the communication with other teams</t>
  </si>
  <si>
    <t>we splited the dev team in two small teams with clear responsibilities</t>
  </si>
  <si>
    <t>NO-20</t>
  </si>
  <si>
    <t>NO-21</t>
  </si>
  <si>
    <t>SE</t>
  </si>
  <si>
    <t>SE-10</t>
  </si>
  <si>
    <t>often an order is placed on a project but we do not get connected to the end user</t>
  </si>
  <si>
    <t>we would need to make process analysis first</t>
  </si>
  <si>
    <t>they do not have time to help</t>
  </si>
  <si>
    <t>-</t>
  </si>
  <si>
    <t>after an order is placed at our department they expect us to solve it without asking the users</t>
  </si>
  <si>
    <t>we do not exactly know what they want</t>
  </si>
  <si>
    <t>we do not know how they work and where exactly they need support</t>
  </si>
  <si>
    <t>we do not get the users requirements</t>
  </si>
  <si>
    <t xml:space="preserve">it is hard to find the right person and thus time consuming </t>
  </si>
  <si>
    <t>we develop/buy a product that we think will meet their requirement, but it not always does</t>
  </si>
  <si>
    <t>trying to have meetings with them</t>
  </si>
  <si>
    <t>go to them and observe their work place</t>
  </si>
  <si>
    <t>try to explain that it is important that they help and they will profit from it</t>
  </si>
  <si>
    <t>asking who is reasponsible</t>
  </si>
  <si>
    <t>trying to make a kind of process analysis with roles and resources bound to the processes</t>
  </si>
  <si>
    <t>SE-11</t>
  </si>
  <si>
    <t>Sitting in different places in the office</t>
  </si>
  <si>
    <t xml:space="preserve">Not defined in the begining of the project </t>
  </si>
  <si>
    <t>Not defined who the acctualy product owner is</t>
  </si>
  <si>
    <t>Requirements coming from legal issues that not yet have been provided to us in full</t>
  </si>
  <si>
    <t>Writing the requirements on assumptions</t>
  </si>
  <si>
    <t>Wrong features developed</t>
  </si>
  <si>
    <t>One becomes the super user</t>
  </si>
  <si>
    <t>Developer can not develop</t>
  </si>
  <si>
    <t>Requirements can not be done on time</t>
  </si>
  <si>
    <t>Good for developer to have a certain space of freedom, but not good if te solution is wrong</t>
  </si>
  <si>
    <t>SE-15</t>
  </si>
  <si>
    <t>SE-25</t>
  </si>
  <si>
    <t>everything is moving fast, also the client's  world  which makes it inevitable that goals and req. changes along the way</t>
  </si>
  <si>
    <t>we have different references and experiences which causes missunderstandings</t>
  </si>
  <si>
    <t>poor project planning or risk management</t>
  </si>
  <si>
    <t>often a time problem, hard to get the customer resources time</t>
  </si>
  <si>
    <t>finished product often are different from original requirements</t>
  </si>
  <si>
    <t>often lead to time management problems</t>
  </si>
  <si>
    <t>often lead to wrong interpretation of demands/requirements</t>
  </si>
  <si>
    <t>often lead to late project delivery</t>
  </si>
  <si>
    <t>often lead to missed test case verification</t>
  </si>
  <si>
    <t>agile project management</t>
  </si>
  <si>
    <t>prototyping, mock-ups and demos regularly</t>
  </si>
  <si>
    <t>agile project managment</t>
  </si>
  <si>
    <t>use case and requirement test cases</t>
  </si>
  <si>
    <t>SE-26</t>
  </si>
  <si>
    <t>time consuming start and unfocused progress</t>
  </si>
  <si>
    <t>early defined reqs changes over time</t>
  </si>
  <si>
    <t>not clearly defined contracts</t>
  </si>
  <si>
    <t>customer does not have the time to be part of the project</t>
  </si>
  <si>
    <t>Traceability matrix not updated</t>
  </si>
  <si>
    <t>priority of functions in the end</t>
  </si>
  <si>
    <t>disagreemnets of delivery status</t>
  </si>
  <si>
    <t>disagreements of contract</t>
  </si>
  <si>
    <t>reqs change over time and is not in sync with contract</t>
  </si>
  <si>
    <t>some tests are missed out -&gt; bad functions</t>
  </si>
  <si>
    <t>early prioritys of functions, milestones with functions in timeschedule, be honest about it early</t>
  </si>
  <si>
    <t>early agreements of the reqs definitions</t>
  </si>
  <si>
    <t>early agreemnets on responsibilities</t>
  </si>
  <si>
    <t>many short and scheduled meetings in advance</t>
  </si>
  <si>
    <t>TRaceability matrix on the agneda in meetings</t>
  </si>
  <si>
    <t>SE-31</t>
  </si>
  <si>
    <t>New requirements occur in the middle of the project</t>
  </si>
  <si>
    <t>From the customer side they of have different requrements of the same process.</t>
  </si>
  <si>
    <t>A combination of bad planning and bad estimation of time for development</t>
  </si>
  <si>
    <t>Who ows the project and who is repsonsible both on our and the customers side.</t>
  </si>
  <si>
    <t>The project cost increase</t>
  </si>
  <si>
    <t>The project cost increase and the delivery point is moving forward</t>
  </si>
  <si>
    <t>The customer like to have the solution as soon as possibler</t>
  </si>
  <si>
    <t>SE-32</t>
  </si>
  <si>
    <t>Usually lack of process or tool support to handle minor changes.</t>
  </si>
  <si>
    <t>Our business is rapidly changing by nature.</t>
  </si>
  <si>
    <t>SE-34</t>
  </si>
  <si>
    <t>We are the customer, but we have communication problems with the supplier due to different languages.</t>
  </si>
  <si>
    <t>Different languages</t>
  </si>
  <si>
    <t>The work is timeboxed.</t>
  </si>
  <si>
    <t>Language</t>
  </si>
  <si>
    <t>The supplier has not enough knowledge of our business.</t>
  </si>
  <si>
    <t>Misunderstanding of requirements and long discussions to get the supplier to understand our requiremenst</t>
  </si>
  <si>
    <t>Requirements are missed and the delivered software is not complete for the tests. A lot of rework.</t>
  </si>
  <si>
    <t>Misunderstandings</t>
  </si>
  <si>
    <t>Implicit requirements are implemented.</t>
  </si>
  <si>
    <t>Close collaboration</t>
  </si>
  <si>
    <t>Issue management system to keep track of issues to be solved.</t>
  </si>
  <si>
    <t>Business Information Model and Glossary defined.</t>
  </si>
  <si>
    <t>SE-36</t>
  </si>
  <si>
    <t>SE-38</t>
  </si>
  <si>
    <t>SE-40</t>
  </si>
  <si>
    <t>SE-43</t>
  </si>
  <si>
    <t>SE-46</t>
  </si>
  <si>
    <t>Customer is busy and  skips  meetings.</t>
  </si>
  <si>
    <t>Team is distributed due to unforeseen events</t>
  </si>
  <si>
    <t>Customers process is to complex and to customer does really know how their process work in the first place</t>
  </si>
  <si>
    <t>Low development estimations in offer</t>
  </si>
  <si>
    <t>We have missed that a customer workflow is more complex than it first seemed</t>
  </si>
  <si>
    <t>Misalignment in development</t>
  </si>
  <si>
    <t>Misalignment in sprint targets</t>
  </si>
  <si>
    <t>Incorrect functionality</t>
  </si>
  <si>
    <t xml:space="preserve"> Happy hacking -solutions</t>
  </si>
  <si>
    <t>SE-48</t>
  </si>
  <si>
    <t>SE-52</t>
  </si>
  <si>
    <t>SE-54</t>
  </si>
  <si>
    <t>Customer does not fully understand the existing product when defining new requirements.</t>
  </si>
  <si>
    <t>Changes in how requirements are documented makes it impossible to know why some requirements exists.</t>
  </si>
  <si>
    <t>New business goals and processes keeps affecting the solution.</t>
  </si>
  <si>
    <t>Money is why there is never enough time.</t>
  </si>
  <si>
    <t>Generally it's hard to really know how the end customer will use a solution.</t>
  </si>
  <si>
    <t>The solution gets less stable and functions are not consistent.</t>
  </si>
  <si>
    <t>Changes may remove existing functions that has to be there for some reason, but no existing documentation is available.</t>
  </si>
  <si>
    <t>Nothing will be fully implemented before next business goal has to be fullfiled.</t>
  </si>
  <si>
    <t>The customers wants something that we will not deliver.</t>
  </si>
  <si>
    <t>Customer should spend more time in understanding the As-is solution when specifying new requirements.</t>
  </si>
  <si>
    <t>Set standards and live them.</t>
  </si>
  <si>
    <t>Short and small projects that spans over short time. Develop small pieces at a time.</t>
  </si>
  <si>
    <t>Smaller projects with defined time and well defined goal.</t>
  </si>
  <si>
    <t>Field studies.</t>
  </si>
  <si>
    <t>SE-56</t>
  </si>
  <si>
    <t>SE-57</t>
  </si>
  <si>
    <t>SE-60</t>
  </si>
  <si>
    <t>SE-61</t>
  </si>
  <si>
    <t>hard to get hold of people, not attending meetings etc</t>
  </si>
  <si>
    <t>they sometimes love another solution, not willing to accept the new one</t>
  </si>
  <si>
    <t>poor documentation from meetings, decissions</t>
  </si>
  <si>
    <t>think we talk about the same thing but not</t>
  </si>
  <si>
    <t>very often activities on customer side are not followed up good enough</t>
  </si>
  <si>
    <t>we miss out, get late etc</t>
  </si>
  <si>
    <t>hard to make people satisfied, accept the new solution</t>
  </si>
  <si>
    <t>dicussions and questions, uncertanty</t>
  </si>
  <si>
    <t>unhappy end-users</t>
  </si>
  <si>
    <t>late in time. arguments</t>
  </si>
  <si>
    <t>CE</t>
  </si>
  <si>
    <t>SA</t>
  </si>
  <si>
    <t>NEE</t>
  </si>
  <si>
    <t>CA</t>
  </si>
  <si>
    <t>US</t>
  </si>
  <si>
    <t>RAW DATA: Problems</t>
  </si>
  <si>
    <t>RAW DATA: Open Text</t>
  </si>
  <si>
    <t>Is Coded</t>
  </si>
  <si>
    <t>Insufficient agility</t>
  </si>
  <si>
    <t>Gold plating</t>
  </si>
  <si>
    <t>Changing business needs</t>
  </si>
  <si>
    <t>Team fluctuation</t>
  </si>
  <si>
    <t>Stakeholder fluctuation</t>
  </si>
  <si>
    <t>Language bariers</t>
  </si>
  <si>
    <t>Documentation overhead</t>
  </si>
  <si>
    <t>Process doesn't allow for innovation</t>
  </si>
  <si>
    <t>Conflict of interests at customer side</t>
  </si>
  <si>
    <t>Conflict of interests at management level</t>
  </si>
  <si>
    <t>Insufficient resource plan</t>
  </si>
  <si>
    <t>Too high team distribution</t>
  </si>
  <si>
    <t>Demotivation</t>
  </si>
  <si>
    <t>High workload</t>
  </si>
  <si>
    <t>Communication flaws between team and customer</t>
  </si>
  <si>
    <t xml:space="preserve">Insufficient information </t>
  </si>
  <si>
    <t>Missing knowledge transfer</t>
  </si>
  <si>
    <t>Insufficient resources</t>
  </si>
  <si>
    <t>Policy restrictions</t>
  </si>
  <si>
    <t>Inability to specify measurable non-functional requirements</t>
  </si>
  <si>
    <t>Lack of change management at customer side</t>
  </si>
  <si>
    <t>Lack of experience of RE team members</t>
  </si>
  <si>
    <t>Lack of interst about customers domain</t>
  </si>
  <si>
    <t>Weak management at customer side</t>
  </si>
  <si>
    <t>Unclear terminology</t>
  </si>
  <si>
    <t>Missing RE awareness at customer side</t>
  </si>
  <si>
    <t>Missing willingless to change</t>
  </si>
  <si>
    <t xml:space="preserve">Missing engagement by customer </t>
  </si>
  <si>
    <t>Lack of creativity</t>
  </si>
  <si>
    <t>Weak qualification of stakeholders</t>
  </si>
  <si>
    <t>Weak qualification of RE team members</t>
  </si>
  <si>
    <t>Missing requirements specification template</t>
  </si>
  <si>
    <t>Non functional requirements unclear</t>
  </si>
  <si>
    <t>Missing RE awareness at team side</t>
  </si>
  <si>
    <t>Insufficient collaboration in process</t>
  </si>
  <si>
    <t>Volatile requirements</t>
  </si>
  <si>
    <t>Solution orientration</t>
  </si>
  <si>
    <t>Unavailability of requirements engineer</t>
  </si>
  <si>
    <t>Customer does not know what he wants</t>
  </si>
  <si>
    <t>Unfeasible goals</t>
  </si>
  <si>
    <t>Solution orientation</t>
  </si>
  <si>
    <t>Decreased efficiency (overall)</t>
  </si>
  <si>
    <t xml:space="preserve">Delayed detection of missing functions </t>
  </si>
  <si>
    <t>Increased difficulty of requirements elicitation</t>
  </si>
  <si>
    <t>Increased difficulty of impact analyses</t>
  </si>
  <si>
    <t xml:space="preserve">Implementation of irrelevant requirements </t>
  </si>
  <si>
    <t>Need for post implementation</t>
  </si>
  <si>
    <t>Poor documentation of requirements</t>
  </si>
  <si>
    <t>Weak knowledge transfer</t>
  </si>
  <si>
    <t>Solution becomes difficult to maintain</t>
  </si>
  <si>
    <t>Tests are of low quality</t>
  </si>
  <si>
    <t>Validation of requirements becomes difficult</t>
  </si>
  <si>
    <t>US-4</t>
  </si>
  <si>
    <t>We are building research tools.  They are quite novel and it is hard to know the solution in advance.</t>
  </si>
  <si>
    <t>Same as above.</t>
  </si>
  <si>
    <t>Sometimes the developers decide to add new features without checking whether they are critical.</t>
  </si>
  <si>
    <t>Some effort is thrown away.  We follow an agile approach so we can recoup quickly.  I think some throw away code is inevitable in our environment.</t>
  </si>
  <si>
    <t>Some cool surprise features. Some features that nobody ever used and were subsequently dropped.  Some wasted effort.</t>
  </si>
  <si>
    <t>Highly interactive requirements/design process.  Frequent iterations.  Deliver into the hands of our customers early for ongoing feedback.  So even when we made mistakes in the requirements we were able to take fairly quick remedial actions.</t>
  </si>
  <si>
    <t>Careful prioritization.  We prioritized according to importance, dependencies, and stability. Two options being equal - we prioritized the most stable requirement first to allow time for the other one to be explored further.</t>
  </si>
  <si>
    <t>Training developers to understand priorities.  Constantly kept backlog on the whiteboard.</t>
  </si>
  <si>
    <t>US-5</t>
  </si>
  <si>
    <t>Customer is unsure of what they want</t>
  </si>
  <si>
    <t>Wasted time and resources because of poor understanding.</t>
  </si>
  <si>
    <t>Many updates between us and the customer to make sure that any misunderstandings can be cleared up early.</t>
  </si>
  <si>
    <t>US-7</t>
  </si>
  <si>
    <t>US-8</t>
  </si>
  <si>
    <t xml:space="preserve">Different roles contributing to requirements (with varying analysis skillsets);  </t>
  </si>
  <si>
    <t>Some companies shift methodologies without aligning roles on new responsibilities</t>
  </si>
  <si>
    <t>Don't use models with traceability</t>
  </si>
  <si>
    <t>Project teams don't know how to do it right (so we coach them)</t>
  </si>
  <si>
    <t>Various companies' SDLC committees, audit requirements, and resistance to moving away from formal documentation</t>
  </si>
  <si>
    <t>Impacts dev ability to estimate efforts; when you don't get your groupings and relative sizing right, makes it harder to complete work in digestible chunks</t>
  </si>
  <si>
    <t xml:space="preserve">Can cause tension among the team </t>
  </si>
  <si>
    <t>Expensive dev reworks because they're discovered too late; negative hit to end-user adoption/satisfaction; sometimes, regulatory fines</t>
  </si>
  <si>
    <t>Missingrequirements</t>
  </si>
  <si>
    <t>Confusion around how to produce the best artifact for each project; adds constraints to the timeline and requirements gathering process</t>
  </si>
  <si>
    <t>Train project teams to meet consistent quality standards through the use of a methodology</t>
  </si>
  <si>
    <t>Define roles and communicate to the team</t>
  </si>
  <si>
    <t>Use traceability to identify the gaps</t>
  </si>
  <si>
    <t>Coach project teams to use trace requirements to process steps, features, business rules, and other objects as appropriate for the project</t>
  </si>
  <si>
    <t>Trying to push away from needing formal approvals with documents and towards managing requirements and approvals in a tool</t>
  </si>
  <si>
    <t>US-9</t>
  </si>
  <si>
    <t>US-13</t>
  </si>
  <si>
    <t>Unknown business processes and system dependencies are hidden places for new requirements.</t>
  </si>
  <si>
    <t>New requirements engineer who has not worked in the domain of the customer.</t>
  </si>
  <si>
    <t>Requirements produced by third parties that are not software development companies, i.e., business consultancies or even the customers themselves.</t>
  </si>
  <si>
    <t>New customer, previous failures in projects with the same customer, too many contractors working for the same customer. All these factors contribute to bad relationship with customer.</t>
  </si>
  <si>
    <t xml:space="preserve">Customer does not want to pay for requirements phase or negotiates to minimize or even offers to write the requirements for the contractor. </t>
  </si>
  <si>
    <t>creates a risk of not being able to deploy or even test the new system, because a new requirement was discovered too late in the developmet cycle..</t>
  </si>
  <si>
    <t>Makes it hard for the requirements engineer to make questions that will uncover critical business rules or even risks. The customer several times does not know exactly what is necessary. Not having the domain knowledge makes it harder to identify blind sp</t>
  </si>
  <si>
    <t>create change requests that are harder to negotiate because the customer understands that the new requirement was already contemplated in the previous one.</t>
  </si>
  <si>
    <t>Customer becames impatient to changes and to the pace of the project, however at same time the customer does not want to spend time refining requirements or working on scenarios.</t>
  </si>
  <si>
    <t>Lack of time curtails the refinement work.</t>
  </si>
  <si>
    <t xml:space="preserve">Risk driven approach. Higher a consultant with experience in the domain to help spot the risks. Work iteratively (e.g., spiral model) to certify that all requirements are there. </t>
  </si>
  <si>
    <t>Same as above, but also favors scrum projects and not waterfall (fixed-scope).</t>
  </si>
  <si>
    <t>Include prototypes as part of the requirements phase.</t>
  </si>
  <si>
    <t>Work on a communication plan to set and fulfill expectations.</t>
  </si>
  <si>
    <t>Break scope in multiple deliveries and prioritize the scope that is most risky first.</t>
  </si>
  <si>
    <t>US-16</t>
  </si>
  <si>
    <t>Resistance to change.</t>
  </si>
  <si>
    <t>Similar but not identical programs.</t>
  </si>
  <si>
    <t>Often flowdown from departments.</t>
  </si>
  <si>
    <t>Resource constraints.</t>
  </si>
  <si>
    <t>Constant state of flux.</t>
  </si>
  <si>
    <t>Technology and infrastructure changes.</t>
  </si>
  <si>
    <t>Insufficient testing before release.</t>
  </si>
  <si>
    <t>Shoehorned designed and implementations.</t>
  </si>
  <si>
    <t>US-18</t>
  </si>
  <si>
    <t xml:space="preserve">Customers are not clear of their requirements. Their requirements evolve with time and also with market situation and competitors. </t>
  </si>
  <si>
    <t xml:space="preserve">Customers promise dates to their marketing or sales teams on the basis of  a ball park  estimate of delivery by the development team.  </t>
  </si>
  <si>
    <t xml:space="preserve">Weak domain knowledge affects the requirement phase the most. Engineering team doesn't know what are the right set of questions that they should ask to clear misunderstandings. </t>
  </si>
  <si>
    <t>Sometimes customers think that some requirements are obvious and it is not required to communicate them. Sometimes, the engineering team thinks that they have understood the requirements completely but when the development starts, conflicts arise.</t>
  </si>
  <si>
    <t xml:space="preserve">Time zone difference (around 12 hours between India and US) causes such problems. </t>
  </si>
  <si>
    <t>causes consistent change in the framework of the application under developement.</t>
  </si>
  <si>
    <t xml:space="preserve">gives less space for innovation. Developers end up giving a solution that is previously shown to be accepted. </t>
  </si>
  <si>
    <t xml:space="preserve">causes problems in the design phase. </t>
  </si>
  <si>
    <t>causes a lot of iteration between developers and customers.</t>
  </si>
  <si>
    <t xml:space="preserve">causes issues in the user acceptance phase and increases the backlog. </t>
  </si>
  <si>
    <t>Scrum handles it very well. We create new tickets for new requirements and prioritize them for next scrum cycle.</t>
  </si>
  <si>
    <t>deliver the solution that is previously shown to be accepted. Do not try to be too innovative with solutions.</t>
  </si>
  <si>
    <t>communicate more, read more.</t>
  </si>
  <si>
    <t>Ask more questions, and do dry runs over use case scenarios.</t>
  </si>
  <si>
    <t xml:space="preserve">schedule a call on daily basis. </t>
  </si>
  <si>
    <t>US-19</t>
  </si>
  <si>
    <t>My projects differ vastly and I find it difficult to specify requirements toward the beginning phase.</t>
  </si>
  <si>
    <t>My clients often change scope halfway through a project.  Web development lends itself to this, but it is annoying.</t>
  </si>
  <si>
    <t>I almost always provide security features as a standard package, both to protect my own files on the server and to limit liability in case of hacking attempts.</t>
  </si>
  <si>
    <t>Everyone has different opinions on SEO and the proper way to create a form.  Best I can do is to keep up with standards.</t>
  </si>
  <si>
    <t>Larger clients want me to jump through many hoops, such as prototyping numerous designs and writing speculative code to be used later.</t>
  </si>
  <si>
    <t>extra time determining what the client needs vs what the client wants</t>
  </si>
  <si>
    <t>I always allow for extra time here, which leads to more expense on the client's part</t>
  </si>
  <si>
    <t>this is unavoidable in any web development project - but, I do it right or not at all</t>
  </si>
  <si>
    <t>I've found I can actually call this one a niche area of focus (because I know how to accommodate many situations)</t>
  </si>
  <si>
    <t>often I'll use that spec code in later projects</t>
  </si>
  <si>
    <t>this sometimes undervalues my work</t>
  </si>
  <si>
    <t>I'm not in the business of arguing with clients... I'll just suck it up and do spec work.</t>
  </si>
  <si>
    <t>US-20</t>
  </si>
  <si>
    <t>US-22</t>
  </si>
  <si>
    <t>not direct.  generally coming from sales or account teams, product managers.  these act as  proxies  for the end user</t>
  </si>
  <si>
    <t>lack of understanding of problem</t>
  </si>
  <si>
    <t>customer domains are wide and varied and our software is generally not domain specific but is adapted via process in customoer environments to their domains</t>
  </si>
  <si>
    <t xml:space="preserve">same. not getting directly involved with customer (but this is logistically quite difficult) </t>
  </si>
  <si>
    <t>missing functionality</t>
  </si>
  <si>
    <t>software may  work , but needs support to operate in customer domain</t>
  </si>
  <si>
    <t>longer project (higher costs), not fit for intended use on first time delivery</t>
  </si>
  <si>
    <t xml:space="preserve">stive to find a  customer champion </t>
  </si>
  <si>
    <t>sponsor learning sessions for dev staff around various industry segments</t>
  </si>
  <si>
    <t>clairy earlier in process or move to backlog</t>
  </si>
  <si>
    <t>US-23</t>
  </si>
  <si>
    <t>The business has not figured out what they want</t>
  </si>
  <si>
    <t>Balance of their day jobs with the support needed to the IT team is a tough balance</t>
  </si>
  <si>
    <t>Unrealistic expectations on what it really takes to develop good requirements</t>
  </si>
  <si>
    <t>Lots of assumptions made</t>
  </si>
  <si>
    <t>They think they know the solution, and communicate it that way.</t>
  </si>
  <si>
    <t>Lots of churn within the development team while the business figures out the answers</t>
  </si>
  <si>
    <t>Incomplete and missing requirements</t>
  </si>
  <si>
    <t>Product misses the needs of the customer and/or poor product quality</t>
  </si>
  <si>
    <t>Churn in getting to the true business needs</t>
  </si>
  <si>
    <t>Try to help them define the true business problems</t>
  </si>
  <si>
    <t>Do as much elicitation as possible from existing materials.  Go to the customer with information for them to verify and expand upon, instead of a blank sheet of paper.</t>
  </si>
  <si>
    <t>Estimate out what it should take, then negoiate what will/will not be done.  Communicate the risks of not doing certain activities.</t>
  </si>
  <si>
    <t>Use visual requirements models to look at the scenario from many different areas.  Ask good questions.</t>
  </si>
  <si>
    <t>Try to focus on the busiss problems and objectives.</t>
  </si>
  <si>
    <t>US-24</t>
  </si>
  <si>
    <t>market pressure</t>
  </si>
  <si>
    <t>international customers with different languages</t>
  </si>
  <si>
    <t>They didn't tell us and we didn't know to ask</t>
  </si>
  <si>
    <t>Natural language ambiguities</t>
  </si>
  <si>
    <t>People too quick to apply previous solutions in order to build something quickly</t>
  </si>
  <si>
    <t>Incomplete and/or incorrect requirements</t>
  </si>
  <si>
    <t>We build the wrong system</t>
  </si>
  <si>
    <t>US-25</t>
  </si>
  <si>
    <t>A Product Requirements Document is generated up front but it is not always formally updated as changes come through</t>
  </si>
  <si>
    <t>Leads to a lack of documentation leading to inefficiencies in SW updates and potentially reducing testing effectiveness</t>
  </si>
  <si>
    <t>Product requirements are sometimes supplied by upper management outside of the usual process</t>
  </si>
  <si>
    <t>Product requirements are sometimes more functional in nature rather than being specifically spelled out</t>
  </si>
  <si>
    <t>Release dates are sometimes arbitrary and often released early to customers creating a hard deadline</t>
  </si>
  <si>
    <t>Inefficient code design as the SW is developed without having a complete picture of the final design.</t>
  </si>
  <si>
    <t>Leads to inefficient updates to code as a discovery process is sometimes required</t>
  </si>
  <si>
    <t>This leads to requirements creep increasing work load without an increase in the delivery schedule and may reduce testing effectiveness</t>
  </si>
  <si>
    <t>Causes inefficient code development as an iterative development approach is often the result.  Can lead to “band-aids” being placed in the code to meet a schedule based on incorrect assumptions</t>
  </si>
  <si>
    <t>This increases pressure on the development team to produce resulting in overtime and increased frustration, it often also leads to a reduced testing effort to recover the planned schedule.  All of which increases the chances of errors in the released code</t>
  </si>
  <si>
    <t>Working to improve the formal requirements development process to establish a solid baseline for the development team</t>
  </si>
  <si>
    <t>Need to improve documentation of the development and requirements processes, especially in regards to changes</t>
  </si>
  <si>
    <t>Formalizing the requirements process to reduce ad hoc changes</t>
  </si>
  <si>
    <t>Improvement of the formal requirements process should help to improve generation of all requirements</t>
  </si>
  <si>
    <t xml:space="preserve">Improved requirements development should improve the scheduling process.  In addition we are looking to improve management understanding of potential scheduling issues to better manage communication of initial release dates </t>
  </si>
  <si>
    <t>CA-2</t>
  </si>
  <si>
    <t>Individuals on the project team see no need for requirements to be written down so they spend little time on them.</t>
  </si>
  <si>
    <t>Trying to lock down a moving target is seen as severely limiting and restrictive.</t>
  </si>
  <si>
    <t>Based on our OEM business model we don't always know who our end customer is.</t>
  </si>
  <si>
    <t>No one wants to talk to each other.</t>
  </si>
  <si>
    <t>Large amounts of churn during the implementation phase between designers and testers as they re-determine what the actual requirment is.</t>
  </si>
  <si>
    <t>People ignoring what turn out to be important requirments because they think they are wrong.</t>
  </si>
  <si>
    <t>Churn in the development process as people figure out what the product is supposed to do.</t>
  </si>
  <si>
    <t>Last minute, and sometimes far reaching, changes causing major project delays.</t>
  </si>
  <si>
    <t>Each individual has their own idea as to what the product should do in any given situation leading to angst (and even anger) amongst the development team.</t>
  </si>
  <si>
    <t>Training staff on proper requirements generation, still trying to figure out how to get buy-in.</t>
  </si>
  <si>
    <t xml:space="preserve">Try to hold off on locking things down to the last possible moment. This in turn leads to angst among senior managers because they don't think we know what we are building since things haven't been  locked down </t>
  </si>
  <si>
    <t>More documentation of existing functionality.</t>
  </si>
  <si>
    <t>Try to find at least one lead customer for each feature being developed.</t>
  </si>
  <si>
    <t>CA-3</t>
  </si>
  <si>
    <t>Poor elicitation and writing skills</t>
  </si>
  <si>
    <t>Lack of understanding requirements engineering</t>
  </si>
  <si>
    <t>Management direction</t>
  </si>
  <si>
    <t>Poor elicitation</t>
  </si>
  <si>
    <t>Poor implementation</t>
  </si>
  <si>
    <t>Lack of understanding requirements addressed in design or test</t>
  </si>
  <si>
    <t>Missed schedules</t>
  </si>
  <si>
    <t>Misunderstood requirements</t>
  </si>
  <si>
    <t>Trying to provide training</t>
  </si>
  <si>
    <t>Review</t>
  </si>
  <si>
    <t>CA-4</t>
  </si>
  <si>
    <t>Abstract Requirements</t>
  </si>
  <si>
    <t>Lack of Understanding of Requirements</t>
  </si>
  <si>
    <t>Tech Lead Defines Requirements</t>
  </si>
  <si>
    <t>CA-5</t>
  </si>
  <si>
    <t>Not well written by the right person</t>
  </si>
  <si>
    <t>Not all customer departments are involved or interested</t>
  </si>
  <si>
    <t>Customer doesn't know what does s(he) want</t>
  </si>
  <si>
    <t>Customer thinks that we can produce magic without understanding technical difficulties</t>
  </si>
  <si>
    <t>Product not reflecting customer needs</t>
  </si>
  <si>
    <t>Customer call for product change</t>
  </si>
  <si>
    <t>Not being implemented</t>
  </si>
  <si>
    <t>customer involvement</t>
  </si>
  <si>
    <t xml:space="preserve">Requirements clarification </t>
  </si>
  <si>
    <t>Requirements clarification and negotiation</t>
  </si>
  <si>
    <t>CA-7</t>
  </si>
  <si>
    <t>Stakeholders don't thik the whole systme though at the beginning</t>
  </si>
  <si>
    <t>Features are not grouped together</t>
  </si>
  <si>
    <t>Does not consider expertise of people properly</t>
  </si>
  <si>
    <t>There are always some stakeholders involved in later part of the project who would come up with new things</t>
  </si>
  <si>
    <t>Groups of stakeholders (marketing, development, QA, management) are involved in the project</t>
  </si>
  <si>
    <t>Project delay</t>
  </si>
  <si>
    <t>Stess on developers, code change</t>
  </si>
  <si>
    <t>Project deadline gets extended</t>
  </si>
  <si>
    <t>Still fighting</t>
  </si>
  <si>
    <t>Trying to establishing some standards</t>
  </si>
  <si>
    <t>CA-8</t>
  </si>
  <si>
    <t>CA-10</t>
  </si>
  <si>
    <t>CA-11</t>
  </si>
  <si>
    <t>CA-12</t>
  </si>
  <si>
    <t xml:space="preserve">customers normally don't provide their requirements in a systematic way, </t>
  </si>
  <si>
    <t>customers may take some requirements by default</t>
  </si>
  <si>
    <t>time issue</t>
  </si>
  <si>
    <t>customers normally don't specify or present the requirements in a logical and organized way</t>
  </si>
  <si>
    <t>business process and soluton may affect each other</t>
  </si>
  <si>
    <t>implies incorrect requirements</t>
  </si>
  <si>
    <t>implies incomplete requirements</t>
  </si>
  <si>
    <t>implies both the above</t>
  </si>
  <si>
    <t>implies bad solution</t>
  </si>
  <si>
    <t>implies difficult control over cost and schedule</t>
  </si>
  <si>
    <t xml:space="preserve">more formal specification of requirements </t>
  </si>
  <si>
    <t>more formal meetins</t>
  </si>
  <si>
    <t>identify possible changes earlier</t>
  </si>
  <si>
    <t>CA-13</t>
  </si>
  <si>
    <t>poor relationship</t>
  </si>
  <si>
    <t>lack of time allocated, lack of underatdning or IT and biz terms</t>
  </si>
  <si>
    <t>lack of underatdning or IT and biz terms</t>
  </si>
  <si>
    <t>Delayed schedule, increared cost,</t>
  </si>
  <si>
    <t>Delayed schedule, increared cost, rework</t>
  </si>
  <si>
    <t>More communication</t>
  </si>
  <si>
    <t>Understanding biz domain and the informational needs</t>
  </si>
  <si>
    <t>Training</t>
  </si>
  <si>
    <t>Better support from Top Mngt</t>
  </si>
  <si>
    <t>Training, commitment, communication</t>
  </si>
  <si>
    <t>CA-14</t>
  </si>
  <si>
    <t>time, unexpert contact</t>
  </si>
  <si>
    <t>client side and company side</t>
  </si>
  <si>
    <t>time consuming processes</t>
  </si>
  <si>
    <t xml:space="preserve">not planned </t>
  </si>
  <si>
    <t>latency</t>
  </si>
  <si>
    <t>decreased quality</t>
  </si>
  <si>
    <t>inefficient progress</t>
  </si>
  <si>
    <t>CA-15</t>
  </si>
  <si>
    <t>Not enough cross-training</t>
  </si>
  <si>
    <t>People fail to follow the established process</t>
  </si>
  <si>
    <t>Customers always change their mind</t>
  </si>
  <si>
    <t>Requirement gathering process is imcomplete</t>
  </si>
  <si>
    <t>No idea</t>
  </si>
  <si>
    <t>Cross-training</t>
  </si>
  <si>
    <t>Link from requirement to testing</t>
  </si>
  <si>
    <t>Try to protype asap and ask for feedback</t>
  </si>
  <si>
    <t>CA-16</t>
  </si>
  <si>
    <t>Unavailability of individuals with domain knowledge</t>
  </si>
  <si>
    <t>Incomplete requirements</t>
  </si>
  <si>
    <t>Delivery of features not require and client unsatisfaction</t>
  </si>
  <si>
    <t>NA</t>
  </si>
  <si>
    <t>Needs Validation</t>
  </si>
  <si>
    <t>Not Codable</t>
  </si>
  <si>
    <t>Conflicting stakeholder viewpoints</t>
  </si>
  <si>
    <t>Strict time schedule by customer</t>
  </si>
  <si>
    <t>Unclear roles and responsonsibilities at customer side</t>
  </si>
  <si>
    <t>Insufficient planning of RE</t>
  </si>
  <si>
    <t>Missing access to business needs</t>
  </si>
  <si>
    <t>Missing concentration on business needs</t>
  </si>
  <si>
    <t>Requirements remain too abstract</t>
  </si>
  <si>
    <t>Unfeasible requirements</t>
  </si>
  <si>
    <t>Inefficient development</t>
  </si>
  <si>
    <t>Time overrun</t>
  </si>
  <si>
    <t>Budget overrun</t>
  </si>
  <si>
    <t>Effort overrun</t>
  </si>
  <si>
    <t>Overall demotivation</t>
  </si>
  <si>
    <t xml:space="preserve">Poor product quality </t>
  </si>
  <si>
    <t>Increased complexity in RE</t>
  </si>
  <si>
    <t>Increased number of change requests</t>
  </si>
  <si>
    <t>Increased communication</t>
  </si>
  <si>
    <t>Misunderstanding (overall)</t>
  </si>
  <si>
    <t>Decreased business value</t>
  </si>
  <si>
    <t>Poor requirements quality (general)</t>
  </si>
  <si>
    <t>Project scope becomes unclear</t>
  </si>
  <si>
    <t>Untestable requirements</t>
  </si>
  <si>
    <t xml:space="preserve">Poor (system) design quality </t>
  </si>
  <si>
    <t>FI</t>
  </si>
  <si>
    <t>FI-4</t>
  </si>
  <si>
    <t>Customer does not provide PO that is constantly available, and does not understand the level of commitment required.</t>
  </si>
  <si>
    <t>Customer does not understand the responsibilities of a PO, responsibilities unclear inside customer organization</t>
  </si>
  <si>
    <t>Hidden requirements that are obvious to the customer</t>
  </si>
  <si>
    <t>Trying to plan too much into the future builds too much complexity into the requirements</t>
  </si>
  <si>
    <t>Changes and instability in the customer organization are not isolated from our process. Their problems leak through.</t>
  </si>
  <si>
    <t>After something is agreed, it has different meanings for different stakeholders</t>
  </si>
  <si>
    <t>Customer spends their time in the wrong things</t>
  </si>
  <si>
    <t>Development time wasted, PO and team time wasted on grooming</t>
  </si>
  <si>
    <t>Development time wasted, customer satisfaction</t>
  </si>
  <si>
    <t>Planning is harder, development time wasted</t>
  </si>
  <si>
    <t>Train customers better, spend 1-on-1 time in the beginning of the project, have the customer PO physically close</t>
  </si>
  <si>
    <t>Spend more time with the customer, training and facilitating requirements gathering</t>
  </si>
  <si>
    <t>FI-6</t>
  </si>
  <si>
    <t>Very many customers</t>
  </si>
  <si>
    <t>Same as above</t>
  </si>
  <si>
    <t xml:space="preserve">partly same as above &amp; </t>
  </si>
  <si>
    <t>Doing wrong things or too much</t>
  </si>
  <si>
    <t>same</t>
  </si>
  <si>
    <t>longer leadtimes, quality challenges</t>
  </si>
  <si>
    <t>choosing lead customer</t>
  </si>
  <si>
    <t>focus on team collaboration, no formal coordinators as botle necks</t>
  </si>
  <si>
    <t>backlog grooming</t>
  </si>
  <si>
    <t>FI-7</t>
  </si>
  <si>
    <t>FI-8</t>
  </si>
  <si>
    <t>Complex and changing business environment</t>
  </si>
  <si>
    <t xml:space="preserve">Project team members have different expectations and backgrounds </t>
  </si>
  <si>
    <t>Not enough time</t>
  </si>
  <si>
    <t>Stakeholders usually too much other activities</t>
  </si>
  <si>
    <t>Business and technical targets are not a same page</t>
  </si>
  <si>
    <t>Project is usually late also</t>
  </si>
  <si>
    <t>Misunderstanding between project team members</t>
  </si>
  <si>
    <t>Quality and cost issues</t>
  </si>
  <si>
    <t>Misunderstanding between persons in different role</t>
  </si>
  <si>
    <t>FI-9</t>
  </si>
  <si>
    <t>Wasted time and effort</t>
  </si>
  <si>
    <t xml:space="preserve">Increasing business risk (fixed-price contracts), </t>
  </si>
  <si>
    <t>Risk of missing deadlines,</t>
  </si>
  <si>
    <t>Contradicting Value Add vs Non-Value Adding work</t>
  </si>
  <si>
    <t>General distraction.</t>
  </si>
  <si>
    <t>Wasted time and effort (re-inventing the same solution as previously), lack of innovation, technological barriers</t>
  </si>
  <si>
    <t>Wasted time and effort (either too much or too little effort as per requirement), wrong priorisation</t>
  </si>
  <si>
    <t>Wasted time and effort (development to  wrong direction  for too long, not achieving anything due to trying to achieve too many/much).</t>
  </si>
  <si>
    <t xml:space="preserve">By lean start-up terms:  generating waste </t>
  </si>
  <si>
    <t>Implications can be wrong minor to major, often leading to some risk mitigation issues during projects.</t>
  </si>
  <si>
    <t>FI-10</t>
  </si>
  <si>
    <t>FI-11</t>
  </si>
  <si>
    <t>Incomplete solution</t>
  </si>
  <si>
    <t>Interoperability problems</t>
  </si>
  <si>
    <t>Quality issues</t>
  </si>
  <si>
    <t>Quality / interoperability issues</t>
  </si>
  <si>
    <t>Customer dissatisfaction. Extra costs in deployment.</t>
  </si>
  <si>
    <t>Piloting</t>
  </si>
  <si>
    <t>Common planning days</t>
  </si>
  <si>
    <t>Peer to peer communication between developers.</t>
  </si>
  <si>
    <t>Priorization</t>
  </si>
  <si>
    <t>Integration testing</t>
  </si>
  <si>
    <t>FI-13</t>
  </si>
  <si>
    <t>Mode of operation and role distribution between different stakeholders</t>
  </si>
  <si>
    <t>Changed business needs</t>
  </si>
  <si>
    <t>Incomplete understanding of IT-solutions</t>
  </si>
  <si>
    <t>Incomplete understanding of business processes</t>
  </si>
  <si>
    <t>Delays of project execution</t>
  </si>
  <si>
    <t>Errors on deliverables</t>
  </si>
  <si>
    <t>Better communication within Project</t>
  </si>
  <si>
    <t>Better scoping, granting more time</t>
  </si>
  <si>
    <t>Better and more strict scoping process</t>
  </si>
  <si>
    <t>Better understanding for business processes and its' implications to IT-systems</t>
  </si>
  <si>
    <t>Better commitment for project deliverables</t>
  </si>
  <si>
    <t>FI-14</t>
  </si>
  <si>
    <t>Wrong implementation</t>
  </si>
  <si>
    <t>Wrong priorities</t>
  </si>
  <si>
    <t>Lack of understanding</t>
  </si>
  <si>
    <t>FI-16</t>
  </si>
  <si>
    <t>allready specified requirements may become obsolate</t>
  </si>
  <si>
    <t>Developer may do they own  wrong  interpretation</t>
  </si>
  <si>
    <t>Requirements may have wrong assumption</t>
  </si>
  <si>
    <t>Not all  important  requirements (features) are released</t>
  </si>
  <si>
    <t>FI-17</t>
  </si>
  <si>
    <t>Vague and weak process guidance</t>
  </si>
  <si>
    <t>organizational boarder between internal customer organization and R&amp;D</t>
  </si>
  <si>
    <t>No tools for traceability and no appreaciation for traceability</t>
  </si>
  <si>
    <t>No feasible practices to work with non-functional requiremenst</t>
  </si>
  <si>
    <t>See above</t>
  </si>
  <si>
    <t>Wrong product</t>
  </si>
  <si>
    <t>Wrong product and incomplete understanding of customer needs</t>
  </si>
  <si>
    <t>Testing focuses on wrong matters</t>
  </si>
  <si>
    <t>Non-functionality issues are not planned purposefully they just appear</t>
  </si>
  <si>
    <t>More systematic practices for analysing and storing requirements</t>
  </si>
  <si>
    <t>Better co-operation practices and tools on the organizational boarder</t>
  </si>
  <si>
    <t>Tool environment shall support (automatic) traceability</t>
  </si>
  <si>
    <t>New, systematic practices for working with non-functional requirements</t>
  </si>
  <si>
    <t>Domain modeling to bring up the customer context as well as our product context to clearly define concepts</t>
  </si>
  <si>
    <t>FI-18</t>
  </si>
  <si>
    <t>Changing environment and laws</t>
  </si>
  <si>
    <t>Same</t>
  </si>
  <si>
    <t>Tight schedules</t>
  </si>
  <si>
    <t>Information loss on tight schedule</t>
  </si>
  <si>
    <t>Clients not knowing what is needed</t>
  </si>
  <si>
    <t>Flexibility from team needed</t>
  </si>
  <si>
    <t xml:space="preserve">Some things might be missed </t>
  </si>
  <si>
    <t>Something might be forgotten</t>
  </si>
  <si>
    <t>Later fixes</t>
  </si>
  <si>
    <t>Flexibility in original schedules to accommodate changes</t>
  </si>
  <si>
    <t>Better discussions on workshops</t>
  </si>
  <si>
    <t>FI-19</t>
  </si>
  <si>
    <t xml:space="preserve">The sope is open and by that the custoemr expectations easily differs between developer and customer </t>
  </si>
  <si>
    <t>Changes in the scope may make development to be an imppossibility</t>
  </si>
  <si>
    <t>Changes in scope</t>
  </si>
  <si>
    <t>Awareness of what is need and expected, common understansing of what will come out from the development. Easily there are many times 'commercial policies' in this communication miss-understanding</t>
  </si>
  <si>
    <t>Project need to be leaded and managed out. This requires commitment fromthe project stakeholders, lead (Manager) as well as project group</t>
  </si>
  <si>
    <t xml:space="preserve">done project was needed to open again after hide requirements. expand the scope and changes the implementation structure. </t>
  </si>
  <si>
    <t>Project scope was changed including also changes in the technical structure.</t>
  </si>
  <si>
    <t>Not possible to specify a clear solution for these.</t>
  </si>
  <si>
    <t>Different expectations</t>
  </si>
  <si>
    <t xml:space="preserve">Hassle in the project's operativce management, insufficient work, miss understansdings in various of places </t>
  </si>
  <si>
    <t>Mitigitation: Approved specification document. Changes after that are CR and managed out separately...</t>
  </si>
  <si>
    <t>Solution proposal by specification document. Then either approval or reject for that. By that it either specifies or will be outscoped</t>
  </si>
  <si>
    <t>Communication plan. Require necessary commitment from the participants.</t>
  </si>
  <si>
    <t>Require or provide necessary management for the project</t>
  </si>
  <si>
    <t>FI-20</t>
  </si>
  <si>
    <t>wasted work</t>
  </si>
  <si>
    <t>take too much time to solve</t>
  </si>
  <si>
    <t>sales shouldn't give wishful promises</t>
  </si>
  <si>
    <t>confused developer, what is the most important reqs/feats</t>
  </si>
  <si>
    <t>lack of continuity and trust</t>
  </si>
  <si>
    <t>slow starting phases in projects</t>
  </si>
  <si>
    <t>staff uses too much time</t>
  </si>
  <si>
    <t>feeling of hurry and stress</t>
  </si>
  <si>
    <t>R&amp;D makes guesses</t>
  </si>
  <si>
    <t>frusturation</t>
  </si>
  <si>
    <t>fasilitation of more workshops with stakeholders</t>
  </si>
  <si>
    <t>Develop oncadence, release on demand practise</t>
  </si>
  <si>
    <t>don't know how?</t>
  </si>
  <si>
    <t>YES(I)</t>
  </si>
  <si>
    <t>YES(C&amp;I)</t>
  </si>
  <si>
    <t>YES(C)</t>
  </si>
  <si>
    <t>No</t>
  </si>
  <si>
    <t>ID</t>
  </si>
  <si>
    <t>Implication</t>
  </si>
  <si>
    <t>Category</t>
  </si>
  <si>
    <t>Cause</t>
  </si>
  <si>
    <t>Castegory</t>
  </si>
  <si>
    <t>General</t>
  </si>
  <si>
    <t>Row Nr. of first Data</t>
  </si>
  <si>
    <t>Row Nr. of last Data</t>
  </si>
  <si>
    <t>Row Nr. of Cause Codes</t>
  </si>
  <si>
    <t>Column Letter of first Cause Code</t>
  </si>
  <si>
    <t>Column Letter of last Cause Code</t>
  </si>
  <si>
    <t>Column Letter of Category "Input"</t>
  </si>
  <si>
    <t>Column Letter of Category "Method"</t>
  </si>
  <si>
    <t>Column Letter of Category "Organization"</t>
  </si>
  <si>
    <t>Column Letter of Category "People"</t>
  </si>
  <si>
    <t>Column Letter of Category "Tools"</t>
  </si>
  <si>
    <t>AE</t>
  </si>
  <si>
    <t>DR</t>
  </si>
  <si>
    <t>DT</t>
  </si>
  <si>
    <t>DU</t>
  </si>
  <si>
    <t>DV</t>
  </si>
  <si>
    <t>Implications</t>
  </si>
  <si>
    <t>"No" if the entered category is not valid</t>
  </si>
  <si>
    <t>Usually should be constant, even new data is added</t>
  </si>
  <si>
    <t>In case new data is added, this value will increase</t>
  </si>
  <si>
    <t>Usually should be constant, even new cause codes are added (row in which these codes are in)</t>
  </si>
  <si>
    <t>Usually should be constant, even new cause codes are added</t>
  </si>
  <si>
    <t>In case new cause code is added or deleted, this value will increase or decrease</t>
  </si>
  <si>
    <t>In case new cause codes are added, this value will increase (moves to to right)</t>
  </si>
  <si>
    <t>Row Nr. of Implications Codes</t>
  </si>
  <si>
    <t>Column Letter of first Implication Code</t>
  </si>
  <si>
    <t>Column Letter of last Implication Code</t>
  </si>
  <si>
    <t>Column Letter of Category "Customer"</t>
  </si>
  <si>
    <t>Column Letter of Category "Design or Implementation"</t>
  </si>
  <si>
    <t>Column Letter of Category "Product"</t>
  </si>
  <si>
    <t>Column Letter of Category "Project or Organization"</t>
  </si>
  <si>
    <t>Column Letter of Category "Verification or Validation"</t>
  </si>
  <si>
    <t>DX</t>
  </si>
  <si>
    <t>FV</t>
  </si>
  <si>
    <t>FX</t>
  </si>
  <si>
    <t>FY</t>
  </si>
  <si>
    <t>FZ</t>
  </si>
  <si>
    <t>Usually should be constant, even new implication  codes are added (row in which these codes are in)</t>
  </si>
  <si>
    <t>In case new columns are added or deleted before the first implication code, this value has to be updated</t>
  </si>
  <si>
    <t>In case new columns are added or deleted before the last implication code, this value has to be updated</t>
  </si>
  <si>
    <t>In case new columns are added or deleted before the implication category "Customer", this value has to be updated</t>
  </si>
  <si>
    <t>In case new columns are added or deleted before the implication category "Design or Implementation", this value has to be updated</t>
  </si>
  <si>
    <t>In case new columns are added or deleted before the implication category "Product", this value has to be updated</t>
  </si>
  <si>
    <t>In case new columns are added or deleted before the implication category "Project or Organization", this value has to be updated</t>
  </si>
  <si>
    <t>In case new columns are added or deleted before the implication category "Verification or Validation", this value has to be updated</t>
  </si>
  <si>
    <t>Missing functionality of product</t>
  </si>
  <si>
    <t>Missing IT project experience at customer side</t>
  </si>
  <si>
    <t>Inappropriate definition of contract</t>
  </si>
  <si>
    <t>High quality expectation of customer</t>
  </si>
  <si>
    <t>Insufficient analysis at the beginnging of the project</t>
  </si>
  <si>
    <t>Yes</t>
  </si>
  <si>
    <t>Not following the communication plan</t>
  </si>
  <si>
    <t>YES (I)</t>
  </si>
  <si>
    <t>YES©</t>
  </si>
  <si>
    <t>Lack of innovation</t>
  </si>
  <si>
    <t>Integrate Testing and RE</t>
  </si>
  <si>
    <t>High complexity in overall project setting</t>
  </si>
  <si>
    <t>Lack of trust</t>
  </si>
  <si>
    <t>Lack of teamwork skills</t>
  </si>
  <si>
    <t>Conflicts within the team</t>
  </si>
  <si>
    <t>Lack of requirements management</t>
  </si>
  <si>
    <t>Insufficient team size</t>
  </si>
  <si>
    <t>Many customers</t>
  </si>
  <si>
    <t>Unexpected non-functional requirements</t>
  </si>
  <si>
    <t>Difficulties in project management</t>
  </si>
  <si>
    <t>Requirements engineer has no influence on customer</t>
  </si>
  <si>
    <t>DW</t>
  </si>
  <si>
    <t>DZ</t>
  </si>
  <si>
    <t>GA</t>
  </si>
  <si>
    <t>GB</t>
  </si>
  <si>
    <t>AreaCode</t>
  </si>
  <si>
    <t>CountryCode</t>
  </si>
  <si>
    <t>Total</t>
  </si>
  <si>
    <t>Total Citation</t>
  </si>
  <si>
    <t>RE Problem</t>
  </si>
  <si>
    <t>Overall Top 5 RE Problems</t>
  </si>
  <si>
    <t>NA Top 5 RE Problems</t>
  </si>
  <si>
    <t>NEE Top 5 RE Problems</t>
  </si>
  <si>
    <t>SA Top 5 RE Problems</t>
  </si>
  <si>
    <t>NEE Top 10 Causes</t>
  </si>
  <si>
    <t>SA Top 10 Causes</t>
  </si>
  <si>
    <t>Overall Top 12 Causes</t>
  </si>
  <si>
    <t>CE Top 15 Causes</t>
  </si>
  <si>
    <t>NA Top 14 Causes</t>
  </si>
  <si>
    <t>Overall Top 10 implications</t>
  </si>
  <si>
    <t>CE Top 11 implications</t>
  </si>
  <si>
    <t>NA Top 11 implications</t>
  </si>
  <si>
    <t>NEE Top 12 implications</t>
  </si>
  <si>
    <t>SA Top 10 implications</t>
  </si>
  <si>
    <t>Cause for Project Failure</t>
  </si>
  <si>
    <t>Total Project Failure</t>
  </si>
  <si>
    <t>Cited as #1</t>
  </si>
  <si>
    <t>Cited as #2</t>
  </si>
  <si>
    <t>Cited as #3</t>
  </si>
  <si>
    <t>Cited as #4</t>
  </si>
  <si>
    <t>Cited as #5</t>
  </si>
  <si>
    <t>CE Top 6 RE Problems</t>
  </si>
  <si>
    <t>Size</t>
  </si>
  <si>
    <t>Waterfall</t>
  </si>
  <si>
    <t>V-Modell XT</t>
  </si>
  <si>
    <t>Scrum</t>
  </si>
  <si>
    <t>XP</t>
  </si>
  <si>
    <t>RUP</t>
  </si>
  <si>
    <t>Small</t>
  </si>
  <si>
    <t>Medium</t>
  </si>
  <si>
    <t>Large</t>
  </si>
  <si>
    <t>Small Size Top 5 RE Problems</t>
  </si>
  <si>
    <t>Medium Size Top 5 RE Problems</t>
  </si>
  <si>
    <t>Large Size Top 5 RE Problems</t>
  </si>
  <si>
    <t>Cause for Small Company Problems</t>
  </si>
  <si>
    <t>Cause for Medium Company Problems</t>
  </si>
  <si>
    <t>Cause for Large Company Problems</t>
  </si>
  <si>
    <t>Cause for Overall Company Problems</t>
  </si>
  <si>
    <t>Small Company Top 12 Causes</t>
  </si>
  <si>
    <t>Medium Company Top 12 Causes</t>
  </si>
  <si>
    <t>Large Company Top 12 Causes</t>
  </si>
  <si>
    <t>Dev. Method</t>
  </si>
  <si>
    <t>Agile</t>
  </si>
  <si>
    <t>Mixed</t>
  </si>
  <si>
    <t>Development Method</t>
  </si>
  <si>
    <t>Plan-Driven</t>
  </si>
  <si>
    <t>Agile Top 5 RE Problems</t>
  </si>
  <si>
    <t>Plan-Driven Top 5 RE Problems</t>
  </si>
  <si>
    <t>Mixed Top 5 RE Problems</t>
  </si>
  <si>
    <t>Cause for Agile Company Problems</t>
  </si>
  <si>
    <t>Cause for Plan-Driven Company Problems</t>
  </si>
  <si>
    <t>Cause for Mixed Company Problems</t>
  </si>
  <si>
    <t>Agile Company Top 12 Causes</t>
  </si>
  <si>
    <t>Plan-Driven Company Top 12 Causes</t>
  </si>
  <si>
    <t>Mixed Company Top 10 Causes</t>
  </si>
  <si>
    <t>RE Standard Regulation</t>
  </si>
  <si>
    <t>RE Standard Dev Process</t>
  </si>
  <si>
    <t>Own RE Standard Course Process</t>
  </si>
  <si>
    <t>Own RE Standard Process Roles and Responsibilities</t>
  </si>
  <si>
    <t>Own RE Standard Process Artefacts and Templates</t>
  </si>
  <si>
    <t>No RE Standard</t>
  </si>
  <si>
    <t>RE Standard Others</t>
  </si>
  <si>
    <t>Own</t>
  </si>
  <si>
    <t>Own RE Standard</t>
  </si>
  <si>
    <t>R.E. Pattern</t>
  </si>
  <si>
    <t>Regulation</t>
  </si>
  <si>
    <t>Dev. Process</t>
  </si>
  <si>
    <t>Own Process Company Top 5 RE Problems</t>
  </si>
  <si>
    <t>Dev. Process Company Top 5 RE Problems</t>
  </si>
  <si>
    <t>Regulation Process Company Top 5 RE Problems</t>
  </si>
  <si>
    <t>Overall Company Top 5 RE Problems</t>
  </si>
  <si>
    <t>No Process Company Top 5 RE Problems</t>
  </si>
  <si>
    <t>Cause for Overall Process Company Problems</t>
  </si>
  <si>
    <t>Cause for Regulation Process Company Problems</t>
  </si>
  <si>
    <t>Cause for Dev. Process Company Problems</t>
  </si>
  <si>
    <t>Cause for Own Process Company Problems</t>
  </si>
  <si>
    <t>Cause for No Process Company Problems</t>
  </si>
  <si>
    <t>Overall Process Company Top 12 Causes</t>
  </si>
  <si>
    <t>Regulation Process Company Top 12 Causes</t>
  </si>
  <si>
    <t>Dev. Process Company Top 12 Causes</t>
  </si>
  <si>
    <t>Own Process Company Top 10 Causes</t>
  </si>
  <si>
    <t>No Process Company Top 10 Causes</t>
  </si>
  <si>
    <t>11-50 employees</t>
  </si>
  <si>
    <t>1-10 employees</t>
  </si>
  <si>
    <t>51-250 employees</t>
  </si>
  <si>
    <t>251-500 employees</t>
  </si>
  <si>
    <t>1001-2000 employees</t>
  </si>
  <si>
    <t>more than 2000 employees</t>
  </si>
  <si>
    <t>501-1000 employees</t>
  </si>
  <si>
    <t>Number of Employees</t>
  </si>
  <si>
    <t>Company Size by Number of Employees</t>
  </si>
  <si>
    <t>Number of Companies</t>
  </si>
  <si>
    <t>Num. of Companies by Size</t>
  </si>
  <si>
    <t>Num. of Companies by Dev. Method</t>
  </si>
  <si>
    <t>Percentage</t>
  </si>
  <si>
    <t>Num. of Companies by R.E. Pattern</t>
  </si>
  <si>
    <t>Num. of Companies by Size and Dev. Method</t>
  </si>
  <si>
    <t>Small and Agile</t>
  </si>
  <si>
    <t>Type of Companies</t>
  </si>
  <si>
    <t>Small and Plan-Driven</t>
  </si>
  <si>
    <t>Medium and Agile</t>
  </si>
  <si>
    <t>Medium and Plan-Driven</t>
  </si>
  <si>
    <t>Large and Agile</t>
  </si>
  <si>
    <t>Large and Plan-Driven</t>
  </si>
  <si>
    <t>Small and Agile Companies Top 5 RE Problems</t>
  </si>
  <si>
    <t>Small and Plan-Driven Companies Top 5 RE Problems</t>
  </si>
  <si>
    <t>Medium and Agile Companies Top 5 RE Problems</t>
  </si>
  <si>
    <t>Medium and Plan-Driven Companies Top 5 RE Problems</t>
  </si>
  <si>
    <t>Large and Agile Companies Top 5 RE Problems</t>
  </si>
  <si>
    <t>Large and Plan-Driven Companies Top 5 RE Problems</t>
  </si>
  <si>
    <t>Cause for Small and Agile Company Problems</t>
  </si>
  <si>
    <t>Cause for Small and Plan-Driven Company Problems</t>
  </si>
  <si>
    <t>Cause for Medium and Agile Company Problems</t>
  </si>
  <si>
    <t>Cause for Medium and Plan-Driven Company Problems</t>
  </si>
  <si>
    <t>Cause for Large and Agile Company Problems</t>
  </si>
  <si>
    <t>Cause for Large and Plan-Driven Company Problems</t>
  </si>
  <si>
    <t>Small and Agile Company Top 12 Causes</t>
  </si>
  <si>
    <t>Small and Plan-Driven Company Top 12 Causes</t>
  </si>
  <si>
    <t>Medium and Agile Company Top 12 Causes</t>
  </si>
  <si>
    <t>Medium and Plan-Driven Company Top 9 Causes</t>
  </si>
  <si>
    <t>Large and Agile Company Top 12 Causes</t>
  </si>
  <si>
    <t>Large and Plan-Driven Company Top 12 Causes</t>
  </si>
  <si>
    <t>Unclear roles and responsabilities at customer side</t>
  </si>
  <si>
    <t xml:space="preserve">Area Code by Size and Dev. Method </t>
  </si>
  <si>
    <t>Only appears in Medium and Plan-Driven Company top 12</t>
  </si>
  <si>
    <t>Only appears in the Large and Agile Company Top 12</t>
  </si>
  <si>
    <t>Only appears in the Small and Agile and Large and Agile Company Top 12</t>
  </si>
  <si>
    <t>Only appears in the Large and Agile and Plan-Driven Company Top 12</t>
  </si>
  <si>
    <t>Only appears in the Large and Plan-Driven Company Top 12</t>
  </si>
  <si>
    <t>Only appears in Medium and Agile Company top 12</t>
  </si>
  <si>
    <t>Only appears in te Small and Agile and Small and Plan-Driven Company top 12</t>
  </si>
  <si>
    <t>Only appears in te Small and Plan-Driven Company top 12</t>
  </si>
  <si>
    <t>Only appears in Small and Agile and Large and Plan-Driven Company top 12</t>
  </si>
  <si>
    <t>Only appears in Small and Agile Company top 12</t>
  </si>
  <si>
    <t>Only appears in the Small and Plan-Driven Company top 12</t>
  </si>
  <si>
    <t xml:space="preserve">Area Code by Size </t>
  </si>
  <si>
    <t>Overall Top 10 RE Problems</t>
  </si>
  <si>
    <t>Obs: Overall no significant changes</t>
  </si>
  <si>
    <t>Obs: Moving target only for large sized and plan-driven companies</t>
  </si>
  <si>
    <t>Incomplete</t>
  </si>
  <si>
    <t>Comm. Flaws</t>
  </si>
  <si>
    <t>Moving Targets</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</si>
</sst>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2"/>
      <color theme="1"/>
      <name val="Calibri"/>
      <family val="2"/>
      <scheme val="minor"/>
    </font>
    <font>
      <sz val="12"/>
      <color theme="1"/>
      <name val="Calibri"/>
      <family val="2"/>
      <scheme val="minor"/>
    </font>
    <font>
      <sz val="12"/>
      <color rgb="FF0061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6"/>
      <color rgb="FF006100"/>
      <name val="Calibri"/>
      <family val="2"/>
      <scheme val="minor"/>
    </font>
    <font>
      <b/>
      <sz val="13"/>
      <color theme="1"/>
      <name val="Calibri"/>
      <family val="2"/>
      <scheme val="minor"/>
    </font>
    <font>
      <b/>
      <sz val="14"/>
      <color theme="1"/>
      <name val="Calibri"/>
      <family val="2"/>
      <scheme val="minor"/>
    </font>
    <font>
      <b/>
      <sz val="10"/>
      <color theme="1"/>
      <name val="Calibri"/>
      <family val="2"/>
      <scheme val="minor"/>
    </font>
    <font>
      <b/>
      <sz val="10"/>
      <color rgb="FF000000"/>
      <name val="Calibri"/>
      <family val="2"/>
      <scheme val="minor"/>
    </font>
    <font>
      <b/>
      <sz val="16"/>
      <color theme="1"/>
      <name val="Calibri"/>
      <family val="2"/>
      <scheme val="minor"/>
    </font>
    <font>
      <b/>
      <sz val="10"/>
      <name val="Arial"/>
      <family val="2"/>
    </font>
    <font>
      <sz val="9"/>
      <color indexed="81"/>
      <name val="Tahoma"/>
      <family val="2"/>
    </font>
    <font>
      <b/>
      <sz val="9"/>
      <color indexed="81"/>
      <name val="Tahoma"/>
      <family val="2"/>
    </font>
    <font>
      <sz val="11"/>
      <color indexed="8"/>
      <name val="Calibri"/>
      <family val="2"/>
      <scheme val="minor"/>
    </font>
    <font>
      <b/>
      <sz val="10"/>
      <color theme="1"/>
      <name val="Calibri"/>
      <family val="2"/>
      <scheme val="minor"/>
    </font>
    <font>
      <b/>
      <sz val="10"/>
      <color rgb="FF000000"/>
      <name val="Calibri"/>
      <family val="2"/>
      <scheme val="minor"/>
    </font>
    <font>
      <sz val="9"/>
      <color indexed="81"/>
      <name val="Segoe UI"/>
      <family val="2"/>
    </font>
    <font>
      <b/>
      <sz val="9"/>
      <color indexed="81"/>
      <name val="Segoe UI"/>
      <family val="2"/>
    </font>
    <font>
      <sz val="11"/>
      <color rgb="FF000000"/>
      <name val="Calibri"/>
      <family val="2"/>
      <scheme val="minor"/>
    </font>
    <font>
      <sz val="12"/>
      <color rgb="FF000000"/>
      <name val="Calibri"/>
      <family val="2"/>
      <scheme val="minor"/>
    </font>
    <font>
      <b/>
      <sz val="12"/>
      <color theme="0"/>
      <name val="Calibri"/>
      <family val="2"/>
      <scheme val="minor"/>
    </font>
    <font>
      <sz val="12"/>
      <color rgb="FF000000"/>
      <name val="Calibri"/>
      <family val="2"/>
    </font>
    <font>
      <b/>
      <sz val="12"/>
      <name val="Calibri"/>
      <family val="2"/>
      <scheme val="minor"/>
    </font>
    <font>
      <sz val="12"/>
      <name val="Calibri"/>
      <family val="2"/>
      <scheme val="minor"/>
    </font>
    <font>
      <sz val="10"/>
      <color theme="1"/>
      <name val="Calibri"/>
      <family val="2"/>
      <scheme val="minor"/>
    </font>
    <font>
      <sz val="10"/>
      <name val="Calibri"/>
      <family val="2"/>
      <scheme val="minor"/>
    </font>
    <font>
      <sz val="10"/>
      <color theme="0"/>
      <name val="Calibri"/>
      <family val="2"/>
      <scheme val="minor"/>
    </font>
    <font>
      <b/>
      <sz val="10"/>
      <color theme="0"/>
      <name val="Calibri"/>
      <family val="2"/>
      <scheme val="minor"/>
    </font>
    <font>
      <sz val="12"/>
      <color theme="0"/>
      <name val="Calibri"/>
      <family val="2"/>
      <scheme val="minor"/>
    </font>
    <font>
      <b/>
      <sz val="26"/>
      <color theme="1"/>
      <name val="Calibri"/>
      <family val="2"/>
      <scheme val="minor"/>
    </font>
    <font>
      <sz val="10"/>
      <color rgb="FFFFFFFF"/>
      <name val="Calibri"/>
      <family val="2"/>
      <scheme val="minor"/>
    </font>
    <font>
      <b/>
      <sz val="22"/>
      <color theme="1"/>
      <name val="Calibri"/>
      <family val="2"/>
      <scheme val="minor"/>
    </font>
    <font>
      <sz val="10"/>
      <color rgb="FFFF0000"/>
      <name val="Calibri"/>
      <family val="2"/>
      <scheme val="minor"/>
    </font>
    <font>
      <sz val="10"/>
      <color rgb="FF00B050"/>
      <name val="Calibri"/>
      <family val="2"/>
      <scheme val="minor"/>
    </font>
  </fonts>
  <fills count="25">
    <fill>
      <patternFill patternType="none"/>
    </fill>
    <fill>
      <patternFill patternType="gray125"/>
    </fill>
    <fill>
      <patternFill patternType="solid">
        <fgColor rgb="FFC6EFCE"/>
      </patternFill>
    </fill>
    <fill>
      <patternFill patternType="solid">
        <fgColor rgb="FFFFFFCC"/>
      </patternFill>
    </fill>
    <fill>
      <patternFill patternType="solid">
        <fgColor theme="9" tint="0.79998168889431442"/>
        <bgColor indexed="65"/>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9" tint="0.39997558519241921"/>
        <bgColor rgb="FF000000"/>
      </patternFill>
    </fill>
    <fill>
      <patternFill patternType="solid">
        <fgColor theme="9" tint="0.79998168889431442"/>
        <bgColor indexed="64"/>
      </patternFill>
    </fill>
    <fill>
      <patternFill patternType="solid">
        <fgColor theme="9" tint="0.79998168889431442"/>
        <bgColor rgb="FF000000"/>
      </patternFill>
    </fill>
    <fill>
      <patternFill patternType="solid">
        <fgColor rgb="FFFFFFCC"/>
        <bgColor indexed="64"/>
      </patternFill>
    </fill>
    <fill>
      <patternFill patternType="solid">
        <fgColor rgb="FFEFFFD7"/>
        <bgColor indexed="64"/>
      </patternFill>
    </fill>
    <fill>
      <patternFill patternType="solid">
        <fgColor rgb="FFFF0000"/>
        <bgColor indexed="64"/>
      </patternFill>
    </fill>
    <fill>
      <patternFill patternType="solid">
        <fgColor theme="5"/>
        <bgColor indexed="64"/>
      </patternFill>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9"/>
        <bgColor indexed="64"/>
      </patternFill>
    </fill>
    <fill>
      <patternFill patternType="solid">
        <fgColor theme="0"/>
        <bgColor indexed="64"/>
      </patternFill>
    </fill>
    <fill>
      <patternFill patternType="solid">
        <fgColor rgb="FF1F497D"/>
        <bgColor rgb="FF000000"/>
      </patternFill>
    </fill>
    <fill>
      <patternFill patternType="solid">
        <fgColor theme="0"/>
        <bgColor rgb="FF000000"/>
      </patternFill>
    </fill>
  </fills>
  <borders count="43">
    <border>
      <left/>
      <right/>
      <top/>
      <bottom/>
      <diagonal/>
    </border>
    <border>
      <left style="thin">
        <color rgb="FFB2B2B2"/>
      </left>
      <right style="thin">
        <color rgb="FFB2B2B2"/>
      </right>
      <top style="thin">
        <color rgb="FFB2B2B2"/>
      </top>
      <bottom style="thin">
        <color rgb="FFB2B2B2"/>
      </bottom>
      <diagonal/>
    </border>
    <border>
      <left style="medium">
        <color auto="1"/>
      </left>
      <right/>
      <top style="medium">
        <color auto="1"/>
      </top>
      <bottom style="thin">
        <color auto="1"/>
      </bottom>
      <diagonal/>
    </border>
    <border>
      <left/>
      <right/>
      <top style="medium">
        <color auto="1"/>
      </top>
      <bottom style="thin">
        <color auto="1"/>
      </bottom>
      <diagonal/>
    </border>
    <border>
      <left/>
      <right/>
      <top style="thin">
        <color auto="1"/>
      </top>
      <bottom/>
      <diagonal/>
    </border>
    <border>
      <left/>
      <right style="medium">
        <color auto="1"/>
      </right>
      <top/>
      <bottom/>
      <diagonal/>
    </border>
    <border>
      <left style="medium">
        <color auto="1"/>
      </left>
      <right/>
      <top style="thin">
        <color auto="1"/>
      </top>
      <bottom/>
      <diagonal/>
    </border>
    <border>
      <left/>
      <right style="thin">
        <color auto="1"/>
      </right>
      <top style="thin">
        <color auto="1"/>
      </top>
      <bottom/>
      <diagonal/>
    </border>
    <border>
      <left style="medium">
        <color auto="1"/>
      </left>
      <right/>
      <top/>
      <bottom/>
      <diagonal/>
    </border>
    <border>
      <left/>
      <right style="thin">
        <color auto="1"/>
      </right>
      <top/>
      <bottom/>
      <diagonal/>
    </border>
    <border>
      <left style="thin">
        <color auto="1"/>
      </left>
      <right/>
      <top style="thin">
        <color auto="1"/>
      </top>
      <bottom/>
      <diagonal/>
    </border>
    <border>
      <left/>
      <right style="thin">
        <color auto="1"/>
      </right>
      <top/>
      <bottom style="double">
        <color auto="1"/>
      </bottom>
      <diagonal/>
    </border>
    <border>
      <left/>
      <right/>
      <top/>
      <bottom style="double">
        <color auto="1"/>
      </bottom>
      <diagonal/>
    </border>
    <border>
      <left/>
      <right style="medium">
        <color auto="1"/>
      </right>
      <top/>
      <bottom style="double">
        <color auto="1"/>
      </bottom>
      <diagonal/>
    </border>
    <border>
      <left style="medium">
        <color auto="1"/>
      </left>
      <right/>
      <top/>
      <bottom style="double">
        <color auto="1"/>
      </bottom>
      <diagonal/>
    </border>
    <border>
      <left style="thin">
        <color auto="1"/>
      </left>
      <right/>
      <top/>
      <bottom style="double">
        <color auto="1"/>
      </bottom>
      <diagonal/>
    </border>
    <border>
      <left/>
      <right/>
      <top/>
      <bottom style="thin">
        <color rgb="FFB2B2B2"/>
      </bottom>
      <diagonal/>
    </border>
    <border>
      <left style="thin">
        <color rgb="FFB2B2B2"/>
      </left>
      <right/>
      <top/>
      <bottom/>
      <diagonal/>
    </border>
    <border>
      <left/>
      <right style="thin">
        <color rgb="FFB2B2B2"/>
      </right>
      <top style="thin">
        <color rgb="FFB2B2B2"/>
      </top>
      <bottom style="thin">
        <color rgb="FFB2B2B2"/>
      </bottom>
      <diagonal/>
    </border>
    <border>
      <left/>
      <right style="medium">
        <color auto="1"/>
      </right>
      <top/>
      <bottom style="thin">
        <color rgb="FFB2B2B2"/>
      </bottom>
      <diagonal/>
    </border>
    <border>
      <left/>
      <right style="thin">
        <color rgb="FFB2B2B2"/>
      </right>
      <top style="thin">
        <color rgb="FFB2B2B2"/>
      </top>
      <bottom style="double">
        <color auto="1"/>
      </bottom>
      <diagonal/>
    </border>
    <border>
      <left/>
      <right/>
      <top style="double">
        <color auto="1"/>
      </top>
      <bottom/>
      <diagonal/>
    </border>
    <border>
      <left/>
      <right style="thin">
        <color auto="1"/>
      </right>
      <top style="double">
        <color auto="1"/>
      </top>
      <bottom/>
      <diagonal/>
    </border>
    <border>
      <left style="thin">
        <color auto="1"/>
      </left>
      <right/>
      <top/>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thin">
        <color rgb="FFB2B2B2"/>
      </right>
      <top/>
      <bottom style="double">
        <color auto="1"/>
      </bottom>
      <diagonal/>
    </border>
    <border>
      <left style="medium">
        <color auto="1"/>
      </left>
      <right/>
      <top/>
      <bottom style="thin">
        <color rgb="FFB2B2B2"/>
      </bottom>
      <diagonal/>
    </border>
    <border>
      <left style="medium">
        <color auto="1"/>
      </left>
      <right/>
      <top style="double">
        <color auto="1"/>
      </top>
      <bottom/>
      <diagonal/>
    </border>
    <border>
      <left/>
      <right style="mediumDashed">
        <color auto="1"/>
      </right>
      <top/>
      <bottom/>
      <diagonal/>
    </border>
    <border>
      <left/>
      <right style="mediumDashed">
        <color auto="1"/>
      </right>
      <top/>
      <bottom style="double">
        <color auto="1"/>
      </bottom>
      <diagonal/>
    </border>
    <border>
      <left/>
      <right style="mediumDashed">
        <color auto="1"/>
      </right>
      <top style="double">
        <color auto="1"/>
      </top>
      <bottom/>
      <diagonal/>
    </border>
    <border>
      <left style="mediumDashed">
        <color auto="1"/>
      </left>
      <right/>
      <top style="double">
        <color auto="1"/>
      </top>
      <bottom/>
      <diagonal/>
    </border>
    <border>
      <left style="mediumDashed">
        <color auto="1"/>
      </left>
      <right/>
      <top/>
      <bottom/>
      <diagonal/>
    </border>
    <border>
      <left/>
      <right style="medium">
        <color auto="1"/>
      </right>
      <top style="double">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1232">
    <xf numFmtId="0" fontId="0" fillId="0" borderId="0"/>
    <xf numFmtId="0" fontId="2" fillId="2" borderId="0" applyNumberFormat="0" applyBorder="0" applyAlignment="0" applyProtection="0"/>
    <xf numFmtId="0" fontId="1" fillId="3" borderId="1" applyNumberFormat="0" applyFon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5" fillId="0" borderId="0">
      <alignment wrapText="1"/>
    </xf>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09">
    <xf numFmtId="0" fontId="0" fillId="0" borderId="0" xfId="0"/>
    <xf numFmtId="0" fontId="0" fillId="0" borderId="0" xfId="0" applyAlignment="1">
      <alignment horizontal="center"/>
    </xf>
    <xf numFmtId="0" fontId="0" fillId="0" borderId="0" xfId="0" applyBorder="1"/>
    <xf numFmtId="0" fontId="0" fillId="0" borderId="5" xfId="0" applyBorder="1"/>
    <xf numFmtId="0" fontId="0" fillId="0" borderId="9" xfId="0" applyBorder="1"/>
    <xf numFmtId="0" fontId="3" fillId="7" borderId="12" xfId="0" applyFont="1" applyFill="1" applyBorder="1" applyAlignment="1">
      <alignment horizontal="center"/>
    </xf>
    <xf numFmtId="0" fontId="3" fillId="7" borderId="14" xfId="0" applyFont="1" applyFill="1" applyBorder="1" applyAlignment="1">
      <alignment horizontal="center"/>
    </xf>
    <xf numFmtId="0" fontId="3" fillId="7" borderId="11" xfId="0" applyFont="1" applyFill="1" applyBorder="1" applyAlignment="1">
      <alignment horizontal="center"/>
    </xf>
    <xf numFmtId="0" fontId="9" fillId="5" borderId="18" xfId="2" applyFont="1" applyFill="1" applyBorder="1" applyAlignment="1">
      <alignment horizontal="center" wrapText="1"/>
    </xf>
    <xf numFmtId="0" fontId="15" fillId="0" borderId="0" xfId="19" applyAlignment="1"/>
    <xf numFmtId="0" fontId="0" fillId="0" borderId="0" xfId="0" applyFill="1" applyBorder="1"/>
    <xf numFmtId="0" fontId="15" fillId="11" borderId="0" xfId="19" applyFill="1" applyAlignment="1"/>
    <xf numFmtId="0" fontId="10" fillId="8" borderId="0" xfId="0" applyFont="1" applyFill="1" applyBorder="1" applyAlignment="1">
      <alignment horizontal="center" wrapText="1"/>
    </xf>
    <xf numFmtId="0" fontId="15" fillId="0" borderId="0" xfId="19" applyFill="1" applyAlignment="1"/>
    <xf numFmtId="0" fontId="0" fillId="0" borderId="0" xfId="0" applyFill="1"/>
    <xf numFmtId="0" fontId="15" fillId="0" borderId="22" xfId="19" applyBorder="1" applyAlignment="1"/>
    <xf numFmtId="0" fontId="15" fillId="0" borderId="9" xfId="19" applyBorder="1" applyAlignment="1"/>
    <xf numFmtId="0" fontId="15" fillId="0" borderId="0" xfId="19" applyBorder="1" applyAlignment="1"/>
    <xf numFmtId="0" fontId="15" fillId="0" borderId="8" xfId="19" applyBorder="1" applyAlignment="1"/>
    <xf numFmtId="0" fontId="15" fillId="0" borderId="23" xfId="19" applyBorder="1" applyAlignment="1"/>
    <xf numFmtId="0" fontId="0" fillId="0" borderId="21" xfId="0" applyBorder="1"/>
    <xf numFmtId="0" fontId="0" fillId="0" borderId="24" xfId="0" applyBorder="1"/>
    <xf numFmtId="0" fontId="0" fillId="0" borderId="8" xfId="0" applyBorder="1"/>
    <xf numFmtId="0" fontId="10" fillId="8" borderId="18" xfId="0" applyFont="1" applyFill="1" applyBorder="1" applyAlignment="1">
      <alignment horizontal="center" wrapText="1"/>
    </xf>
    <xf numFmtId="0" fontId="0" fillId="0" borderId="8" xfId="0" applyFill="1" applyBorder="1"/>
    <xf numFmtId="0" fontId="7" fillId="5" borderId="24" xfId="0" applyFont="1" applyFill="1" applyBorder="1" applyAlignment="1">
      <alignment horizontal="center"/>
    </xf>
    <xf numFmtId="0" fontId="0" fillId="0" borderId="24" xfId="0" applyFill="1" applyBorder="1"/>
    <xf numFmtId="0" fontId="15" fillId="0" borderId="5" xfId="19" applyBorder="1" applyAlignment="1"/>
    <xf numFmtId="0" fontId="0" fillId="0" borderId="28" xfId="0" applyBorder="1" applyAlignment="1">
      <alignment vertical="center" wrapText="1"/>
    </xf>
    <xf numFmtId="0" fontId="0" fillId="0" borderId="8" xfId="0" applyBorder="1" applyAlignment="1">
      <alignment vertical="center" wrapText="1"/>
    </xf>
    <xf numFmtId="0" fontId="0" fillId="0" borderId="29" xfId="0" applyBorder="1"/>
    <xf numFmtId="0" fontId="0" fillId="0" borderId="31" xfId="0" applyBorder="1" applyAlignment="1">
      <alignment vertical="center" wrapText="1"/>
    </xf>
    <xf numFmtId="0" fontId="0" fillId="0" borderId="29" xfId="0" applyBorder="1" applyAlignment="1">
      <alignment vertical="center" wrapText="1"/>
    </xf>
    <xf numFmtId="0" fontId="0" fillId="0" borderId="32" xfId="0" applyBorder="1" applyAlignment="1">
      <alignment vertical="center" wrapText="1"/>
    </xf>
    <xf numFmtId="0" fontId="0" fillId="0" borderId="33" xfId="0" applyBorder="1" applyAlignment="1">
      <alignment vertical="center" wrapText="1"/>
    </xf>
    <xf numFmtId="0" fontId="20" fillId="0" borderId="0" xfId="0" applyFont="1"/>
    <xf numFmtId="0" fontId="15" fillId="11" borderId="8" xfId="19" applyFill="1" applyBorder="1" applyAlignment="1"/>
    <xf numFmtId="0" fontId="21" fillId="0" borderId="0" xfId="0" applyFont="1"/>
    <xf numFmtId="0" fontId="15" fillId="13" borderId="0" xfId="19" applyFill="1" applyAlignment="1"/>
    <xf numFmtId="0" fontId="0" fillId="13" borderId="24" xfId="0" applyFill="1" applyBorder="1"/>
    <xf numFmtId="0" fontId="0" fillId="13" borderId="0" xfId="0" applyFill="1"/>
    <xf numFmtId="0" fontId="15" fillId="14" borderId="0" xfId="19" applyFill="1" applyAlignment="1"/>
    <xf numFmtId="0" fontId="15" fillId="14" borderId="8" xfId="19" applyFill="1" applyBorder="1" applyAlignment="1"/>
    <xf numFmtId="0" fontId="15" fillId="0" borderId="0" xfId="19" applyFill="1" applyBorder="1" applyAlignment="1"/>
    <xf numFmtId="0" fontId="15" fillId="0" borderId="24" xfId="19" applyFill="1" applyBorder="1" applyAlignment="1"/>
    <xf numFmtId="0" fontId="3" fillId="0" borderId="0" xfId="0" applyFont="1"/>
    <xf numFmtId="0" fontId="22" fillId="15" borderId="0" xfId="0" applyFont="1" applyFill="1"/>
    <xf numFmtId="0" fontId="3" fillId="16" borderId="0" xfId="0" applyFont="1" applyFill="1"/>
    <xf numFmtId="0" fontId="0" fillId="16" borderId="0" xfId="0" applyFill="1"/>
    <xf numFmtId="0" fontId="24" fillId="17" borderId="0" xfId="0" applyFont="1" applyFill="1"/>
    <xf numFmtId="0" fontId="25" fillId="17" borderId="0" xfId="0" applyFont="1" applyFill="1"/>
    <xf numFmtId="0" fontId="3" fillId="18" borderId="0" xfId="0" applyFont="1" applyFill="1"/>
    <xf numFmtId="0" fontId="0" fillId="18" borderId="0" xfId="0" applyFill="1"/>
    <xf numFmtId="0" fontId="0" fillId="19" borderId="0" xfId="0" applyFill="1"/>
    <xf numFmtId="0" fontId="0" fillId="0" borderId="5" xfId="0" applyFill="1" applyBorder="1"/>
    <xf numFmtId="0" fontId="0" fillId="0" borderId="34" xfId="0" applyFill="1" applyBorder="1"/>
    <xf numFmtId="0" fontId="26" fillId="0" borderId="0" xfId="0" applyFont="1" applyAlignment="1">
      <alignment horizontal="center" vertical="center" wrapText="1"/>
    </xf>
    <xf numFmtId="0" fontId="26" fillId="0" borderId="0" xfId="0" applyFont="1"/>
    <xf numFmtId="0" fontId="28" fillId="15" borderId="0" xfId="0" applyFont="1" applyFill="1" applyAlignment="1">
      <alignment horizontal="center" vertical="center" wrapText="1"/>
    </xf>
    <xf numFmtId="0" fontId="28" fillId="15" borderId="0" xfId="0" applyFont="1" applyFill="1"/>
    <xf numFmtId="0" fontId="27" fillId="20" borderId="0" xfId="0" applyFont="1" applyFill="1" applyAlignment="1">
      <alignment horizontal="center" vertical="center"/>
    </xf>
    <xf numFmtId="0" fontId="26" fillId="20" borderId="0" xfId="0" applyFont="1" applyFill="1" applyAlignment="1">
      <alignment horizontal="center" vertical="center"/>
    </xf>
    <xf numFmtId="0" fontId="26" fillId="20" borderId="0" xfId="0" applyFont="1" applyFill="1" applyAlignment="1">
      <alignment horizontal="center" vertical="center"/>
    </xf>
    <xf numFmtId="0" fontId="30" fillId="15" borderId="0" xfId="0" applyFont="1" applyFill="1" applyAlignment="1">
      <alignment horizontal="center" vertical="center" wrapText="1"/>
    </xf>
    <xf numFmtId="0" fontId="0" fillId="20" borderId="0" xfId="0" applyFill="1" applyAlignment="1">
      <alignment horizontal="center" vertical="center"/>
    </xf>
    <xf numFmtId="0" fontId="26" fillId="20" borderId="0" xfId="0" applyFont="1" applyFill="1" applyAlignment="1">
      <alignment horizontal="center" vertical="center"/>
    </xf>
    <xf numFmtId="0" fontId="7" fillId="6" borderId="4" xfId="0" applyFont="1" applyFill="1" applyBorder="1" applyAlignment="1">
      <alignment horizontal="center"/>
    </xf>
    <xf numFmtId="0" fontId="26" fillId="20" borderId="0" xfId="0" applyFont="1" applyFill="1" applyAlignment="1">
      <alignment horizontal="center" vertical="center"/>
    </xf>
    <xf numFmtId="0" fontId="27" fillId="0" borderId="0" xfId="0" applyFont="1" applyFill="1" applyAlignment="1">
      <alignment horizontal="center" vertical="center"/>
    </xf>
    <xf numFmtId="49" fontId="15" fillId="0" borderId="24" xfId="19" applyNumberFormat="1" applyBorder="1" applyAlignment="1"/>
    <xf numFmtId="49" fontId="0" fillId="0" borderId="24" xfId="0" applyNumberFormat="1" applyBorder="1"/>
    <xf numFmtId="0" fontId="27" fillId="20" borderId="0" xfId="0" applyNumberFormat="1" applyFont="1" applyFill="1" applyAlignment="1">
      <alignment horizontal="center" vertical="center"/>
    </xf>
    <xf numFmtId="0" fontId="0" fillId="0" borderId="0" xfId="0" applyAlignment="1">
      <alignment horizontal="left"/>
    </xf>
    <xf numFmtId="0" fontId="3" fillId="7" borderId="12" xfId="0" applyFont="1" applyFill="1" applyBorder="1" applyAlignment="1">
      <alignment horizontal="left" vertical="center"/>
    </xf>
    <xf numFmtId="0" fontId="3" fillId="7" borderId="14" xfId="0" applyFont="1" applyFill="1" applyBorder="1" applyAlignment="1">
      <alignment horizontal="left" vertical="center"/>
    </xf>
    <xf numFmtId="0" fontId="3" fillId="7" borderId="11" xfId="0" applyFont="1" applyFill="1" applyBorder="1" applyAlignment="1">
      <alignment horizontal="left" vertical="center"/>
    </xf>
    <xf numFmtId="0" fontId="3" fillId="7" borderId="15" xfId="0" applyFont="1" applyFill="1" applyBorder="1" applyAlignment="1">
      <alignment horizontal="left" vertical="center"/>
    </xf>
    <xf numFmtId="0" fontId="0" fillId="0" borderId="0" xfId="0" applyAlignment="1">
      <alignment horizontal="left" vertical="center"/>
    </xf>
    <xf numFmtId="0" fontId="26" fillId="22" borderId="0" xfId="0" applyFont="1" applyFill="1"/>
    <xf numFmtId="0" fontId="0" fillId="22" borderId="0" xfId="0" applyFill="1"/>
    <xf numFmtId="0" fontId="28" fillId="22" borderId="0" xfId="0" applyFont="1" applyFill="1" applyAlignment="1">
      <alignment horizontal="center" vertical="center" wrapText="1"/>
    </xf>
    <xf numFmtId="0" fontId="26" fillId="22" borderId="0" xfId="0" applyFont="1" applyFill="1" applyAlignment="1">
      <alignment horizontal="center" vertical="center" wrapText="1"/>
    </xf>
    <xf numFmtId="0" fontId="27" fillId="22" borderId="0" xfId="0" applyFont="1" applyFill="1" applyAlignment="1">
      <alignment horizontal="center" vertical="center"/>
    </xf>
    <xf numFmtId="0" fontId="3" fillId="9" borderId="12" xfId="0" applyFont="1" applyFill="1" applyBorder="1" applyAlignment="1">
      <alignment horizontal="left"/>
    </xf>
    <xf numFmtId="0" fontId="3" fillId="9" borderId="14" xfId="0" applyFont="1" applyFill="1" applyBorder="1" applyAlignment="1">
      <alignment horizontal="left" textRotation="90"/>
    </xf>
    <xf numFmtId="0" fontId="3" fillId="9" borderId="30" xfId="0" applyFont="1" applyFill="1" applyBorder="1" applyAlignment="1">
      <alignment horizontal="left" textRotation="90"/>
    </xf>
    <xf numFmtId="0" fontId="3" fillId="9" borderId="12" xfId="0" applyFont="1" applyFill="1" applyBorder="1" applyAlignment="1">
      <alignment horizontal="left" textRotation="90"/>
    </xf>
    <xf numFmtId="0" fontId="3" fillId="9" borderId="13" xfId="0" applyFont="1" applyFill="1" applyBorder="1" applyAlignment="1">
      <alignment horizontal="left" textRotation="90"/>
    </xf>
    <xf numFmtId="0" fontId="12" fillId="9" borderId="12" xfId="0" applyFont="1" applyFill="1" applyBorder="1" applyAlignment="1" applyProtection="1">
      <alignment horizontal="left" wrapText="1"/>
      <protection locked="0"/>
    </xf>
    <xf numFmtId="0" fontId="12" fillId="9" borderId="13" xfId="0" applyFont="1" applyFill="1" applyBorder="1" applyAlignment="1" applyProtection="1">
      <alignment horizontal="left" wrapText="1"/>
      <protection locked="0"/>
    </xf>
    <xf numFmtId="0" fontId="9" fillId="4" borderId="20" xfId="2" applyFont="1" applyFill="1" applyBorder="1" applyAlignment="1">
      <alignment horizontal="left" wrapText="1"/>
    </xf>
    <xf numFmtId="0" fontId="3" fillId="9" borderId="12" xfId="0" applyFont="1" applyFill="1" applyBorder="1" applyAlignment="1">
      <alignment horizontal="left" textRotation="90" wrapText="1"/>
    </xf>
    <xf numFmtId="0" fontId="3" fillId="19" borderId="12" xfId="0" applyFont="1" applyFill="1" applyBorder="1" applyAlignment="1">
      <alignment horizontal="left" textRotation="90" wrapText="1"/>
    </xf>
    <xf numFmtId="0" fontId="9" fillId="12" borderId="14" xfId="0" applyFont="1" applyFill="1" applyBorder="1" applyAlignment="1">
      <alignment horizontal="left" wrapText="1"/>
    </xf>
    <xf numFmtId="0" fontId="3" fillId="9" borderId="14" xfId="0" applyFont="1" applyFill="1" applyBorder="1" applyAlignment="1">
      <alignment horizontal="left"/>
    </xf>
    <xf numFmtId="0" fontId="3" fillId="9" borderId="13" xfId="0" applyFont="1" applyFill="1" applyBorder="1" applyAlignment="1">
      <alignment horizontal="left"/>
    </xf>
    <xf numFmtId="0" fontId="10" fillId="10" borderId="26" xfId="0" applyFont="1" applyFill="1" applyBorder="1" applyAlignment="1">
      <alignment horizontal="left" wrapText="1"/>
    </xf>
    <xf numFmtId="0" fontId="3" fillId="19" borderId="12" xfId="0" applyFont="1" applyFill="1" applyBorder="1" applyAlignment="1">
      <alignment horizontal="left" textRotation="90"/>
    </xf>
    <xf numFmtId="0" fontId="9" fillId="12" borderId="25" xfId="0" applyFont="1" applyFill="1" applyBorder="1" applyAlignment="1">
      <alignment horizontal="left" wrapText="1"/>
    </xf>
    <xf numFmtId="0" fontId="3" fillId="9" borderId="25" xfId="0" applyFont="1" applyFill="1" applyBorder="1" applyAlignment="1">
      <alignment horizontal="left"/>
    </xf>
    <xf numFmtId="0" fontId="10" fillId="10" borderId="12" xfId="0" applyFont="1" applyFill="1" applyBorder="1" applyAlignment="1">
      <alignment horizontal="left" textRotation="90" wrapText="1"/>
    </xf>
    <xf numFmtId="0" fontId="17" fillId="10" borderId="12" xfId="0" applyFont="1" applyFill="1" applyBorder="1" applyAlignment="1">
      <alignment horizontal="left" textRotation="90" wrapText="1"/>
    </xf>
    <xf numFmtId="0" fontId="16" fillId="9" borderId="12" xfId="0" applyFont="1" applyFill="1" applyBorder="1" applyAlignment="1">
      <alignment horizontal="left" textRotation="90" wrapText="1"/>
    </xf>
    <xf numFmtId="0" fontId="9" fillId="9" borderId="12" xfId="0" applyFont="1" applyFill="1" applyBorder="1" applyAlignment="1">
      <alignment horizontal="left" textRotation="90" wrapText="1"/>
    </xf>
    <xf numFmtId="0" fontId="16" fillId="9" borderId="12" xfId="0" applyFont="1" applyFill="1" applyBorder="1" applyAlignment="1">
      <alignment horizontal="left" wrapText="1"/>
    </xf>
    <xf numFmtId="0" fontId="27" fillId="20" borderId="0" xfId="0" applyFont="1" applyFill="1" applyAlignment="1">
      <alignment horizontal="center" vertical="center" wrapText="1"/>
    </xf>
    <xf numFmtId="0" fontId="31" fillId="22" borderId="0" xfId="0" applyFont="1" applyFill="1" applyAlignment="1">
      <alignment vertical="center" wrapText="1"/>
    </xf>
    <xf numFmtId="0" fontId="29" fillId="22" borderId="0" xfId="0" applyFont="1" applyFill="1" applyAlignment="1">
      <alignment vertical="center"/>
    </xf>
    <xf numFmtId="0" fontId="26" fillId="22" borderId="0" xfId="0" quotePrefix="1" applyFont="1" applyFill="1"/>
    <xf numFmtId="0" fontId="26" fillId="20" borderId="0" xfId="0" applyFont="1" applyFill="1" applyAlignment="1">
      <alignment horizontal="center" vertical="center"/>
    </xf>
    <xf numFmtId="0" fontId="7" fillId="6" borderId="0" xfId="0" applyFont="1" applyFill="1" applyBorder="1" applyAlignment="1">
      <alignment horizontal="center"/>
    </xf>
    <xf numFmtId="0" fontId="26" fillId="20" borderId="0" xfId="0" applyFont="1" applyFill="1" applyAlignment="1">
      <alignment horizontal="center" vertical="center"/>
    </xf>
    <xf numFmtId="0" fontId="26" fillId="22" borderId="0" xfId="0" applyFont="1" applyFill="1" applyAlignment="1">
      <alignment horizontal="center" vertical="center"/>
    </xf>
    <xf numFmtId="0" fontId="26" fillId="20" borderId="0" xfId="0" applyFont="1" applyFill="1" applyAlignment="1">
      <alignment horizontal="center" vertical="center"/>
    </xf>
    <xf numFmtId="0" fontId="3" fillId="9" borderId="12" xfId="0" applyFont="1" applyFill="1" applyBorder="1" applyAlignment="1">
      <alignment horizontal="left" wrapText="1"/>
    </xf>
    <xf numFmtId="0" fontId="27" fillId="22" borderId="0" xfId="0" applyFont="1" applyFill="1" applyAlignment="1">
      <alignment vertical="center"/>
    </xf>
    <xf numFmtId="0" fontId="28" fillId="15" borderId="0" xfId="0" applyFont="1" applyFill="1" applyAlignment="1">
      <alignment horizontal="center" vertical="center" wrapText="1"/>
    </xf>
    <xf numFmtId="0" fontId="27" fillId="20" borderId="0" xfId="0" applyFont="1" applyFill="1" applyBorder="1" applyAlignment="1">
      <alignment horizontal="center" vertical="center"/>
    </xf>
    <xf numFmtId="0" fontId="31" fillId="22" borderId="0" xfId="0" applyFont="1" applyFill="1" applyBorder="1" applyAlignment="1">
      <alignment vertical="center" wrapText="1"/>
    </xf>
    <xf numFmtId="0" fontId="28" fillId="22" borderId="0" xfId="0" applyFont="1" applyFill="1" applyBorder="1" applyAlignment="1">
      <alignment vertical="center" wrapText="1"/>
    </xf>
    <xf numFmtId="0" fontId="27" fillId="20" borderId="0" xfId="0" applyFont="1" applyFill="1" applyBorder="1" applyAlignment="1">
      <alignment vertical="center"/>
    </xf>
    <xf numFmtId="0" fontId="29" fillId="22" borderId="0" xfId="0" applyFont="1" applyFill="1" applyAlignment="1">
      <alignment horizontal="center" vertical="center" wrapText="1"/>
    </xf>
    <xf numFmtId="0" fontId="28" fillId="15" borderId="0" xfId="0" applyFont="1" applyFill="1" applyBorder="1" applyAlignment="1">
      <alignment horizontal="center" vertical="center" wrapText="1"/>
    </xf>
    <xf numFmtId="0" fontId="27" fillId="20" borderId="7" xfId="0" applyFont="1" applyFill="1" applyBorder="1" applyAlignment="1">
      <alignment horizontal="center" vertical="center"/>
    </xf>
    <xf numFmtId="10" fontId="27" fillId="20" borderId="0" xfId="0" applyNumberFormat="1" applyFont="1" applyFill="1" applyBorder="1" applyAlignment="1">
      <alignment horizontal="center" vertical="center"/>
    </xf>
    <xf numFmtId="0" fontId="27" fillId="24" borderId="0" xfId="0" applyFont="1" applyFill="1" applyAlignment="1">
      <alignment horizontal="center" vertical="center"/>
    </xf>
    <xf numFmtId="0" fontId="28" fillId="15" borderId="0" xfId="0" applyFont="1" applyFill="1" applyAlignment="1">
      <alignment horizontal="center" vertical="center" wrapText="1"/>
    </xf>
    <xf numFmtId="0" fontId="9" fillId="22" borderId="0" xfId="0" applyFont="1" applyFill="1"/>
    <xf numFmtId="0" fontId="26" fillId="22" borderId="0" xfId="0" applyFont="1" applyFill="1" applyAlignment="1">
      <alignment vertical="center"/>
    </xf>
    <xf numFmtId="0" fontId="0" fillId="22" borderId="0" xfId="0" applyFill="1" applyBorder="1" applyAlignment="1">
      <alignment vertical="center"/>
    </xf>
    <xf numFmtId="0" fontId="0" fillId="22" borderId="0" xfId="0" applyFill="1" applyBorder="1" applyAlignment="1"/>
    <xf numFmtId="0" fontId="0" fillId="22" borderId="35" xfId="0" applyFill="1" applyBorder="1" applyAlignment="1"/>
    <xf numFmtId="0" fontId="26" fillId="22" borderId="0" xfId="0" applyFont="1" applyFill="1" applyAlignment="1"/>
    <xf numFmtId="0" fontId="26" fillId="20" borderId="0" xfId="0" applyFont="1" applyFill="1" applyAlignment="1">
      <alignment horizontal="center" vertical="center"/>
    </xf>
    <xf numFmtId="0" fontId="28" fillId="15" borderId="0" xfId="0" applyFont="1" applyFill="1" applyAlignment="1">
      <alignment horizontal="center" vertical="center" wrapText="1"/>
    </xf>
    <xf numFmtId="0" fontId="34" fillId="20" borderId="0" xfId="0" applyFont="1" applyFill="1" applyAlignment="1">
      <alignment horizontal="center" vertical="center"/>
    </xf>
    <xf numFmtId="0" fontId="35" fillId="20" borderId="0" xfId="0" applyFont="1" applyFill="1" applyAlignment="1">
      <alignment horizontal="center" vertical="center"/>
    </xf>
    <xf numFmtId="0" fontId="7" fillId="6" borderId="6" xfId="0" applyFont="1" applyFill="1" applyBorder="1" applyAlignment="1">
      <alignment horizontal="center"/>
    </xf>
    <xf numFmtId="0" fontId="7" fillId="6" borderId="4" xfId="0" applyFont="1" applyFill="1" applyBorder="1" applyAlignment="1">
      <alignment horizontal="center"/>
    </xf>
    <xf numFmtId="0" fontId="7" fillId="6" borderId="7" xfId="0" applyFont="1" applyFill="1" applyBorder="1" applyAlignment="1">
      <alignment horizontal="center"/>
    </xf>
    <xf numFmtId="0" fontId="7" fillId="6" borderId="10" xfId="0" applyFont="1" applyFill="1" applyBorder="1" applyAlignment="1">
      <alignment horizontal="center"/>
    </xf>
    <xf numFmtId="0" fontId="6" fillId="5" borderId="2" xfId="1" applyFont="1" applyFill="1" applyBorder="1" applyAlignment="1">
      <alignment horizontal="center"/>
    </xf>
    <xf numFmtId="0" fontId="6" fillId="5" borderId="3" xfId="1" applyFont="1" applyFill="1" applyBorder="1" applyAlignment="1">
      <alignment horizontal="center"/>
    </xf>
    <xf numFmtId="0" fontId="3" fillId="5" borderId="16" xfId="0" applyFont="1" applyFill="1" applyBorder="1" applyAlignment="1">
      <alignment horizontal="center"/>
    </xf>
    <xf numFmtId="0" fontId="3" fillId="5" borderId="19" xfId="0" applyFont="1" applyFill="1" applyBorder="1" applyAlignment="1">
      <alignment horizontal="center"/>
    </xf>
    <xf numFmtId="0" fontId="7" fillId="5" borderId="0" xfId="0" applyFont="1" applyFill="1" applyBorder="1" applyAlignment="1">
      <alignment horizontal="center"/>
    </xf>
    <xf numFmtId="0" fontId="7" fillId="5" borderId="5" xfId="0" applyFont="1" applyFill="1" applyBorder="1" applyAlignment="1">
      <alignment horizontal="center"/>
    </xf>
    <xf numFmtId="0" fontId="3" fillId="5" borderId="17" xfId="0" applyFont="1" applyFill="1" applyBorder="1" applyAlignment="1">
      <alignment horizontal="center"/>
    </xf>
    <xf numFmtId="0" fontId="3" fillId="5" borderId="0" xfId="0" applyFont="1" applyFill="1" applyBorder="1" applyAlignment="1">
      <alignment horizontal="center"/>
    </xf>
    <xf numFmtId="0" fontId="3" fillId="5" borderId="5" xfId="0" applyFont="1" applyFill="1" applyBorder="1" applyAlignment="1">
      <alignment horizontal="center"/>
    </xf>
    <xf numFmtId="0" fontId="11" fillId="0" borderId="0" xfId="0" applyFont="1" applyBorder="1" applyAlignment="1">
      <alignment horizontal="center"/>
    </xf>
    <xf numFmtId="0" fontId="11" fillId="0" borderId="5" xfId="0" applyFont="1" applyBorder="1" applyAlignment="1">
      <alignment horizontal="center"/>
    </xf>
    <xf numFmtId="0" fontId="11" fillId="0" borderId="8" xfId="0" applyFont="1" applyBorder="1" applyAlignment="1">
      <alignment horizontal="center"/>
    </xf>
    <xf numFmtId="0" fontId="3" fillId="0" borderId="8" xfId="0" applyFont="1" applyBorder="1" applyAlignment="1">
      <alignment horizontal="center"/>
    </xf>
    <xf numFmtId="0" fontId="3" fillId="0" borderId="0" xfId="0" applyFont="1" applyBorder="1" applyAlignment="1">
      <alignment horizontal="center"/>
    </xf>
    <xf numFmtId="0" fontId="3" fillId="0" borderId="5" xfId="0" applyFont="1" applyBorder="1" applyAlignment="1">
      <alignment horizontal="center"/>
    </xf>
    <xf numFmtId="0" fontId="7" fillId="5" borderId="8" xfId="0" applyFont="1" applyFill="1" applyBorder="1" applyAlignment="1">
      <alignment horizontal="center"/>
    </xf>
    <xf numFmtId="0" fontId="8" fillId="5" borderId="8" xfId="0" applyFont="1" applyFill="1" applyBorder="1" applyAlignment="1">
      <alignment horizontal="center"/>
    </xf>
    <xf numFmtId="0" fontId="8" fillId="5" borderId="0" xfId="0" applyFont="1" applyFill="1" applyBorder="1" applyAlignment="1">
      <alignment horizontal="center"/>
    </xf>
    <xf numFmtId="0" fontId="8" fillId="5" borderId="5" xfId="0" applyFont="1" applyFill="1" applyBorder="1" applyAlignment="1">
      <alignment horizontal="center"/>
    </xf>
    <xf numFmtId="0" fontId="3" fillId="5" borderId="27" xfId="0" applyFont="1" applyFill="1" applyBorder="1" applyAlignment="1">
      <alignment horizontal="center"/>
    </xf>
    <xf numFmtId="0" fontId="27" fillId="20" borderId="7" xfId="0" applyFont="1" applyFill="1" applyBorder="1" applyAlignment="1">
      <alignment horizontal="center" vertical="center"/>
    </xf>
    <xf numFmtId="0" fontId="27" fillId="20" borderId="9" xfId="0" applyFont="1" applyFill="1" applyBorder="1" applyAlignment="1">
      <alignment horizontal="center" vertical="center"/>
    </xf>
    <xf numFmtId="0" fontId="27" fillId="20" borderId="37" xfId="0" applyFont="1" applyFill="1" applyBorder="1" applyAlignment="1">
      <alignment horizontal="center" vertical="center"/>
    </xf>
    <xf numFmtId="0" fontId="33" fillId="21" borderId="0" xfId="0" applyFont="1" applyFill="1" applyBorder="1" applyAlignment="1">
      <alignment horizontal="center" vertical="center" wrapText="1"/>
    </xf>
    <xf numFmtId="0" fontId="27" fillId="20" borderId="10" xfId="0" applyFont="1" applyFill="1" applyBorder="1" applyAlignment="1">
      <alignment horizontal="center" vertical="center"/>
    </xf>
    <xf numFmtId="0" fontId="27" fillId="20" borderId="4" xfId="0" applyFont="1" applyFill="1" applyBorder="1" applyAlignment="1">
      <alignment horizontal="center" vertical="center"/>
    </xf>
    <xf numFmtId="0" fontId="27" fillId="20" borderId="23" xfId="0" applyFont="1" applyFill="1" applyBorder="1" applyAlignment="1">
      <alignment horizontal="center" vertical="center"/>
    </xf>
    <xf numFmtId="0" fontId="27" fillId="20" borderId="0" xfId="0" applyFont="1" applyFill="1" applyBorder="1" applyAlignment="1">
      <alignment horizontal="center" vertical="center"/>
    </xf>
    <xf numFmtId="0" fontId="27" fillId="20" borderId="35" xfId="0" applyFont="1" applyFill="1" applyBorder="1" applyAlignment="1">
      <alignment horizontal="center" vertical="center"/>
    </xf>
    <xf numFmtId="0" fontId="27" fillId="20" borderId="36" xfId="0" applyFont="1" applyFill="1" applyBorder="1" applyAlignment="1">
      <alignment horizontal="center" vertical="center"/>
    </xf>
    <xf numFmtId="0" fontId="28" fillId="15" borderId="0" xfId="0" applyFont="1" applyFill="1" applyBorder="1" applyAlignment="1">
      <alignment horizontal="center" vertical="center" wrapText="1"/>
    </xf>
    <xf numFmtId="0" fontId="29" fillId="15" borderId="0" xfId="0" applyFont="1" applyFill="1" applyAlignment="1">
      <alignment horizontal="center" vertical="center" wrapText="1"/>
    </xf>
    <xf numFmtId="10" fontId="29" fillId="15" borderId="0" xfId="0" applyNumberFormat="1" applyFont="1" applyFill="1" applyAlignment="1">
      <alignment horizontal="center" vertical="center" wrapText="1"/>
    </xf>
    <xf numFmtId="0" fontId="31" fillId="21" borderId="0" xfId="0" applyFont="1" applyFill="1" applyAlignment="1">
      <alignment horizontal="center" vertical="center" wrapText="1"/>
    </xf>
    <xf numFmtId="0" fontId="29" fillId="15" borderId="0" xfId="0" applyFont="1" applyFill="1" applyAlignment="1">
      <alignment horizontal="center" vertical="center"/>
    </xf>
    <xf numFmtId="0" fontId="26" fillId="20" borderId="0" xfId="0" applyFont="1" applyFill="1" applyAlignment="1">
      <alignment horizontal="center" vertical="center"/>
    </xf>
    <xf numFmtId="0" fontId="3" fillId="21" borderId="0" xfId="0" applyFont="1" applyFill="1" applyAlignment="1">
      <alignment horizontal="center" vertical="center"/>
    </xf>
    <xf numFmtId="0" fontId="28" fillId="15" borderId="0" xfId="0" applyFont="1" applyFill="1" applyAlignment="1">
      <alignment horizontal="center"/>
    </xf>
    <xf numFmtId="0" fontId="24" fillId="21" borderId="0" xfId="0" applyFont="1" applyFill="1" applyAlignment="1">
      <alignment horizontal="center" vertical="center"/>
    </xf>
    <xf numFmtId="0" fontId="29" fillId="22" borderId="0" xfId="0" applyFont="1" applyFill="1" applyAlignment="1">
      <alignment horizontal="center" vertical="center"/>
    </xf>
    <xf numFmtId="0" fontId="32" fillId="23" borderId="0" xfId="0" applyFont="1" applyFill="1" applyAlignment="1">
      <alignment horizontal="center" vertical="center"/>
    </xf>
    <xf numFmtId="0" fontId="26" fillId="22" borderId="0" xfId="0" applyFont="1" applyFill="1" applyAlignment="1">
      <alignment horizontal="center" vertical="center"/>
    </xf>
    <xf numFmtId="0" fontId="35" fillId="20" borderId="0" xfId="0" applyFont="1" applyFill="1" applyAlignment="1">
      <alignment horizontal="center" vertical="center"/>
    </xf>
    <xf numFmtId="0" fontId="9" fillId="22" borderId="0" xfId="0" applyFont="1" applyFill="1" applyAlignment="1">
      <alignment horizontal="left" vertical="center"/>
    </xf>
    <xf numFmtId="0" fontId="26" fillId="20" borderId="0" xfId="0" applyFont="1" applyFill="1" applyAlignment="1">
      <alignment horizontal="center" vertical="center" wrapText="1"/>
    </xf>
    <xf numFmtId="0" fontId="26" fillId="22" borderId="0" xfId="0" applyFont="1" applyFill="1" applyAlignment="1">
      <alignment horizontal="left" vertical="center"/>
    </xf>
    <xf numFmtId="0" fontId="0" fillId="22" borderId="10" xfId="0" applyFill="1" applyBorder="1" applyAlignment="1">
      <alignment horizontal="left" vertical="center"/>
    </xf>
    <xf numFmtId="0" fontId="0" fillId="22" borderId="4" xfId="0" applyFill="1" applyBorder="1" applyAlignment="1">
      <alignment horizontal="left" vertical="center"/>
    </xf>
    <xf numFmtId="0" fontId="0" fillId="22" borderId="7" xfId="0" applyFill="1" applyBorder="1" applyAlignment="1">
      <alignment horizontal="left" vertical="center"/>
    </xf>
    <xf numFmtId="0" fontId="0" fillId="22" borderId="23" xfId="0" applyFill="1" applyBorder="1" applyAlignment="1">
      <alignment horizontal="left" vertical="center"/>
    </xf>
    <xf numFmtId="0" fontId="0" fillId="22" borderId="0" xfId="0" applyFill="1" applyBorder="1" applyAlignment="1">
      <alignment horizontal="left" vertical="center"/>
    </xf>
    <xf numFmtId="0" fontId="0" fillId="22" borderId="9" xfId="0" applyFill="1" applyBorder="1" applyAlignment="1">
      <alignment horizontal="left" vertical="center"/>
    </xf>
    <xf numFmtId="0" fontId="0" fillId="22" borderId="35" xfId="0" applyFill="1" applyBorder="1" applyAlignment="1">
      <alignment horizontal="left" vertical="center"/>
    </xf>
    <xf numFmtId="0" fontId="0" fillId="22" borderId="36" xfId="0" applyFill="1" applyBorder="1" applyAlignment="1">
      <alignment horizontal="left" vertical="center"/>
    </xf>
    <xf numFmtId="0" fontId="0" fillId="22" borderId="37" xfId="0" applyFill="1" applyBorder="1" applyAlignment="1">
      <alignment horizontal="left" vertical="center"/>
    </xf>
    <xf numFmtId="0" fontId="0" fillId="22" borderId="39" xfId="0" applyFill="1" applyBorder="1" applyAlignment="1">
      <alignment horizontal="left"/>
    </xf>
    <xf numFmtId="0" fontId="0" fillId="22" borderId="40" xfId="0" applyFill="1" applyBorder="1" applyAlignment="1">
      <alignment horizontal="left"/>
    </xf>
    <xf numFmtId="0" fontId="0" fillId="22" borderId="41" xfId="0" applyFill="1" applyBorder="1" applyAlignment="1">
      <alignment horizontal="left"/>
    </xf>
    <xf numFmtId="0" fontId="0" fillId="22" borderId="38" xfId="0" applyFill="1" applyBorder="1" applyAlignment="1">
      <alignment horizontal="left"/>
    </xf>
    <xf numFmtId="0" fontId="0" fillId="22" borderId="38" xfId="0" applyFill="1" applyBorder="1" applyAlignment="1">
      <alignment horizontal="left" vertical="center"/>
    </xf>
    <xf numFmtId="0" fontId="0" fillId="22" borderId="42" xfId="0" applyFill="1" applyBorder="1" applyAlignment="1">
      <alignment horizontal="left"/>
    </xf>
    <xf numFmtId="0" fontId="26" fillId="22" borderId="38" xfId="0" applyFont="1" applyFill="1" applyBorder="1" applyAlignment="1">
      <alignment horizontal="left"/>
    </xf>
    <xf numFmtId="0" fontId="26" fillId="22" borderId="39" xfId="0" applyFont="1" applyFill="1" applyBorder="1" applyAlignment="1">
      <alignment horizontal="left"/>
    </xf>
    <xf numFmtId="0" fontId="26" fillId="22" borderId="40" xfId="0" applyFont="1" applyFill="1" applyBorder="1" applyAlignment="1">
      <alignment horizontal="left"/>
    </xf>
    <xf numFmtId="0" fontId="26" fillId="22" borderId="41" xfId="0" applyFont="1" applyFill="1" applyBorder="1" applyAlignment="1">
      <alignment horizontal="left"/>
    </xf>
    <xf numFmtId="0" fontId="34" fillId="20" borderId="0" xfId="0" applyFont="1" applyFill="1" applyAlignment="1">
      <alignment horizontal="center" vertical="center"/>
    </xf>
    <xf numFmtId="0" fontId="27" fillId="20" borderId="0" xfId="0" applyFont="1" applyFill="1" applyAlignment="1">
      <alignment horizontal="center" vertical="center"/>
    </xf>
    <xf numFmtId="0" fontId="28" fillId="15" borderId="0" xfId="0" applyFont="1" applyFill="1" applyAlignment="1">
      <alignment horizontal="center" vertical="center" wrapText="1"/>
    </xf>
  </cellXfs>
  <cellStyles count="1232">
    <cellStyle name="Bom" xfId="1" builtinId="26"/>
    <cellStyle name="Hiperlink" xfId="3" builtinId="8" hidden="1"/>
    <cellStyle name="Hiperlink" xfId="5" builtinId="8" hidden="1"/>
    <cellStyle name="Hiperlink" xfId="7" builtinId="8" hidden="1"/>
    <cellStyle name="Hiperlink" xfId="9" builtinId="8" hidden="1"/>
    <cellStyle name="Hiperlink" xfId="11" builtinId="8" hidden="1"/>
    <cellStyle name="Hiperlink" xfId="13" builtinId="8" hidden="1"/>
    <cellStyle name="Hiperlink" xfId="15" builtinId="8" hidden="1"/>
    <cellStyle name="Hiperlink" xfId="17" builtinId="8" hidden="1"/>
    <cellStyle name="Hiperlink" xfId="20" builtinId="8" hidden="1"/>
    <cellStyle name="Hiperlink" xfId="22" builtinId="8" hidden="1"/>
    <cellStyle name="Hiperlink" xfId="24" builtinId="8" hidden="1"/>
    <cellStyle name="Hiperlink" xfId="26" builtinId="8" hidden="1"/>
    <cellStyle name="Hiperlink" xfId="28" builtinId="8" hidden="1"/>
    <cellStyle name="Hiperlink" xfId="30" builtinId="8" hidden="1"/>
    <cellStyle name="Hiperlink" xfId="32" builtinId="8" hidden="1"/>
    <cellStyle name="Hiperlink" xfId="34" builtinId="8" hidden="1"/>
    <cellStyle name="Hiperlink" xfId="36" builtinId="8" hidden="1"/>
    <cellStyle name="Hiperlink" xfId="38" builtinId="8" hidden="1"/>
    <cellStyle name="Hiperlink" xfId="40" builtinId="8" hidden="1"/>
    <cellStyle name="Hiperlink" xfId="42" builtinId="8" hidden="1"/>
    <cellStyle name="Hiperlink" xfId="44" builtinId="8" hidden="1"/>
    <cellStyle name="Hiperlink" xfId="46" builtinId="8" hidden="1"/>
    <cellStyle name="Hiperlink" xfId="48" builtinId="8" hidden="1"/>
    <cellStyle name="Hiperlink" xfId="50" builtinId="8" hidden="1"/>
    <cellStyle name="Hiperlink" xfId="52" builtinId="8" hidden="1"/>
    <cellStyle name="Hiperlink" xfId="54" builtinId="8" hidden="1"/>
    <cellStyle name="Hiperlink" xfId="56" builtinId="8" hidden="1"/>
    <cellStyle name="Hiperlink" xfId="58" builtinId="8" hidden="1"/>
    <cellStyle name="Hiperlink" xfId="60" builtinId="8" hidden="1"/>
    <cellStyle name="Hiperlink" xfId="62" builtinId="8" hidden="1"/>
    <cellStyle name="Hiperlink" xfId="64" builtinId="8" hidden="1"/>
    <cellStyle name="Hiperlink" xfId="66" builtinId="8" hidden="1"/>
    <cellStyle name="Hiperlink" xfId="68" builtinId="8" hidden="1"/>
    <cellStyle name="Hiperlink" xfId="70" builtinId="8" hidden="1"/>
    <cellStyle name="Hiperlink" xfId="72" builtinId="8" hidden="1"/>
    <cellStyle name="Hiperlink" xfId="74" builtinId="8" hidden="1"/>
    <cellStyle name="Hiperlink" xfId="76" builtinId="8" hidden="1"/>
    <cellStyle name="Hiperlink" xfId="78" builtinId="8" hidden="1"/>
    <cellStyle name="Hiperlink" xfId="80" builtinId="8" hidden="1"/>
    <cellStyle name="Hiperlink" xfId="82" builtinId="8" hidden="1"/>
    <cellStyle name="Hiperlink" xfId="84" builtinId="8" hidden="1"/>
    <cellStyle name="Hiperlink" xfId="86" builtinId="8" hidden="1"/>
    <cellStyle name="Hiperlink" xfId="88" builtinId="8" hidden="1"/>
    <cellStyle name="Hiperlink" xfId="90" builtinId="8" hidden="1"/>
    <cellStyle name="Hiperlink" xfId="92" builtinId="8" hidden="1"/>
    <cellStyle name="Hiperlink" xfId="94" builtinId="8" hidden="1"/>
    <cellStyle name="Hiperlink" xfId="96" builtinId="8" hidden="1"/>
    <cellStyle name="Hiperlink" xfId="98" builtinId="8" hidden="1"/>
    <cellStyle name="Hiperlink" xfId="100" builtinId="8" hidden="1"/>
    <cellStyle name="Hiperlink" xfId="102" builtinId="8" hidden="1"/>
    <cellStyle name="Hiperlink" xfId="104" builtinId="8" hidden="1"/>
    <cellStyle name="Hiperlink" xfId="106" builtinId="8" hidden="1"/>
    <cellStyle name="Hiperlink" xfId="108" builtinId="8" hidden="1"/>
    <cellStyle name="Hiperlink" xfId="110" builtinId="8" hidden="1"/>
    <cellStyle name="Hiperlink" xfId="112" builtinId="8" hidden="1"/>
    <cellStyle name="Hiperlink" xfId="114" builtinId="8" hidden="1"/>
    <cellStyle name="Hiperlink" xfId="116" builtinId="8" hidden="1"/>
    <cellStyle name="Hiperlink" xfId="118" builtinId="8" hidden="1"/>
    <cellStyle name="Hiperlink" xfId="120" builtinId="8" hidden="1"/>
    <cellStyle name="Hiperlink" xfId="122" builtinId="8" hidden="1"/>
    <cellStyle name="Hiperlink" xfId="124" builtinId="8" hidden="1"/>
    <cellStyle name="Hiperlink" xfId="126" builtinId="8" hidden="1"/>
    <cellStyle name="Hiperlink" xfId="128" builtinId="8" hidden="1"/>
    <cellStyle name="Hiperlink" xfId="130" builtinId="8" hidden="1"/>
    <cellStyle name="Hiperlink" xfId="132" builtinId="8" hidden="1"/>
    <cellStyle name="Hiperlink" xfId="134" builtinId="8" hidden="1"/>
    <cellStyle name="Hiperlink" xfId="136" builtinId="8" hidden="1"/>
    <cellStyle name="Hiperlink" xfId="138" builtinId="8" hidden="1"/>
    <cellStyle name="Hiperlink" xfId="140" builtinId="8" hidden="1"/>
    <cellStyle name="Hiperlink" xfId="142" builtinId="8" hidden="1"/>
    <cellStyle name="Hiperlink" xfId="144" builtinId="8" hidden="1"/>
    <cellStyle name="Hiperlink" xfId="146" builtinId="8" hidden="1"/>
    <cellStyle name="Hiperlink" xfId="148" builtinId="8" hidden="1"/>
    <cellStyle name="Hiperlink" xfId="150" builtinId="8" hidden="1"/>
    <cellStyle name="Hiperlink" xfId="152" builtinId="8" hidden="1"/>
    <cellStyle name="Hiperlink" xfId="154" builtinId="8" hidden="1"/>
    <cellStyle name="Hiperlink" xfId="156" builtinId="8" hidden="1"/>
    <cellStyle name="Hiperlink" xfId="158" builtinId="8" hidden="1"/>
    <cellStyle name="Hiperlink" xfId="160" builtinId="8" hidden="1"/>
    <cellStyle name="Hiperlink" xfId="162" builtinId="8" hidden="1"/>
    <cellStyle name="Hiperlink" xfId="164" builtinId="8" hidden="1"/>
    <cellStyle name="Hiperlink" xfId="166" builtinId="8" hidden="1"/>
    <cellStyle name="Hiperlink" xfId="168" builtinId="8" hidden="1"/>
    <cellStyle name="Hiperlink" xfId="170" builtinId="8" hidden="1"/>
    <cellStyle name="Hiperlink" xfId="172" builtinId="8" hidden="1"/>
    <cellStyle name="Hiperlink" xfId="174" builtinId="8" hidden="1"/>
    <cellStyle name="Hiperlink" xfId="176" builtinId="8" hidden="1"/>
    <cellStyle name="Hiperlink" xfId="178" builtinId="8" hidden="1"/>
    <cellStyle name="Hiperlink" xfId="180" builtinId="8" hidden="1"/>
    <cellStyle name="Hiperlink" xfId="182" builtinId="8" hidden="1"/>
    <cellStyle name="Hiperlink" xfId="184" builtinId="8" hidden="1"/>
    <cellStyle name="Hiperlink" xfId="186" builtinId="8" hidden="1"/>
    <cellStyle name="Hiperlink" xfId="188" builtinId="8" hidden="1"/>
    <cellStyle name="Hiperlink" xfId="190" builtinId="8" hidden="1"/>
    <cellStyle name="Hiperlink" xfId="192" builtinId="8" hidden="1"/>
    <cellStyle name="Hiperlink" xfId="194" builtinId="8" hidden="1"/>
    <cellStyle name="Hiperlink" xfId="196" builtinId="8" hidden="1"/>
    <cellStyle name="Hiperlink" xfId="198" builtinId="8" hidden="1"/>
    <cellStyle name="Hiperlink" xfId="200" builtinId="8" hidden="1"/>
    <cellStyle name="Hiperlink" xfId="202" builtinId="8" hidden="1"/>
    <cellStyle name="Hiperlink" xfId="204" builtinId="8" hidden="1"/>
    <cellStyle name="Hiperlink" xfId="206" builtinId="8" hidden="1"/>
    <cellStyle name="Hiperlink" xfId="208" builtinId="8" hidden="1"/>
    <cellStyle name="Hiperlink" xfId="210" builtinId="8" hidden="1"/>
    <cellStyle name="Hiperlink" xfId="212" builtinId="8" hidden="1"/>
    <cellStyle name="Hiperlink" xfId="214" builtinId="8" hidden="1"/>
    <cellStyle name="Hiperlink" xfId="216" builtinId="8" hidden="1"/>
    <cellStyle name="Hiperlink" xfId="218" builtinId="8" hidden="1"/>
    <cellStyle name="Hiperlink" xfId="220" builtinId="8" hidden="1"/>
    <cellStyle name="Hiperlink" xfId="222" builtinId="8" hidden="1"/>
    <cellStyle name="Hiperlink" xfId="224" builtinId="8" hidden="1"/>
    <cellStyle name="Hiperlink" xfId="226" builtinId="8" hidden="1"/>
    <cellStyle name="Hiperlink" xfId="228" builtinId="8" hidden="1"/>
    <cellStyle name="Hiperlink" xfId="230" builtinId="8" hidden="1"/>
    <cellStyle name="Hiperlink" xfId="232" builtinId="8" hidden="1"/>
    <cellStyle name="Hiperlink" xfId="234" builtinId="8" hidden="1"/>
    <cellStyle name="Hiperlink" xfId="236" builtinId="8" hidden="1"/>
    <cellStyle name="Hiperlink" xfId="238" builtinId="8" hidden="1"/>
    <cellStyle name="Hiperlink" xfId="240" builtinId="8" hidden="1"/>
    <cellStyle name="Hiperlink" xfId="242" builtinId="8" hidden="1"/>
    <cellStyle name="Hiperlink" xfId="244" builtinId="8" hidden="1"/>
    <cellStyle name="Hiperlink" xfId="246" builtinId="8" hidden="1"/>
    <cellStyle name="Hiperlink" xfId="248" builtinId="8" hidden="1"/>
    <cellStyle name="Hiperlink" xfId="250" builtinId="8" hidden="1"/>
    <cellStyle name="Hiperlink" xfId="252" builtinId="8" hidden="1"/>
    <cellStyle name="Hiperlink" xfId="254" builtinId="8" hidden="1"/>
    <cellStyle name="Hiperlink" xfId="256" builtinId="8" hidden="1"/>
    <cellStyle name="Hiperlink" xfId="258" builtinId="8" hidden="1"/>
    <cellStyle name="Hiperlink" xfId="260" builtinId="8" hidden="1"/>
    <cellStyle name="Hiperlink" xfId="262" builtinId="8" hidden="1"/>
    <cellStyle name="Hiperlink" xfId="264" builtinId="8" hidden="1"/>
    <cellStyle name="Hiperlink" xfId="266" builtinId="8" hidden="1"/>
    <cellStyle name="Hiperlink" xfId="268" builtinId="8" hidden="1"/>
    <cellStyle name="Hiperlink" xfId="270" builtinId="8" hidden="1"/>
    <cellStyle name="Hiperlink" xfId="272" builtinId="8" hidden="1"/>
    <cellStyle name="Hiperlink" xfId="274" builtinId="8" hidden="1"/>
    <cellStyle name="Hiperlink" xfId="276" builtinId="8" hidden="1"/>
    <cellStyle name="Hiperlink" xfId="278" builtinId="8" hidden="1"/>
    <cellStyle name="Hiperlink" xfId="280" builtinId="8" hidden="1"/>
    <cellStyle name="Hiperlink" xfId="282" builtinId="8" hidden="1"/>
    <cellStyle name="Hiperlink" xfId="284" builtinId="8" hidden="1"/>
    <cellStyle name="Hiperlink" xfId="286" builtinId="8" hidden="1"/>
    <cellStyle name="Hiperlink" xfId="288" builtinId="8" hidden="1"/>
    <cellStyle name="Hiperlink" xfId="290" builtinId="8" hidden="1"/>
    <cellStyle name="Hiperlink" xfId="292" builtinId="8" hidden="1"/>
    <cellStyle name="Hiperlink" xfId="294" builtinId="8" hidden="1"/>
    <cellStyle name="Hiperlink" xfId="296" builtinId="8" hidden="1"/>
    <cellStyle name="Hiperlink" xfId="298" builtinId="8" hidden="1"/>
    <cellStyle name="Hiperlink" xfId="300" builtinId="8" hidden="1"/>
    <cellStyle name="Hiperlink" xfId="302" builtinId="8" hidden="1"/>
    <cellStyle name="Hiperlink" xfId="304" builtinId="8" hidden="1"/>
    <cellStyle name="Hiperlink" xfId="306" builtinId="8" hidden="1"/>
    <cellStyle name="Hiperlink" xfId="308" builtinId="8" hidden="1"/>
    <cellStyle name="Hiperlink" xfId="310" builtinId="8" hidden="1"/>
    <cellStyle name="Hiperlink" xfId="312" builtinId="8" hidden="1"/>
    <cellStyle name="Hiperlink" xfId="314" builtinId="8" hidden="1"/>
    <cellStyle name="Hiperlink" xfId="316" builtinId="8" hidden="1"/>
    <cellStyle name="Hiperlink" xfId="318" builtinId="8" hidden="1"/>
    <cellStyle name="Hiperlink" xfId="320" builtinId="8" hidden="1"/>
    <cellStyle name="Hiperlink" xfId="322" builtinId="8" hidden="1"/>
    <cellStyle name="Hiperlink" xfId="324" builtinId="8" hidden="1"/>
    <cellStyle name="Hiperlink" xfId="326" builtinId="8" hidden="1"/>
    <cellStyle name="Hiperlink" xfId="328" builtinId="8" hidden="1"/>
    <cellStyle name="Hiperlink" xfId="330" builtinId="8" hidden="1"/>
    <cellStyle name="Hiperlink" xfId="332" builtinId="8" hidden="1"/>
    <cellStyle name="Hiperlink" xfId="334" builtinId="8" hidden="1"/>
    <cellStyle name="Hiperlink" xfId="336" builtinId="8" hidden="1"/>
    <cellStyle name="Hiperlink" xfId="338" builtinId="8" hidden="1"/>
    <cellStyle name="Hiperlink" xfId="340" builtinId="8" hidden="1"/>
    <cellStyle name="Hiperlink" xfId="342" builtinId="8" hidden="1"/>
    <cellStyle name="Hiperlink" xfId="344" builtinId="8" hidden="1"/>
    <cellStyle name="Hiperlink" xfId="346" builtinId="8" hidden="1"/>
    <cellStyle name="Hiperlink" xfId="348" builtinId="8" hidden="1"/>
    <cellStyle name="Hiperlink" xfId="350" builtinId="8" hidden="1"/>
    <cellStyle name="Hiperlink" xfId="352" builtinId="8" hidden="1"/>
    <cellStyle name="Hiperlink" xfId="354" builtinId="8" hidden="1"/>
    <cellStyle name="Hiperlink" xfId="356" builtinId="8" hidden="1"/>
    <cellStyle name="Hiperlink" xfId="358" builtinId="8" hidden="1"/>
    <cellStyle name="Hiperlink" xfId="360" builtinId="8" hidden="1"/>
    <cellStyle name="Hiperlink" xfId="362" builtinId="8" hidden="1"/>
    <cellStyle name="Hiperlink" xfId="364" builtinId="8" hidden="1"/>
    <cellStyle name="Hiperlink" xfId="366" builtinId="8" hidden="1"/>
    <cellStyle name="Hiperlink" xfId="368" builtinId="8" hidden="1"/>
    <cellStyle name="Hiperlink" xfId="370" builtinId="8" hidden="1"/>
    <cellStyle name="Hiperlink" xfId="372" builtinId="8" hidden="1"/>
    <cellStyle name="Hiperlink" xfId="374" builtinId="8" hidden="1"/>
    <cellStyle name="Hiperlink" xfId="376" builtinId="8" hidden="1"/>
    <cellStyle name="Hiperlink" xfId="378" builtinId="8" hidden="1"/>
    <cellStyle name="Hiperlink" xfId="380" builtinId="8" hidden="1"/>
    <cellStyle name="Hiperlink" xfId="382" builtinId="8" hidden="1"/>
    <cellStyle name="Hiperlink" xfId="384" builtinId="8" hidden="1"/>
    <cellStyle name="Hiperlink" xfId="386" builtinId="8" hidden="1"/>
    <cellStyle name="Hiperlink" xfId="388" builtinId="8" hidden="1"/>
    <cellStyle name="Hiperlink" xfId="390" builtinId="8" hidden="1"/>
    <cellStyle name="Hiperlink" xfId="392" builtinId="8" hidden="1"/>
    <cellStyle name="Hiperlink" xfId="394" builtinId="8" hidden="1"/>
    <cellStyle name="Hiperlink" xfId="396" builtinId="8" hidden="1"/>
    <cellStyle name="Hiperlink" xfId="398" builtinId="8" hidden="1"/>
    <cellStyle name="Hiperlink" xfId="400" builtinId="8" hidden="1"/>
    <cellStyle name="Hiperlink" xfId="402" builtinId="8" hidden="1"/>
    <cellStyle name="Hiperlink" xfId="404" builtinId="8" hidden="1"/>
    <cellStyle name="Hiperlink" xfId="406" builtinId="8" hidden="1"/>
    <cellStyle name="Hiperlink" xfId="408" builtinId="8" hidden="1"/>
    <cellStyle name="Hiperlink" xfId="410" builtinId="8" hidden="1"/>
    <cellStyle name="Hiperlink" xfId="412" builtinId="8" hidden="1"/>
    <cellStyle name="Hiperlink" xfId="414" builtinId="8" hidden="1"/>
    <cellStyle name="Hiperlink" xfId="416" builtinId="8" hidden="1"/>
    <cellStyle name="Hiperlink" xfId="418" builtinId="8" hidden="1"/>
    <cellStyle name="Hiperlink" xfId="420" builtinId="8" hidden="1"/>
    <cellStyle name="Hiperlink" xfId="422" builtinId="8" hidden="1"/>
    <cellStyle name="Hiperlink" xfId="424" builtinId="8" hidden="1"/>
    <cellStyle name="Hiperlink" xfId="426" builtinId="8" hidden="1"/>
    <cellStyle name="Hiperlink" xfId="428" builtinId="8" hidden="1"/>
    <cellStyle name="Hiperlink" xfId="430" builtinId="8" hidden="1"/>
    <cellStyle name="Hiperlink" xfId="432" builtinId="8" hidden="1"/>
    <cellStyle name="Hiperlink" xfId="434" builtinId="8" hidden="1"/>
    <cellStyle name="Hiperlink" xfId="436" builtinId="8" hidden="1"/>
    <cellStyle name="Hiperlink" xfId="438" builtinId="8" hidden="1"/>
    <cellStyle name="Hiperlink" xfId="440" builtinId="8" hidden="1"/>
    <cellStyle name="Hiperlink" xfId="442" builtinId="8" hidden="1"/>
    <cellStyle name="Hiperlink" xfId="444" builtinId="8" hidden="1"/>
    <cellStyle name="Hiperlink" xfId="446" builtinId="8" hidden="1"/>
    <cellStyle name="Hiperlink" xfId="448" builtinId="8" hidden="1"/>
    <cellStyle name="Hiperlink" xfId="450" builtinId="8" hidden="1"/>
    <cellStyle name="Hiperlink" xfId="452" builtinId="8" hidden="1"/>
    <cellStyle name="Hiperlink" xfId="454" builtinId="8" hidden="1"/>
    <cellStyle name="Hiperlink" xfId="456" builtinId="8" hidden="1"/>
    <cellStyle name="Hiperlink" xfId="458" builtinId="8" hidden="1"/>
    <cellStyle name="Hiperlink" xfId="460" builtinId="8" hidden="1"/>
    <cellStyle name="Hiperlink" xfId="462" builtinId="8" hidden="1"/>
    <cellStyle name="Hiperlink" xfId="464" builtinId="8" hidden="1"/>
    <cellStyle name="Hiperlink" xfId="466" builtinId="8" hidden="1"/>
    <cellStyle name="Hiperlink" xfId="468" builtinId="8" hidden="1"/>
    <cellStyle name="Hiperlink" xfId="470" builtinId="8" hidden="1"/>
    <cellStyle name="Hiperlink" xfId="472" builtinId="8" hidden="1"/>
    <cellStyle name="Hiperlink" xfId="474" builtinId="8" hidden="1"/>
    <cellStyle name="Hiperlink" xfId="476" builtinId="8" hidden="1"/>
    <cellStyle name="Hiperlink" xfId="478" builtinId="8" hidden="1"/>
    <cellStyle name="Hiperlink" xfId="480" builtinId="8" hidden="1"/>
    <cellStyle name="Hiperlink" xfId="482" builtinId="8" hidden="1"/>
    <cellStyle name="Hiperlink" xfId="484" builtinId="8" hidden="1"/>
    <cellStyle name="Hiperlink" xfId="486" builtinId="8" hidden="1"/>
    <cellStyle name="Hiperlink" xfId="488" builtinId="8" hidden="1"/>
    <cellStyle name="Hiperlink" xfId="490" builtinId="8" hidden="1"/>
    <cellStyle name="Hiperlink" xfId="492" builtinId="8" hidden="1"/>
    <cellStyle name="Hiperlink" xfId="494" builtinId="8" hidden="1"/>
    <cellStyle name="Hiperlink" xfId="496" builtinId="8" hidden="1"/>
    <cellStyle name="Hiperlink" xfId="498" builtinId="8" hidden="1"/>
    <cellStyle name="Hiperlink" xfId="500" builtinId="8" hidden="1"/>
    <cellStyle name="Hiperlink" xfId="502" builtinId="8" hidden="1"/>
    <cellStyle name="Hiperlink" xfId="504" builtinId="8" hidden="1"/>
    <cellStyle name="Hiperlink" xfId="506" builtinId="8" hidden="1"/>
    <cellStyle name="Hiperlink" xfId="508" builtinId="8" hidden="1"/>
    <cellStyle name="Hiperlink" xfId="510" builtinId="8" hidden="1"/>
    <cellStyle name="Hiperlink" xfId="512" builtinId="8" hidden="1"/>
    <cellStyle name="Hiperlink" xfId="514" builtinId="8" hidden="1"/>
    <cellStyle name="Hiperlink" xfId="516" builtinId="8" hidden="1"/>
    <cellStyle name="Hiperlink" xfId="518" builtinId="8" hidden="1"/>
    <cellStyle name="Hiperlink" xfId="520" builtinId="8" hidden="1"/>
    <cellStyle name="Hiperlink" xfId="522" builtinId="8" hidden="1"/>
    <cellStyle name="Hiperlink" xfId="524" builtinId="8" hidden="1"/>
    <cellStyle name="Hiperlink" xfId="526" builtinId="8" hidden="1"/>
    <cellStyle name="Hiperlink" xfId="528" builtinId="8" hidden="1"/>
    <cellStyle name="Hiperlink" xfId="530" builtinId="8" hidden="1"/>
    <cellStyle name="Hiperlink" xfId="532" builtinId="8" hidden="1"/>
    <cellStyle name="Hiperlink" xfId="534" builtinId="8" hidden="1"/>
    <cellStyle name="Hiperlink" xfId="536" builtinId="8" hidden="1"/>
    <cellStyle name="Hiperlink" xfId="538" builtinId="8" hidden="1"/>
    <cellStyle name="Hiperlink" xfId="540" builtinId="8" hidden="1"/>
    <cellStyle name="Hiperlink" xfId="542" builtinId="8" hidden="1"/>
    <cellStyle name="Hiperlink" xfId="544" builtinId="8" hidden="1"/>
    <cellStyle name="Hiperlink" xfId="546" builtinId="8" hidden="1"/>
    <cellStyle name="Hiperlink" xfId="548" builtinId="8" hidden="1"/>
    <cellStyle name="Hiperlink" xfId="550" builtinId="8" hidden="1"/>
    <cellStyle name="Hiperlink" xfId="552" builtinId="8" hidden="1"/>
    <cellStyle name="Hiperlink" xfId="554" builtinId="8" hidden="1"/>
    <cellStyle name="Hiperlink" xfId="556" builtinId="8" hidden="1"/>
    <cellStyle name="Hiperlink" xfId="558" builtinId="8" hidden="1"/>
    <cellStyle name="Hiperlink" xfId="560" builtinId="8" hidden="1"/>
    <cellStyle name="Hiperlink" xfId="562" builtinId="8" hidden="1"/>
    <cellStyle name="Hiperlink" xfId="564" builtinId="8" hidden="1"/>
    <cellStyle name="Hiperlink" xfId="566" builtinId="8" hidden="1"/>
    <cellStyle name="Hiperlink" xfId="568" builtinId="8" hidden="1"/>
    <cellStyle name="Hiperlink" xfId="570" builtinId="8" hidden="1"/>
    <cellStyle name="Hiperlink" xfId="572" builtinId="8" hidden="1"/>
    <cellStyle name="Hiperlink" xfId="574" builtinId="8" hidden="1"/>
    <cellStyle name="Hiperlink" xfId="576" builtinId="8" hidden="1"/>
    <cellStyle name="Hiperlink" xfId="578" builtinId="8" hidden="1"/>
    <cellStyle name="Hiperlink" xfId="580" builtinId="8" hidden="1"/>
    <cellStyle name="Hiperlink" xfId="582" builtinId="8" hidden="1"/>
    <cellStyle name="Hiperlink" xfId="584" builtinId="8" hidden="1"/>
    <cellStyle name="Hiperlink" xfId="586" builtinId="8" hidden="1"/>
    <cellStyle name="Hiperlink" xfId="588" builtinId="8" hidden="1"/>
    <cellStyle name="Hiperlink" xfId="590" builtinId="8" hidden="1"/>
    <cellStyle name="Hiperlink" xfId="592" builtinId="8" hidden="1"/>
    <cellStyle name="Hiperlink" xfId="594" builtinId="8" hidden="1"/>
    <cellStyle name="Hiperlink" xfId="596" builtinId="8" hidden="1"/>
    <cellStyle name="Hiperlink" xfId="598" builtinId="8" hidden="1"/>
    <cellStyle name="Hiperlink" xfId="600" builtinId="8" hidden="1"/>
    <cellStyle name="Hiperlink" xfId="602" builtinId="8" hidden="1"/>
    <cellStyle name="Hiperlink" xfId="604" builtinId="8" hidden="1"/>
    <cellStyle name="Hiperlink" xfId="606" builtinId="8" hidden="1"/>
    <cellStyle name="Hiperlink" xfId="608" builtinId="8" hidden="1"/>
    <cellStyle name="Hiperlink" xfId="610" builtinId="8" hidden="1"/>
    <cellStyle name="Hiperlink" xfId="612" builtinId="8" hidden="1"/>
    <cellStyle name="Hiperlink" xfId="614" builtinId="8" hidden="1"/>
    <cellStyle name="Hiperlink" xfId="616" builtinId="8" hidden="1"/>
    <cellStyle name="Hiperlink" xfId="618" builtinId="8" hidden="1"/>
    <cellStyle name="Hiperlink" xfId="620" builtinId="8" hidden="1"/>
    <cellStyle name="Hiperlink" xfId="622" builtinId="8" hidden="1"/>
    <cellStyle name="Hiperlink" xfId="624" builtinId="8" hidden="1"/>
    <cellStyle name="Hiperlink" xfId="626" builtinId="8" hidden="1"/>
    <cellStyle name="Hiperlink" xfId="628" builtinId="8" hidden="1"/>
    <cellStyle name="Hiperlink" xfId="630" builtinId="8" hidden="1"/>
    <cellStyle name="Hiperlink" xfId="632" builtinId="8" hidden="1"/>
    <cellStyle name="Hiperlink" xfId="634" builtinId="8" hidden="1"/>
    <cellStyle name="Hiperlink" xfId="636" builtinId="8" hidden="1"/>
    <cellStyle name="Hiperlink" xfId="638" builtinId="8" hidden="1"/>
    <cellStyle name="Hiperlink" xfId="640" builtinId="8" hidden="1"/>
    <cellStyle name="Hiperlink" xfId="642" builtinId="8" hidden="1"/>
    <cellStyle name="Hiperlink" xfId="644" builtinId="8" hidden="1"/>
    <cellStyle name="Hiperlink" xfId="646" builtinId="8" hidden="1"/>
    <cellStyle name="Hiperlink" xfId="648" builtinId="8" hidden="1"/>
    <cellStyle name="Hiperlink" xfId="650" builtinId="8" hidden="1"/>
    <cellStyle name="Hiperlink" xfId="652" builtinId="8" hidden="1"/>
    <cellStyle name="Hiperlink" xfId="654" builtinId="8" hidden="1"/>
    <cellStyle name="Hiperlink" xfId="656" builtinId="8" hidden="1"/>
    <cellStyle name="Hiperlink" xfId="658" builtinId="8" hidden="1"/>
    <cellStyle name="Hiperlink" xfId="660" builtinId="8" hidden="1"/>
    <cellStyle name="Hiperlink" xfId="662" builtinId="8" hidden="1"/>
    <cellStyle name="Hiperlink" xfId="664" builtinId="8" hidden="1"/>
    <cellStyle name="Hiperlink" xfId="666" builtinId="8" hidden="1"/>
    <cellStyle name="Hiperlink" xfId="668" builtinId="8" hidden="1"/>
    <cellStyle name="Hiperlink" xfId="670" builtinId="8" hidden="1"/>
    <cellStyle name="Hiperlink" xfId="672" builtinId="8" hidden="1"/>
    <cellStyle name="Hiperlink" xfId="674" builtinId="8" hidden="1"/>
    <cellStyle name="Hiperlink" xfId="676" builtinId="8" hidden="1"/>
    <cellStyle name="Hiperlink" xfId="678" builtinId="8" hidden="1"/>
    <cellStyle name="Hiperlink" xfId="680" builtinId="8" hidden="1"/>
    <cellStyle name="Hiperlink" xfId="682" builtinId="8" hidden="1"/>
    <cellStyle name="Hiperlink" xfId="684" builtinId="8" hidden="1"/>
    <cellStyle name="Hiperlink" xfId="686" builtinId="8" hidden="1"/>
    <cellStyle name="Hiperlink" xfId="688" builtinId="8" hidden="1"/>
    <cellStyle name="Hiperlink" xfId="690" builtinId="8" hidden="1"/>
    <cellStyle name="Hiperlink" xfId="692" builtinId="8" hidden="1"/>
    <cellStyle name="Hiperlink" xfId="694" builtinId="8" hidden="1"/>
    <cellStyle name="Hiperlink" xfId="696" builtinId="8" hidden="1"/>
    <cellStyle name="Hiperlink" xfId="698" builtinId="8" hidden="1"/>
    <cellStyle name="Hiperlink" xfId="700" builtinId="8" hidden="1"/>
    <cellStyle name="Hiperlink" xfId="702" builtinId="8" hidden="1"/>
    <cellStyle name="Hiperlink" xfId="704" builtinId="8" hidden="1"/>
    <cellStyle name="Hiperlink" xfId="706" builtinId="8" hidden="1"/>
    <cellStyle name="Hiperlink" xfId="708" builtinId="8" hidden="1"/>
    <cellStyle name="Hiperlink" xfId="710" builtinId="8" hidden="1"/>
    <cellStyle name="Hiperlink" xfId="712" builtinId="8" hidden="1"/>
    <cellStyle name="Hiperlink" xfId="714" builtinId="8" hidden="1"/>
    <cellStyle name="Hiperlink" xfId="716" builtinId="8" hidden="1"/>
    <cellStyle name="Hiperlink" xfId="718" builtinId="8" hidden="1"/>
    <cellStyle name="Hiperlink" xfId="720" builtinId="8" hidden="1"/>
    <cellStyle name="Hiperlink" xfId="722" builtinId="8" hidden="1"/>
    <cellStyle name="Hiperlink" xfId="724" builtinId="8" hidden="1"/>
    <cellStyle name="Hiperlink" xfId="726" builtinId="8" hidden="1"/>
    <cellStyle name="Hiperlink" xfId="728" builtinId="8" hidden="1"/>
    <cellStyle name="Hiperlink" xfId="730" builtinId="8" hidden="1"/>
    <cellStyle name="Hiperlink" xfId="732" builtinId="8" hidden="1"/>
    <cellStyle name="Hiperlink" xfId="734" builtinId="8" hidden="1"/>
    <cellStyle name="Hiperlink" xfId="736" builtinId="8" hidden="1"/>
    <cellStyle name="Hiperlink" xfId="738" builtinId="8" hidden="1"/>
    <cellStyle name="Hiperlink" xfId="740" builtinId="8" hidden="1"/>
    <cellStyle name="Hiperlink" xfId="742" builtinId="8" hidden="1"/>
    <cellStyle name="Hiperlink" xfId="744" builtinId="8" hidden="1"/>
    <cellStyle name="Hiperlink" xfId="746" builtinId="8" hidden="1"/>
    <cellStyle name="Hiperlink" xfId="748" builtinId="8" hidden="1"/>
    <cellStyle name="Hiperlink" xfId="750" builtinId="8" hidden="1"/>
    <cellStyle name="Hiperlink" xfId="752" builtinId="8" hidden="1"/>
    <cellStyle name="Hiperlink" xfId="754" builtinId="8" hidden="1"/>
    <cellStyle name="Hiperlink" xfId="756" builtinId="8" hidden="1"/>
    <cellStyle name="Hiperlink" xfId="758" builtinId="8" hidden="1"/>
    <cellStyle name="Hiperlink" xfId="760" builtinId="8" hidden="1"/>
    <cellStyle name="Hiperlink" xfId="762" builtinId="8" hidden="1"/>
    <cellStyle name="Hiperlink" xfId="764" builtinId="8" hidden="1"/>
    <cellStyle name="Hiperlink" xfId="766" builtinId="8" hidden="1"/>
    <cellStyle name="Hiperlink" xfId="768" builtinId="8" hidden="1"/>
    <cellStyle name="Hiperlink" xfId="770" builtinId="8" hidden="1"/>
    <cellStyle name="Hiperlink" xfId="772" builtinId="8" hidden="1"/>
    <cellStyle name="Hiperlink" xfId="774" builtinId="8" hidden="1"/>
    <cellStyle name="Hiperlink" xfId="776" builtinId="8" hidden="1"/>
    <cellStyle name="Hiperlink" xfId="778" builtinId="8" hidden="1"/>
    <cellStyle name="Hiperlink" xfId="780" builtinId="8" hidden="1"/>
    <cellStyle name="Hiperlink" xfId="782" builtinId="8" hidden="1"/>
    <cellStyle name="Hiperlink" xfId="784" builtinId="8" hidden="1"/>
    <cellStyle name="Hiperlink" xfId="786" builtinId="8" hidden="1"/>
    <cellStyle name="Hiperlink" xfId="788" builtinId="8" hidden="1"/>
    <cellStyle name="Hiperlink" xfId="790" builtinId="8" hidden="1"/>
    <cellStyle name="Hiperlink" xfId="792" builtinId="8" hidden="1"/>
    <cellStyle name="Hiperlink" xfId="794" builtinId="8" hidden="1"/>
    <cellStyle name="Hiperlink" xfId="796" builtinId="8" hidden="1"/>
    <cellStyle name="Hiperlink" xfId="798" builtinId="8" hidden="1"/>
    <cellStyle name="Hiperlink" xfId="800" builtinId="8" hidden="1"/>
    <cellStyle name="Hiperlink" xfId="802" builtinId="8" hidden="1"/>
    <cellStyle name="Hiperlink" xfId="804" builtinId="8" hidden="1"/>
    <cellStyle name="Hiperlink" xfId="806" builtinId="8" hidden="1"/>
    <cellStyle name="Hiperlink" xfId="808" builtinId="8" hidden="1"/>
    <cellStyle name="Hiperlink" xfId="810" builtinId="8" hidden="1"/>
    <cellStyle name="Hiperlink" xfId="812" builtinId="8" hidden="1"/>
    <cellStyle name="Hiperlink" xfId="814" builtinId="8" hidden="1"/>
    <cellStyle name="Hiperlink" xfId="816" builtinId="8" hidden="1"/>
    <cellStyle name="Hiperlink" xfId="818" builtinId="8" hidden="1"/>
    <cellStyle name="Hiperlink" xfId="820" builtinId="8" hidden="1"/>
    <cellStyle name="Hiperlink" xfId="822" builtinId="8" hidden="1"/>
    <cellStyle name="Hiperlink" xfId="824" builtinId="8" hidden="1"/>
    <cellStyle name="Hiperlink" xfId="826" builtinId="8" hidden="1"/>
    <cellStyle name="Hiperlink" xfId="828" builtinId="8" hidden="1"/>
    <cellStyle name="Hiperlink" xfId="830" builtinId="8" hidden="1"/>
    <cellStyle name="Hiperlink" xfId="832" builtinId="8" hidden="1"/>
    <cellStyle name="Hiperlink" xfId="834" builtinId="8" hidden="1"/>
    <cellStyle name="Hiperlink" xfId="836" builtinId="8" hidden="1"/>
    <cellStyle name="Hiperlink" xfId="838" builtinId="8" hidden="1"/>
    <cellStyle name="Hiperlink" xfId="840" builtinId="8" hidden="1"/>
    <cellStyle name="Hiperlink" xfId="842" builtinId="8" hidden="1"/>
    <cellStyle name="Hiperlink" xfId="844" builtinId="8" hidden="1"/>
    <cellStyle name="Hiperlink" xfId="846" builtinId="8" hidden="1"/>
    <cellStyle name="Hiperlink" xfId="848" builtinId="8" hidden="1"/>
    <cellStyle name="Hiperlink" xfId="850" builtinId="8" hidden="1"/>
    <cellStyle name="Hiperlink" xfId="852" builtinId="8" hidden="1"/>
    <cellStyle name="Hiperlink" xfId="854" builtinId="8" hidden="1"/>
    <cellStyle name="Hiperlink" xfId="856" builtinId="8" hidden="1"/>
    <cellStyle name="Hiperlink" xfId="858" builtinId="8" hidden="1"/>
    <cellStyle name="Hiperlink" xfId="860" builtinId="8" hidden="1"/>
    <cellStyle name="Hiperlink" xfId="862" builtinId="8" hidden="1"/>
    <cellStyle name="Hiperlink" xfId="864" builtinId="8" hidden="1"/>
    <cellStyle name="Hiperlink" xfId="866" builtinId="8" hidden="1"/>
    <cellStyle name="Hiperlink" xfId="868" builtinId="8" hidden="1"/>
    <cellStyle name="Hiperlink" xfId="870" builtinId="8" hidden="1"/>
    <cellStyle name="Hiperlink" xfId="872" builtinId="8" hidden="1"/>
    <cellStyle name="Hiperlink" xfId="874" builtinId="8" hidden="1"/>
    <cellStyle name="Hiperlink" xfId="876" builtinId="8" hidden="1"/>
    <cellStyle name="Hiperlink" xfId="878" builtinId="8" hidden="1"/>
    <cellStyle name="Hiperlink" xfId="880" builtinId="8" hidden="1"/>
    <cellStyle name="Hiperlink" xfId="882" builtinId="8" hidden="1"/>
    <cellStyle name="Hiperlink" xfId="884" builtinId="8" hidden="1"/>
    <cellStyle name="Hiperlink" xfId="886" builtinId="8" hidden="1"/>
    <cellStyle name="Hiperlink" xfId="888" builtinId="8" hidden="1"/>
    <cellStyle name="Hiperlink" xfId="890" builtinId="8" hidden="1"/>
    <cellStyle name="Hiperlink" xfId="892" builtinId="8" hidden="1"/>
    <cellStyle name="Hiperlink" xfId="894" builtinId="8" hidden="1"/>
    <cellStyle name="Hiperlink" xfId="896" builtinId="8" hidden="1"/>
    <cellStyle name="Hiperlink" xfId="898" builtinId="8" hidden="1"/>
    <cellStyle name="Hiperlink" xfId="900" builtinId="8" hidden="1"/>
    <cellStyle name="Hiperlink" xfId="902" builtinId="8" hidden="1"/>
    <cellStyle name="Hiperlink" xfId="904" builtinId="8" hidden="1"/>
    <cellStyle name="Hiperlink" xfId="906" builtinId="8" hidden="1"/>
    <cellStyle name="Hiperlink" xfId="908" builtinId="8" hidden="1"/>
    <cellStyle name="Hiperlink" xfId="910" builtinId="8" hidden="1"/>
    <cellStyle name="Hiperlink" xfId="912" builtinId="8" hidden="1"/>
    <cellStyle name="Hiperlink" xfId="914" builtinId="8" hidden="1"/>
    <cellStyle name="Hiperlink" xfId="916" builtinId="8" hidden="1"/>
    <cellStyle name="Hiperlink" xfId="918" builtinId="8" hidden="1"/>
    <cellStyle name="Hiperlink" xfId="920" builtinId="8" hidden="1"/>
    <cellStyle name="Hiperlink" xfId="922" builtinId="8" hidden="1"/>
    <cellStyle name="Hiperlink" xfId="924" builtinId="8" hidden="1"/>
    <cellStyle name="Hiperlink" xfId="926" builtinId="8" hidden="1"/>
    <cellStyle name="Hiperlink" xfId="928" builtinId="8" hidden="1"/>
    <cellStyle name="Hiperlink" xfId="930" builtinId="8" hidden="1"/>
    <cellStyle name="Hiperlink" xfId="932" builtinId="8" hidden="1"/>
    <cellStyle name="Hiperlink" xfId="934" builtinId="8" hidden="1"/>
    <cellStyle name="Hiperlink" xfId="936" builtinId="8" hidden="1"/>
    <cellStyle name="Hiperlink" xfId="938" builtinId="8" hidden="1"/>
    <cellStyle name="Hiperlink" xfId="940" builtinId="8" hidden="1"/>
    <cellStyle name="Hiperlink" xfId="942" builtinId="8" hidden="1"/>
    <cellStyle name="Hiperlink" xfId="944" builtinId="8" hidden="1"/>
    <cellStyle name="Hiperlink" xfId="946" builtinId="8" hidden="1"/>
    <cellStyle name="Hiperlink" xfId="948" builtinId="8" hidden="1"/>
    <cellStyle name="Hiperlink" xfId="950" builtinId="8" hidden="1"/>
    <cellStyle name="Hiperlink" xfId="952" builtinId="8" hidden="1"/>
    <cellStyle name="Hiperlink" xfId="954" builtinId="8" hidden="1"/>
    <cellStyle name="Hiperlink" xfId="956" builtinId="8" hidden="1"/>
    <cellStyle name="Hiperlink" xfId="958" builtinId="8" hidden="1"/>
    <cellStyle name="Hiperlink" xfId="960" builtinId="8" hidden="1"/>
    <cellStyle name="Hiperlink" xfId="962" builtinId="8" hidden="1"/>
    <cellStyle name="Hiperlink" xfId="964" builtinId="8" hidden="1"/>
    <cellStyle name="Hiperlink" xfId="966" builtinId="8" hidden="1"/>
    <cellStyle name="Hiperlink" xfId="968" builtinId="8" hidden="1"/>
    <cellStyle name="Hiperlink" xfId="970" builtinId="8" hidden="1"/>
    <cellStyle name="Hiperlink" xfId="972" builtinId="8" hidden="1"/>
    <cellStyle name="Hiperlink" xfId="974" builtinId="8" hidden="1"/>
    <cellStyle name="Hiperlink" xfId="976" builtinId="8" hidden="1"/>
    <cellStyle name="Hiperlink" xfId="978" builtinId="8" hidden="1"/>
    <cellStyle name="Hiperlink" xfId="980" builtinId="8" hidden="1"/>
    <cellStyle name="Hiperlink" xfId="982" builtinId="8" hidden="1"/>
    <cellStyle name="Hiperlink" xfId="984" builtinId="8" hidden="1"/>
    <cellStyle name="Hiperlink" xfId="986" builtinId="8" hidden="1"/>
    <cellStyle name="Hiperlink" xfId="988" builtinId="8" hidden="1"/>
    <cellStyle name="Hiperlink" xfId="990" builtinId="8" hidden="1"/>
    <cellStyle name="Hiperlink" xfId="992" builtinId="8" hidden="1"/>
    <cellStyle name="Hiperlink" xfId="994" builtinId="8" hidden="1"/>
    <cellStyle name="Hiperlink" xfId="996" builtinId="8" hidden="1"/>
    <cellStyle name="Hiperlink" xfId="998" builtinId="8" hidden="1"/>
    <cellStyle name="Hiperlink" xfId="1000" builtinId="8" hidden="1"/>
    <cellStyle name="Hiperlink" xfId="1002" builtinId="8" hidden="1"/>
    <cellStyle name="Hiperlink" xfId="1004" builtinId="8" hidden="1"/>
    <cellStyle name="Hiperlink" xfId="1006" builtinId="8" hidden="1"/>
    <cellStyle name="Hiperlink" xfId="1008" builtinId="8" hidden="1"/>
    <cellStyle name="Hiperlink" xfId="1010" builtinId="8" hidden="1"/>
    <cellStyle name="Hiperlink" xfId="1012" builtinId="8" hidden="1"/>
    <cellStyle name="Hiperlink" xfId="1014" builtinId="8" hidden="1"/>
    <cellStyle name="Hiperlink" xfId="1016" builtinId="8" hidden="1"/>
    <cellStyle name="Hiperlink" xfId="1018" builtinId="8" hidden="1"/>
    <cellStyle name="Hiperlink" xfId="1020" builtinId="8" hidden="1"/>
    <cellStyle name="Hiperlink" xfId="1022" builtinId="8" hidden="1"/>
    <cellStyle name="Hiperlink" xfId="1024" builtinId="8" hidden="1"/>
    <cellStyle name="Hiperlink" xfId="1026" builtinId="8" hidden="1"/>
    <cellStyle name="Hiperlink" xfId="1028" builtinId="8" hidden="1"/>
    <cellStyle name="Hiperlink" xfId="1030" builtinId="8" hidden="1"/>
    <cellStyle name="Hiperlink" xfId="1032" builtinId="8" hidden="1"/>
    <cellStyle name="Hiperlink" xfId="1034" builtinId="8" hidden="1"/>
    <cellStyle name="Hiperlink" xfId="1036" builtinId="8" hidden="1"/>
    <cellStyle name="Hiperlink" xfId="1038" builtinId="8" hidden="1"/>
    <cellStyle name="Hiperlink" xfId="1040" builtinId="8" hidden="1"/>
    <cellStyle name="Hiperlink" xfId="1042" builtinId="8" hidden="1"/>
    <cellStyle name="Hiperlink" xfId="1044" builtinId="8" hidden="1"/>
    <cellStyle name="Hiperlink" xfId="1046" builtinId="8" hidden="1"/>
    <cellStyle name="Hiperlink" xfId="1048" builtinId="8" hidden="1"/>
    <cellStyle name="Hiperlink" xfId="1050" builtinId="8" hidden="1"/>
    <cellStyle name="Hiperlink" xfId="1052" builtinId="8" hidden="1"/>
    <cellStyle name="Hiperlink" xfId="1054" builtinId="8" hidden="1"/>
    <cellStyle name="Hiperlink" xfId="1056" builtinId="8" hidden="1"/>
    <cellStyle name="Hiperlink" xfId="1058" builtinId="8" hidden="1"/>
    <cellStyle name="Hiperlink" xfId="1060" builtinId="8" hidden="1"/>
    <cellStyle name="Hiperlink" xfId="1062" builtinId="8" hidden="1"/>
    <cellStyle name="Hiperlink" xfId="1064" builtinId="8" hidden="1"/>
    <cellStyle name="Hiperlink" xfId="1066" builtinId="8" hidden="1"/>
    <cellStyle name="Hiperlink" xfId="1068" builtinId="8" hidden="1"/>
    <cellStyle name="Hiperlink" xfId="1070" builtinId="8" hidden="1"/>
    <cellStyle name="Hiperlink" xfId="1072" builtinId="8" hidden="1"/>
    <cellStyle name="Hiperlink" xfId="1074" builtinId="8" hidden="1"/>
    <cellStyle name="Hiperlink" xfId="1076" builtinId="8" hidden="1"/>
    <cellStyle name="Hiperlink" xfId="1078" builtinId="8" hidden="1"/>
    <cellStyle name="Hiperlink" xfId="1080" builtinId="8" hidden="1"/>
    <cellStyle name="Hiperlink" xfId="1082" builtinId="8" hidden="1"/>
    <cellStyle name="Hiperlink" xfId="1084" builtinId="8" hidden="1"/>
    <cellStyle name="Hiperlink" xfId="1086" builtinId="8" hidden="1"/>
    <cellStyle name="Hiperlink" xfId="1088" builtinId="8" hidden="1"/>
    <cellStyle name="Hiperlink" xfId="1090" builtinId="8" hidden="1"/>
    <cellStyle name="Hiperlink" xfId="1092" builtinId="8" hidden="1"/>
    <cellStyle name="Hiperlink" xfId="1094" builtinId="8" hidden="1"/>
    <cellStyle name="Hiperlink" xfId="1096" builtinId="8" hidden="1"/>
    <cellStyle name="Hiperlink" xfId="1098" builtinId="8" hidden="1"/>
    <cellStyle name="Hiperlink" xfId="1100" builtinId="8" hidden="1"/>
    <cellStyle name="Hiperlink" xfId="1102" builtinId="8" hidden="1"/>
    <cellStyle name="Hiperlink" xfId="1104" builtinId="8" hidden="1"/>
    <cellStyle name="Hiperlink" xfId="1106" builtinId="8" hidden="1"/>
    <cellStyle name="Hiperlink" xfId="1108" builtinId="8" hidden="1"/>
    <cellStyle name="Hiperlink" xfId="1110" builtinId="8" hidden="1"/>
    <cellStyle name="Hiperlink" xfId="1112" builtinId="8" hidden="1"/>
    <cellStyle name="Hiperlink" xfId="1114" builtinId="8" hidden="1"/>
    <cellStyle name="Hiperlink" xfId="1116" builtinId="8" hidden="1"/>
    <cellStyle name="Hiperlink" xfId="1118" builtinId="8" hidden="1"/>
    <cellStyle name="Hiperlink" xfId="1120" builtinId="8" hidden="1"/>
    <cellStyle name="Hiperlink" xfId="1122" builtinId="8" hidden="1"/>
    <cellStyle name="Hiperlink" xfId="1124" builtinId="8" hidden="1"/>
    <cellStyle name="Hiperlink" xfId="1126" builtinId="8" hidden="1"/>
    <cellStyle name="Hiperlink" xfId="1128" builtinId="8" hidden="1"/>
    <cellStyle name="Hiperlink" xfId="1130" builtinId="8" hidden="1"/>
    <cellStyle name="Hiperlink" xfId="1132" builtinId="8" hidden="1"/>
    <cellStyle name="Hiperlink" xfId="1134" builtinId="8" hidden="1"/>
    <cellStyle name="Hiperlink" xfId="1136" builtinId="8" hidden="1"/>
    <cellStyle name="Hiperlink" xfId="1138" builtinId="8" hidden="1"/>
    <cellStyle name="Hiperlink" xfId="1140" builtinId="8" hidden="1"/>
    <cellStyle name="Hiperlink" xfId="1142" builtinId="8" hidden="1"/>
    <cellStyle name="Hiperlink" xfId="1144" builtinId="8" hidden="1"/>
    <cellStyle name="Hiperlink" xfId="1146" builtinId="8" hidden="1"/>
    <cellStyle name="Hiperlink" xfId="1148" builtinId="8" hidden="1"/>
    <cellStyle name="Hiperlink" xfId="1150" builtinId="8" hidden="1"/>
    <cellStyle name="Hiperlink" xfId="1152" builtinId="8" hidden="1"/>
    <cellStyle name="Hiperlink" xfId="1154" builtinId="8" hidden="1"/>
    <cellStyle name="Hiperlink" xfId="1156" builtinId="8" hidden="1"/>
    <cellStyle name="Hiperlink" xfId="1158" builtinId="8" hidden="1"/>
    <cellStyle name="Hiperlink" xfId="1160" builtinId="8" hidden="1"/>
    <cellStyle name="Hiperlink" xfId="1162" builtinId="8" hidden="1"/>
    <cellStyle name="Hiperlink" xfId="1164" builtinId="8" hidden="1"/>
    <cellStyle name="Hiperlink" xfId="1166" builtinId="8" hidden="1"/>
    <cellStyle name="Hiperlink" xfId="1168" builtinId="8" hidden="1"/>
    <cellStyle name="Hiperlink" xfId="1170" builtinId="8" hidden="1"/>
    <cellStyle name="Hiperlink" xfId="1172" builtinId="8" hidden="1"/>
    <cellStyle name="Hiperlink" xfId="1174" builtinId="8" hidden="1"/>
    <cellStyle name="Hiperlink" xfId="1176" builtinId="8" hidden="1"/>
    <cellStyle name="Hiperlink" xfId="1178" builtinId="8" hidden="1"/>
    <cellStyle name="Hiperlink" xfId="1180" builtinId="8" hidden="1"/>
    <cellStyle name="Hiperlink" xfId="1182" builtinId="8" hidden="1"/>
    <cellStyle name="Hiperlink" xfId="1184" builtinId="8" hidden="1"/>
    <cellStyle name="Hiperlink" xfId="1186" builtinId="8" hidden="1"/>
    <cellStyle name="Hiperlink" xfId="1188" builtinId="8" hidden="1"/>
    <cellStyle name="Hiperlink" xfId="1190" builtinId="8" hidden="1"/>
    <cellStyle name="Hiperlink" xfId="1192" builtinId="8" hidden="1"/>
    <cellStyle name="Hiperlink" xfId="1194" builtinId="8" hidden="1"/>
    <cellStyle name="Hiperlink" xfId="1196" builtinId="8" hidden="1"/>
    <cellStyle name="Hiperlink" xfId="1198" builtinId="8" hidden="1"/>
    <cellStyle name="Hiperlink" xfId="1200" builtinId="8" hidden="1"/>
    <cellStyle name="Hiperlink" xfId="1202" builtinId="8" hidden="1"/>
    <cellStyle name="Hiperlink" xfId="1204" builtinId="8" hidden="1"/>
    <cellStyle name="Hiperlink" xfId="1206" builtinId="8" hidden="1"/>
    <cellStyle name="Hiperlink" xfId="1208" builtinId="8" hidden="1"/>
    <cellStyle name="Hiperlink" xfId="1210" builtinId="8" hidden="1"/>
    <cellStyle name="Hiperlink" xfId="1212" builtinId="8" hidden="1"/>
    <cellStyle name="Hiperlink" xfId="1214" builtinId="8" hidden="1"/>
    <cellStyle name="Hiperlink" xfId="1216" builtinId="8" hidden="1"/>
    <cellStyle name="Hiperlink" xfId="1218" builtinId="8" hidden="1"/>
    <cellStyle name="Hiperlink" xfId="1220" builtinId="8" hidden="1"/>
    <cellStyle name="Hiperlink" xfId="1222" builtinId="8" hidden="1"/>
    <cellStyle name="Hiperlink" xfId="1224" builtinId="8" hidden="1"/>
    <cellStyle name="Hiperlink" xfId="1226" builtinId="8" hidden="1"/>
    <cellStyle name="Hiperlink" xfId="1228" builtinId="8" hidden="1"/>
    <cellStyle name="Hiperlink" xfId="1230" builtinId="8" hidden="1"/>
    <cellStyle name="Hiperlink Visitado" xfId="4" builtinId="9" hidden="1"/>
    <cellStyle name="Hiperlink Visitado" xfId="6" builtinId="9" hidden="1"/>
    <cellStyle name="Hiperlink Visitado" xfId="8" builtinId="9" hidden="1"/>
    <cellStyle name="Hiperlink Visitado" xfId="10" builtinId="9" hidden="1"/>
    <cellStyle name="Hiperlink Visitado" xfId="12" builtinId="9" hidden="1"/>
    <cellStyle name="Hiperlink Visitado" xfId="14" builtinId="9" hidden="1"/>
    <cellStyle name="Hiperlink Visitado" xfId="16" builtinId="9" hidden="1"/>
    <cellStyle name="Hiperlink Visitado" xfId="18" builtinId="9" hidden="1"/>
    <cellStyle name="Hiperlink Visitado" xfId="21" builtinId="9" hidden="1"/>
    <cellStyle name="Hiperlink Visitado" xfId="23" builtinId="9" hidden="1"/>
    <cellStyle name="Hiperlink Visitado" xfId="25" builtinId="9" hidden="1"/>
    <cellStyle name="Hiperlink Visitado" xfId="27" builtinId="9" hidden="1"/>
    <cellStyle name="Hiperlink Visitado" xfId="29" builtinId="9" hidden="1"/>
    <cellStyle name="Hiperlink Visitado" xfId="31" builtinId="9" hidden="1"/>
    <cellStyle name="Hiperlink Visitado" xfId="33" builtinId="9" hidden="1"/>
    <cellStyle name="Hiperlink Visitado" xfId="35" builtinId="9" hidden="1"/>
    <cellStyle name="Hiperlink Visitado" xfId="37" builtinId="9" hidden="1"/>
    <cellStyle name="Hiperlink Visitado" xfId="39" builtinId="9" hidden="1"/>
    <cellStyle name="Hiperlink Visitado" xfId="41" builtinId="9" hidden="1"/>
    <cellStyle name="Hiperlink Visitado" xfId="43" builtinId="9" hidden="1"/>
    <cellStyle name="Hiperlink Visitado" xfId="45" builtinId="9" hidden="1"/>
    <cellStyle name="Hiperlink Visitado" xfId="47" builtinId="9" hidden="1"/>
    <cellStyle name="Hiperlink Visitado" xfId="49" builtinId="9" hidden="1"/>
    <cellStyle name="Hiperlink Visitado" xfId="51" builtinId="9" hidden="1"/>
    <cellStyle name="Hiperlink Visitado" xfId="53" builtinId="9" hidden="1"/>
    <cellStyle name="Hiperlink Visitado" xfId="55" builtinId="9" hidden="1"/>
    <cellStyle name="Hiperlink Visitado" xfId="57" builtinId="9" hidden="1"/>
    <cellStyle name="Hiperlink Visitado" xfId="59" builtinId="9" hidden="1"/>
    <cellStyle name="Hiperlink Visitado" xfId="61" builtinId="9" hidden="1"/>
    <cellStyle name="Hiperlink Visitado" xfId="63" builtinId="9" hidden="1"/>
    <cellStyle name="Hiperlink Visitado" xfId="65" builtinId="9" hidden="1"/>
    <cellStyle name="Hiperlink Visitado" xfId="67" builtinId="9" hidden="1"/>
    <cellStyle name="Hiperlink Visitado" xfId="69" builtinId="9" hidden="1"/>
    <cellStyle name="Hiperlink Visitado" xfId="71" builtinId="9" hidden="1"/>
    <cellStyle name="Hiperlink Visitado" xfId="73" builtinId="9" hidden="1"/>
    <cellStyle name="Hiperlink Visitado" xfId="75" builtinId="9" hidden="1"/>
    <cellStyle name="Hiperlink Visitado" xfId="77" builtinId="9" hidden="1"/>
    <cellStyle name="Hiperlink Visitado" xfId="79" builtinId="9" hidden="1"/>
    <cellStyle name="Hiperlink Visitado" xfId="81" builtinId="9" hidden="1"/>
    <cellStyle name="Hiperlink Visitado" xfId="83" builtinId="9" hidden="1"/>
    <cellStyle name="Hiperlink Visitado" xfId="85" builtinId="9" hidden="1"/>
    <cellStyle name="Hiperlink Visitado" xfId="87" builtinId="9" hidden="1"/>
    <cellStyle name="Hiperlink Visitado" xfId="89" builtinId="9" hidden="1"/>
    <cellStyle name="Hiperlink Visitado" xfId="91" builtinId="9" hidden="1"/>
    <cellStyle name="Hiperlink Visitado" xfId="93" builtinId="9" hidden="1"/>
    <cellStyle name="Hiperlink Visitado" xfId="95" builtinId="9" hidden="1"/>
    <cellStyle name="Hiperlink Visitado" xfId="97" builtinId="9" hidden="1"/>
    <cellStyle name="Hiperlink Visitado" xfId="99" builtinId="9" hidden="1"/>
    <cellStyle name="Hiperlink Visitado" xfId="101" builtinId="9" hidden="1"/>
    <cellStyle name="Hiperlink Visitado" xfId="103" builtinId="9" hidden="1"/>
    <cellStyle name="Hiperlink Visitado" xfId="105" builtinId="9" hidden="1"/>
    <cellStyle name="Hiperlink Visitado" xfId="107" builtinId="9" hidden="1"/>
    <cellStyle name="Hiperlink Visitado" xfId="109" builtinId="9" hidden="1"/>
    <cellStyle name="Hiperlink Visitado" xfId="111" builtinId="9" hidden="1"/>
    <cellStyle name="Hiperlink Visitado" xfId="113" builtinId="9" hidden="1"/>
    <cellStyle name="Hiperlink Visitado" xfId="115" builtinId="9" hidden="1"/>
    <cellStyle name="Hiperlink Visitado" xfId="117" builtinId="9" hidden="1"/>
    <cellStyle name="Hiperlink Visitado" xfId="119" builtinId="9" hidden="1"/>
    <cellStyle name="Hiperlink Visitado" xfId="121" builtinId="9" hidden="1"/>
    <cellStyle name="Hiperlink Visitado" xfId="123" builtinId="9" hidden="1"/>
    <cellStyle name="Hiperlink Visitado" xfId="125" builtinId="9" hidden="1"/>
    <cellStyle name="Hiperlink Visitado" xfId="127" builtinId="9" hidden="1"/>
    <cellStyle name="Hiperlink Visitado" xfId="129" builtinId="9" hidden="1"/>
    <cellStyle name="Hiperlink Visitado" xfId="131" builtinId="9" hidden="1"/>
    <cellStyle name="Hiperlink Visitado" xfId="133" builtinId="9" hidden="1"/>
    <cellStyle name="Hiperlink Visitado" xfId="135" builtinId="9" hidden="1"/>
    <cellStyle name="Hiperlink Visitado" xfId="137" builtinId="9" hidden="1"/>
    <cellStyle name="Hiperlink Visitado" xfId="139" builtinId="9" hidden="1"/>
    <cellStyle name="Hiperlink Visitado" xfId="141" builtinId="9" hidden="1"/>
    <cellStyle name="Hiperlink Visitado" xfId="143" builtinId="9" hidden="1"/>
    <cellStyle name="Hiperlink Visitado" xfId="145" builtinId="9" hidden="1"/>
    <cellStyle name="Hiperlink Visitado" xfId="147" builtinId="9" hidden="1"/>
    <cellStyle name="Hiperlink Visitado" xfId="149" builtinId="9" hidden="1"/>
    <cellStyle name="Hiperlink Visitado" xfId="151" builtinId="9" hidden="1"/>
    <cellStyle name="Hiperlink Visitado" xfId="153" builtinId="9" hidden="1"/>
    <cellStyle name="Hiperlink Visitado" xfId="155" builtinId="9" hidden="1"/>
    <cellStyle name="Hiperlink Visitado" xfId="157" builtinId="9" hidden="1"/>
    <cellStyle name="Hiperlink Visitado" xfId="159" builtinId="9" hidden="1"/>
    <cellStyle name="Hiperlink Visitado" xfId="161" builtinId="9" hidden="1"/>
    <cellStyle name="Hiperlink Visitado" xfId="163" builtinId="9" hidden="1"/>
    <cellStyle name="Hiperlink Visitado" xfId="165" builtinId="9" hidden="1"/>
    <cellStyle name="Hiperlink Visitado" xfId="167" builtinId="9" hidden="1"/>
    <cellStyle name="Hiperlink Visitado" xfId="169" builtinId="9" hidden="1"/>
    <cellStyle name="Hiperlink Visitado" xfId="171" builtinId="9" hidden="1"/>
    <cellStyle name="Hiperlink Visitado" xfId="173" builtinId="9" hidden="1"/>
    <cellStyle name="Hiperlink Visitado" xfId="175" builtinId="9" hidden="1"/>
    <cellStyle name="Hiperlink Visitado" xfId="177" builtinId="9" hidden="1"/>
    <cellStyle name="Hiperlink Visitado" xfId="179" builtinId="9" hidden="1"/>
    <cellStyle name="Hiperlink Visitado" xfId="181" builtinId="9" hidden="1"/>
    <cellStyle name="Hiperlink Visitado" xfId="183" builtinId="9" hidden="1"/>
    <cellStyle name="Hiperlink Visitado" xfId="185" builtinId="9" hidden="1"/>
    <cellStyle name="Hiperlink Visitado" xfId="187" builtinId="9" hidden="1"/>
    <cellStyle name="Hiperlink Visitado" xfId="189" builtinId="9" hidden="1"/>
    <cellStyle name="Hiperlink Visitado" xfId="191" builtinId="9" hidden="1"/>
    <cellStyle name="Hiperlink Visitado" xfId="193" builtinId="9" hidden="1"/>
    <cellStyle name="Hiperlink Visitado" xfId="195" builtinId="9" hidden="1"/>
    <cellStyle name="Hiperlink Visitado" xfId="197" builtinId="9" hidden="1"/>
    <cellStyle name="Hiperlink Visitado" xfId="199" builtinId="9" hidden="1"/>
    <cellStyle name="Hiperlink Visitado" xfId="201" builtinId="9" hidden="1"/>
    <cellStyle name="Hiperlink Visitado" xfId="203" builtinId="9" hidden="1"/>
    <cellStyle name="Hiperlink Visitado" xfId="205" builtinId="9" hidden="1"/>
    <cellStyle name="Hiperlink Visitado" xfId="207" builtinId="9" hidden="1"/>
    <cellStyle name="Hiperlink Visitado" xfId="209" builtinId="9" hidden="1"/>
    <cellStyle name="Hiperlink Visitado" xfId="211" builtinId="9" hidden="1"/>
    <cellStyle name="Hiperlink Visitado" xfId="213" builtinId="9" hidden="1"/>
    <cellStyle name="Hiperlink Visitado" xfId="215" builtinId="9" hidden="1"/>
    <cellStyle name="Hiperlink Visitado" xfId="217" builtinId="9" hidden="1"/>
    <cellStyle name="Hiperlink Visitado" xfId="219" builtinId="9" hidden="1"/>
    <cellStyle name="Hiperlink Visitado" xfId="221" builtinId="9" hidden="1"/>
    <cellStyle name="Hiperlink Visitado" xfId="223" builtinId="9" hidden="1"/>
    <cellStyle name="Hiperlink Visitado" xfId="225" builtinId="9" hidden="1"/>
    <cellStyle name="Hiperlink Visitado" xfId="227" builtinId="9" hidden="1"/>
    <cellStyle name="Hiperlink Visitado" xfId="229" builtinId="9" hidden="1"/>
    <cellStyle name="Hiperlink Visitado" xfId="231" builtinId="9" hidden="1"/>
    <cellStyle name="Hiperlink Visitado" xfId="233" builtinId="9" hidden="1"/>
    <cellStyle name="Hiperlink Visitado" xfId="235" builtinId="9" hidden="1"/>
    <cellStyle name="Hiperlink Visitado" xfId="237" builtinId="9" hidden="1"/>
    <cellStyle name="Hiperlink Visitado" xfId="239" builtinId="9" hidden="1"/>
    <cellStyle name="Hiperlink Visitado" xfId="241" builtinId="9" hidden="1"/>
    <cellStyle name="Hiperlink Visitado" xfId="243" builtinId="9" hidden="1"/>
    <cellStyle name="Hiperlink Visitado" xfId="245" builtinId="9" hidden="1"/>
    <cellStyle name="Hiperlink Visitado" xfId="247" builtinId="9" hidden="1"/>
    <cellStyle name="Hiperlink Visitado" xfId="249" builtinId="9" hidden="1"/>
    <cellStyle name="Hiperlink Visitado" xfId="251" builtinId="9" hidden="1"/>
    <cellStyle name="Hiperlink Visitado" xfId="253" builtinId="9" hidden="1"/>
    <cellStyle name="Hiperlink Visitado" xfId="255" builtinId="9" hidden="1"/>
    <cellStyle name="Hiperlink Visitado" xfId="257" builtinId="9" hidden="1"/>
    <cellStyle name="Hiperlink Visitado" xfId="259" builtinId="9" hidden="1"/>
    <cellStyle name="Hiperlink Visitado" xfId="261" builtinId="9" hidden="1"/>
    <cellStyle name="Hiperlink Visitado" xfId="263" builtinId="9" hidden="1"/>
    <cellStyle name="Hiperlink Visitado" xfId="265" builtinId="9" hidden="1"/>
    <cellStyle name="Hiperlink Visitado" xfId="267" builtinId="9" hidden="1"/>
    <cellStyle name="Hiperlink Visitado" xfId="269" builtinId="9" hidden="1"/>
    <cellStyle name="Hiperlink Visitado" xfId="271" builtinId="9" hidden="1"/>
    <cellStyle name="Hiperlink Visitado" xfId="273" builtinId="9" hidden="1"/>
    <cellStyle name="Hiperlink Visitado" xfId="275" builtinId="9" hidden="1"/>
    <cellStyle name="Hiperlink Visitado" xfId="277" builtinId="9" hidden="1"/>
    <cellStyle name="Hiperlink Visitado" xfId="279" builtinId="9" hidden="1"/>
    <cellStyle name="Hiperlink Visitado" xfId="281" builtinId="9" hidden="1"/>
    <cellStyle name="Hiperlink Visitado" xfId="283" builtinId="9" hidden="1"/>
    <cellStyle name="Hiperlink Visitado" xfId="285" builtinId="9" hidden="1"/>
    <cellStyle name="Hiperlink Visitado" xfId="287" builtinId="9" hidden="1"/>
    <cellStyle name="Hiperlink Visitado" xfId="289" builtinId="9" hidden="1"/>
    <cellStyle name="Hiperlink Visitado" xfId="291" builtinId="9" hidden="1"/>
    <cellStyle name="Hiperlink Visitado" xfId="293" builtinId="9" hidden="1"/>
    <cellStyle name="Hiperlink Visitado" xfId="295" builtinId="9" hidden="1"/>
    <cellStyle name="Hiperlink Visitado" xfId="297" builtinId="9" hidden="1"/>
    <cellStyle name="Hiperlink Visitado" xfId="299" builtinId="9" hidden="1"/>
    <cellStyle name="Hiperlink Visitado" xfId="301" builtinId="9" hidden="1"/>
    <cellStyle name="Hiperlink Visitado" xfId="303" builtinId="9" hidden="1"/>
    <cellStyle name="Hiperlink Visitado" xfId="305" builtinId="9" hidden="1"/>
    <cellStyle name="Hiperlink Visitado" xfId="307" builtinId="9" hidden="1"/>
    <cellStyle name="Hiperlink Visitado" xfId="309" builtinId="9" hidden="1"/>
    <cellStyle name="Hiperlink Visitado" xfId="311" builtinId="9" hidden="1"/>
    <cellStyle name="Hiperlink Visitado" xfId="313" builtinId="9" hidden="1"/>
    <cellStyle name="Hiperlink Visitado" xfId="315" builtinId="9" hidden="1"/>
    <cellStyle name="Hiperlink Visitado" xfId="317" builtinId="9" hidden="1"/>
    <cellStyle name="Hiperlink Visitado" xfId="319" builtinId="9" hidden="1"/>
    <cellStyle name="Hiperlink Visitado" xfId="321" builtinId="9" hidden="1"/>
    <cellStyle name="Hiperlink Visitado" xfId="323" builtinId="9" hidden="1"/>
    <cellStyle name="Hiperlink Visitado" xfId="325" builtinId="9" hidden="1"/>
    <cellStyle name="Hiperlink Visitado" xfId="327" builtinId="9" hidden="1"/>
    <cellStyle name="Hiperlink Visitado" xfId="329" builtinId="9" hidden="1"/>
    <cellStyle name="Hiperlink Visitado" xfId="331" builtinId="9" hidden="1"/>
    <cellStyle name="Hiperlink Visitado" xfId="333" builtinId="9" hidden="1"/>
    <cellStyle name="Hiperlink Visitado" xfId="335" builtinId="9" hidden="1"/>
    <cellStyle name="Hiperlink Visitado" xfId="337" builtinId="9" hidden="1"/>
    <cellStyle name="Hiperlink Visitado" xfId="339" builtinId="9" hidden="1"/>
    <cellStyle name="Hiperlink Visitado" xfId="341" builtinId="9" hidden="1"/>
    <cellStyle name="Hiperlink Visitado" xfId="343" builtinId="9" hidden="1"/>
    <cellStyle name="Hiperlink Visitado" xfId="345" builtinId="9" hidden="1"/>
    <cellStyle name="Hiperlink Visitado" xfId="347" builtinId="9" hidden="1"/>
    <cellStyle name="Hiperlink Visitado" xfId="349" builtinId="9" hidden="1"/>
    <cellStyle name="Hiperlink Visitado" xfId="351" builtinId="9" hidden="1"/>
    <cellStyle name="Hiperlink Visitado" xfId="353" builtinId="9" hidden="1"/>
    <cellStyle name="Hiperlink Visitado" xfId="355" builtinId="9" hidden="1"/>
    <cellStyle name="Hiperlink Visitado" xfId="357" builtinId="9" hidden="1"/>
    <cellStyle name="Hiperlink Visitado" xfId="359" builtinId="9" hidden="1"/>
    <cellStyle name="Hiperlink Visitado" xfId="361" builtinId="9" hidden="1"/>
    <cellStyle name="Hiperlink Visitado" xfId="363" builtinId="9" hidden="1"/>
    <cellStyle name="Hiperlink Visitado" xfId="365" builtinId="9" hidden="1"/>
    <cellStyle name="Hiperlink Visitado" xfId="367" builtinId="9" hidden="1"/>
    <cellStyle name="Hiperlink Visitado" xfId="369" builtinId="9" hidden="1"/>
    <cellStyle name="Hiperlink Visitado" xfId="371" builtinId="9" hidden="1"/>
    <cellStyle name="Hiperlink Visitado" xfId="373" builtinId="9" hidden="1"/>
    <cellStyle name="Hiperlink Visitado" xfId="375" builtinId="9" hidden="1"/>
    <cellStyle name="Hiperlink Visitado" xfId="377" builtinId="9" hidden="1"/>
    <cellStyle name="Hiperlink Visitado" xfId="379" builtinId="9" hidden="1"/>
    <cellStyle name="Hiperlink Visitado" xfId="381" builtinId="9" hidden="1"/>
    <cellStyle name="Hiperlink Visitado" xfId="383" builtinId="9" hidden="1"/>
    <cellStyle name="Hiperlink Visitado" xfId="385" builtinId="9" hidden="1"/>
    <cellStyle name="Hiperlink Visitado" xfId="387" builtinId="9" hidden="1"/>
    <cellStyle name="Hiperlink Visitado" xfId="389" builtinId="9" hidden="1"/>
    <cellStyle name="Hiperlink Visitado" xfId="391" builtinId="9" hidden="1"/>
    <cellStyle name="Hiperlink Visitado" xfId="393" builtinId="9" hidden="1"/>
    <cellStyle name="Hiperlink Visitado" xfId="395" builtinId="9" hidden="1"/>
    <cellStyle name="Hiperlink Visitado" xfId="397" builtinId="9" hidden="1"/>
    <cellStyle name="Hiperlink Visitado" xfId="399" builtinId="9" hidden="1"/>
    <cellStyle name="Hiperlink Visitado" xfId="401" builtinId="9" hidden="1"/>
    <cellStyle name="Hiperlink Visitado" xfId="403" builtinId="9" hidden="1"/>
    <cellStyle name="Hiperlink Visitado" xfId="405" builtinId="9" hidden="1"/>
    <cellStyle name="Hiperlink Visitado" xfId="407" builtinId="9" hidden="1"/>
    <cellStyle name="Hiperlink Visitado" xfId="409" builtinId="9" hidden="1"/>
    <cellStyle name="Hiperlink Visitado" xfId="411" builtinId="9" hidden="1"/>
    <cellStyle name="Hiperlink Visitado" xfId="413" builtinId="9" hidden="1"/>
    <cellStyle name="Hiperlink Visitado" xfId="415" builtinId="9" hidden="1"/>
    <cellStyle name="Hiperlink Visitado" xfId="417" builtinId="9" hidden="1"/>
    <cellStyle name="Hiperlink Visitado" xfId="419" builtinId="9" hidden="1"/>
    <cellStyle name="Hiperlink Visitado" xfId="421" builtinId="9" hidden="1"/>
    <cellStyle name="Hiperlink Visitado" xfId="423" builtinId="9" hidden="1"/>
    <cellStyle name="Hiperlink Visitado" xfId="425" builtinId="9" hidden="1"/>
    <cellStyle name="Hiperlink Visitado" xfId="427" builtinId="9" hidden="1"/>
    <cellStyle name="Hiperlink Visitado" xfId="429" builtinId="9" hidden="1"/>
    <cellStyle name="Hiperlink Visitado" xfId="431" builtinId="9" hidden="1"/>
    <cellStyle name="Hiperlink Visitado" xfId="433" builtinId="9" hidden="1"/>
    <cellStyle name="Hiperlink Visitado" xfId="435" builtinId="9" hidden="1"/>
    <cellStyle name="Hiperlink Visitado" xfId="437" builtinId="9" hidden="1"/>
    <cellStyle name="Hiperlink Visitado" xfId="439" builtinId="9" hidden="1"/>
    <cellStyle name="Hiperlink Visitado" xfId="441" builtinId="9" hidden="1"/>
    <cellStyle name="Hiperlink Visitado" xfId="443" builtinId="9" hidden="1"/>
    <cellStyle name="Hiperlink Visitado" xfId="445" builtinId="9" hidden="1"/>
    <cellStyle name="Hiperlink Visitado" xfId="447" builtinId="9" hidden="1"/>
    <cellStyle name="Hiperlink Visitado" xfId="449" builtinId="9" hidden="1"/>
    <cellStyle name="Hiperlink Visitado" xfId="451" builtinId="9" hidden="1"/>
    <cellStyle name="Hiperlink Visitado" xfId="453" builtinId="9" hidden="1"/>
    <cellStyle name="Hiperlink Visitado" xfId="455" builtinId="9" hidden="1"/>
    <cellStyle name="Hiperlink Visitado" xfId="457" builtinId="9" hidden="1"/>
    <cellStyle name="Hiperlink Visitado" xfId="459" builtinId="9" hidden="1"/>
    <cellStyle name="Hiperlink Visitado" xfId="461" builtinId="9" hidden="1"/>
    <cellStyle name="Hiperlink Visitado" xfId="463" builtinId="9" hidden="1"/>
    <cellStyle name="Hiperlink Visitado" xfId="465" builtinId="9" hidden="1"/>
    <cellStyle name="Hiperlink Visitado" xfId="467" builtinId="9" hidden="1"/>
    <cellStyle name="Hiperlink Visitado" xfId="469" builtinId="9" hidden="1"/>
    <cellStyle name="Hiperlink Visitado" xfId="471" builtinId="9" hidden="1"/>
    <cellStyle name="Hiperlink Visitado" xfId="473" builtinId="9" hidden="1"/>
    <cellStyle name="Hiperlink Visitado" xfId="475" builtinId="9" hidden="1"/>
    <cellStyle name="Hiperlink Visitado" xfId="477" builtinId="9" hidden="1"/>
    <cellStyle name="Hiperlink Visitado" xfId="479" builtinId="9" hidden="1"/>
    <cellStyle name="Hiperlink Visitado" xfId="481" builtinId="9" hidden="1"/>
    <cellStyle name="Hiperlink Visitado" xfId="483" builtinId="9" hidden="1"/>
    <cellStyle name="Hiperlink Visitado" xfId="485" builtinId="9" hidden="1"/>
    <cellStyle name="Hiperlink Visitado" xfId="487" builtinId="9" hidden="1"/>
    <cellStyle name="Hiperlink Visitado" xfId="489" builtinId="9" hidden="1"/>
    <cellStyle name="Hiperlink Visitado" xfId="491" builtinId="9" hidden="1"/>
    <cellStyle name="Hiperlink Visitado" xfId="493" builtinId="9" hidden="1"/>
    <cellStyle name="Hiperlink Visitado" xfId="495" builtinId="9" hidden="1"/>
    <cellStyle name="Hiperlink Visitado" xfId="497" builtinId="9" hidden="1"/>
    <cellStyle name="Hiperlink Visitado" xfId="499" builtinId="9" hidden="1"/>
    <cellStyle name="Hiperlink Visitado" xfId="501" builtinId="9" hidden="1"/>
    <cellStyle name="Hiperlink Visitado" xfId="503" builtinId="9" hidden="1"/>
    <cellStyle name="Hiperlink Visitado" xfId="505" builtinId="9" hidden="1"/>
    <cellStyle name="Hiperlink Visitado" xfId="507" builtinId="9" hidden="1"/>
    <cellStyle name="Hiperlink Visitado" xfId="509" builtinId="9" hidden="1"/>
    <cellStyle name="Hiperlink Visitado" xfId="511" builtinId="9" hidden="1"/>
    <cellStyle name="Hiperlink Visitado" xfId="513" builtinId="9" hidden="1"/>
    <cellStyle name="Hiperlink Visitado" xfId="515" builtinId="9" hidden="1"/>
    <cellStyle name="Hiperlink Visitado" xfId="517" builtinId="9" hidden="1"/>
    <cellStyle name="Hiperlink Visitado" xfId="519" builtinId="9" hidden="1"/>
    <cellStyle name="Hiperlink Visitado" xfId="521" builtinId="9" hidden="1"/>
    <cellStyle name="Hiperlink Visitado" xfId="523" builtinId="9" hidden="1"/>
    <cellStyle name="Hiperlink Visitado" xfId="525" builtinId="9" hidden="1"/>
    <cellStyle name="Hiperlink Visitado" xfId="527" builtinId="9" hidden="1"/>
    <cellStyle name="Hiperlink Visitado" xfId="529" builtinId="9" hidden="1"/>
    <cellStyle name="Hiperlink Visitado" xfId="531" builtinId="9" hidden="1"/>
    <cellStyle name="Hiperlink Visitado" xfId="533" builtinId="9" hidden="1"/>
    <cellStyle name="Hiperlink Visitado" xfId="535" builtinId="9" hidden="1"/>
    <cellStyle name="Hiperlink Visitado" xfId="537" builtinId="9" hidden="1"/>
    <cellStyle name="Hiperlink Visitado" xfId="539" builtinId="9" hidden="1"/>
    <cellStyle name="Hiperlink Visitado" xfId="541" builtinId="9" hidden="1"/>
    <cellStyle name="Hiperlink Visitado" xfId="543" builtinId="9" hidden="1"/>
    <cellStyle name="Hiperlink Visitado" xfId="545" builtinId="9" hidden="1"/>
    <cellStyle name="Hiperlink Visitado" xfId="547" builtinId="9" hidden="1"/>
    <cellStyle name="Hiperlink Visitado" xfId="549" builtinId="9" hidden="1"/>
    <cellStyle name="Hiperlink Visitado" xfId="551" builtinId="9" hidden="1"/>
    <cellStyle name="Hiperlink Visitado" xfId="553" builtinId="9" hidden="1"/>
    <cellStyle name="Hiperlink Visitado" xfId="555" builtinId="9" hidden="1"/>
    <cellStyle name="Hiperlink Visitado" xfId="557" builtinId="9" hidden="1"/>
    <cellStyle name="Hiperlink Visitado" xfId="559" builtinId="9" hidden="1"/>
    <cellStyle name="Hiperlink Visitado" xfId="561" builtinId="9" hidden="1"/>
    <cellStyle name="Hiperlink Visitado" xfId="563" builtinId="9" hidden="1"/>
    <cellStyle name="Hiperlink Visitado" xfId="565" builtinId="9" hidden="1"/>
    <cellStyle name="Hiperlink Visitado" xfId="567" builtinId="9" hidden="1"/>
    <cellStyle name="Hiperlink Visitado" xfId="569" builtinId="9" hidden="1"/>
    <cellStyle name="Hiperlink Visitado" xfId="571" builtinId="9" hidden="1"/>
    <cellStyle name="Hiperlink Visitado" xfId="573" builtinId="9" hidden="1"/>
    <cellStyle name="Hiperlink Visitado" xfId="575" builtinId="9" hidden="1"/>
    <cellStyle name="Hiperlink Visitado" xfId="577" builtinId="9" hidden="1"/>
    <cellStyle name="Hiperlink Visitado" xfId="579" builtinId="9" hidden="1"/>
    <cellStyle name="Hiperlink Visitado" xfId="581" builtinId="9" hidden="1"/>
    <cellStyle name="Hiperlink Visitado" xfId="583" builtinId="9" hidden="1"/>
    <cellStyle name="Hiperlink Visitado" xfId="585" builtinId="9" hidden="1"/>
    <cellStyle name="Hiperlink Visitado" xfId="587" builtinId="9" hidden="1"/>
    <cellStyle name="Hiperlink Visitado" xfId="589" builtinId="9" hidden="1"/>
    <cellStyle name="Hiperlink Visitado" xfId="591" builtinId="9" hidden="1"/>
    <cellStyle name="Hiperlink Visitado" xfId="593" builtinId="9" hidden="1"/>
    <cellStyle name="Hiperlink Visitado" xfId="595" builtinId="9" hidden="1"/>
    <cellStyle name="Hiperlink Visitado" xfId="597" builtinId="9" hidden="1"/>
    <cellStyle name="Hiperlink Visitado" xfId="599" builtinId="9" hidden="1"/>
    <cellStyle name="Hiperlink Visitado" xfId="601" builtinId="9" hidden="1"/>
    <cellStyle name="Hiperlink Visitado" xfId="603" builtinId="9" hidden="1"/>
    <cellStyle name="Hiperlink Visitado" xfId="605" builtinId="9" hidden="1"/>
    <cellStyle name="Hiperlink Visitado" xfId="607" builtinId="9" hidden="1"/>
    <cellStyle name="Hiperlink Visitado" xfId="609" builtinId="9" hidden="1"/>
    <cellStyle name="Hiperlink Visitado" xfId="611" builtinId="9" hidden="1"/>
    <cellStyle name="Hiperlink Visitado" xfId="613" builtinId="9" hidden="1"/>
    <cellStyle name="Hiperlink Visitado" xfId="615" builtinId="9" hidden="1"/>
    <cellStyle name="Hiperlink Visitado" xfId="617" builtinId="9" hidden="1"/>
    <cellStyle name="Hiperlink Visitado" xfId="619" builtinId="9" hidden="1"/>
    <cellStyle name="Hiperlink Visitado" xfId="621" builtinId="9" hidden="1"/>
    <cellStyle name="Hiperlink Visitado" xfId="623" builtinId="9" hidden="1"/>
    <cellStyle name="Hiperlink Visitado" xfId="625" builtinId="9" hidden="1"/>
    <cellStyle name="Hiperlink Visitado" xfId="627" builtinId="9" hidden="1"/>
    <cellStyle name="Hiperlink Visitado" xfId="629" builtinId="9" hidden="1"/>
    <cellStyle name="Hiperlink Visitado" xfId="631" builtinId="9" hidden="1"/>
    <cellStyle name="Hiperlink Visitado" xfId="633" builtinId="9" hidden="1"/>
    <cellStyle name="Hiperlink Visitado" xfId="635" builtinId="9" hidden="1"/>
    <cellStyle name="Hiperlink Visitado" xfId="637" builtinId="9" hidden="1"/>
    <cellStyle name="Hiperlink Visitado" xfId="639" builtinId="9" hidden="1"/>
    <cellStyle name="Hiperlink Visitado" xfId="641" builtinId="9" hidden="1"/>
    <cellStyle name="Hiperlink Visitado" xfId="643" builtinId="9" hidden="1"/>
    <cellStyle name="Hiperlink Visitado" xfId="645" builtinId="9" hidden="1"/>
    <cellStyle name="Hiperlink Visitado" xfId="647" builtinId="9" hidden="1"/>
    <cellStyle name="Hiperlink Visitado" xfId="649" builtinId="9" hidden="1"/>
    <cellStyle name="Hiperlink Visitado" xfId="651" builtinId="9" hidden="1"/>
    <cellStyle name="Hiperlink Visitado" xfId="653" builtinId="9" hidden="1"/>
    <cellStyle name="Hiperlink Visitado" xfId="655" builtinId="9" hidden="1"/>
    <cellStyle name="Hiperlink Visitado" xfId="657" builtinId="9" hidden="1"/>
    <cellStyle name="Hiperlink Visitado" xfId="659" builtinId="9" hidden="1"/>
    <cellStyle name="Hiperlink Visitado" xfId="661" builtinId="9" hidden="1"/>
    <cellStyle name="Hiperlink Visitado" xfId="663" builtinId="9" hidden="1"/>
    <cellStyle name="Hiperlink Visitado" xfId="665" builtinId="9" hidden="1"/>
    <cellStyle name="Hiperlink Visitado" xfId="667" builtinId="9" hidden="1"/>
    <cellStyle name="Hiperlink Visitado" xfId="669" builtinId="9" hidden="1"/>
    <cellStyle name="Hiperlink Visitado" xfId="671" builtinId="9" hidden="1"/>
    <cellStyle name="Hiperlink Visitado" xfId="673" builtinId="9" hidden="1"/>
    <cellStyle name="Hiperlink Visitado" xfId="675" builtinId="9" hidden="1"/>
    <cellStyle name="Hiperlink Visitado" xfId="677" builtinId="9" hidden="1"/>
    <cellStyle name="Hiperlink Visitado" xfId="679" builtinId="9" hidden="1"/>
    <cellStyle name="Hiperlink Visitado" xfId="681" builtinId="9" hidden="1"/>
    <cellStyle name="Hiperlink Visitado" xfId="683" builtinId="9" hidden="1"/>
    <cellStyle name="Hiperlink Visitado" xfId="685" builtinId="9" hidden="1"/>
    <cellStyle name="Hiperlink Visitado" xfId="687" builtinId="9" hidden="1"/>
    <cellStyle name="Hiperlink Visitado" xfId="689" builtinId="9" hidden="1"/>
    <cellStyle name="Hiperlink Visitado" xfId="691" builtinId="9" hidden="1"/>
    <cellStyle name="Hiperlink Visitado" xfId="693" builtinId="9" hidden="1"/>
    <cellStyle name="Hiperlink Visitado" xfId="695" builtinId="9" hidden="1"/>
    <cellStyle name="Hiperlink Visitado" xfId="697" builtinId="9" hidden="1"/>
    <cellStyle name="Hiperlink Visitado" xfId="699" builtinId="9" hidden="1"/>
    <cellStyle name="Hiperlink Visitado" xfId="701" builtinId="9" hidden="1"/>
    <cellStyle name="Hiperlink Visitado" xfId="703" builtinId="9" hidden="1"/>
    <cellStyle name="Hiperlink Visitado" xfId="705" builtinId="9" hidden="1"/>
    <cellStyle name="Hiperlink Visitado" xfId="707" builtinId="9" hidden="1"/>
    <cellStyle name="Hiperlink Visitado" xfId="709" builtinId="9" hidden="1"/>
    <cellStyle name="Hiperlink Visitado" xfId="711" builtinId="9" hidden="1"/>
    <cellStyle name="Hiperlink Visitado" xfId="713" builtinId="9" hidden="1"/>
    <cellStyle name="Hiperlink Visitado" xfId="715" builtinId="9" hidden="1"/>
    <cellStyle name="Hiperlink Visitado" xfId="717" builtinId="9" hidden="1"/>
    <cellStyle name="Hiperlink Visitado" xfId="719" builtinId="9" hidden="1"/>
    <cellStyle name="Hiperlink Visitado" xfId="721" builtinId="9" hidden="1"/>
    <cellStyle name="Hiperlink Visitado" xfId="723" builtinId="9" hidden="1"/>
    <cellStyle name="Hiperlink Visitado" xfId="725" builtinId="9" hidden="1"/>
    <cellStyle name="Hiperlink Visitado" xfId="727" builtinId="9" hidden="1"/>
    <cellStyle name="Hiperlink Visitado" xfId="729" builtinId="9" hidden="1"/>
    <cellStyle name="Hiperlink Visitado" xfId="731" builtinId="9" hidden="1"/>
    <cellStyle name="Hiperlink Visitado" xfId="733" builtinId="9" hidden="1"/>
    <cellStyle name="Hiperlink Visitado" xfId="735" builtinId="9" hidden="1"/>
    <cellStyle name="Hiperlink Visitado" xfId="737" builtinId="9" hidden="1"/>
    <cellStyle name="Hiperlink Visitado" xfId="739" builtinId="9" hidden="1"/>
    <cellStyle name="Hiperlink Visitado" xfId="741" builtinId="9" hidden="1"/>
    <cellStyle name="Hiperlink Visitado" xfId="743" builtinId="9" hidden="1"/>
    <cellStyle name="Hiperlink Visitado" xfId="745" builtinId="9" hidden="1"/>
    <cellStyle name="Hiperlink Visitado" xfId="747" builtinId="9" hidden="1"/>
    <cellStyle name="Hiperlink Visitado" xfId="749" builtinId="9" hidden="1"/>
    <cellStyle name="Hiperlink Visitado" xfId="751" builtinId="9" hidden="1"/>
    <cellStyle name="Hiperlink Visitado" xfId="753" builtinId="9" hidden="1"/>
    <cellStyle name="Hiperlink Visitado" xfId="755" builtinId="9" hidden="1"/>
    <cellStyle name="Hiperlink Visitado" xfId="757" builtinId="9" hidden="1"/>
    <cellStyle name="Hiperlink Visitado" xfId="759" builtinId="9" hidden="1"/>
    <cellStyle name="Hiperlink Visitado" xfId="761" builtinId="9" hidden="1"/>
    <cellStyle name="Hiperlink Visitado" xfId="763" builtinId="9" hidden="1"/>
    <cellStyle name="Hiperlink Visitado" xfId="765" builtinId="9" hidden="1"/>
    <cellStyle name="Hiperlink Visitado" xfId="767" builtinId="9" hidden="1"/>
    <cellStyle name="Hiperlink Visitado" xfId="769" builtinId="9" hidden="1"/>
    <cellStyle name="Hiperlink Visitado" xfId="771" builtinId="9" hidden="1"/>
    <cellStyle name="Hiperlink Visitado" xfId="773" builtinId="9" hidden="1"/>
    <cellStyle name="Hiperlink Visitado" xfId="775" builtinId="9" hidden="1"/>
    <cellStyle name="Hiperlink Visitado" xfId="777" builtinId="9" hidden="1"/>
    <cellStyle name="Hiperlink Visitado" xfId="779" builtinId="9" hidden="1"/>
    <cellStyle name="Hiperlink Visitado" xfId="781" builtinId="9" hidden="1"/>
    <cellStyle name="Hiperlink Visitado" xfId="783" builtinId="9" hidden="1"/>
    <cellStyle name="Hiperlink Visitado" xfId="785" builtinId="9" hidden="1"/>
    <cellStyle name="Hiperlink Visitado" xfId="787" builtinId="9" hidden="1"/>
    <cellStyle name="Hiperlink Visitado" xfId="789" builtinId="9" hidden="1"/>
    <cellStyle name="Hiperlink Visitado" xfId="791" builtinId="9" hidden="1"/>
    <cellStyle name="Hiperlink Visitado" xfId="793" builtinId="9" hidden="1"/>
    <cellStyle name="Hiperlink Visitado" xfId="795" builtinId="9" hidden="1"/>
    <cellStyle name="Hiperlink Visitado" xfId="797" builtinId="9" hidden="1"/>
    <cellStyle name="Hiperlink Visitado" xfId="799" builtinId="9" hidden="1"/>
    <cellStyle name="Hiperlink Visitado" xfId="801" builtinId="9" hidden="1"/>
    <cellStyle name="Hiperlink Visitado" xfId="803" builtinId="9" hidden="1"/>
    <cellStyle name="Hiperlink Visitado" xfId="805" builtinId="9" hidden="1"/>
    <cellStyle name="Hiperlink Visitado" xfId="807" builtinId="9" hidden="1"/>
    <cellStyle name="Hiperlink Visitado" xfId="809" builtinId="9" hidden="1"/>
    <cellStyle name="Hiperlink Visitado" xfId="811" builtinId="9" hidden="1"/>
    <cellStyle name="Hiperlink Visitado" xfId="813" builtinId="9" hidden="1"/>
    <cellStyle name="Hiperlink Visitado" xfId="815" builtinId="9" hidden="1"/>
    <cellStyle name="Hiperlink Visitado" xfId="817" builtinId="9" hidden="1"/>
    <cellStyle name="Hiperlink Visitado" xfId="819" builtinId="9" hidden="1"/>
    <cellStyle name="Hiperlink Visitado" xfId="821" builtinId="9" hidden="1"/>
    <cellStyle name="Hiperlink Visitado" xfId="823" builtinId="9" hidden="1"/>
    <cellStyle name="Hiperlink Visitado" xfId="825" builtinId="9" hidden="1"/>
    <cellStyle name="Hiperlink Visitado" xfId="827" builtinId="9" hidden="1"/>
    <cellStyle name="Hiperlink Visitado" xfId="829" builtinId="9" hidden="1"/>
    <cellStyle name="Hiperlink Visitado" xfId="831" builtinId="9" hidden="1"/>
    <cellStyle name="Hiperlink Visitado" xfId="833" builtinId="9" hidden="1"/>
    <cellStyle name="Hiperlink Visitado" xfId="835" builtinId="9" hidden="1"/>
    <cellStyle name="Hiperlink Visitado" xfId="837" builtinId="9" hidden="1"/>
    <cellStyle name="Hiperlink Visitado" xfId="839" builtinId="9" hidden="1"/>
    <cellStyle name="Hiperlink Visitado" xfId="841" builtinId="9" hidden="1"/>
    <cellStyle name="Hiperlink Visitado" xfId="843" builtinId="9" hidden="1"/>
    <cellStyle name="Hiperlink Visitado" xfId="845" builtinId="9" hidden="1"/>
    <cellStyle name="Hiperlink Visitado" xfId="847" builtinId="9" hidden="1"/>
    <cellStyle name="Hiperlink Visitado" xfId="849" builtinId="9" hidden="1"/>
    <cellStyle name="Hiperlink Visitado" xfId="851" builtinId="9" hidden="1"/>
    <cellStyle name="Hiperlink Visitado" xfId="853" builtinId="9" hidden="1"/>
    <cellStyle name="Hiperlink Visitado" xfId="855" builtinId="9" hidden="1"/>
    <cellStyle name="Hiperlink Visitado" xfId="857" builtinId="9" hidden="1"/>
    <cellStyle name="Hiperlink Visitado" xfId="859" builtinId="9" hidden="1"/>
    <cellStyle name="Hiperlink Visitado" xfId="861" builtinId="9" hidden="1"/>
    <cellStyle name="Hiperlink Visitado" xfId="863" builtinId="9" hidden="1"/>
    <cellStyle name="Hiperlink Visitado" xfId="865" builtinId="9" hidden="1"/>
    <cellStyle name="Hiperlink Visitado" xfId="867" builtinId="9" hidden="1"/>
    <cellStyle name="Hiperlink Visitado" xfId="869" builtinId="9" hidden="1"/>
    <cellStyle name="Hiperlink Visitado" xfId="871" builtinId="9" hidden="1"/>
    <cellStyle name="Hiperlink Visitado" xfId="873" builtinId="9" hidden="1"/>
    <cellStyle name="Hiperlink Visitado" xfId="875" builtinId="9" hidden="1"/>
    <cellStyle name="Hiperlink Visitado" xfId="877" builtinId="9" hidden="1"/>
    <cellStyle name="Hiperlink Visitado" xfId="879" builtinId="9" hidden="1"/>
    <cellStyle name="Hiperlink Visitado" xfId="881" builtinId="9" hidden="1"/>
    <cellStyle name="Hiperlink Visitado" xfId="883" builtinId="9" hidden="1"/>
    <cellStyle name="Hiperlink Visitado" xfId="885" builtinId="9" hidden="1"/>
    <cellStyle name="Hiperlink Visitado" xfId="887" builtinId="9" hidden="1"/>
    <cellStyle name="Hiperlink Visitado" xfId="889" builtinId="9" hidden="1"/>
    <cellStyle name="Hiperlink Visitado" xfId="891" builtinId="9" hidden="1"/>
    <cellStyle name="Hiperlink Visitado" xfId="893" builtinId="9" hidden="1"/>
    <cellStyle name="Hiperlink Visitado" xfId="895" builtinId="9" hidden="1"/>
    <cellStyle name="Hiperlink Visitado" xfId="897" builtinId="9" hidden="1"/>
    <cellStyle name="Hiperlink Visitado" xfId="899" builtinId="9" hidden="1"/>
    <cellStyle name="Hiperlink Visitado" xfId="901" builtinId="9" hidden="1"/>
    <cellStyle name="Hiperlink Visitado" xfId="903" builtinId="9" hidden="1"/>
    <cellStyle name="Hiperlink Visitado" xfId="905" builtinId="9" hidden="1"/>
    <cellStyle name="Hiperlink Visitado" xfId="907" builtinId="9" hidden="1"/>
    <cellStyle name="Hiperlink Visitado" xfId="909" builtinId="9" hidden="1"/>
    <cellStyle name="Hiperlink Visitado" xfId="911" builtinId="9" hidden="1"/>
    <cellStyle name="Hiperlink Visitado" xfId="913" builtinId="9" hidden="1"/>
    <cellStyle name="Hiperlink Visitado" xfId="915" builtinId="9" hidden="1"/>
    <cellStyle name="Hiperlink Visitado" xfId="917" builtinId="9" hidden="1"/>
    <cellStyle name="Hiperlink Visitado" xfId="919" builtinId="9" hidden="1"/>
    <cellStyle name="Hiperlink Visitado" xfId="921" builtinId="9" hidden="1"/>
    <cellStyle name="Hiperlink Visitado" xfId="923" builtinId="9" hidden="1"/>
    <cellStyle name="Hiperlink Visitado" xfId="925" builtinId="9" hidden="1"/>
    <cellStyle name="Hiperlink Visitado" xfId="927" builtinId="9" hidden="1"/>
    <cellStyle name="Hiperlink Visitado" xfId="929" builtinId="9" hidden="1"/>
    <cellStyle name="Hiperlink Visitado" xfId="931" builtinId="9" hidden="1"/>
    <cellStyle name="Hiperlink Visitado" xfId="933" builtinId="9" hidden="1"/>
    <cellStyle name="Hiperlink Visitado" xfId="935" builtinId="9" hidden="1"/>
    <cellStyle name="Hiperlink Visitado" xfId="937" builtinId="9" hidden="1"/>
    <cellStyle name="Hiperlink Visitado" xfId="939" builtinId="9" hidden="1"/>
    <cellStyle name="Hiperlink Visitado" xfId="941" builtinId="9" hidden="1"/>
    <cellStyle name="Hiperlink Visitado" xfId="943" builtinId="9" hidden="1"/>
    <cellStyle name="Hiperlink Visitado" xfId="945" builtinId="9" hidden="1"/>
    <cellStyle name="Hiperlink Visitado" xfId="947" builtinId="9" hidden="1"/>
    <cellStyle name="Hiperlink Visitado" xfId="949" builtinId="9" hidden="1"/>
    <cellStyle name="Hiperlink Visitado" xfId="951" builtinId="9" hidden="1"/>
    <cellStyle name="Hiperlink Visitado" xfId="953" builtinId="9" hidden="1"/>
    <cellStyle name="Hiperlink Visitado" xfId="955" builtinId="9" hidden="1"/>
    <cellStyle name="Hiperlink Visitado" xfId="957" builtinId="9" hidden="1"/>
    <cellStyle name="Hiperlink Visitado" xfId="959" builtinId="9" hidden="1"/>
    <cellStyle name="Hiperlink Visitado" xfId="961" builtinId="9" hidden="1"/>
    <cellStyle name="Hiperlink Visitado" xfId="963" builtinId="9" hidden="1"/>
    <cellStyle name="Hiperlink Visitado" xfId="965" builtinId="9" hidden="1"/>
    <cellStyle name="Hiperlink Visitado" xfId="967" builtinId="9" hidden="1"/>
    <cellStyle name="Hiperlink Visitado" xfId="969" builtinId="9" hidden="1"/>
    <cellStyle name="Hiperlink Visitado" xfId="971" builtinId="9" hidden="1"/>
    <cellStyle name="Hiperlink Visitado" xfId="973" builtinId="9" hidden="1"/>
    <cellStyle name="Hiperlink Visitado" xfId="975" builtinId="9" hidden="1"/>
    <cellStyle name="Hiperlink Visitado" xfId="977" builtinId="9" hidden="1"/>
    <cellStyle name="Hiperlink Visitado" xfId="979" builtinId="9" hidden="1"/>
    <cellStyle name="Hiperlink Visitado" xfId="981" builtinId="9" hidden="1"/>
    <cellStyle name="Hiperlink Visitado" xfId="983" builtinId="9" hidden="1"/>
    <cellStyle name="Hiperlink Visitado" xfId="985" builtinId="9" hidden="1"/>
    <cellStyle name="Hiperlink Visitado" xfId="987" builtinId="9" hidden="1"/>
    <cellStyle name="Hiperlink Visitado" xfId="989" builtinId="9" hidden="1"/>
    <cellStyle name="Hiperlink Visitado" xfId="991" builtinId="9" hidden="1"/>
    <cellStyle name="Hiperlink Visitado" xfId="993" builtinId="9" hidden="1"/>
    <cellStyle name="Hiperlink Visitado" xfId="995" builtinId="9" hidden="1"/>
    <cellStyle name="Hiperlink Visitado" xfId="997" builtinId="9" hidden="1"/>
    <cellStyle name="Hiperlink Visitado" xfId="999" builtinId="9" hidden="1"/>
    <cellStyle name="Hiperlink Visitado" xfId="1001" builtinId="9" hidden="1"/>
    <cellStyle name="Hiperlink Visitado" xfId="1003" builtinId="9" hidden="1"/>
    <cellStyle name="Hiperlink Visitado" xfId="1005" builtinId="9" hidden="1"/>
    <cellStyle name="Hiperlink Visitado" xfId="1007" builtinId="9" hidden="1"/>
    <cellStyle name="Hiperlink Visitado" xfId="1009" builtinId="9" hidden="1"/>
    <cellStyle name="Hiperlink Visitado" xfId="1011" builtinId="9" hidden="1"/>
    <cellStyle name="Hiperlink Visitado" xfId="1013" builtinId="9" hidden="1"/>
    <cellStyle name="Hiperlink Visitado" xfId="1015" builtinId="9" hidden="1"/>
    <cellStyle name="Hiperlink Visitado" xfId="1017" builtinId="9" hidden="1"/>
    <cellStyle name="Hiperlink Visitado" xfId="1019" builtinId="9" hidden="1"/>
    <cellStyle name="Hiperlink Visitado" xfId="1021" builtinId="9" hidden="1"/>
    <cellStyle name="Hiperlink Visitado" xfId="1023" builtinId="9" hidden="1"/>
    <cellStyle name="Hiperlink Visitado" xfId="1025" builtinId="9" hidden="1"/>
    <cellStyle name="Hiperlink Visitado" xfId="1027" builtinId="9" hidden="1"/>
    <cellStyle name="Hiperlink Visitado" xfId="1029" builtinId="9" hidden="1"/>
    <cellStyle name="Hiperlink Visitado" xfId="1031" builtinId="9" hidden="1"/>
    <cellStyle name="Hiperlink Visitado" xfId="1033" builtinId="9" hidden="1"/>
    <cellStyle name="Hiperlink Visitado" xfId="1035" builtinId="9" hidden="1"/>
    <cellStyle name="Hiperlink Visitado" xfId="1037" builtinId="9" hidden="1"/>
    <cellStyle name="Hiperlink Visitado" xfId="1039" builtinId="9" hidden="1"/>
    <cellStyle name="Hiperlink Visitado" xfId="1041" builtinId="9" hidden="1"/>
    <cellStyle name="Hiperlink Visitado" xfId="1043" builtinId="9" hidden="1"/>
    <cellStyle name="Hiperlink Visitado" xfId="1045" builtinId="9" hidden="1"/>
    <cellStyle name="Hiperlink Visitado" xfId="1047" builtinId="9" hidden="1"/>
    <cellStyle name="Hiperlink Visitado" xfId="1049" builtinId="9" hidden="1"/>
    <cellStyle name="Hiperlink Visitado" xfId="1051" builtinId="9" hidden="1"/>
    <cellStyle name="Hiperlink Visitado" xfId="1053" builtinId="9" hidden="1"/>
    <cellStyle name="Hiperlink Visitado" xfId="1055" builtinId="9" hidden="1"/>
    <cellStyle name="Hiperlink Visitado" xfId="1057" builtinId="9" hidden="1"/>
    <cellStyle name="Hiperlink Visitado" xfId="1059" builtinId="9" hidden="1"/>
    <cellStyle name="Hiperlink Visitado" xfId="1061" builtinId="9" hidden="1"/>
    <cellStyle name="Hiperlink Visitado" xfId="1063" builtinId="9" hidden="1"/>
    <cellStyle name="Hiperlink Visitado" xfId="1065" builtinId="9" hidden="1"/>
    <cellStyle name="Hiperlink Visitado" xfId="1067" builtinId="9" hidden="1"/>
    <cellStyle name="Hiperlink Visitado" xfId="1069" builtinId="9" hidden="1"/>
    <cellStyle name="Hiperlink Visitado" xfId="1071" builtinId="9" hidden="1"/>
    <cellStyle name="Hiperlink Visitado" xfId="1073" builtinId="9" hidden="1"/>
    <cellStyle name="Hiperlink Visitado" xfId="1075" builtinId="9" hidden="1"/>
    <cellStyle name="Hiperlink Visitado" xfId="1077" builtinId="9" hidden="1"/>
    <cellStyle name="Hiperlink Visitado" xfId="1079" builtinId="9" hidden="1"/>
    <cellStyle name="Hiperlink Visitado" xfId="1081" builtinId="9" hidden="1"/>
    <cellStyle name="Hiperlink Visitado" xfId="1083" builtinId="9" hidden="1"/>
    <cellStyle name="Hiperlink Visitado" xfId="1085" builtinId="9" hidden="1"/>
    <cellStyle name="Hiperlink Visitado" xfId="1087" builtinId="9" hidden="1"/>
    <cellStyle name="Hiperlink Visitado" xfId="1089" builtinId="9" hidden="1"/>
    <cellStyle name="Hiperlink Visitado" xfId="1091" builtinId="9" hidden="1"/>
    <cellStyle name="Hiperlink Visitado" xfId="1093" builtinId="9" hidden="1"/>
    <cellStyle name="Hiperlink Visitado" xfId="1095" builtinId="9" hidden="1"/>
    <cellStyle name="Hiperlink Visitado" xfId="1097" builtinId="9" hidden="1"/>
    <cellStyle name="Hiperlink Visitado" xfId="1099" builtinId="9" hidden="1"/>
    <cellStyle name="Hiperlink Visitado" xfId="1101" builtinId="9" hidden="1"/>
    <cellStyle name="Hiperlink Visitado" xfId="1103" builtinId="9" hidden="1"/>
    <cellStyle name="Hiperlink Visitado" xfId="1105" builtinId="9" hidden="1"/>
    <cellStyle name="Hiperlink Visitado" xfId="1107" builtinId="9" hidden="1"/>
    <cellStyle name="Hiperlink Visitado" xfId="1109" builtinId="9" hidden="1"/>
    <cellStyle name="Hiperlink Visitado" xfId="1111" builtinId="9" hidden="1"/>
    <cellStyle name="Hiperlink Visitado" xfId="1113" builtinId="9" hidden="1"/>
    <cellStyle name="Hiperlink Visitado" xfId="1115" builtinId="9" hidden="1"/>
    <cellStyle name="Hiperlink Visitado" xfId="1117" builtinId="9" hidden="1"/>
    <cellStyle name="Hiperlink Visitado" xfId="1119" builtinId="9" hidden="1"/>
    <cellStyle name="Hiperlink Visitado" xfId="1121" builtinId="9" hidden="1"/>
    <cellStyle name="Hiperlink Visitado" xfId="1123" builtinId="9" hidden="1"/>
    <cellStyle name="Hiperlink Visitado" xfId="1125" builtinId="9" hidden="1"/>
    <cellStyle name="Hiperlink Visitado" xfId="1127" builtinId="9" hidden="1"/>
    <cellStyle name="Hiperlink Visitado" xfId="1129" builtinId="9" hidden="1"/>
    <cellStyle name="Hiperlink Visitado" xfId="1131" builtinId="9" hidden="1"/>
    <cellStyle name="Hiperlink Visitado" xfId="1133" builtinId="9" hidden="1"/>
    <cellStyle name="Hiperlink Visitado" xfId="1135" builtinId="9" hidden="1"/>
    <cellStyle name="Hiperlink Visitado" xfId="1137" builtinId="9" hidden="1"/>
    <cellStyle name="Hiperlink Visitado" xfId="1139" builtinId="9" hidden="1"/>
    <cellStyle name="Hiperlink Visitado" xfId="1141" builtinId="9" hidden="1"/>
    <cellStyle name="Hiperlink Visitado" xfId="1143" builtinId="9" hidden="1"/>
    <cellStyle name="Hiperlink Visitado" xfId="1145" builtinId="9" hidden="1"/>
    <cellStyle name="Hiperlink Visitado" xfId="1147" builtinId="9" hidden="1"/>
    <cellStyle name="Hiperlink Visitado" xfId="1149" builtinId="9" hidden="1"/>
    <cellStyle name="Hiperlink Visitado" xfId="1151" builtinId="9" hidden="1"/>
    <cellStyle name="Hiperlink Visitado" xfId="1153" builtinId="9" hidden="1"/>
    <cellStyle name="Hiperlink Visitado" xfId="1155" builtinId="9" hidden="1"/>
    <cellStyle name="Hiperlink Visitado" xfId="1157" builtinId="9" hidden="1"/>
    <cellStyle name="Hiperlink Visitado" xfId="1159" builtinId="9" hidden="1"/>
    <cellStyle name="Hiperlink Visitado" xfId="1161" builtinId="9" hidden="1"/>
    <cellStyle name="Hiperlink Visitado" xfId="1163" builtinId="9" hidden="1"/>
    <cellStyle name="Hiperlink Visitado" xfId="1165" builtinId="9" hidden="1"/>
    <cellStyle name="Hiperlink Visitado" xfId="1167" builtinId="9" hidden="1"/>
    <cellStyle name="Hiperlink Visitado" xfId="1169" builtinId="9" hidden="1"/>
    <cellStyle name="Hiperlink Visitado" xfId="1171" builtinId="9" hidden="1"/>
    <cellStyle name="Hiperlink Visitado" xfId="1173" builtinId="9" hidden="1"/>
    <cellStyle name="Hiperlink Visitado" xfId="1175" builtinId="9" hidden="1"/>
    <cellStyle name="Hiperlink Visitado" xfId="1177" builtinId="9" hidden="1"/>
    <cellStyle name="Hiperlink Visitado" xfId="1179" builtinId="9" hidden="1"/>
    <cellStyle name="Hiperlink Visitado" xfId="1181" builtinId="9" hidden="1"/>
    <cellStyle name="Hiperlink Visitado" xfId="1183" builtinId="9" hidden="1"/>
    <cellStyle name="Hiperlink Visitado" xfId="1185" builtinId="9" hidden="1"/>
    <cellStyle name="Hiperlink Visitado" xfId="1187" builtinId="9" hidden="1"/>
    <cellStyle name="Hiperlink Visitado" xfId="1189" builtinId="9" hidden="1"/>
    <cellStyle name="Hiperlink Visitado" xfId="1191" builtinId="9" hidden="1"/>
    <cellStyle name="Hiperlink Visitado" xfId="1193" builtinId="9" hidden="1"/>
    <cellStyle name="Hiperlink Visitado" xfId="1195" builtinId="9" hidden="1"/>
    <cellStyle name="Hiperlink Visitado" xfId="1197" builtinId="9" hidden="1"/>
    <cellStyle name="Hiperlink Visitado" xfId="1199" builtinId="9" hidden="1"/>
    <cellStyle name="Hiperlink Visitado" xfId="1201" builtinId="9" hidden="1"/>
    <cellStyle name="Hiperlink Visitado" xfId="1203" builtinId="9" hidden="1"/>
    <cellStyle name="Hiperlink Visitado" xfId="1205" builtinId="9" hidden="1"/>
    <cellStyle name="Hiperlink Visitado" xfId="1207" builtinId="9" hidden="1"/>
    <cellStyle name="Hiperlink Visitado" xfId="1209" builtinId="9" hidden="1"/>
    <cellStyle name="Hiperlink Visitado" xfId="1211" builtinId="9" hidden="1"/>
    <cellStyle name="Hiperlink Visitado" xfId="1213" builtinId="9" hidden="1"/>
    <cellStyle name="Hiperlink Visitado" xfId="1215" builtinId="9" hidden="1"/>
    <cellStyle name="Hiperlink Visitado" xfId="1217" builtinId="9" hidden="1"/>
    <cellStyle name="Hiperlink Visitado" xfId="1219" builtinId="9" hidden="1"/>
    <cellStyle name="Hiperlink Visitado" xfId="1221" builtinId="9" hidden="1"/>
    <cellStyle name="Hiperlink Visitado" xfId="1223" builtinId="9" hidden="1"/>
    <cellStyle name="Hiperlink Visitado" xfId="1225" builtinId="9" hidden="1"/>
    <cellStyle name="Hiperlink Visitado" xfId="1227" builtinId="9" hidden="1"/>
    <cellStyle name="Hiperlink Visitado" xfId="1229" builtinId="9" hidden="1"/>
    <cellStyle name="Hiperlink Visitado" xfId="1231" builtinId="9" hidden="1"/>
    <cellStyle name="Normal" xfId="0" builtinId="0"/>
    <cellStyle name="Nota" xfId="2" builtinId="10"/>
    <cellStyle name="XLConnect.String" xfId="19"/>
  </cellStyles>
  <dxfs count="27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colors>
    <mruColors>
      <color rgb="FFEFFFD7"/>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Graphs!$A$2</c:f>
              <c:strCache>
                <c:ptCount val="1"/>
                <c:pt idx="0">
                  <c:v>Small</c:v>
                </c:pt>
              </c:strCache>
            </c:strRef>
          </c:tx>
          <c:invertIfNegative val="0"/>
          <c:cat>
            <c:strRef>
              <c:f>Graphs!$C$1:$L$1</c:f>
              <c:strCache>
                <c:ptCount val="10"/>
                <c:pt idx="0">
                  <c:v>Communication flaws within the project team</c:v>
                </c:pt>
                <c:pt idx="1">
                  <c:v>Communication flaws between us and the customer</c:v>
                </c:pt>
                <c:pt idx="2">
                  <c:v>Incomplete and / or hidden requirements</c:v>
                </c:pt>
                <c:pt idx="3">
                  <c:v>Insufficient support by customer</c:v>
                </c:pt>
                <c:pt idx="4">
                  <c:v>Stakeholders with difficulties in separating requirements from previously known solution designs</c:v>
                </c:pt>
                <c:pt idx="5">
                  <c:v>Inconsistent requirements</c:v>
                </c:pt>
                <c:pt idx="6">
                  <c:v>Moving targets (changing goals, business processes and / or requirements)</c:v>
                </c:pt>
                <c:pt idx="7">
                  <c:v>"Gold plating" (implementation of features without corresponding requirements)</c:v>
                </c:pt>
                <c:pt idx="8">
                  <c:v>Time boxing / Not enough time in general</c:v>
                </c:pt>
                <c:pt idx="9">
                  <c:v>Underspecified requirements that are too abstract and allow for various interpretations</c:v>
                </c:pt>
              </c:strCache>
            </c:strRef>
          </c:cat>
          <c:val>
            <c:numRef>
              <c:f>Graphs!$C$2:$L$2</c:f>
              <c:numCache>
                <c:formatCode>General</c:formatCode>
                <c:ptCount val="10"/>
                <c:pt idx="0">
                  <c:v>10</c:v>
                </c:pt>
                <c:pt idx="1">
                  <c:v>14</c:v>
                </c:pt>
                <c:pt idx="2">
                  <c:v>18</c:v>
                </c:pt>
                <c:pt idx="3">
                  <c:v>4</c:v>
                </c:pt>
                <c:pt idx="4">
                  <c:v>7</c:v>
                </c:pt>
                <c:pt idx="5">
                  <c:v>7</c:v>
                </c:pt>
                <c:pt idx="6">
                  <c:v>6</c:v>
                </c:pt>
                <c:pt idx="7">
                  <c:v>8</c:v>
                </c:pt>
                <c:pt idx="8">
                  <c:v>9</c:v>
                </c:pt>
                <c:pt idx="9">
                  <c:v>13</c:v>
                </c:pt>
              </c:numCache>
            </c:numRef>
          </c:val>
        </c:ser>
        <c:ser>
          <c:idx val="1"/>
          <c:order val="1"/>
          <c:tx>
            <c:strRef>
              <c:f>Graphs!$A$3</c:f>
              <c:strCache>
                <c:ptCount val="1"/>
                <c:pt idx="0">
                  <c:v>Small</c:v>
                </c:pt>
              </c:strCache>
            </c:strRef>
          </c:tx>
          <c:invertIfNegative val="0"/>
          <c:cat>
            <c:strRef>
              <c:f>Graphs!$C$1:$L$1</c:f>
              <c:strCache>
                <c:ptCount val="10"/>
                <c:pt idx="0">
                  <c:v>Communication flaws within the project team</c:v>
                </c:pt>
                <c:pt idx="1">
                  <c:v>Communication flaws between us and the customer</c:v>
                </c:pt>
                <c:pt idx="2">
                  <c:v>Incomplete and / or hidden requirements</c:v>
                </c:pt>
                <c:pt idx="3">
                  <c:v>Insufficient support by customer</c:v>
                </c:pt>
                <c:pt idx="4">
                  <c:v>Stakeholders with difficulties in separating requirements from previously known solution designs</c:v>
                </c:pt>
                <c:pt idx="5">
                  <c:v>Inconsistent requirements</c:v>
                </c:pt>
                <c:pt idx="6">
                  <c:v>Moving targets (changing goals, business processes and / or requirements)</c:v>
                </c:pt>
                <c:pt idx="7">
                  <c:v>"Gold plating" (implementation of features without corresponding requirements)</c:v>
                </c:pt>
                <c:pt idx="8">
                  <c:v>Time boxing / Not enough time in general</c:v>
                </c:pt>
                <c:pt idx="9">
                  <c:v>Underspecified requirements that are too abstract and allow for various interpretations</c:v>
                </c:pt>
              </c:strCache>
            </c:strRef>
          </c:cat>
          <c:val>
            <c:numRef>
              <c:f>Graphs!$C$3:$L$3</c:f>
              <c:numCache>
                <c:formatCode>General</c:formatCode>
                <c:ptCount val="10"/>
                <c:pt idx="0">
                  <c:v>6</c:v>
                </c:pt>
                <c:pt idx="1">
                  <c:v>4</c:v>
                </c:pt>
                <c:pt idx="2">
                  <c:v>7</c:v>
                </c:pt>
                <c:pt idx="3">
                  <c:v>2</c:v>
                </c:pt>
                <c:pt idx="4">
                  <c:v>2</c:v>
                </c:pt>
                <c:pt idx="5">
                  <c:v>4</c:v>
                </c:pt>
                <c:pt idx="6">
                  <c:v>6</c:v>
                </c:pt>
                <c:pt idx="7">
                  <c:v>2</c:v>
                </c:pt>
                <c:pt idx="8">
                  <c:v>5</c:v>
                </c:pt>
                <c:pt idx="9">
                  <c:v>5</c:v>
                </c:pt>
              </c:numCache>
            </c:numRef>
          </c:val>
        </c:ser>
        <c:ser>
          <c:idx val="2"/>
          <c:order val="2"/>
          <c:tx>
            <c:strRef>
              <c:f>Graphs!$A$4</c:f>
              <c:strCache>
                <c:ptCount val="1"/>
                <c:pt idx="0">
                  <c:v>Medium</c:v>
                </c:pt>
              </c:strCache>
            </c:strRef>
          </c:tx>
          <c:invertIfNegative val="0"/>
          <c:cat>
            <c:strRef>
              <c:f>Graphs!$C$1:$L$1</c:f>
              <c:strCache>
                <c:ptCount val="10"/>
                <c:pt idx="0">
                  <c:v>Communication flaws within the project team</c:v>
                </c:pt>
                <c:pt idx="1">
                  <c:v>Communication flaws between us and the customer</c:v>
                </c:pt>
                <c:pt idx="2">
                  <c:v>Incomplete and / or hidden requirements</c:v>
                </c:pt>
                <c:pt idx="3">
                  <c:v>Insufficient support by customer</c:v>
                </c:pt>
                <c:pt idx="4">
                  <c:v>Stakeholders with difficulties in separating requirements from previously known solution designs</c:v>
                </c:pt>
                <c:pt idx="5">
                  <c:v>Inconsistent requirements</c:v>
                </c:pt>
                <c:pt idx="6">
                  <c:v>Moving targets (changing goals, business processes and / or requirements)</c:v>
                </c:pt>
                <c:pt idx="7">
                  <c:v>"Gold plating" (implementation of features without corresponding requirements)</c:v>
                </c:pt>
                <c:pt idx="8">
                  <c:v>Time boxing / Not enough time in general</c:v>
                </c:pt>
                <c:pt idx="9">
                  <c:v>Underspecified requirements that are too abstract and allow for various interpretations</c:v>
                </c:pt>
              </c:strCache>
            </c:strRef>
          </c:cat>
          <c:val>
            <c:numRef>
              <c:f>Graphs!$C$4:$L$4</c:f>
              <c:numCache>
                <c:formatCode>General</c:formatCode>
                <c:ptCount val="10"/>
                <c:pt idx="0">
                  <c:v>8</c:v>
                </c:pt>
                <c:pt idx="1">
                  <c:v>12</c:v>
                </c:pt>
                <c:pt idx="2">
                  <c:v>9</c:v>
                </c:pt>
                <c:pt idx="3">
                  <c:v>5</c:v>
                </c:pt>
                <c:pt idx="4">
                  <c:v>8</c:v>
                </c:pt>
                <c:pt idx="5">
                  <c:v>6</c:v>
                </c:pt>
                <c:pt idx="6">
                  <c:v>6</c:v>
                </c:pt>
                <c:pt idx="7">
                  <c:v>4</c:v>
                </c:pt>
                <c:pt idx="8">
                  <c:v>6</c:v>
                </c:pt>
                <c:pt idx="9">
                  <c:v>6</c:v>
                </c:pt>
              </c:numCache>
            </c:numRef>
          </c:val>
        </c:ser>
        <c:ser>
          <c:idx val="3"/>
          <c:order val="3"/>
          <c:tx>
            <c:strRef>
              <c:f>Graphs!$A$5</c:f>
              <c:strCache>
                <c:ptCount val="1"/>
                <c:pt idx="0">
                  <c:v>Medium</c:v>
                </c:pt>
              </c:strCache>
            </c:strRef>
          </c:tx>
          <c:invertIfNegative val="0"/>
          <c:cat>
            <c:strRef>
              <c:f>Graphs!$C$1:$L$1</c:f>
              <c:strCache>
                <c:ptCount val="10"/>
                <c:pt idx="0">
                  <c:v>Communication flaws within the project team</c:v>
                </c:pt>
                <c:pt idx="1">
                  <c:v>Communication flaws between us and the customer</c:v>
                </c:pt>
                <c:pt idx="2">
                  <c:v>Incomplete and / or hidden requirements</c:v>
                </c:pt>
                <c:pt idx="3">
                  <c:v>Insufficient support by customer</c:v>
                </c:pt>
                <c:pt idx="4">
                  <c:v>Stakeholders with difficulties in separating requirements from previously known solution designs</c:v>
                </c:pt>
                <c:pt idx="5">
                  <c:v>Inconsistent requirements</c:v>
                </c:pt>
                <c:pt idx="6">
                  <c:v>Moving targets (changing goals, business processes and / or requirements)</c:v>
                </c:pt>
                <c:pt idx="7">
                  <c:v>"Gold plating" (implementation of features without corresponding requirements)</c:v>
                </c:pt>
                <c:pt idx="8">
                  <c:v>Time boxing / Not enough time in general</c:v>
                </c:pt>
                <c:pt idx="9">
                  <c:v>Underspecified requirements that are too abstract and allow for various interpretations</c:v>
                </c:pt>
              </c:strCache>
            </c:strRef>
          </c:cat>
          <c:val>
            <c:numRef>
              <c:f>Graphs!$C$5:$L$5</c:f>
              <c:numCache>
                <c:formatCode>General</c:formatCode>
                <c:ptCount val="10"/>
                <c:pt idx="0">
                  <c:v>1</c:v>
                </c:pt>
                <c:pt idx="1">
                  <c:v>2</c:v>
                </c:pt>
                <c:pt idx="2">
                  <c:v>2</c:v>
                </c:pt>
                <c:pt idx="3">
                  <c:v>1</c:v>
                </c:pt>
                <c:pt idx="4">
                  <c:v>1</c:v>
                </c:pt>
                <c:pt idx="5">
                  <c:v>0</c:v>
                </c:pt>
                <c:pt idx="6">
                  <c:v>2</c:v>
                </c:pt>
                <c:pt idx="7">
                  <c:v>2</c:v>
                </c:pt>
                <c:pt idx="8">
                  <c:v>0</c:v>
                </c:pt>
                <c:pt idx="9">
                  <c:v>2</c:v>
                </c:pt>
              </c:numCache>
            </c:numRef>
          </c:val>
        </c:ser>
        <c:ser>
          <c:idx val="4"/>
          <c:order val="4"/>
          <c:tx>
            <c:strRef>
              <c:f>Graphs!$A$6</c:f>
              <c:strCache>
                <c:ptCount val="1"/>
                <c:pt idx="0">
                  <c:v>Large</c:v>
                </c:pt>
              </c:strCache>
            </c:strRef>
          </c:tx>
          <c:invertIfNegative val="0"/>
          <c:cat>
            <c:strRef>
              <c:f>Graphs!$C$1:$L$1</c:f>
              <c:strCache>
                <c:ptCount val="10"/>
                <c:pt idx="0">
                  <c:v>Communication flaws within the project team</c:v>
                </c:pt>
                <c:pt idx="1">
                  <c:v>Communication flaws between us and the customer</c:v>
                </c:pt>
                <c:pt idx="2">
                  <c:v>Incomplete and / or hidden requirements</c:v>
                </c:pt>
                <c:pt idx="3">
                  <c:v>Insufficient support by customer</c:v>
                </c:pt>
                <c:pt idx="4">
                  <c:v>Stakeholders with difficulties in separating requirements from previously known solution designs</c:v>
                </c:pt>
                <c:pt idx="5">
                  <c:v>Inconsistent requirements</c:v>
                </c:pt>
                <c:pt idx="6">
                  <c:v>Moving targets (changing goals, business processes and / or requirements)</c:v>
                </c:pt>
                <c:pt idx="7">
                  <c:v>"Gold plating" (implementation of features without corresponding requirements)</c:v>
                </c:pt>
                <c:pt idx="8">
                  <c:v>Time boxing / Not enough time in general</c:v>
                </c:pt>
                <c:pt idx="9">
                  <c:v>Underspecified requirements that are too abstract and allow for various interpretations</c:v>
                </c:pt>
              </c:strCache>
            </c:strRef>
          </c:cat>
          <c:val>
            <c:numRef>
              <c:f>Graphs!$C$6:$L$6</c:f>
              <c:numCache>
                <c:formatCode>General</c:formatCode>
                <c:ptCount val="10"/>
                <c:pt idx="0">
                  <c:v>10</c:v>
                </c:pt>
                <c:pt idx="1">
                  <c:v>15</c:v>
                </c:pt>
                <c:pt idx="2">
                  <c:v>17</c:v>
                </c:pt>
                <c:pt idx="3">
                  <c:v>6</c:v>
                </c:pt>
                <c:pt idx="4">
                  <c:v>8</c:v>
                </c:pt>
                <c:pt idx="5">
                  <c:v>9</c:v>
                </c:pt>
                <c:pt idx="6">
                  <c:v>17</c:v>
                </c:pt>
                <c:pt idx="7">
                  <c:v>4</c:v>
                </c:pt>
                <c:pt idx="8">
                  <c:v>14</c:v>
                </c:pt>
                <c:pt idx="9">
                  <c:v>11</c:v>
                </c:pt>
              </c:numCache>
            </c:numRef>
          </c:val>
        </c:ser>
        <c:ser>
          <c:idx val="5"/>
          <c:order val="5"/>
          <c:tx>
            <c:strRef>
              <c:f>Graphs!$A$7</c:f>
              <c:strCache>
                <c:ptCount val="1"/>
                <c:pt idx="0">
                  <c:v>Large</c:v>
                </c:pt>
              </c:strCache>
            </c:strRef>
          </c:tx>
          <c:invertIfNegative val="0"/>
          <c:cat>
            <c:strRef>
              <c:f>Graphs!$C$1:$L$1</c:f>
              <c:strCache>
                <c:ptCount val="10"/>
                <c:pt idx="0">
                  <c:v>Communication flaws within the project team</c:v>
                </c:pt>
                <c:pt idx="1">
                  <c:v>Communication flaws between us and the customer</c:v>
                </c:pt>
                <c:pt idx="2">
                  <c:v>Incomplete and / or hidden requirements</c:v>
                </c:pt>
                <c:pt idx="3">
                  <c:v>Insufficient support by customer</c:v>
                </c:pt>
                <c:pt idx="4">
                  <c:v>Stakeholders with difficulties in separating requirements from previously known solution designs</c:v>
                </c:pt>
                <c:pt idx="5">
                  <c:v>Inconsistent requirements</c:v>
                </c:pt>
                <c:pt idx="6">
                  <c:v>Moving targets (changing goals, business processes and / or requirements)</c:v>
                </c:pt>
                <c:pt idx="7">
                  <c:v>"Gold plating" (implementation of features without corresponding requirements)</c:v>
                </c:pt>
                <c:pt idx="8">
                  <c:v>Time boxing / Not enough time in general</c:v>
                </c:pt>
                <c:pt idx="9">
                  <c:v>Underspecified requirements that are too abstract and allow for various interpretations</c:v>
                </c:pt>
              </c:strCache>
            </c:strRef>
          </c:cat>
          <c:val>
            <c:numRef>
              <c:f>Graphs!$C$7:$L$7</c:f>
              <c:numCache>
                <c:formatCode>General</c:formatCode>
                <c:ptCount val="10"/>
                <c:pt idx="0">
                  <c:v>9</c:v>
                </c:pt>
                <c:pt idx="1">
                  <c:v>13</c:v>
                </c:pt>
                <c:pt idx="2">
                  <c:v>14</c:v>
                </c:pt>
                <c:pt idx="3">
                  <c:v>7</c:v>
                </c:pt>
                <c:pt idx="4">
                  <c:v>8</c:v>
                </c:pt>
                <c:pt idx="5">
                  <c:v>4</c:v>
                </c:pt>
                <c:pt idx="6">
                  <c:v>8</c:v>
                </c:pt>
                <c:pt idx="7">
                  <c:v>3</c:v>
                </c:pt>
                <c:pt idx="8">
                  <c:v>7</c:v>
                </c:pt>
                <c:pt idx="9">
                  <c:v>10</c:v>
                </c:pt>
              </c:numCache>
            </c:numRef>
          </c:val>
        </c:ser>
        <c:dLbls>
          <c:showLegendKey val="0"/>
          <c:showVal val="0"/>
          <c:showCatName val="0"/>
          <c:showSerName val="0"/>
          <c:showPercent val="0"/>
          <c:showBubbleSize val="0"/>
        </c:dLbls>
        <c:gapWidth val="150"/>
        <c:axId val="76841344"/>
        <c:axId val="76842880"/>
      </c:barChart>
      <c:catAx>
        <c:axId val="76841344"/>
        <c:scaling>
          <c:orientation val="minMax"/>
        </c:scaling>
        <c:delete val="0"/>
        <c:axPos val="b"/>
        <c:majorTickMark val="out"/>
        <c:minorTickMark val="none"/>
        <c:tickLblPos val="nextTo"/>
        <c:crossAx val="76842880"/>
        <c:crosses val="autoZero"/>
        <c:auto val="1"/>
        <c:lblAlgn val="ctr"/>
        <c:lblOffset val="100"/>
        <c:noMultiLvlLbl val="0"/>
      </c:catAx>
      <c:valAx>
        <c:axId val="76842880"/>
        <c:scaling>
          <c:orientation val="minMax"/>
        </c:scaling>
        <c:delete val="0"/>
        <c:axPos val="l"/>
        <c:majorGridlines/>
        <c:numFmt formatCode="General" sourceLinked="1"/>
        <c:majorTickMark val="out"/>
        <c:minorTickMark val="none"/>
        <c:tickLblPos val="nextTo"/>
        <c:crossAx val="76841344"/>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24</xdr:row>
          <xdr:rowOff>190500</xdr:rowOff>
        </xdr:from>
        <xdr:to>
          <xdr:col>2</xdr:col>
          <xdr:colOff>9525</xdr:colOff>
          <xdr:row>28</xdr:row>
          <xdr:rowOff>28575</xdr:rowOff>
        </xdr:to>
        <xdr:sp macro="" textlink="">
          <xdr:nvSpPr>
            <xdr:cNvPr id="4099" name="Button 3" hidden="1">
              <a:extLst>
                <a:ext uri="{63B3BB69-23CF-44E3-9099-C40C66FF867C}">
                  <a14:compatExt spid="_x0000_s4099"/>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pt-BR" sz="1200" b="0" i="0" u="none" strike="noStrike" baseline="0">
                  <a:solidFill>
                    <a:srgbClr val="000000"/>
                  </a:solidFill>
                  <a:latin typeface="Calibri"/>
                </a:rPr>
                <a:t>Assign categories to causes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0</xdr:colOff>
          <xdr:row>30</xdr:row>
          <xdr:rowOff>0</xdr:rowOff>
        </xdr:from>
        <xdr:to>
          <xdr:col>2</xdr:col>
          <xdr:colOff>0</xdr:colOff>
          <xdr:row>33</xdr:row>
          <xdr:rowOff>0</xdr:rowOff>
        </xdr:to>
        <xdr:sp macro="" textlink="">
          <xdr:nvSpPr>
            <xdr:cNvPr id="4100" name="Button 4" hidden="1">
              <a:extLst>
                <a:ext uri="{63B3BB69-23CF-44E3-9099-C40C66FF867C}">
                  <a14:compatExt spid="_x0000_s4100"/>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pt-BR" sz="1200" b="0" i="0" u="none" strike="noStrike" baseline="0">
                  <a:solidFill>
                    <a:srgbClr val="000000"/>
                  </a:solidFill>
                  <a:latin typeface="Calibri"/>
                </a:rPr>
                <a:t>Assign categories to implications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276224</xdr:colOff>
      <xdr:row>9</xdr:row>
      <xdr:rowOff>157162</xdr:rowOff>
    </xdr:from>
    <xdr:to>
      <xdr:col>11</xdr:col>
      <xdr:colOff>123825</xdr:colOff>
      <xdr:row>35</xdr:row>
      <xdr:rowOff>19050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enableFormatConditionsCalculation="0"/>
  <dimension ref="A1:AB229"/>
  <sheetViews>
    <sheetView workbookViewId="0">
      <selection activeCell="F7" sqref="F7"/>
    </sheetView>
  </sheetViews>
  <sheetFormatPr defaultColWidth="11" defaultRowHeight="15.75" x14ac:dyDescent="0.25"/>
  <cols>
    <col min="1" max="1" width="9.875" bestFit="1" customWidth="1"/>
    <col min="2" max="2" width="12.5" bestFit="1" customWidth="1"/>
    <col min="23" max="23" width="13.625" bestFit="1" customWidth="1"/>
  </cols>
  <sheetData>
    <row r="1" spans="1:28" ht="21" x14ac:dyDescent="0.35">
      <c r="A1" s="141" t="s">
        <v>0</v>
      </c>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row>
    <row r="2" spans="1:28" ht="17.25" x14ac:dyDescent="0.3">
      <c r="A2" s="138" t="s">
        <v>9</v>
      </c>
      <c r="B2" s="138"/>
      <c r="C2" s="138"/>
      <c r="D2" s="137" t="s">
        <v>4</v>
      </c>
      <c r="E2" s="138"/>
      <c r="F2" s="138"/>
      <c r="G2" s="138"/>
      <c r="H2" s="139"/>
      <c r="I2" s="138" t="s">
        <v>5</v>
      </c>
      <c r="J2" s="138"/>
      <c r="K2" s="138"/>
      <c r="L2" s="138"/>
      <c r="M2" s="138"/>
      <c r="N2" s="140" t="s">
        <v>6</v>
      </c>
      <c r="O2" s="138"/>
      <c r="P2" s="138"/>
      <c r="Q2" s="138"/>
      <c r="R2" s="139"/>
      <c r="S2" s="138" t="s">
        <v>83</v>
      </c>
      <c r="T2" s="138"/>
      <c r="U2" s="138"/>
      <c r="V2" s="138"/>
      <c r="W2" s="138" t="s">
        <v>8</v>
      </c>
      <c r="X2" s="140" t="s">
        <v>7</v>
      </c>
      <c r="Y2" s="138"/>
      <c r="Z2" s="138"/>
      <c r="AA2" s="138"/>
      <c r="AB2" s="139"/>
    </row>
    <row r="3" spans="1:28" s="77" customFormat="1" ht="16.5" thickBot="1" x14ac:dyDescent="0.3">
      <c r="A3" s="73" t="s">
        <v>1</v>
      </c>
      <c r="B3" s="73" t="s">
        <v>2</v>
      </c>
      <c r="C3" s="73" t="s">
        <v>3</v>
      </c>
      <c r="D3" s="74" t="s">
        <v>10</v>
      </c>
      <c r="E3" s="73" t="s">
        <v>11</v>
      </c>
      <c r="F3" s="73" t="s">
        <v>12</v>
      </c>
      <c r="G3" s="73" t="s">
        <v>13</v>
      </c>
      <c r="H3" s="75" t="s">
        <v>14</v>
      </c>
      <c r="I3" s="73" t="s">
        <v>10</v>
      </c>
      <c r="J3" s="73" t="s">
        <v>11</v>
      </c>
      <c r="K3" s="73" t="s">
        <v>12</v>
      </c>
      <c r="L3" s="73" t="s">
        <v>13</v>
      </c>
      <c r="M3" s="73" t="s">
        <v>14</v>
      </c>
      <c r="N3" s="76" t="s">
        <v>10</v>
      </c>
      <c r="O3" s="73" t="s">
        <v>11</v>
      </c>
      <c r="P3" s="73" t="s">
        <v>12</v>
      </c>
      <c r="Q3" s="73" t="s">
        <v>13</v>
      </c>
      <c r="R3" s="75" t="s">
        <v>14</v>
      </c>
      <c r="S3" s="73" t="s">
        <v>10</v>
      </c>
      <c r="T3" s="73" t="s">
        <v>11</v>
      </c>
      <c r="U3" s="73" t="s">
        <v>12</v>
      </c>
      <c r="V3" s="73" t="s">
        <v>13</v>
      </c>
      <c r="W3" s="73" t="s">
        <v>14</v>
      </c>
      <c r="X3" s="76" t="s">
        <v>10</v>
      </c>
      <c r="Y3" s="73" t="s">
        <v>11</v>
      </c>
      <c r="Z3" s="73" t="s">
        <v>12</v>
      </c>
      <c r="AA3" s="73" t="s">
        <v>13</v>
      </c>
      <c r="AB3" s="75" t="s">
        <v>14</v>
      </c>
    </row>
    <row r="4" spans="1:28" ht="16.5" thickTop="1" x14ac:dyDescent="0.25">
      <c r="A4" s="2" t="s">
        <v>1780</v>
      </c>
      <c r="B4" s="9" t="s">
        <v>84</v>
      </c>
      <c r="C4" s="2" t="s">
        <v>85</v>
      </c>
      <c r="D4" s="18" t="s">
        <v>32</v>
      </c>
      <c r="E4" s="17" t="s">
        <v>33</v>
      </c>
      <c r="F4" s="17" t="s">
        <v>24</v>
      </c>
      <c r="G4" s="17" t="s">
        <v>126</v>
      </c>
      <c r="H4" s="4" t="s">
        <v>126</v>
      </c>
      <c r="I4" s="9" t="s">
        <v>126</v>
      </c>
      <c r="J4" s="9" t="s">
        <v>126</v>
      </c>
      <c r="K4" s="9" t="s">
        <v>126</v>
      </c>
      <c r="L4" s="9" t="s">
        <v>126</v>
      </c>
      <c r="M4" s="2" t="s">
        <v>126</v>
      </c>
      <c r="N4" s="19" t="s">
        <v>126</v>
      </c>
      <c r="O4" s="17" t="s">
        <v>126</v>
      </c>
      <c r="P4" s="17" t="s">
        <v>126</v>
      </c>
      <c r="Q4" s="17" t="s">
        <v>126</v>
      </c>
      <c r="R4" s="4" t="s">
        <v>126</v>
      </c>
      <c r="S4" s="9" t="s">
        <v>347</v>
      </c>
      <c r="T4" s="9" t="s">
        <v>347</v>
      </c>
      <c r="U4" s="9" t="s">
        <v>347</v>
      </c>
      <c r="V4" s="9" t="s">
        <v>126</v>
      </c>
      <c r="W4" s="20" t="s">
        <v>126</v>
      </c>
      <c r="X4" s="19" t="s">
        <v>126</v>
      </c>
      <c r="Y4" s="17" t="s">
        <v>126</v>
      </c>
      <c r="Z4" s="17" t="s">
        <v>126</v>
      </c>
      <c r="AA4" s="17" t="s">
        <v>126</v>
      </c>
      <c r="AB4" s="15" t="s">
        <v>126</v>
      </c>
    </row>
    <row r="5" spans="1:28" x14ac:dyDescent="0.25">
      <c r="A5" s="2" t="s">
        <v>1780</v>
      </c>
      <c r="B5" s="9" t="s">
        <v>84</v>
      </c>
      <c r="C5" s="2" t="s">
        <v>86</v>
      </c>
      <c r="D5" s="18" t="s">
        <v>126</v>
      </c>
      <c r="E5" s="17" t="s">
        <v>126</v>
      </c>
      <c r="F5" s="17" t="s">
        <v>126</v>
      </c>
      <c r="G5" s="17" t="s">
        <v>126</v>
      </c>
      <c r="H5" s="4" t="s">
        <v>126</v>
      </c>
      <c r="I5" s="9" t="s">
        <v>126</v>
      </c>
      <c r="J5" s="9" t="s">
        <v>126</v>
      </c>
      <c r="K5" s="9" t="s">
        <v>126</v>
      </c>
      <c r="L5" s="9" t="s">
        <v>126</v>
      </c>
      <c r="M5" s="2" t="s">
        <v>126</v>
      </c>
      <c r="N5" s="19" t="s">
        <v>126</v>
      </c>
      <c r="O5" s="17" t="s">
        <v>126</v>
      </c>
      <c r="P5" s="17" t="s">
        <v>126</v>
      </c>
      <c r="Q5" s="17" t="s">
        <v>126</v>
      </c>
      <c r="R5" s="4" t="s">
        <v>126</v>
      </c>
      <c r="S5" s="9" t="s">
        <v>126</v>
      </c>
      <c r="T5" s="9" t="s">
        <v>126</v>
      </c>
      <c r="U5" s="9" t="s">
        <v>126</v>
      </c>
      <c r="V5" s="9" t="s">
        <v>126</v>
      </c>
      <c r="W5" s="2" t="s">
        <v>126</v>
      </c>
      <c r="X5" s="19" t="s">
        <v>126</v>
      </c>
      <c r="Y5" s="17" t="s">
        <v>126</v>
      </c>
      <c r="Z5" s="17" t="s">
        <v>126</v>
      </c>
      <c r="AA5" s="17" t="s">
        <v>126</v>
      </c>
      <c r="AB5" s="16" t="s">
        <v>126</v>
      </c>
    </row>
    <row r="6" spans="1:28" x14ac:dyDescent="0.25">
      <c r="A6" s="2" t="s">
        <v>1780</v>
      </c>
      <c r="B6" s="9" t="s">
        <v>84</v>
      </c>
      <c r="C6" s="2" t="s">
        <v>87</v>
      </c>
      <c r="D6" s="18" t="s">
        <v>17</v>
      </c>
      <c r="E6" s="17" t="s">
        <v>36</v>
      </c>
      <c r="F6" s="17" t="s">
        <v>27</v>
      </c>
      <c r="G6" s="17" t="s">
        <v>35</v>
      </c>
      <c r="H6" s="4" t="s">
        <v>19</v>
      </c>
      <c r="I6" s="9" t="s">
        <v>128</v>
      </c>
      <c r="J6" s="9" t="s">
        <v>129</v>
      </c>
      <c r="K6" s="9" t="s">
        <v>130</v>
      </c>
      <c r="L6" s="9" t="s">
        <v>129</v>
      </c>
      <c r="M6" s="2" t="s">
        <v>131</v>
      </c>
      <c r="N6" s="19" t="s">
        <v>246</v>
      </c>
      <c r="O6" s="17" t="s">
        <v>247</v>
      </c>
      <c r="P6" s="17" t="s">
        <v>248</v>
      </c>
      <c r="Q6" s="17" t="s">
        <v>247</v>
      </c>
      <c r="R6" s="4" t="s">
        <v>249</v>
      </c>
      <c r="S6" s="9" t="s">
        <v>347</v>
      </c>
      <c r="T6" s="9" t="s">
        <v>348</v>
      </c>
      <c r="U6" s="9" t="s">
        <v>348</v>
      </c>
      <c r="V6" s="9" t="s">
        <v>348</v>
      </c>
      <c r="W6" s="2" t="s">
        <v>347</v>
      </c>
      <c r="X6" s="19" t="s">
        <v>349</v>
      </c>
      <c r="Y6" s="17" t="s">
        <v>350</v>
      </c>
      <c r="Z6" s="17" t="s">
        <v>351</v>
      </c>
      <c r="AA6" s="17" t="s">
        <v>352</v>
      </c>
      <c r="AB6" s="16" t="s">
        <v>353</v>
      </c>
    </row>
    <row r="7" spans="1:28" x14ac:dyDescent="0.25">
      <c r="A7" s="2" t="s">
        <v>1780</v>
      </c>
      <c r="B7" s="9" t="s">
        <v>84</v>
      </c>
      <c r="C7" s="2" t="s">
        <v>88</v>
      </c>
      <c r="D7" s="18" t="s">
        <v>17</v>
      </c>
      <c r="E7" s="17" t="s">
        <v>21</v>
      </c>
      <c r="F7" s="17" t="s">
        <v>35</v>
      </c>
      <c r="G7" s="17" t="s">
        <v>34</v>
      </c>
      <c r="H7" s="4" t="s">
        <v>27</v>
      </c>
      <c r="I7" s="9" t="s">
        <v>132</v>
      </c>
      <c r="J7" s="9" t="s">
        <v>133</v>
      </c>
      <c r="K7" s="9" t="s">
        <v>132</v>
      </c>
      <c r="L7" s="9" t="s">
        <v>134</v>
      </c>
      <c r="M7" s="2" t="s">
        <v>135</v>
      </c>
      <c r="N7" s="19" t="s">
        <v>250</v>
      </c>
      <c r="O7" s="17" t="s">
        <v>250</v>
      </c>
      <c r="P7" s="17" t="s">
        <v>250</v>
      </c>
      <c r="Q7" s="17" t="s">
        <v>250</v>
      </c>
      <c r="R7" s="4" t="s">
        <v>251</v>
      </c>
      <c r="S7" s="9" t="s">
        <v>348</v>
      </c>
      <c r="T7" s="9" t="s">
        <v>348</v>
      </c>
      <c r="U7" s="9" t="s">
        <v>347</v>
      </c>
      <c r="V7" s="9" t="s">
        <v>347</v>
      </c>
      <c r="W7" s="2" t="s">
        <v>347</v>
      </c>
      <c r="X7" s="19" t="s">
        <v>354</v>
      </c>
      <c r="Y7" s="17" t="s">
        <v>354</v>
      </c>
      <c r="Z7" s="17" t="s">
        <v>354</v>
      </c>
      <c r="AA7" s="17" t="s">
        <v>354</v>
      </c>
      <c r="AB7" s="16" t="s">
        <v>355</v>
      </c>
    </row>
    <row r="8" spans="1:28" x14ac:dyDescent="0.25">
      <c r="A8" s="2" t="s">
        <v>1780</v>
      </c>
      <c r="B8" s="9" t="s">
        <v>84</v>
      </c>
      <c r="C8" s="2" t="s">
        <v>89</v>
      </c>
      <c r="D8" s="18" t="s">
        <v>36</v>
      </c>
      <c r="E8" s="17" t="s">
        <v>25</v>
      </c>
      <c r="F8" s="17" t="s">
        <v>26</v>
      </c>
      <c r="G8" s="17" t="s">
        <v>19</v>
      </c>
      <c r="H8" s="4" t="s">
        <v>17</v>
      </c>
      <c r="I8" s="9" t="s">
        <v>126</v>
      </c>
      <c r="J8" s="9" t="s">
        <v>126</v>
      </c>
      <c r="K8" s="9" t="s">
        <v>126</v>
      </c>
      <c r="L8" s="9" t="s">
        <v>126</v>
      </c>
      <c r="M8" s="2" t="s">
        <v>126</v>
      </c>
      <c r="N8" s="19" t="s">
        <v>126</v>
      </c>
      <c r="O8" s="17" t="s">
        <v>126</v>
      </c>
      <c r="P8" s="17" t="s">
        <v>126</v>
      </c>
      <c r="Q8" s="17" t="s">
        <v>126</v>
      </c>
      <c r="R8" s="4" t="s">
        <v>126</v>
      </c>
      <c r="S8" s="9" t="s">
        <v>347</v>
      </c>
      <c r="T8" s="9" t="s">
        <v>348</v>
      </c>
      <c r="U8" s="9" t="s">
        <v>348</v>
      </c>
      <c r="V8" s="9" t="s">
        <v>347</v>
      </c>
      <c r="W8" s="2" t="s">
        <v>347</v>
      </c>
      <c r="X8" s="19" t="s">
        <v>126</v>
      </c>
      <c r="Y8" s="17" t="s">
        <v>126</v>
      </c>
      <c r="Z8" s="17" t="s">
        <v>126</v>
      </c>
      <c r="AA8" s="17" t="s">
        <v>126</v>
      </c>
      <c r="AB8" s="16" t="s">
        <v>126</v>
      </c>
    </row>
    <row r="9" spans="1:28" x14ac:dyDescent="0.25">
      <c r="A9" s="2" t="s">
        <v>1780</v>
      </c>
      <c r="B9" s="9" t="s">
        <v>84</v>
      </c>
      <c r="C9" s="2" t="s">
        <v>90</v>
      </c>
      <c r="D9" s="18" t="s">
        <v>27</v>
      </c>
      <c r="E9" s="17" t="s">
        <v>23</v>
      </c>
      <c r="F9" s="17" t="s">
        <v>19</v>
      </c>
      <c r="G9" s="17" t="s">
        <v>32</v>
      </c>
      <c r="H9" s="4" t="s">
        <v>36</v>
      </c>
      <c r="I9" s="9" t="s">
        <v>136</v>
      </c>
      <c r="J9" s="9" t="s">
        <v>137</v>
      </c>
      <c r="K9" s="9" t="s">
        <v>138</v>
      </c>
      <c r="L9" s="9" t="s">
        <v>139</v>
      </c>
      <c r="M9" s="2" t="s">
        <v>140</v>
      </c>
      <c r="N9" s="19" t="s">
        <v>252</v>
      </c>
      <c r="O9" s="17" t="s">
        <v>253</v>
      </c>
      <c r="P9" s="17" t="s">
        <v>254</v>
      </c>
      <c r="Q9" s="17" t="s">
        <v>255</v>
      </c>
      <c r="R9" s="4" t="s">
        <v>256</v>
      </c>
      <c r="S9" s="9" t="s">
        <v>348</v>
      </c>
      <c r="T9" s="9" t="s">
        <v>347</v>
      </c>
      <c r="U9" s="9" t="s">
        <v>347</v>
      </c>
      <c r="V9" s="9" t="s">
        <v>347</v>
      </c>
      <c r="W9" s="2" t="s">
        <v>347</v>
      </c>
      <c r="X9" s="19" t="s">
        <v>356</v>
      </c>
      <c r="Y9" s="17" t="s">
        <v>357</v>
      </c>
      <c r="Z9" s="17" t="s">
        <v>358</v>
      </c>
      <c r="AA9" s="17" t="s">
        <v>359</v>
      </c>
      <c r="AB9" s="16" t="s">
        <v>360</v>
      </c>
    </row>
    <row r="10" spans="1:28" x14ac:dyDescent="0.25">
      <c r="A10" s="2" t="s">
        <v>1780</v>
      </c>
      <c r="B10" s="9" t="s">
        <v>84</v>
      </c>
      <c r="C10" s="2" t="s">
        <v>91</v>
      </c>
      <c r="D10" s="18" t="s">
        <v>32</v>
      </c>
      <c r="E10" s="17" t="s">
        <v>21</v>
      </c>
      <c r="F10" s="17" t="s">
        <v>18</v>
      </c>
      <c r="G10" s="17" t="s">
        <v>126</v>
      </c>
      <c r="H10" s="4" t="s">
        <v>126</v>
      </c>
      <c r="I10" s="9" t="s">
        <v>141</v>
      </c>
      <c r="J10" s="9" t="s">
        <v>142</v>
      </c>
      <c r="K10" s="9" t="s">
        <v>143</v>
      </c>
      <c r="L10" s="9" t="s">
        <v>126</v>
      </c>
      <c r="M10" s="2" t="s">
        <v>126</v>
      </c>
      <c r="N10" s="19" t="s">
        <v>257</v>
      </c>
      <c r="O10" s="17" t="s">
        <v>258</v>
      </c>
      <c r="P10" s="17" t="s">
        <v>259</v>
      </c>
      <c r="Q10" s="17" t="s">
        <v>126</v>
      </c>
      <c r="R10" s="4" t="s">
        <v>126</v>
      </c>
      <c r="S10" s="9" t="s">
        <v>347</v>
      </c>
      <c r="T10" s="9" t="s">
        <v>347</v>
      </c>
      <c r="U10" s="9" t="s">
        <v>347</v>
      </c>
      <c r="V10" s="9" t="s">
        <v>126</v>
      </c>
      <c r="W10" s="2" t="s">
        <v>126</v>
      </c>
      <c r="X10" s="19" t="s">
        <v>361</v>
      </c>
      <c r="Y10" s="17" t="s">
        <v>361</v>
      </c>
      <c r="Z10" s="17" t="s">
        <v>361</v>
      </c>
      <c r="AA10" s="17" t="s">
        <v>126</v>
      </c>
      <c r="AB10" s="16" t="s">
        <v>126</v>
      </c>
    </row>
    <row r="11" spans="1:28" x14ac:dyDescent="0.25">
      <c r="A11" s="2" t="s">
        <v>1780</v>
      </c>
      <c r="B11" s="9" t="s">
        <v>84</v>
      </c>
      <c r="C11" s="2" t="s">
        <v>92</v>
      </c>
      <c r="D11" s="18" t="s">
        <v>126</v>
      </c>
      <c r="E11" s="17" t="s">
        <v>126</v>
      </c>
      <c r="F11" s="17" t="s">
        <v>126</v>
      </c>
      <c r="G11" s="17" t="s">
        <v>126</v>
      </c>
      <c r="H11" s="4" t="s">
        <v>126</v>
      </c>
      <c r="I11" s="9" t="s">
        <v>126</v>
      </c>
      <c r="J11" s="9" t="s">
        <v>126</v>
      </c>
      <c r="K11" s="9" t="s">
        <v>126</v>
      </c>
      <c r="L11" s="9" t="s">
        <v>126</v>
      </c>
      <c r="M11" s="2" t="s">
        <v>126</v>
      </c>
      <c r="N11" s="19" t="s">
        <v>126</v>
      </c>
      <c r="O11" s="17" t="s">
        <v>126</v>
      </c>
      <c r="P11" s="17" t="s">
        <v>126</v>
      </c>
      <c r="Q11" s="17" t="s">
        <v>126</v>
      </c>
      <c r="R11" s="4" t="s">
        <v>126</v>
      </c>
      <c r="S11" s="9" t="s">
        <v>126</v>
      </c>
      <c r="T11" s="9" t="s">
        <v>126</v>
      </c>
      <c r="U11" s="9" t="s">
        <v>126</v>
      </c>
      <c r="V11" s="9" t="s">
        <v>126</v>
      </c>
      <c r="W11" s="2" t="s">
        <v>126</v>
      </c>
      <c r="X11" s="19" t="s">
        <v>126</v>
      </c>
      <c r="Y11" s="17" t="s">
        <v>126</v>
      </c>
      <c r="Z11" s="17" t="s">
        <v>126</v>
      </c>
      <c r="AA11" s="17" t="s">
        <v>126</v>
      </c>
      <c r="AB11" s="16" t="s">
        <v>126</v>
      </c>
    </row>
    <row r="12" spans="1:28" x14ac:dyDescent="0.25">
      <c r="A12" s="2" t="s">
        <v>1780</v>
      </c>
      <c r="B12" s="9" t="s">
        <v>84</v>
      </c>
      <c r="C12" s="2" t="s">
        <v>93</v>
      </c>
      <c r="D12" s="18" t="s">
        <v>17</v>
      </c>
      <c r="E12" s="17" t="s">
        <v>37</v>
      </c>
      <c r="F12" s="17" t="s">
        <v>36</v>
      </c>
      <c r="G12" s="17" t="s">
        <v>27</v>
      </c>
      <c r="H12" s="4" t="s">
        <v>25</v>
      </c>
      <c r="I12" s="9" t="s">
        <v>144</v>
      </c>
      <c r="J12" s="9" t="s">
        <v>145</v>
      </c>
      <c r="K12" s="9" t="s">
        <v>42</v>
      </c>
      <c r="L12" s="9" t="s">
        <v>146</v>
      </c>
      <c r="M12" s="2" t="s">
        <v>146</v>
      </c>
      <c r="N12" s="19" t="s">
        <v>126</v>
      </c>
      <c r="O12" s="17" t="s">
        <v>126</v>
      </c>
      <c r="P12" s="17" t="s">
        <v>126</v>
      </c>
      <c r="Q12" s="17" t="s">
        <v>126</v>
      </c>
      <c r="R12" s="4" t="s">
        <v>126</v>
      </c>
      <c r="S12" s="9" t="s">
        <v>348</v>
      </c>
      <c r="T12" s="9" t="s">
        <v>347</v>
      </c>
      <c r="U12" s="9" t="s">
        <v>347</v>
      </c>
      <c r="V12" s="9" t="s">
        <v>348</v>
      </c>
      <c r="W12" s="2" t="s">
        <v>347</v>
      </c>
      <c r="X12" s="19" t="s">
        <v>126</v>
      </c>
      <c r="Y12" s="17" t="s">
        <v>126</v>
      </c>
      <c r="Z12" s="17" t="s">
        <v>126</v>
      </c>
      <c r="AA12" s="17" t="s">
        <v>126</v>
      </c>
      <c r="AB12" s="16" t="s">
        <v>126</v>
      </c>
    </row>
    <row r="13" spans="1:28" x14ac:dyDescent="0.25">
      <c r="A13" s="2" t="s">
        <v>1780</v>
      </c>
      <c r="B13" s="9" t="s">
        <v>84</v>
      </c>
      <c r="C13" s="2" t="s">
        <v>94</v>
      </c>
      <c r="D13" s="18" t="s">
        <v>27</v>
      </c>
      <c r="E13" s="17" t="s">
        <v>32</v>
      </c>
      <c r="F13" s="17" t="s">
        <v>30</v>
      </c>
      <c r="G13" s="17" t="s">
        <v>20</v>
      </c>
      <c r="H13" s="4" t="s">
        <v>18</v>
      </c>
      <c r="I13" s="9" t="s">
        <v>147</v>
      </c>
      <c r="J13" s="9" t="s">
        <v>148</v>
      </c>
      <c r="K13" s="9" t="s">
        <v>149</v>
      </c>
      <c r="L13" s="9" t="s">
        <v>150</v>
      </c>
      <c r="M13" s="2" t="s">
        <v>151</v>
      </c>
      <c r="N13" s="19" t="s">
        <v>260</v>
      </c>
      <c r="O13" s="17" t="s">
        <v>261</v>
      </c>
      <c r="P13" s="17" t="s">
        <v>262</v>
      </c>
      <c r="Q13" s="17" t="s">
        <v>263</v>
      </c>
      <c r="R13" s="4" t="s">
        <v>260</v>
      </c>
      <c r="S13" s="9" t="s">
        <v>348</v>
      </c>
      <c r="T13" s="9" t="s">
        <v>347</v>
      </c>
      <c r="U13" s="9" t="s">
        <v>347</v>
      </c>
      <c r="V13" s="9" t="s">
        <v>347</v>
      </c>
      <c r="W13" s="2" t="s">
        <v>348</v>
      </c>
      <c r="X13" s="19" t="s">
        <v>359</v>
      </c>
      <c r="Y13" s="17" t="s">
        <v>359</v>
      </c>
      <c r="Z13" s="17" t="s">
        <v>359</v>
      </c>
      <c r="AA13" s="17" t="s">
        <v>362</v>
      </c>
      <c r="AB13" s="16" t="s">
        <v>359</v>
      </c>
    </row>
    <row r="14" spans="1:28" x14ac:dyDescent="0.25">
      <c r="A14" s="2" t="s">
        <v>1780</v>
      </c>
      <c r="B14" s="9" t="s">
        <v>84</v>
      </c>
      <c r="C14" s="2" t="s">
        <v>95</v>
      </c>
      <c r="D14" s="18" t="s">
        <v>18</v>
      </c>
      <c r="E14" s="17" t="s">
        <v>21</v>
      </c>
      <c r="F14" s="17" t="s">
        <v>32</v>
      </c>
      <c r="G14" s="17" t="s">
        <v>27</v>
      </c>
      <c r="H14" s="4" t="s">
        <v>37</v>
      </c>
      <c r="I14" s="9" t="s">
        <v>152</v>
      </c>
      <c r="J14" s="9" t="s">
        <v>153</v>
      </c>
      <c r="K14" s="9" t="s">
        <v>154</v>
      </c>
      <c r="L14" s="9" t="s">
        <v>155</v>
      </c>
      <c r="M14" s="2" t="s">
        <v>156</v>
      </c>
      <c r="N14" s="19" t="s">
        <v>264</v>
      </c>
      <c r="O14" s="17" t="s">
        <v>265</v>
      </c>
      <c r="P14" s="17" t="s">
        <v>266</v>
      </c>
      <c r="Q14" s="17" t="s">
        <v>267</v>
      </c>
      <c r="R14" s="4" t="s">
        <v>268</v>
      </c>
      <c r="S14" s="9" t="s">
        <v>348</v>
      </c>
      <c r="T14" s="9" t="s">
        <v>347</v>
      </c>
      <c r="U14" s="9" t="s">
        <v>347</v>
      </c>
      <c r="V14" s="9" t="s">
        <v>348</v>
      </c>
      <c r="W14" s="2" t="s">
        <v>347</v>
      </c>
      <c r="X14" s="19" t="s">
        <v>363</v>
      </c>
      <c r="Y14" s="17" t="s">
        <v>364</v>
      </c>
      <c r="Z14" s="17" t="s">
        <v>126</v>
      </c>
      <c r="AA14" s="17" t="s">
        <v>365</v>
      </c>
      <c r="AB14" s="16" t="s">
        <v>366</v>
      </c>
    </row>
    <row r="15" spans="1:28" x14ac:dyDescent="0.25">
      <c r="A15" s="2" t="s">
        <v>1780</v>
      </c>
      <c r="B15" s="9" t="s">
        <v>84</v>
      </c>
      <c r="C15" s="2" t="s">
        <v>96</v>
      </c>
      <c r="D15" s="18" t="s">
        <v>17</v>
      </c>
      <c r="E15" s="17" t="s">
        <v>27</v>
      </c>
      <c r="F15" s="17" t="s">
        <v>33</v>
      </c>
      <c r="G15" s="17" t="s">
        <v>29</v>
      </c>
      <c r="H15" s="4" t="s">
        <v>30</v>
      </c>
      <c r="I15" s="9" t="s">
        <v>157</v>
      </c>
      <c r="J15" s="9" t="s">
        <v>158</v>
      </c>
      <c r="K15" s="9" t="s">
        <v>159</v>
      </c>
      <c r="L15" s="9" t="s">
        <v>160</v>
      </c>
      <c r="M15" s="2" t="s">
        <v>161</v>
      </c>
      <c r="N15" s="19" t="s">
        <v>269</v>
      </c>
      <c r="O15" s="17" t="s">
        <v>270</v>
      </c>
      <c r="P15" s="17" t="s">
        <v>126</v>
      </c>
      <c r="Q15" s="17" t="s">
        <v>269</v>
      </c>
      <c r="R15" s="4" t="s">
        <v>269</v>
      </c>
      <c r="S15" s="9" t="s">
        <v>348</v>
      </c>
      <c r="T15" s="9" t="s">
        <v>348</v>
      </c>
      <c r="U15" s="9" t="s">
        <v>347</v>
      </c>
      <c r="V15" s="9" t="s">
        <v>348</v>
      </c>
      <c r="W15" s="2" t="s">
        <v>347</v>
      </c>
      <c r="X15" s="19" t="s">
        <v>367</v>
      </c>
      <c r="Y15" s="17" t="s">
        <v>368</v>
      </c>
      <c r="Z15" s="17" t="s">
        <v>126</v>
      </c>
      <c r="AA15" s="17" t="s">
        <v>126</v>
      </c>
      <c r="AB15" s="16" t="s">
        <v>126</v>
      </c>
    </row>
    <row r="16" spans="1:28" x14ac:dyDescent="0.25">
      <c r="A16" s="2" t="s">
        <v>1780</v>
      </c>
      <c r="B16" s="9" t="s">
        <v>84</v>
      </c>
      <c r="C16" s="2" t="s">
        <v>97</v>
      </c>
      <c r="D16" s="18" t="s">
        <v>24</v>
      </c>
      <c r="E16" s="17" t="s">
        <v>17</v>
      </c>
      <c r="F16" s="17" t="s">
        <v>18</v>
      </c>
      <c r="G16" s="17" t="s">
        <v>126</v>
      </c>
      <c r="H16" s="4" t="s">
        <v>126</v>
      </c>
      <c r="I16" s="9" t="s">
        <v>162</v>
      </c>
      <c r="J16" s="9" t="s">
        <v>163</v>
      </c>
      <c r="K16" s="9" t="s">
        <v>164</v>
      </c>
      <c r="L16" s="9" t="s">
        <v>126</v>
      </c>
      <c r="M16" s="2" t="s">
        <v>126</v>
      </c>
      <c r="N16" s="19" t="s">
        <v>271</v>
      </c>
      <c r="O16" s="17" t="s">
        <v>272</v>
      </c>
      <c r="P16" s="17" t="s">
        <v>273</v>
      </c>
      <c r="Q16" s="17" t="s">
        <v>126</v>
      </c>
      <c r="R16" s="4" t="s">
        <v>126</v>
      </c>
      <c r="S16" s="9" t="s">
        <v>347</v>
      </c>
      <c r="T16" s="9" t="s">
        <v>347</v>
      </c>
      <c r="U16" s="9" t="s">
        <v>347</v>
      </c>
      <c r="V16" s="9" t="s">
        <v>126</v>
      </c>
      <c r="W16" s="2" t="s">
        <v>126</v>
      </c>
      <c r="X16" s="19" t="s">
        <v>369</v>
      </c>
      <c r="Y16" s="17" t="s">
        <v>370</v>
      </c>
      <c r="Z16" s="17" t="s">
        <v>371</v>
      </c>
      <c r="AA16" s="17" t="s">
        <v>126</v>
      </c>
      <c r="AB16" s="16" t="s">
        <v>126</v>
      </c>
    </row>
    <row r="17" spans="1:28" x14ac:dyDescent="0.25">
      <c r="A17" s="2" t="s">
        <v>1780</v>
      </c>
      <c r="B17" s="9" t="s">
        <v>84</v>
      </c>
      <c r="C17" s="2" t="s">
        <v>98</v>
      </c>
      <c r="D17" s="18" t="s">
        <v>27</v>
      </c>
      <c r="E17" s="17" t="s">
        <v>24</v>
      </c>
      <c r="F17" s="17" t="s">
        <v>33</v>
      </c>
      <c r="G17" s="17" t="s">
        <v>25</v>
      </c>
      <c r="H17" s="4" t="s">
        <v>23</v>
      </c>
      <c r="I17" s="9" t="s">
        <v>165</v>
      </c>
      <c r="J17" s="9" t="s">
        <v>166</v>
      </c>
      <c r="K17" s="9" t="s">
        <v>167</v>
      </c>
      <c r="L17" s="9" t="s">
        <v>168</v>
      </c>
      <c r="M17" s="2" t="s">
        <v>169</v>
      </c>
      <c r="N17" s="19" t="s">
        <v>274</v>
      </c>
      <c r="O17" s="17" t="s">
        <v>275</v>
      </c>
      <c r="P17" s="17" t="s">
        <v>276</v>
      </c>
      <c r="Q17" s="17" t="s">
        <v>277</v>
      </c>
      <c r="R17" s="4" t="s">
        <v>278</v>
      </c>
      <c r="S17" s="9" t="s">
        <v>348</v>
      </c>
      <c r="T17" s="9" t="s">
        <v>347</v>
      </c>
      <c r="U17" s="9" t="s">
        <v>347</v>
      </c>
      <c r="V17" s="9" t="s">
        <v>347</v>
      </c>
      <c r="W17" s="2" t="s">
        <v>348</v>
      </c>
      <c r="X17" s="19" t="s">
        <v>372</v>
      </c>
      <c r="Y17" s="17" t="s">
        <v>373</v>
      </c>
      <c r="Z17" s="17" t="s">
        <v>374</v>
      </c>
      <c r="AA17" s="17" t="s">
        <v>375</v>
      </c>
      <c r="AB17" s="16" t="s">
        <v>376</v>
      </c>
    </row>
    <row r="18" spans="1:28" x14ac:dyDescent="0.25">
      <c r="A18" s="2" t="s">
        <v>1780</v>
      </c>
      <c r="B18" s="9" t="s">
        <v>84</v>
      </c>
      <c r="C18" s="2" t="s">
        <v>99</v>
      </c>
      <c r="D18" s="18" t="s">
        <v>27</v>
      </c>
      <c r="E18" s="17" t="s">
        <v>596</v>
      </c>
      <c r="F18" s="17" t="s">
        <v>24</v>
      </c>
      <c r="G18" s="17" t="s">
        <v>36</v>
      </c>
      <c r="H18" s="4" t="s">
        <v>26</v>
      </c>
      <c r="I18" s="9" t="s">
        <v>170</v>
      </c>
      <c r="J18" s="9" t="s">
        <v>171</v>
      </c>
      <c r="K18" s="9" t="s">
        <v>172</v>
      </c>
      <c r="L18" s="9" t="s">
        <v>173</v>
      </c>
      <c r="M18" s="2" t="s">
        <v>174</v>
      </c>
      <c r="N18" s="19" t="s">
        <v>279</v>
      </c>
      <c r="O18" s="17" t="s">
        <v>280</v>
      </c>
      <c r="P18" s="17" t="s">
        <v>281</v>
      </c>
      <c r="Q18" s="17" t="s">
        <v>282</v>
      </c>
      <c r="R18" s="4" t="s">
        <v>283</v>
      </c>
      <c r="S18" s="9" t="s">
        <v>348</v>
      </c>
      <c r="T18" s="9" t="s">
        <v>348</v>
      </c>
      <c r="U18" s="9" t="s">
        <v>347</v>
      </c>
      <c r="V18" s="9" t="s">
        <v>347</v>
      </c>
      <c r="W18" s="2" t="s">
        <v>348</v>
      </c>
      <c r="X18" s="19" t="s">
        <v>377</v>
      </c>
      <c r="Y18" s="17" t="s">
        <v>378</v>
      </c>
      <c r="Z18" s="17" t="s">
        <v>379</v>
      </c>
      <c r="AA18" s="17" t="s">
        <v>380</v>
      </c>
      <c r="AB18" s="16" t="s">
        <v>381</v>
      </c>
    </row>
    <row r="19" spans="1:28" x14ac:dyDescent="0.25">
      <c r="A19" s="2" t="s">
        <v>1780</v>
      </c>
      <c r="B19" s="9" t="s">
        <v>84</v>
      </c>
      <c r="C19" s="2" t="s">
        <v>100</v>
      </c>
      <c r="D19" s="18" t="s">
        <v>18</v>
      </c>
      <c r="E19" s="17" t="s">
        <v>24</v>
      </c>
      <c r="F19" s="17" t="s">
        <v>126</v>
      </c>
      <c r="G19" s="17" t="s">
        <v>126</v>
      </c>
      <c r="H19" s="4" t="s">
        <v>126</v>
      </c>
      <c r="I19" s="9" t="s">
        <v>175</v>
      </c>
      <c r="J19" s="9" t="s">
        <v>176</v>
      </c>
      <c r="K19" s="9" t="s">
        <v>126</v>
      </c>
      <c r="L19" s="9" t="s">
        <v>126</v>
      </c>
      <c r="M19" s="2" t="s">
        <v>126</v>
      </c>
      <c r="N19" s="19" t="s">
        <v>284</v>
      </c>
      <c r="O19" s="17" t="s">
        <v>285</v>
      </c>
      <c r="P19" s="17" t="s">
        <v>126</v>
      </c>
      <c r="Q19" s="17" t="s">
        <v>126</v>
      </c>
      <c r="R19" s="4" t="s">
        <v>126</v>
      </c>
      <c r="S19" s="9" t="s">
        <v>347</v>
      </c>
      <c r="T19" s="9" t="s">
        <v>348</v>
      </c>
      <c r="U19" s="9" t="s">
        <v>126</v>
      </c>
      <c r="V19" s="9" t="s">
        <v>126</v>
      </c>
      <c r="W19" s="2" t="s">
        <v>126</v>
      </c>
      <c r="X19" s="19" t="s">
        <v>382</v>
      </c>
      <c r="Y19" s="17" t="s">
        <v>383</v>
      </c>
      <c r="Z19" s="17" t="s">
        <v>126</v>
      </c>
      <c r="AA19" s="17" t="s">
        <v>126</v>
      </c>
      <c r="AB19" s="16" t="s">
        <v>126</v>
      </c>
    </row>
    <row r="20" spans="1:28" x14ac:dyDescent="0.25">
      <c r="A20" s="2" t="s">
        <v>1780</v>
      </c>
      <c r="B20" s="9" t="s">
        <v>84</v>
      </c>
      <c r="C20" s="2" t="s">
        <v>101</v>
      </c>
      <c r="D20" s="18" t="s">
        <v>19</v>
      </c>
      <c r="E20" s="17" t="s">
        <v>27</v>
      </c>
      <c r="F20" s="17" t="s">
        <v>23</v>
      </c>
      <c r="G20" s="17" t="s">
        <v>22</v>
      </c>
      <c r="H20" s="4" t="s">
        <v>126</v>
      </c>
      <c r="I20" s="9" t="s">
        <v>126</v>
      </c>
      <c r="J20" s="9" t="s">
        <v>126</v>
      </c>
      <c r="K20" s="9" t="s">
        <v>126</v>
      </c>
      <c r="L20" s="9" t="s">
        <v>126</v>
      </c>
      <c r="M20" s="2" t="s">
        <v>126</v>
      </c>
      <c r="N20" s="19" t="s">
        <v>126</v>
      </c>
      <c r="O20" s="17" t="s">
        <v>126</v>
      </c>
      <c r="P20" s="17" t="s">
        <v>126</v>
      </c>
      <c r="Q20" s="17" t="s">
        <v>126</v>
      </c>
      <c r="R20" s="4" t="s">
        <v>126</v>
      </c>
      <c r="S20" s="9" t="s">
        <v>347</v>
      </c>
      <c r="T20" s="9" t="s">
        <v>348</v>
      </c>
      <c r="U20" s="9" t="s">
        <v>348</v>
      </c>
      <c r="V20" s="9" t="s">
        <v>347</v>
      </c>
      <c r="W20" s="2" t="s">
        <v>126</v>
      </c>
      <c r="X20" s="19" t="s">
        <v>126</v>
      </c>
      <c r="Y20" s="17" t="s">
        <v>126</v>
      </c>
      <c r="Z20" s="17" t="s">
        <v>126</v>
      </c>
      <c r="AA20" s="17" t="s">
        <v>126</v>
      </c>
      <c r="AB20" s="16" t="s">
        <v>126</v>
      </c>
    </row>
    <row r="21" spans="1:28" x14ac:dyDescent="0.25">
      <c r="A21" s="2" t="s">
        <v>1780</v>
      </c>
      <c r="B21" s="9" t="s">
        <v>84</v>
      </c>
      <c r="C21" s="2" t="s">
        <v>102</v>
      </c>
      <c r="D21" s="18" t="s">
        <v>21</v>
      </c>
      <c r="E21" s="17" t="s">
        <v>32</v>
      </c>
      <c r="F21" s="17" t="s">
        <v>20</v>
      </c>
      <c r="G21" s="17" t="s">
        <v>26</v>
      </c>
      <c r="H21" s="4" t="s">
        <v>35</v>
      </c>
      <c r="I21" s="9" t="s">
        <v>177</v>
      </c>
      <c r="J21" s="9" t="s">
        <v>178</v>
      </c>
      <c r="K21" s="9" t="s">
        <v>179</v>
      </c>
      <c r="L21" s="9" t="s">
        <v>180</v>
      </c>
      <c r="M21" s="2" t="s">
        <v>181</v>
      </c>
      <c r="N21" s="19" t="s">
        <v>286</v>
      </c>
      <c r="O21" s="17" t="s">
        <v>287</v>
      </c>
      <c r="P21" s="17" t="s">
        <v>288</v>
      </c>
      <c r="Q21" s="17" t="s">
        <v>289</v>
      </c>
      <c r="R21" s="4" t="s">
        <v>286</v>
      </c>
      <c r="S21" s="9" t="s">
        <v>348</v>
      </c>
      <c r="T21" s="9" t="s">
        <v>348</v>
      </c>
      <c r="U21" s="9" t="s">
        <v>347</v>
      </c>
      <c r="V21" s="9" t="s">
        <v>347</v>
      </c>
      <c r="W21" s="2" t="s">
        <v>348</v>
      </c>
      <c r="X21" s="19" t="s">
        <v>384</v>
      </c>
      <c r="Y21" s="17" t="s">
        <v>385</v>
      </c>
      <c r="Z21" s="17" t="s">
        <v>386</v>
      </c>
      <c r="AA21" s="17" t="s">
        <v>387</v>
      </c>
      <c r="AB21" s="16" t="s">
        <v>384</v>
      </c>
    </row>
    <row r="22" spans="1:28" x14ac:dyDescent="0.25">
      <c r="A22" s="2" t="s">
        <v>1780</v>
      </c>
      <c r="B22" s="9" t="s">
        <v>84</v>
      </c>
      <c r="C22" s="2" t="s">
        <v>103</v>
      </c>
      <c r="D22" s="18" t="s">
        <v>32</v>
      </c>
      <c r="E22" s="17" t="s">
        <v>17</v>
      </c>
      <c r="F22" s="17" t="s">
        <v>20</v>
      </c>
      <c r="G22" s="17" t="s">
        <v>33</v>
      </c>
      <c r="H22" s="4" t="s">
        <v>26</v>
      </c>
      <c r="I22" s="9" t="s">
        <v>182</v>
      </c>
      <c r="J22" s="9" t="s">
        <v>183</v>
      </c>
      <c r="K22" s="9" t="s">
        <v>184</v>
      </c>
      <c r="L22" s="9" t="s">
        <v>185</v>
      </c>
      <c r="M22" s="2" t="s">
        <v>186</v>
      </c>
      <c r="N22" s="19" t="s">
        <v>290</v>
      </c>
      <c r="O22" s="17" t="s">
        <v>291</v>
      </c>
      <c r="P22" s="17" t="s">
        <v>292</v>
      </c>
      <c r="Q22" s="17" t="s">
        <v>290</v>
      </c>
      <c r="R22" s="4" t="s">
        <v>293</v>
      </c>
      <c r="S22" s="9" t="s">
        <v>347</v>
      </c>
      <c r="T22" s="9" t="s">
        <v>348</v>
      </c>
      <c r="U22" s="9" t="s">
        <v>348</v>
      </c>
      <c r="V22" s="9" t="s">
        <v>348</v>
      </c>
      <c r="W22" s="2" t="s">
        <v>347</v>
      </c>
      <c r="X22" s="19" t="s">
        <v>388</v>
      </c>
      <c r="Y22" s="17" t="s">
        <v>389</v>
      </c>
      <c r="Z22" s="17" t="s">
        <v>389</v>
      </c>
      <c r="AA22" s="17" t="s">
        <v>388</v>
      </c>
      <c r="AB22" s="16" t="s">
        <v>390</v>
      </c>
    </row>
    <row r="23" spans="1:28" x14ac:dyDescent="0.25">
      <c r="A23" s="2" t="s">
        <v>1780</v>
      </c>
      <c r="B23" s="9" t="s">
        <v>84</v>
      </c>
      <c r="C23" s="2" t="s">
        <v>104</v>
      </c>
      <c r="D23" s="18" t="s">
        <v>27</v>
      </c>
      <c r="E23" s="17" t="s">
        <v>32</v>
      </c>
      <c r="F23" s="17" t="s">
        <v>24</v>
      </c>
      <c r="G23" s="17" t="s">
        <v>21</v>
      </c>
      <c r="H23" s="4" t="s">
        <v>35</v>
      </c>
      <c r="I23" s="9" t="s">
        <v>187</v>
      </c>
      <c r="J23" s="9" t="s">
        <v>188</v>
      </c>
      <c r="K23" s="9" t="s">
        <v>126</v>
      </c>
      <c r="L23" s="9" t="s">
        <v>189</v>
      </c>
      <c r="M23" s="2" t="s">
        <v>189</v>
      </c>
      <c r="N23" s="19" t="s">
        <v>294</v>
      </c>
      <c r="O23" s="17" t="s">
        <v>295</v>
      </c>
      <c r="P23" s="17" t="s">
        <v>296</v>
      </c>
      <c r="Q23" s="17" t="s">
        <v>126</v>
      </c>
      <c r="R23" s="4" t="s">
        <v>126</v>
      </c>
      <c r="S23" s="9" t="s">
        <v>347</v>
      </c>
      <c r="T23" s="9" t="s">
        <v>348</v>
      </c>
      <c r="U23" s="9" t="s">
        <v>347</v>
      </c>
      <c r="V23" s="9" t="s">
        <v>347</v>
      </c>
      <c r="W23" s="2" t="s">
        <v>347</v>
      </c>
      <c r="X23" s="19" t="s">
        <v>126</v>
      </c>
      <c r="Y23" s="17" t="s">
        <v>126</v>
      </c>
      <c r="Z23" s="17" t="s">
        <v>126</v>
      </c>
      <c r="AA23" s="17" t="s">
        <v>126</v>
      </c>
      <c r="AB23" s="16" t="s">
        <v>126</v>
      </c>
    </row>
    <row r="24" spans="1:28" x14ac:dyDescent="0.25">
      <c r="A24" s="2" t="s">
        <v>1780</v>
      </c>
      <c r="B24" s="9" t="s">
        <v>84</v>
      </c>
      <c r="C24" s="2" t="s">
        <v>105</v>
      </c>
      <c r="D24" s="18" t="s">
        <v>27</v>
      </c>
      <c r="E24" s="17" t="s">
        <v>18</v>
      </c>
      <c r="F24" s="17" t="s">
        <v>19</v>
      </c>
      <c r="G24" s="17" t="s">
        <v>21</v>
      </c>
      <c r="H24" s="4" t="s">
        <v>126</v>
      </c>
      <c r="I24" s="9" t="s">
        <v>126</v>
      </c>
      <c r="J24" s="9" t="s">
        <v>126</v>
      </c>
      <c r="K24" s="9" t="s">
        <v>126</v>
      </c>
      <c r="L24" s="9" t="s">
        <v>126</v>
      </c>
      <c r="M24" s="2" t="s">
        <v>126</v>
      </c>
      <c r="N24" s="19" t="s">
        <v>126</v>
      </c>
      <c r="O24" s="17" t="s">
        <v>126</v>
      </c>
      <c r="P24" s="17" t="s">
        <v>126</v>
      </c>
      <c r="Q24" s="17" t="s">
        <v>126</v>
      </c>
      <c r="R24" s="4" t="s">
        <v>126</v>
      </c>
      <c r="S24" s="9" t="s">
        <v>347</v>
      </c>
      <c r="T24" s="9" t="s">
        <v>347</v>
      </c>
      <c r="U24" s="9" t="s">
        <v>347</v>
      </c>
      <c r="V24" s="9" t="s">
        <v>347</v>
      </c>
      <c r="W24" s="2" t="s">
        <v>126</v>
      </c>
      <c r="X24" s="19" t="s">
        <v>126</v>
      </c>
      <c r="Y24" s="17" t="s">
        <v>126</v>
      </c>
      <c r="Z24" s="17" t="s">
        <v>126</v>
      </c>
      <c r="AA24" s="17" t="s">
        <v>126</v>
      </c>
      <c r="AB24" s="16" t="s">
        <v>126</v>
      </c>
    </row>
    <row r="25" spans="1:28" x14ac:dyDescent="0.25">
      <c r="A25" s="2" t="s">
        <v>1780</v>
      </c>
      <c r="B25" s="9" t="s">
        <v>84</v>
      </c>
      <c r="C25" s="2" t="s">
        <v>106</v>
      </c>
      <c r="D25" s="18" t="s">
        <v>36</v>
      </c>
      <c r="E25" s="17" t="s">
        <v>27</v>
      </c>
      <c r="F25" s="17" t="s">
        <v>596</v>
      </c>
      <c r="G25" s="17" t="s">
        <v>21</v>
      </c>
      <c r="H25" s="4" t="s">
        <v>126</v>
      </c>
      <c r="I25" s="9" t="s">
        <v>190</v>
      </c>
      <c r="J25" s="9" t="s">
        <v>191</v>
      </c>
      <c r="K25" s="9" t="s">
        <v>192</v>
      </c>
      <c r="L25" s="9" t="s">
        <v>193</v>
      </c>
      <c r="M25" s="2" t="s">
        <v>126</v>
      </c>
      <c r="N25" s="19" t="s">
        <v>297</v>
      </c>
      <c r="O25" s="17" t="s">
        <v>298</v>
      </c>
      <c r="P25" s="17" t="s">
        <v>299</v>
      </c>
      <c r="Q25" s="17" t="s">
        <v>300</v>
      </c>
      <c r="R25" s="4" t="s">
        <v>126</v>
      </c>
      <c r="S25" s="9" t="s">
        <v>347</v>
      </c>
      <c r="T25" s="9" t="s">
        <v>348</v>
      </c>
      <c r="U25" s="9" t="s">
        <v>347</v>
      </c>
      <c r="V25" s="9" t="s">
        <v>347</v>
      </c>
      <c r="W25" s="2" t="s">
        <v>126</v>
      </c>
      <c r="X25" s="19" t="s">
        <v>391</v>
      </c>
      <c r="Y25" s="17" t="s">
        <v>392</v>
      </c>
      <c r="Z25" s="17" t="s">
        <v>393</v>
      </c>
      <c r="AA25" s="17" t="s">
        <v>394</v>
      </c>
      <c r="AB25" s="16" t="s">
        <v>126</v>
      </c>
    </row>
    <row r="26" spans="1:28" x14ac:dyDescent="0.25">
      <c r="A26" s="2" t="s">
        <v>1780</v>
      </c>
      <c r="B26" s="9" t="s">
        <v>84</v>
      </c>
      <c r="C26" s="2" t="s">
        <v>107</v>
      </c>
      <c r="D26" s="18" t="s">
        <v>24</v>
      </c>
      <c r="E26" s="17" t="s">
        <v>22</v>
      </c>
      <c r="F26" s="17" t="s">
        <v>21</v>
      </c>
      <c r="G26" s="17" t="s">
        <v>32</v>
      </c>
      <c r="H26" s="4" t="s">
        <v>33</v>
      </c>
      <c r="I26" s="9" t="s">
        <v>194</v>
      </c>
      <c r="J26" s="9" t="s">
        <v>195</v>
      </c>
      <c r="K26" s="9" t="s">
        <v>196</v>
      </c>
      <c r="L26" s="9" t="s">
        <v>197</v>
      </c>
      <c r="M26" s="2" t="s">
        <v>198</v>
      </c>
      <c r="N26" s="19" t="s">
        <v>301</v>
      </c>
      <c r="O26" s="17" t="s">
        <v>302</v>
      </c>
      <c r="P26" s="17" t="s">
        <v>302</v>
      </c>
      <c r="Q26" s="17" t="s">
        <v>303</v>
      </c>
      <c r="R26" s="4" t="s">
        <v>304</v>
      </c>
      <c r="S26" s="9" t="s">
        <v>348</v>
      </c>
      <c r="T26" s="9" t="s">
        <v>348</v>
      </c>
      <c r="U26" s="9" t="s">
        <v>348</v>
      </c>
      <c r="V26" s="9" t="s">
        <v>347</v>
      </c>
      <c r="W26" s="2" t="s">
        <v>347</v>
      </c>
      <c r="X26" s="19" t="s">
        <v>395</v>
      </c>
      <c r="Y26" s="17" t="s">
        <v>396</v>
      </c>
      <c r="Z26" s="17" t="s">
        <v>397</v>
      </c>
      <c r="AA26" s="17" t="s">
        <v>398</v>
      </c>
      <c r="AB26" s="16" t="s">
        <v>399</v>
      </c>
    </row>
    <row r="27" spans="1:28" x14ac:dyDescent="0.25">
      <c r="A27" s="2" t="s">
        <v>1780</v>
      </c>
      <c r="B27" s="9" t="s">
        <v>84</v>
      </c>
      <c r="C27" s="2" t="s">
        <v>108</v>
      </c>
      <c r="D27" s="18" t="s">
        <v>20</v>
      </c>
      <c r="E27" s="17" t="s">
        <v>27</v>
      </c>
      <c r="F27" s="17" t="s">
        <v>26</v>
      </c>
      <c r="G27" s="17" t="s">
        <v>21</v>
      </c>
      <c r="H27" s="4" t="s">
        <v>30</v>
      </c>
      <c r="I27" s="9" t="s">
        <v>199</v>
      </c>
      <c r="J27" s="9" t="s">
        <v>199</v>
      </c>
      <c r="K27" s="9" t="s">
        <v>200</v>
      </c>
      <c r="L27" s="9" t="s">
        <v>201</v>
      </c>
      <c r="M27" s="2" t="s">
        <v>202</v>
      </c>
      <c r="N27" s="19" t="s">
        <v>305</v>
      </c>
      <c r="O27" s="17" t="s">
        <v>305</v>
      </c>
      <c r="P27" s="17" t="s">
        <v>306</v>
      </c>
      <c r="Q27" s="17" t="s">
        <v>305</v>
      </c>
      <c r="R27" s="4" t="s">
        <v>307</v>
      </c>
      <c r="S27" s="9" t="s">
        <v>347</v>
      </c>
      <c r="T27" s="9" t="s">
        <v>348</v>
      </c>
      <c r="U27" s="9" t="s">
        <v>347</v>
      </c>
      <c r="V27" s="9" t="s">
        <v>347</v>
      </c>
      <c r="W27" s="2" t="s">
        <v>347</v>
      </c>
      <c r="X27" s="19" t="s">
        <v>400</v>
      </c>
      <c r="Y27" s="17" t="s">
        <v>401</v>
      </c>
      <c r="Z27" s="17" t="s">
        <v>402</v>
      </c>
      <c r="AA27" s="17" t="s">
        <v>403</v>
      </c>
      <c r="AB27" s="16" t="s">
        <v>404</v>
      </c>
    </row>
    <row r="28" spans="1:28" x14ac:dyDescent="0.25">
      <c r="A28" s="2" t="s">
        <v>1780</v>
      </c>
      <c r="B28" s="9" t="s">
        <v>84</v>
      </c>
      <c r="C28" s="2" t="s">
        <v>109</v>
      </c>
      <c r="D28" s="18" t="s">
        <v>35</v>
      </c>
      <c r="E28" s="17" t="s">
        <v>27</v>
      </c>
      <c r="F28" s="17" t="s">
        <v>24</v>
      </c>
      <c r="G28" s="17" t="s">
        <v>36</v>
      </c>
      <c r="H28" s="4" t="s">
        <v>126</v>
      </c>
      <c r="I28" s="9" t="s">
        <v>126</v>
      </c>
      <c r="J28" s="9" t="s">
        <v>126</v>
      </c>
      <c r="K28" s="9" t="s">
        <v>126</v>
      </c>
      <c r="L28" s="9" t="s">
        <v>126</v>
      </c>
      <c r="M28" s="2" t="s">
        <v>126</v>
      </c>
      <c r="N28" s="19" t="s">
        <v>126</v>
      </c>
      <c r="O28" s="17" t="s">
        <v>126</v>
      </c>
      <c r="P28" s="17" t="s">
        <v>126</v>
      </c>
      <c r="Q28" s="17" t="s">
        <v>126</v>
      </c>
      <c r="R28" s="4" t="s">
        <v>126</v>
      </c>
      <c r="S28" s="9" t="s">
        <v>347</v>
      </c>
      <c r="T28" s="9" t="s">
        <v>347</v>
      </c>
      <c r="U28" s="9" t="s">
        <v>347</v>
      </c>
      <c r="V28" s="9" t="s">
        <v>347</v>
      </c>
      <c r="W28" s="2" t="s">
        <v>126</v>
      </c>
      <c r="X28" s="19" t="s">
        <v>126</v>
      </c>
      <c r="Y28" s="17" t="s">
        <v>126</v>
      </c>
      <c r="Z28" s="17" t="s">
        <v>126</v>
      </c>
      <c r="AA28" s="17" t="s">
        <v>126</v>
      </c>
      <c r="AB28" s="16" t="s">
        <v>126</v>
      </c>
    </row>
    <row r="29" spans="1:28" x14ac:dyDescent="0.25">
      <c r="A29" s="2" t="s">
        <v>1780</v>
      </c>
      <c r="B29" s="9" t="s">
        <v>84</v>
      </c>
      <c r="C29" s="2" t="s">
        <v>110</v>
      </c>
      <c r="D29" s="18" t="s">
        <v>37</v>
      </c>
      <c r="E29" s="17" t="s">
        <v>20</v>
      </c>
      <c r="F29" s="17" t="s">
        <v>26</v>
      </c>
      <c r="G29" s="17" t="s">
        <v>27</v>
      </c>
      <c r="H29" s="4" t="s">
        <v>32</v>
      </c>
      <c r="I29" s="9" t="s">
        <v>126</v>
      </c>
      <c r="J29" s="9" t="s">
        <v>126</v>
      </c>
      <c r="K29" s="9" t="s">
        <v>126</v>
      </c>
      <c r="L29" s="9" t="s">
        <v>126</v>
      </c>
      <c r="M29" s="2" t="s">
        <v>126</v>
      </c>
      <c r="N29" s="19" t="s">
        <v>126</v>
      </c>
      <c r="O29" s="17" t="s">
        <v>126</v>
      </c>
      <c r="P29" s="17" t="s">
        <v>126</v>
      </c>
      <c r="Q29" s="17" t="s">
        <v>126</v>
      </c>
      <c r="R29" s="4" t="s">
        <v>126</v>
      </c>
      <c r="S29" s="9" t="s">
        <v>347</v>
      </c>
      <c r="T29" s="9" t="s">
        <v>348</v>
      </c>
      <c r="U29" s="9" t="s">
        <v>347</v>
      </c>
      <c r="V29" s="9" t="s">
        <v>348</v>
      </c>
      <c r="W29" s="2" t="s">
        <v>347</v>
      </c>
      <c r="X29" s="19" t="s">
        <v>126</v>
      </c>
      <c r="Y29" s="17" t="s">
        <v>126</v>
      </c>
      <c r="Z29" s="17" t="s">
        <v>126</v>
      </c>
      <c r="AA29" s="17" t="s">
        <v>126</v>
      </c>
      <c r="AB29" s="16" t="s">
        <v>126</v>
      </c>
    </row>
    <row r="30" spans="1:28" x14ac:dyDescent="0.25">
      <c r="A30" s="2" t="s">
        <v>1780</v>
      </c>
      <c r="B30" s="9" t="s">
        <v>84</v>
      </c>
      <c r="C30" s="2" t="s">
        <v>111</v>
      </c>
      <c r="D30" s="18" t="s">
        <v>25</v>
      </c>
      <c r="E30" s="17" t="s">
        <v>596</v>
      </c>
      <c r="F30" s="17" t="s">
        <v>35</v>
      </c>
      <c r="G30" s="17" t="s">
        <v>19</v>
      </c>
      <c r="H30" s="4" t="s">
        <v>21</v>
      </c>
      <c r="I30" s="9" t="s">
        <v>203</v>
      </c>
      <c r="J30" s="9" t="s">
        <v>126</v>
      </c>
      <c r="K30" s="9" t="s">
        <v>126</v>
      </c>
      <c r="L30" s="9" t="s">
        <v>126</v>
      </c>
      <c r="M30" s="2" t="s">
        <v>126</v>
      </c>
      <c r="N30" s="19" t="s">
        <v>308</v>
      </c>
      <c r="O30" s="17" t="s">
        <v>126</v>
      </c>
      <c r="P30" s="17" t="s">
        <v>126</v>
      </c>
      <c r="Q30" s="17" t="s">
        <v>126</v>
      </c>
      <c r="R30" s="4" t="s">
        <v>126</v>
      </c>
      <c r="S30" s="9" t="s">
        <v>348</v>
      </c>
      <c r="T30" s="9" t="s">
        <v>347</v>
      </c>
      <c r="U30" s="9" t="s">
        <v>347</v>
      </c>
      <c r="V30" s="9" t="s">
        <v>347</v>
      </c>
      <c r="W30" s="2" t="s">
        <v>348</v>
      </c>
      <c r="X30" s="19" t="s">
        <v>126</v>
      </c>
      <c r="Y30" s="17" t="s">
        <v>126</v>
      </c>
      <c r="Z30" s="17" t="s">
        <v>126</v>
      </c>
      <c r="AA30" s="17" t="s">
        <v>126</v>
      </c>
      <c r="AB30" s="16" t="s">
        <v>126</v>
      </c>
    </row>
    <row r="31" spans="1:28" x14ac:dyDescent="0.25">
      <c r="A31" s="2" t="s">
        <v>1780</v>
      </c>
      <c r="B31" s="9" t="s">
        <v>84</v>
      </c>
      <c r="C31" s="2" t="s">
        <v>112</v>
      </c>
      <c r="D31" s="18" t="s">
        <v>29</v>
      </c>
      <c r="E31" s="17" t="s">
        <v>24</v>
      </c>
      <c r="F31" s="17" t="s">
        <v>17</v>
      </c>
      <c r="G31" s="17" t="s">
        <v>596</v>
      </c>
      <c r="H31" s="4" t="s">
        <v>18</v>
      </c>
      <c r="I31" s="9" t="s">
        <v>204</v>
      </c>
      <c r="J31" s="9" t="s">
        <v>205</v>
      </c>
      <c r="K31" s="9" t="s">
        <v>206</v>
      </c>
      <c r="L31" s="9" t="s">
        <v>207</v>
      </c>
      <c r="M31" s="2" t="s">
        <v>204</v>
      </c>
      <c r="N31" s="19" t="s">
        <v>309</v>
      </c>
      <c r="O31" s="17" t="s">
        <v>310</v>
      </c>
      <c r="P31" s="17" t="s">
        <v>309</v>
      </c>
      <c r="Q31" s="17" t="s">
        <v>311</v>
      </c>
      <c r="R31" s="4" t="s">
        <v>309</v>
      </c>
      <c r="S31" s="9" t="s">
        <v>348</v>
      </c>
      <c r="T31" s="9" t="s">
        <v>347</v>
      </c>
      <c r="U31" s="9" t="s">
        <v>348</v>
      </c>
      <c r="V31" s="9" t="s">
        <v>347</v>
      </c>
      <c r="W31" s="2" t="s">
        <v>348</v>
      </c>
      <c r="X31" s="19" t="s">
        <v>405</v>
      </c>
      <c r="Y31" s="17" t="s">
        <v>406</v>
      </c>
      <c r="Z31" s="17" t="s">
        <v>407</v>
      </c>
      <c r="AA31" s="17" t="s">
        <v>408</v>
      </c>
      <c r="AB31" s="16" t="s">
        <v>405</v>
      </c>
    </row>
    <row r="32" spans="1:28" x14ac:dyDescent="0.25">
      <c r="A32" s="2" t="s">
        <v>1780</v>
      </c>
      <c r="B32" s="9" t="s">
        <v>84</v>
      </c>
      <c r="C32" s="2" t="s">
        <v>113</v>
      </c>
      <c r="D32" s="18" t="s">
        <v>21</v>
      </c>
      <c r="E32" s="17" t="s">
        <v>30</v>
      </c>
      <c r="F32" s="17" t="s">
        <v>35</v>
      </c>
      <c r="G32" s="17" t="s">
        <v>18</v>
      </c>
      <c r="H32" s="4" t="s">
        <v>27</v>
      </c>
      <c r="I32" s="9" t="s">
        <v>208</v>
      </c>
      <c r="J32" s="9" t="s">
        <v>209</v>
      </c>
      <c r="K32" s="9" t="s">
        <v>210</v>
      </c>
      <c r="L32" s="9" t="s">
        <v>211</v>
      </c>
      <c r="M32" s="2" t="s">
        <v>212</v>
      </c>
      <c r="N32" s="19" t="s">
        <v>312</v>
      </c>
      <c r="O32" s="17" t="s">
        <v>313</v>
      </c>
      <c r="P32" s="17" t="s">
        <v>314</v>
      </c>
      <c r="Q32" s="17" t="s">
        <v>315</v>
      </c>
      <c r="R32" s="4" t="s">
        <v>316</v>
      </c>
      <c r="S32" s="9" t="s">
        <v>347</v>
      </c>
      <c r="T32" s="9" t="s">
        <v>348</v>
      </c>
      <c r="U32" s="9" t="s">
        <v>347</v>
      </c>
      <c r="V32" s="9" t="s">
        <v>348</v>
      </c>
      <c r="W32" s="2" t="s">
        <v>347</v>
      </c>
      <c r="X32" s="19" t="s">
        <v>409</v>
      </c>
      <c r="Y32" s="17" t="s">
        <v>410</v>
      </c>
      <c r="Z32" s="17" t="s">
        <v>411</v>
      </c>
      <c r="AA32" s="17" t="s">
        <v>412</v>
      </c>
      <c r="AB32" s="16" t="s">
        <v>413</v>
      </c>
    </row>
    <row r="33" spans="1:28" x14ac:dyDescent="0.25">
      <c r="A33" s="2" t="s">
        <v>1780</v>
      </c>
      <c r="B33" s="9" t="s">
        <v>84</v>
      </c>
      <c r="C33" s="2" t="s">
        <v>114</v>
      </c>
      <c r="D33" s="18" t="s">
        <v>21</v>
      </c>
      <c r="E33" s="17" t="s">
        <v>25</v>
      </c>
      <c r="F33" s="17" t="s">
        <v>35</v>
      </c>
      <c r="G33" s="17" t="s">
        <v>32</v>
      </c>
      <c r="H33" s="4" t="s">
        <v>596</v>
      </c>
      <c r="I33" s="9" t="s">
        <v>126</v>
      </c>
      <c r="J33" s="9" t="s">
        <v>126</v>
      </c>
      <c r="K33" s="9" t="s">
        <v>126</v>
      </c>
      <c r="L33" s="9" t="s">
        <v>126</v>
      </c>
      <c r="M33" s="2" t="s">
        <v>126</v>
      </c>
      <c r="N33" s="19" t="s">
        <v>126</v>
      </c>
      <c r="O33" s="17" t="s">
        <v>126</v>
      </c>
      <c r="P33" s="17" t="s">
        <v>126</v>
      </c>
      <c r="Q33" s="17" t="s">
        <v>126</v>
      </c>
      <c r="R33" s="4" t="s">
        <v>126</v>
      </c>
      <c r="S33" s="9" t="s">
        <v>347</v>
      </c>
      <c r="T33" s="9" t="s">
        <v>347</v>
      </c>
      <c r="U33" s="9" t="s">
        <v>348</v>
      </c>
      <c r="V33" s="9" t="s">
        <v>347</v>
      </c>
      <c r="W33" s="2" t="s">
        <v>347</v>
      </c>
      <c r="X33" s="19" t="s">
        <v>126</v>
      </c>
      <c r="Y33" s="17" t="s">
        <v>126</v>
      </c>
      <c r="Z33" s="17" t="s">
        <v>126</v>
      </c>
      <c r="AA33" s="17" t="s">
        <v>126</v>
      </c>
      <c r="AB33" s="16" t="s">
        <v>126</v>
      </c>
    </row>
    <row r="34" spans="1:28" x14ac:dyDescent="0.25">
      <c r="A34" s="2" t="s">
        <v>1780</v>
      </c>
      <c r="B34" s="9" t="s">
        <v>84</v>
      </c>
      <c r="C34" s="2" t="s">
        <v>115</v>
      </c>
      <c r="D34" s="18" t="s">
        <v>24</v>
      </c>
      <c r="E34" s="17" t="s">
        <v>18</v>
      </c>
      <c r="F34" s="17" t="s">
        <v>29</v>
      </c>
      <c r="G34" s="17" t="s">
        <v>31</v>
      </c>
      <c r="H34" s="4" t="s">
        <v>25</v>
      </c>
      <c r="I34" s="9" t="s">
        <v>213</v>
      </c>
      <c r="J34" s="9" t="s">
        <v>214</v>
      </c>
      <c r="K34" s="9" t="s">
        <v>215</v>
      </c>
      <c r="L34" s="9" t="s">
        <v>216</v>
      </c>
      <c r="M34" s="2" t="s">
        <v>217</v>
      </c>
      <c r="N34" s="19" t="s">
        <v>317</v>
      </c>
      <c r="O34" s="17" t="s">
        <v>318</v>
      </c>
      <c r="P34" s="17" t="s">
        <v>319</v>
      </c>
      <c r="Q34" s="17" t="s">
        <v>319</v>
      </c>
      <c r="R34" s="4" t="s">
        <v>319</v>
      </c>
      <c r="S34" s="9" t="s">
        <v>348</v>
      </c>
      <c r="T34" s="9" t="s">
        <v>348</v>
      </c>
      <c r="U34" s="9" t="s">
        <v>347</v>
      </c>
      <c r="V34" s="9" t="s">
        <v>347</v>
      </c>
      <c r="W34" s="2" t="s">
        <v>347</v>
      </c>
      <c r="X34" s="19" t="s">
        <v>414</v>
      </c>
      <c r="Y34" s="17" t="s">
        <v>415</v>
      </c>
      <c r="Z34" s="17" t="s">
        <v>416</v>
      </c>
      <c r="AA34" s="17" t="s">
        <v>417</v>
      </c>
      <c r="AB34" s="16" t="s">
        <v>418</v>
      </c>
    </row>
    <row r="35" spans="1:28" x14ac:dyDescent="0.25">
      <c r="A35" s="2" t="s">
        <v>1780</v>
      </c>
      <c r="B35" s="9" t="s">
        <v>84</v>
      </c>
      <c r="C35" s="2" t="s">
        <v>116</v>
      </c>
      <c r="D35" s="18" t="s">
        <v>17</v>
      </c>
      <c r="E35" s="17" t="s">
        <v>21</v>
      </c>
      <c r="F35" s="17" t="s">
        <v>24</v>
      </c>
      <c r="G35" s="17" t="s">
        <v>29</v>
      </c>
      <c r="H35" s="4" t="s">
        <v>33</v>
      </c>
      <c r="I35" s="9" t="s">
        <v>218</v>
      </c>
      <c r="J35" s="9" t="s">
        <v>219</v>
      </c>
      <c r="K35" s="9" t="s">
        <v>220</v>
      </c>
      <c r="L35" s="9" t="s">
        <v>221</v>
      </c>
      <c r="M35" s="2" t="s">
        <v>222</v>
      </c>
      <c r="N35" s="19" t="s">
        <v>320</v>
      </c>
      <c r="O35" s="17" t="s">
        <v>321</v>
      </c>
      <c r="P35" s="17" t="s">
        <v>322</v>
      </c>
      <c r="Q35" s="17" t="s">
        <v>323</v>
      </c>
      <c r="R35" s="4" t="s">
        <v>324</v>
      </c>
      <c r="S35" s="9" t="s">
        <v>348</v>
      </c>
      <c r="T35" s="9" t="s">
        <v>348</v>
      </c>
      <c r="U35" s="9" t="s">
        <v>347</v>
      </c>
      <c r="V35" s="9" t="s">
        <v>347</v>
      </c>
      <c r="W35" s="2" t="s">
        <v>347</v>
      </c>
      <c r="X35" s="19" t="s">
        <v>419</v>
      </c>
      <c r="Y35" s="17" t="s">
        <v>420</v>
      </c>
      <c r="Z35" s="17" t="s">
        <v>421</v>
      </c>
      <c r="AA35" s="17" t="s">
        <v>126</v>
      </c>
      <c r="AB35" s="16" t="s">
        <v>422</v>
      </c>
    </row>
    <row r="36" spans="1:28" x14ac:dyDescent="0.25">
      <c r="A36" s="2" t="s">
        <v>1780</v>
      </c>
      <c r="B36" s="9" t="s">
        <v>84</v>
      </c>
      <c r="C36" s="2" t="s">
        <v>117</v>
      </c>
      <c r="D36" s="18" t="s">
        <v>21</v>
      </c>
      <c r="E36" s="17" t="s">
        <v>24</v>
      </c>
      <c r="F36" s="17" t="s">
        <v>25</v>
      </c>
      <c r="G36" s="17" t="s">
        <v>19</v>
      </c>
      <c r="H36" s="4" t="s">
        <v>34</v>
      </c>
      <c r="I36" s="9" t="s">
        <v>223</v>
      </c>
      <c r="J36" s="9" t="s">
        <v>224</v>
      </c>
      <c r="K36" s="9" t="s">
        <v>225</v>
      </c>
      <c r="L36" s="9" t="s">
        <v>226</v>
      </c>
      <c r="M36" s="2" t="s">
        <v>227</v>
      </c>
      <c r="N36" s="19" t="s">
        <v>325</v>
      </c>
      <c r="O36" s="17" t="s">
        <v>326</v>
      </c>
      <c r="P36" s="17" t="s">
        <v>327</v>
      </c>
      <c r="Q36" s="17" t="s">
        <v>328</v>
      </c>
      <c r="R36" s="4" t="s">
        <v>329</v>
      </c>
      <c r="S36" s="9" t="s">
        <v>348</v>
      </c>
      <c r="T36" s="9" t="s">
        <v>347</v>
      </c>
      <c r="U36" s="9" t="s">
        <v>347</v>
      </c>
      <c r="V36" s="9" t="s">
        <v>347</v>
      </c>
      <c r="W36" s="2" t="s">
        <v>347</v>
      </c>
      <c r="X36" s="19" t="s">
        <v>423</v>
      </c>
      <c r="Y36" s="17" t="s">
        <v>355</v>
      </c>
      <c r="Z36" s="17" t="s">
        <v>424</v>
      </c>
      <c r="AA36" s="17" t="s">
        <v>425</v>
      </c>
      <c r="AB36" s="16" t="s">
        <v>355</v>
      </c>
    </row>
    <row r="37" spans="1:28" x14ac:dyDescent="0.25">
      <c r="A37" s="2" t="s">
        <v>1780</v>
      </c>
      <c r="B37" s="9" t="s">
        <v>84</v>
      </c>
      <c r="C37" s="2" t="s">
        <v>118</v>
      </c>
      <c r="D37" s="18" t="s">
        <v>32</v>
      </c>
      <c r="E37" s="17" t="s">
        <v>21</v>
      </c>
      <c r="F37" s="17" t="s">
        <v>24</v>
      </c>
      <c r="G37" s="17" t="s">
        <v>35</v>
      </c>
      <c r="H37" s="4" t="s">
        <v>19</v>
      </c>
      <c r="I37" s="9" t="s">
        <v>228</v>
      </c>
      <c r="J37" s="9" t="s">
        <v>229</v>
      </c>
      <c r="K37" s="9" t="s">
        <v>229</v>
      </c>
      <c r="L37" s="9" t="s">
        <v>229</v>
      </c>
      <c r="M37" s="2" t="s">
        <v>229</v>
      </c>
      <c r="N37" s="19" t="s">
        <v>330</v>
      </c>
      <c r="O37" s="17" t="s">
        <v>331</v>
      </c>
      <c r="P37" s="17" t="s">
        <v>332</v>
      </c>
      <c r="Q37" s="17" t="s">
        <v>333</v>
      </c>
      <c r="R37" s="4" t="s">
        <v>334</v>
      </c>
      <c r="S37" s="9" t="s">
        <v>348</v>
      </c>
      <c r="T37" s="9" t="s">
        <v>348</v>
      </c>
      <c r="U37" s="9" t="s">
        <v>347</v>
      </c>
      <c r="V37" s="9" t="s">
        <v>347</v>
      </c>
      <c r="W37" s="2" t="s">
        <v>347</v>
      </c>
      <c r="X37" s="19" t="s">
        <v>126</v>
      </c>
      <c r="Y37" s="17" t="s">
        <v>426</v>
      </c>
      <c r="Z37" s="17" t="s">
        <v>427</v>
      </c>
      <c r="AA37" s="17" t="s">
        <v>428</v>
      </c>
      <c r="AB37" s="16" t="s">
        <v>429</v>
      </c>
    </row>
    <row r="38" spans="1:28" x14ac:dyDescent="0.25">
      <c r="A38" s="2" t="s">
        <v>1780</v>
      </c>
      <c r="B38" s="9" t="s">
        <v>84</v>
      </c>
      <c r="C38" s="2" t="s">
        <v>119</v>
      </c>
      <c r="D38" s="18" t="s">
        <v>22</v>
      </c>
      <c r="E38" s="17" t="s">
        <v>20</v>
      </c>
      <c r="F38" s="17" t="s">
        <v>21</v>
      </c>
      <c r="G38" s="17" t="s">
        <v>33</v>
      </c>
      <c r="H38" s="4" t="s">
        <v>23</v>
      </c>
      <c r="I38" s="9" t="s">
        <v>230</v>
      </c>
      <c r="J38" s="9" t="s">
        <v>231</v>
      </c>
      <c r="K38" s="9" t="s">
        <v>126</v>
      </c>
      <c r="L38" s="9" t="s">
        <v>126</v>
      </c>
      <c r="M38" s="2" t="s">
        <v>232</v>
      </c>
      <c r="N38" s="19" t="s">
        <v>335</v>
      </c>
      <c r="O38" s="17" t="s">
        <v>336</v>
      </c>
      <c r="P38" s="17" t="s">
        <v>126</v>
      </c>
      <c r="Q38" s="17" t="s">
        <v>126</v>
      </c>
      <c r="R38" s="4" t="s">
        <v>126</v>
      </c>
      <c r="S38" s="9" t="s">
        <v>348</v>
      </c>
      <c r="T38" s="9" t="s">
        <v>347</v>
      </c>
      <c r="U38" s="9" t="s">
        <v>347</v>
      </c>
      <c r="V38" s="9" t="s">
        <v>347</v>
      </c>
      <c r="W38" s="2" t="s">
        <v>347</v>
      </c>
      <c r="X38" s="19" t="s">
        <v>126</v>
      </c>
      <c r="Y38" s="17" t="s">
        <v>126</v>
      </c>
      <c r="Z38" s="17" t="s">
        <v>126</v>
      </c>
      <c r="AA38" s="17" t="s">
        <v>126</v>
      </c>
      <c r="AB38" s="16" t="s">
        <v>126</v>
      </c>
    </row>
    <row r="39" spans="1:28" x14ac:dyDescent="0.25">
      <c r="A39" s="2" t="s">
        <v>1780</v>
      </c>
      <c r="B39" s="9" t="s">
        <v>84</v>
      </c>
      <c r="C39" s="2" t="s">
        <v>120</v>
      </c>
      <c r="D39" s="18" t="s">
        <v>23</v>
      </c>
      <c r="E39" s="17" t="s">
        <v>36</v>
      </c>
      <c r="F39" s="17" t="s">
        <v>35</v>
      </c>
      <c r="G39" s="17" t="s">
        <v>21</v>
      </c>
      <c r="H39" s="4" t="s">
        <v>33</v>
      </c>
      <c r="I39" s="9" t="s">
        <v>233</v>
      </c>
      <c r="J39" s="9" t="s">
        <v>234</v>
      </c>
      <c r="K39" s="9" t="s">
        <v>234</v>
      </c>
      <c r="L39" s="9" t="s">
        <v>234</v>
      </c>
      <c r="M39" s="2" t="s">
        <v>235</v>
      </c>
      <c r="N39" s="19" t="s">
        <v>337</v>
      </c>
      <c r="O39" s="17" t="s">
        <v>338</v>
      </c>
      <c r="P39" s="17" t="s">
        <v>339</v>
      </c>
      <c r="Q39" s="17" t="s">
        <v>338</v>
      </c>
      <c r="R39" s="4" t="s">
        <v>340</v>
      </c>
      <c r="S39" s="9" t="s">
        <v>348</v>
      </c>
      <c r="T39" s="9" t="s">
        <v>347</v>
      </c>
      <c r="U39" s="9" t="s">
        <v>348</v>
      </c>
      <c r="V39" s="9" t="s">
        <v>348</v>
      </c>
      <c r="W39" s="2" t="s">
        <v>347</v>
      </c>
      <c r="X39" s="19" t="s">
        <v>430</v>
      </c>
      <c r="Y39" s="17" t="s">
        <v>431</v>
      </c>
      <c r="Z39" s="17" t="s">
        <v>431</v>
      </c>
      <c r="AA39" s="17" t="s">
        <v>431</v>
      </c>
      <c r="AB39" s="16" t="s">
        <v>432</v>
      </c>
    </row>
    <row r="40" spans="1:28" x14ac:dyDescent="0.25">
      <c r="A40" s="2" t="s">
        <v>1780</v>
      </c>
      <c r="B40" s="9" t="s">
        <v>84</v>
      </c>
      <c r="C40" s="2" t="s">
        <v>121</v>
      </c>
      <c r="D40" s="18" t="s">
        <v>126</v>
      </c>
      <c r="E40" s="17" t="s">
        <v>126</v>
      </c>
      <c r="F40" s="17" t="s">
        <v>126</v>
      </c>
      <c r="G40" s="17" t="s">
        <v>126</v>
      </c>
      <c r="H40" s="4" t="s">
        <v>126</v>
      </c>
      <c r="I40" s="9" t="s">
        <v>126</v>
      </c>
      <c r="J40" s="9" t="s">
        <v>126</v>
      </c>
      <c r="K40" s="9" t="s">
        <v>126</v>
      </c>
      <c r="L40" s="9" t="s">
        <v>126</v>
      </c>
      <c r="M40" s="2" t="s">
        <v>126</v>
      </c>
      <c r="N40" s="19" t="s">
        <v>126</v>
      </c>
      <c r="O40" s="17" t="s">
        <v>126</v>
      </c>
      <c r="P40" s="17" t="s">
        <v>126</v>
      </c>
      <c r="Q40" s="17" t="s">
        <v>126</v>
      </c>
      <c r="R40" s="4" t="s">
        <v>126</v>
      </c>
      <c r="S40" s="9" t="s">
        <v>126</v>
      </c>
      <c r="T40" s="9" t="s">
        <v>126</v>
      </c>
      <c r="U40" s="9" t="s">
        <v>126</v>
      </c>
      <c r="V40" s="9" t="s">
        <v>126</v>
      </c>
      <c r="W40" s="2" t="s">
        <v>126</v>
      </c>
      <c r="X40" s="19" t="s">
        <v>126</v>
      </c>
      <c r="Y40" s="17" t="s">
        <v>126</v>
      </c>
      <c r="Z40" s="17" t="s">
        <v>126</v>
      </c>
      <c r="AA40" s="17" t="s">
        <v>126</v>
      </c>
      <c r="AB40" s="16" t="s">
        <v>126</v>
      </c>
    </row>
    <row r="41" spans="1:28" x14ac:dyDescent="0.25">
      <c r="A41" s="2" t="s">
        <v>1780</v>
      </c>
      <c r="B41" s="9" t="s">
        <v>84</v>
      </c>
      <c r="C41" s="2" t="s">
        <v>122</v>
      </c>
      <c r="D41" s="18" t="s">
        <v>27</v>
      </c>
      <c r="E41" s="17" t="s">
        <v>21</v>
      </c>
      <c r="F41" s="17" t="s">
        <v>23</v>
      </c>
      <c r="G41" s="17" t="s">
        <v>20</v>
      </c>
      <c r="H41" s="4" t="s">
        <v>33</v>
      </c>
      <c r="I41" s="9" t="s">
        <v>236</v>
      </c>
      <c r="J41" s="9" t="s">
        <v>237</v>
      </c>
      <c r="K41" s="9" t="s">
        <v>238</v>
      </c>
      <c r="L41" s="9" t="s">
        <v>238</v>
      </c>
      <c r="M41" s="2" t="s">
        <v>126</v>
      </c>
      <c r="N41" s="19" t="s">
        <v>126</v>
      </c>
      <c r="O41" s="17" t="s">
        <v>126</v>
      </c>
      <c r="P41" s="17" t="s">
        <v>126</v>
      </c>
      <c r="Q41" s="17" t="s">
        <v>126</v>
      </c>
      <c r="R41" s="4" t="s">
        <v>126</v>
      </c>
      <c r="S41" s="9" t="s">
        <v>348</v>
      </c>
      <c r="T41" s="9" t="s">
        <v>347</v>
      </c>
      <c r="U41" s="9" t="s">
        <v>347</v>
      </c>
      <c r="V41" s="9" t="s">
        <v>348</v>
      </c>
      <c r="W41" s="2" t="s">
        <v>347</v>
      </c>
      <c r="X41" s="19" t="s">
        <v>126</v>
      </c>
      <c r="Y41" s="17" t="s">
        <v>126</v>
      </c>
      <c r="Z41" s="17" t="s">
        <v>126</v>
      </c>
      <c r="AA41" s="17" t="s">
        <v>126</v>
      </c>
      <c r="AB41" s="16" t="s">
        <v>126</v>
      </c>
    </row>
    <row r="42" spans="1:28" x14ac:dyDescent="0.25">
      <c r="A42" s="2" t="s">
        <v>1780</v>
      </c>
      <c r="B42" s="9" t="s">
        <v>84</v>
      </c>
      <c r="C42" s="2" t="s">
        <v>123</v>
      </c>
      <c r="D42" s="18" t="s">
        <v>32</v>
      </c>
      <c r="E42" s="17" t="s">
        <v>27</v>
      </c>
      <c r="F42" s="17" t="s">
        <v>29</v>
      </c>
      <c r="G42" s="17" t="s">
        <v>33</v>
      </c>
      <c r="H42" s="4" t="s">
        <v>30</v>
      </c>
      <c r="I42" s="9" t="s">
        <v>239</v>
      </c>
      <c r="J42" s="9" t="s">
        <v>240</v>
      </c>
      <c r="K42" s="9" t="s">
        <v>241</v>
      </c>
      <c r="L42" s="9" t="s">
        <v>242</v>
      </c>
      <c r="M42" s="2" t="s">
        <v>243</v>
      </c>
      <c r="N42" s="19" t="s">
        <v>341</v>
      </c>
      <c r="O42" s="17" t="s">
        <v>342</v>
      </c>
      <c r="P42" s="17" t="s">
        <v>343</v>
      </c>
      <c r="Q42" s="17" t="s">
        <v>344</v>
      </c>
      <c r="R42" s="4" t="s">
        <v>345</v>
      </c>
      <c r="S42" s="9" t="s">
        <v>347</v>
      </c>
      <c r="T42" s="9" t="s">
        <v>347</v>
      </c>
      <c r="U42" s="9" t="s">
        <v>347</v>
      </c>
      <c r="V42" s="9" t="s">
        <v>347</v>
      </c>
      <c r="W42" s="2" t="s">
        <v>347</v>
      </c>
      <c r="X42" s="19" t="s">
        <v>342</v>
      </c>
      <c r="Y42" s="17" t="s">
        <v>342</v>
      </c>
      <c r="Z42" s="17" t="s">
        <v>433</v>
      </c>
      <c r="AA42" s="17" t="s">
        <v>434</v>
      </c>
      <c r="AB42" s="16" t="s">
        <v>359</v>
      </c>
    </row>
    <row r="43" spans="1:28" x14ac:dyDescent="0.25">
      <c r="A43" s="2" t="s">
        <v>1780</v>
      </c>
      <c r="B43" s="9" t="s">
        <v>84</v>
      </c>
      <c r="C43" s="2" t="s">
        <v>124</v>
      </c>
      <c r="D43" s="18" t="s">
        <v>32</v>
      </c>
      <c r="E43" s="17" t="s">
        <v>23</v>
      </c>
      <c r="F43" s="17" t="s">
        <v>18</v>
      </c>
      <c r="G43" s="17" t="s">
        <v>126</v>
      </c>
      <c r="H43" s="4" t="s">
        <v>126</v>
      </c>
      <c r="I43" s="9" t="s">
        <v>244</v>
      </c>
      <c r="J43" s="9" t="s">
        <v>245</v>
      </c>
      <c r="K43" s="9" t="s">
        <v>126</v>
      </c>
      <c r="L43" s="9" t="s">
        <v>126</v>
      </c>
      <c r="M43" s="2" t="s">
        <v>126</v>
      </c>
      <c r="N43" s="19" t="s">
        <v>346</v>
      </c>
      <c r="O43" s="17" t="s">
        <v>126</v>
      </c>
      <c r="P43" s="17" t="s">
        <v>126</v>
      </c>
      <c r="Q43" s="17" t="s">
        <v>126</v>
      </c>
      <c r="R43" s="4" t="s">
        <v>126</v>
      </c>
      <c r="S43" s="9" t="s">
        <v>347</v>
      </c>
      <c r="T43" s="9" t="s">
        <v>348</v>
      </c>
      <c r="U43" s="9" t="s">
        <v>347</v>
      </c>
      <c r="V43" s="9" t="s">
        <v>126</v>
      </c>
      <c r="W43" s="2" t="s">
        <v>126</v>
      </c>
      <c r="X43" s="19" t="s">
        <v>126</v>
      </c>
      <c r="Y43" s="17" t="s">
        <v>126</v>
      </c>
      <c r="Z43" s="17" t="s">
        <v>126</v>
      </c>
      <c r="AA43" s="17" t="s">
        <v>126</v>
      </c>
      <c r="AB43" s="16" t="s">
        <v>126</v>
      </c>
    </row>
    <row r="44" spans="1:28" x14ac:dyDescent="0.25">
      <c r="A44" s="2" t="s">
        <v>1780</v>
      </c>
      <c r="B44" s="9" t="s">
        <v>84</v>
      </c>
      <c r="C44" s="2" t="s">
        <v>125</v>
      </c>
      <c r="D44" s="18" t="s">
        <v>18</v>
      </c>
      <c r="E44" s="17" t="s">
        <v>20</v>
      </c>
      <c r="F44" s="17" t="s">
        <v>27</v>
      </c>
      <c r="G44" s="17" t="s">
        <v>31</v>
      </c>
      <c r="H44" s="4" t="s">
        <v>37</v>
      </c>
      <c r="I44" s="9" t="s">
        <v>126</v>
      </c>
      <c r="J44" s="9" t="s">
        <v>126</v>
      </c>
      <c r="K44" s="9" t="s">
        <v>126</v>
      </c>
      <c r="L44" s="9" t="s">
        <v>126</v>
      </c>
      <c r="M44" s="2" t="s">
        <v>126</v>
      </c>
      <c r="N44" s="19" t="s">
        <v>126</v>
      </c>
      <c r="O44" s="17" t="s">
        <v>126</v>
      </c>
      <c r="P44" s="17" t="s">
        <v>126</v>
      </c>
      <c r="Q44" s="17" t="s">
        <v>126</v>
      </c>
      <c r="R44" s="4" t="s">
        <v>126</v>
      </c>
      <c r="S44" s="9" t="s">
        <v>348</v>
      </c>
      <c r="T44" s="9" t="s">
        <v>347</v>
      </c>
      <c r="U44" s="9" t="s">
        <v>348</v>
      </c>
      <c r="V44" s="9" t="s">
        <v>347</v>
      </c>
      <c r="W44" s="2" t="s">
        <v>347</v>
      </c>
      <c r="X44" s="19" t="s">
        <v>126</v>
      </c>
      <c r="Y44" s="17" t="s">
        <v>126</v>
      </c>
      <c r="Z44" s="17" t="s">
        <v>126</v>
      </c>
      <c r="AA44" s="17" t="s">
        <v>126</v>
      </c>
      <c r="AB44" s="16" t="s">
        <v>126</v>
      </c>
    </row>
    <row r="45" spans="1:28" x14ac:dyDescent="0.25">
      <c r="A45" s="2" t="s">
        <v>1780</v>
      </c>
      <c r="B45" s="9" t="s">
        <v>477</v>
      </c>
      <c r="C45" s="2" t="s">
        <v>478</v>
      </c>
      <c r="D45" s="18" t="s">
        <v>21</v>
      </c>
      <c r="E45" s="17" t="s">
        <v>25</v>
      </c>
      <c r="F45" s="17" t="s">
        <v>35</v>
      </c>
      <c r="G45" s="17" t="s">
        <v>36</v>
      </c>
      <c r="H45" s="16" t="s">
        <v>24</v>
      </c>
      <c r="I45" s="9" t="s">
        <v>492</v>
      </c>
      <c r="J45" s="9" t="s">
        <v>493</v>
      </c>
      <c r="K45" s="9" t="s">
        <v>494</v>
      </c>
      <c r="L45" s="9" t="s">
        <v>495</v>
      </c>
      <c r="M45" s="17" t="s">
        <v>496</v>
      </c>
      <c r="N45" s="19" t="s">
        <v>531</v>
      </c>
      <c r="O45" s="17" t="s">
        <v>532</v>
      </c>
      <c r="P45" s="17" t="s">
        <v>533</v>
      </c>
      <c r="Q45" s="17" t="s">
        <v>534</v>
      </c>
      <c r="R45" s="16" t="s">
        <v>535</v>
      </c>
      <c r="S45" s="9" t="s">
        <v>348</v>
      </c>
      <c r="T45" s="9" t="s">
        <v>348</v>
      </c>
      <c r="U45" s="9" t="s">
        <v>347</v>
      </c>
      <c r="V45" s="9" t="s">
        <v>347</v>
      </c>
      <c r="W45" s="17" t="s">
        <v>347</v>
      </c>
      <c r="X45" s="19" t="s">
        <v>563</v>
      </c>
      <c r="Y45" s="17" t="s">
        <v>563</v>
      </c>
      <c r="Z45" s="17" t="s">
        <v>563</v>
      </c>
      <c r="AA45" s="17" t="s">
        <v>563</v>
      </c>
      <c r="AB45" s="16" t="s">
        <v>355</v>
      </c>
    </row>
    <row r="46" spans="1:28" x14ac:dyDescent="0.25">
      <c r="A46" s="2" t="s">
        <v>1780</v>
      </c>
      <c r="B46" s="9" t="s">
        <v>477</v>
      </c>
      <c r="C46" s="2" t="s">
        <v>479</v>
      </c>
      <c r="D46" s="18" t="s">
        <v>27</v>
      </c>
      <c r="E46" s="17" t="s">
        <v>32</v>
      </c>
      <c r="F46" s="17" t="s">
        <v>21</v>
      </c>
      <c r="G46" s="17" t="s">
        <v>596</v>
      </c>
      <c r="H46" s="16" t="s">
        <v>36</v>
      </c>
      <c r="I46" s="9" t="s">
        <v>497</v>
      </c>
      <c r="J46" s="9" t="s">
        <v>497</v>
      </c>
      <c r="K46" s="9" t="s">
        <v>498</v>
      </c>
      <c r="L46" s="9" t="s">
        <v>497</v>
      </c>
      <c r="M46" s="17" t="s">
        <v>499</v>
      </c>
      <c r="N46" s="19" t="s">
        <v>536</v>
      </c>
      <c r="O46" s="17" t="s">
        <v>537</v>
      </c>
      <c r="P46" s="17" t="s">
        <v>538</v>
      </c>
      <c r="Q46" s="17" t="s">
        <v>26</v>
      </c>
      <c r="R46" s="16" t="s">
        <v>539</v>
      </c>
      <c r="S46" s="9" t="s">
        <v>348</v>
      </c>
      <c r="T46" s="9" t="s">
        <v>347</v>
      </c>
      <c r="U46" s="9" t="s">
        <v>347</v>
      </c>
      <c r="V46" s="9" t="s">
        <v>347</v>
      </c>
      <c r="W46" s="17" t="s">
        <v>347</v>
      </c>
      <c r="X46" s="19" t="s">
        <v>564</v>
      </c>
      <c r="Y46" s="17" t="s">
        <v>565</v>
      </c>
      <c r="Z46" s="17" t="s">
        <v>566</v>
      </c>
      <c r="AA46" s="17" t="s">
        <v>567</v>
      </c>
      <c r="AB46" s="16" t="s">
        <v>566</v>
      </c>
    </row>
    <row r="47" spans="1:28" x14ac:dyDescent="0.25">
      <c r="A47" s="2" t="s">
        <v>1780</v>
      </c>
      <c r="B47" s="9" t="s">
        <v>477</v>
      </c>
      <c r="C47" s="2" t="s">
        <v>480</v>
      </c>
      <c r="D47" s="18" t="s">
        <v>21</v>
      </c>
      <c r="E47" s="17" t="s">
        <v>20</v>
      </c>
      <c r="F47" s="17" t="s">
        <v>19</v>
      </c>
      <c r="G47" s="17" t="s">
        <v>25</v>
      </c>
      <c r="H47" s="16" t="s">
        <v>26</v>
      </c>
      <c r="I47" s="9" t="s">
        <v>500</v>
      </c>
      <c r="J47" s="9" t="s">
        <v>126</v>
      </c>
      <c r="K47" s="9" t="s">
        <v>126</v>
      </c>
      <c r="L47" s="9" t="s">
        <v>126</v>
      </c>
      <c r="M47" s="17" t="s">
        <v>126</v>
      </c>
      <c r="N47" s="19" t="s">
        <v>126</v>
      </c>
      <c r="O47" s="17" t="s">
        <v>126</v>
      </c>
      <c r="P47" s="17" t="s">
        <v>126</v>
      </c>
      <c r="Q47" s="17" t="s">
        <v>126</v>
      </c>
      <c r="R47" s="16" t="s">
        <v>126</v>
      </c>
      <c r="S47" s="9" t="s">
        <v>348</v>
      </c>
      <c r="T47" s="9" t="s">
        <v>348</v>
      </c>
      <c r="U47" s="9" t="s">
        <v>348</v>
      </c>
      <c r="V47" s="9" t="s">
        <v>348</v>
      </c>
      <c r="W47" s="17" t="s">
        <v>348</v>
      </c>
      <c r="X47" s="19" t="s">
        <v>126</v>
      </c>
      <c r="Y47" s="17" t="s">
        <v>126</v>
      </c>
      <c r="Z47" s="17" t="s">
        <v>126</v>
      </c>
      <c r="AA47" s="17" t="s">
        <v>126</v>
      </c>
      <c r="AB47" s="16" t="s">
        <v>126</v>
      </c>
    </row>
    <row r="48" spans="1:28" x14ac:dyDescent="0.25">
      <c r="A48" s="2" t="s">
        <v>1780</v>
      </c>
      <c r="B48" s="9" t="s">
        <v>477</v>
      </c>
      <c r="C48" s="2" t="s">
        <v>481</v>
      </c>
      <c r="D48" s="18" t="s">
        <v>17</v>
      </c>
      <c r="E48" s="17" t="s">
        <v>29</v>
      </c>
      <c r="F48" s="17" t="s">
        <v>24</v>
      </c>
      <c r="G48" s="17" t="s">
        <v>26</v>
      </c>
      <c r="H48" s="16" t="s">
        <v>19</v>
      </c>
      <c r="I48" s="9" t="s">
        <v>501</v>
      </c>
      <c r="J48" s="9" t="s">
        <v>501</v>
      </c>
      <c r="K48" s="9" t="s">
        <v>501</v>
      </c>
      <c r="L48" s="9" t="s">
        <v>502</v>
      </c>
      <c r="M48" s="17" t="s">
        <v>503</v>
      </c>
      <c r="N48" s="19" t="s">
        <v>540</v>
      </c>
      <c r="O48" s="17" t="s">
        <v>540</v>
      </c>
      <c r="P48" s="17" t="s">
        <v>540</v>
      </c>
      <c r="Q48" s="17" t="s">
        <v>540</v>
      </c>
      <c r="R48" s="16" t="s">
        <v>540</v>
      </c>
      <c r="S48" s="9" t="s">
        <v>348</v>
      </c>
      <c r="T48" s="9" t="s">
        <v>347</v>
      </c>
      <c r="U48" s="9" t="s">
        <v>347</v>
      </c>
      <c r="V48" s="9" t="s">
        <v>348</v>
      </c>
      <c r="W48" s="17" t="s">
        <v>347</v>
      </c>
      <c r="X48" s="19" t="s">
        <v>568</v>
      </c>
      <c r="Y48" s="17" t="s">
        <v>503</v>
      </c>
      <c r="Z48" s="17" t="s">
        <v>568</v>
      </c>
      <c r="AA48" s="17" t="s">
        <v>569</v>
      </c>
      <c r="AB48" s="16" t="s">
        <v>569</v>
      </c>
    </row>
    <row r="49" spans="1:28" x14ac:dyDescent="0.25">
      <c r="A49" s="2" t="s">
        <v>1780</v>
      </c>
      <c r="B49" s="9" t="s">
        <v>477</v>
      </c>
      <c r="C49" s="2" t="s">
        <v>482</v>
      </c>
      <c r="D49" s="18" t="s">
        <v>126</v>
      </c>
      <c r="E49" s="17" t="s">
        <v>126</v>
      </c>
      <c r="F49" s="17" t="s">
        <v>126</v>
      </c>
      <c r="G49" s="17" t="s">
        <v>126</v>
      </c>
      <c r="H49" s="16" t="s">
        <v>126</v>
      </c>
      <c r="I49" s="9" t="s">
        <v>126</v>
      </c>
      <c r="J49" s="9" t="s">
        <v>126</v>
      </c>
      <c r="K49" s="9" t="s">
        <v>126</v>
      </c>
      <c r="L49" s="9" t="s">
        <v>126</v>
      </c>
      <c r="M49" s="17" t="s">
        <v>126</v>
      </c>
      <c r="N49" s="19" t="s">
        <v>126</v>
      </c>
      <c r="O49" s="17" t="s">
        <v>126</v>
      </c>
      <c r="P49" s="17" t="s">
        <v>126</v>
      </c>
      <c r="Q49" s="17" t="s">
        <v>126</v>
      </c>
      <c r="R49" s="16" t="s">
        <v>126</v>
      </c>
      <c r="S49" s="9" t="s">
        <v>126</v>
      </c>
      <c r="T49" s="9" t="s">
        <v>126</v>
      </c>
      <c r="U49" s="9" t="s">
        <v>126</v>
      </c>
      <c r="V49" s="9" t="s">
        <v>126</v>
      </c>
      <c r="W49" s="17" t="s">
        <v>126</v>
      </c>
      <c r="X49" s="19" t="s">
        <v>126</v>
      </c>
      <c r="Y49" s="17" t="s">
        <v>126</v>
      </c>
      <c r="Z49" s="17" t="s">
        <v>126</v>
      </c>
      <c r="AA49" s="17" t="s">
        <v>126</v>
      </c>
      <c r="AB49" s="16" t="s">
        <v>126</v>
      </c>
    </row>
    <row r="50" spans="1:28" x14ac:dyDescent="0.25">
      <c r="A50" s="2" t="s">
        <v>1780</v>
      </c>
      <c r="B50" s="9" t="s">
        <v>477</v>
      </c>
      <c r="C50" s="2" t="s">
        <v>483</v>
      </c>
      <c r="D50" s="18" t="s">
        <v>21</v>
      </c>
      <c r="E50" s="17" t="s">
        <v>126</v>
      </c>
      <c r="F50" s="17" t="s">
        <v>126</v>
      </c>
      <c r="G50" s="17" t="s">
        <v>126</v>
      </c>
      <c r="H50" s="16" t="s">
        <v>126</v>
      </c>
      <c r="I50" s="9" t="s">
        <v>126</v>
      </c>
      <c r="J50" s="9" t="s">
        <v>126</v>
      </c>
      <c r="K50" s="9" t="s">
        <v>126</v>
      </c>
      <c r="L50" s="9" t="s">
        <v>126</v>
      </c>
      <c r="M50" s="17" t="s">
        <v>126</v>
      </c>
      <c r="N50" s="19" t="s">
        <v>126</v>
      </c>
      <c r="O50" s="17" t="s">
        <v>126</v>
      </c>
      <c r="P50" s="17" t="s">
        <v>126</v>
      </c>
      <c r="Q50" s="17" t="s">
        <v>126</v>
      </c>
      <c r="R50" s="16" t="s">
        <v>126</v>
      </c>
      <c r="S50" s="9" t="s">
        <v>347</v>
      </c>
      <c r="T50" s="9" t="s">
        <v>126</v>
      </c>
      <c r="U50" s="9" t="s">
        <v>126</v>
      </c>
      <c r="V50" s="9" t="s">
        <v>126</v>
      </c>
      <c r="W50" s="17" t="s">
        <v>126</v>
      </c>
      <c r="X50" s="19" t="s">
        <v>126</v>
      </c>
      <c r="Y50" s="17" t="s">
        <v>126</v>
      </c>
      <c r="Z50" s="17" t="s">
        <v>126</v>
      </c>
      <c r="AA50" s="17" t="s">
        <v>126</v>
      </c>
      <c r="AB50" s="16" t="s">
        <v>126</v>
      </c>
    </row>
    <row r="51" spans="1:28" x14ac:dyDescent="0.25">
      <c r="A51" s="2" t="s">
        <v>1780</v>
      </c>
      <c r="B51" s="9" t="s">
        <v>477</v>
      </c>
      <c r="C51" s="2" t="s">
        <v>484</v>
      </c>
      <c r="D51" s="18" t="s">
        <v>24</v>
      </c>
      <c r="E51" s="17" t="s">
        <v>31</v>
      </c>
      <c r="F51" s="17" t="s">
        <v>32</v>
      </c>
      <c r="G51" s="17" t="s">
        <v>17</v>
      </c>
      <c r="H51" s="16" t="s">
        <v>34</v>
      </c>
      <c r="I51" s="9" t="s">
        <v>504</v>
      </c>
      <c r="J51" s="9" t="s">
        <v>505</v>
      </c>
      <c r="K51" s="9" t="s">
        <v>506</v>
      </c>
      <c r="L51" s="9" t="s">
        <v>507</v>
      </c>
      <c r="M51" s="17" t="s">
        <v>508</v>
      </c>
      <c r="N51" s="19" t="s">
        <v>541</v>
      </c>
      <c r="O51" s="17" t="s">
        <v>542</v>
      </c>
      <c r="P51" s="17" t="s">
        <v>543</v>
      </c>
      <c r="Q51" s="17" t="s">
        <v>544</v>
      </c>
      <c r="R51" s="16" t="s">
        <v>545</v>
      </c>
      <c r="S51" s="9" t="s">
        <v>347</v>
      </c>
      <c r="T51" s="9" t="s">
        <v>347</v>
      </c>
      <c r="U51" s="9" t="s">
        <v>347</v>
      </c>
      <c r="V51" s="9" t="s">
        <v>347</v>
      </c>
      <c r="W51" s="17" t="s">
        <v>348</v>
      </c>
      <c r="X51" s="19" t="s">
        <v>570</v>
      </c>
      <c r="Y51" s="17" t="s">
        <v>571</v>
      </c>
      <c r="Z51" s="17" t="s">
        <v>572</v>
      </c>
      <c r="AA51" s="17" t="s">
        <v>572</v>
      </c>
      <c r="AB51" s="16" t="s">
        <v>573</v>
      </c>
    </row>
    <row r="52" spans="1:28" x14ac:dyDescent="0.25">
      <c r="A52" s="2" t="s">
        <v>1780</v>
      </c>
      <c r="B52" s="9" t="s">
        <v>477</v>
      </c>
      <c r="C52" s="2" t="s">
        <v>485</v>
      </c>
      <c r="D52" s="18" t="s">
        <v>32</v>
      </c>
      <c r="E52" s="17" t="s">
        <v>18</v>
      </c>
      <c r="F52" s="17" t="s">
        <v>126</v>
      </c>
      <c r="G52" s="17" t="s">
        <v>126</v>
      </c>
      <c r="H52" s="16" t="s">
        <v>126</v>
      </c>
      <c r="I52" s="9" t="s">
        <v>509</v>
      </c>
      <c r="J52" s="9" t="s">
        <v>510</v>
      </c>
      <c r="K52" s="9" t="s">
        <v>126</v>
      </c>
      <c r="L52" s="9" t="s">
        <v>126</v>
      </c>
      <c r="M52" s="17" t="s">
        <v>126</v>
      </c>
      <c r="N52" s="19" t="s">
        <v>546</v>
      </c>
      <c r="O52" s="17" t="s">
        <v>547</v>
      </c>
      <c r="P52" s="17" t="s">
        <v>126</v>
      </c>
      <c r="Q52" s="17" t="s">
        <v>126</v>
      </c>
      <c r="R52" s="16" t="s">
        <v>126</v>
      </c>
      <c r="S52" s="9" t="s">
        <v>348</v>
      </c>
      <c r="T52" s="9" t="s">
        <v>348</v>
      </c>
      <c r="U52" s="9" t="s">
        <v>126</v>
      </c>
      <c r="V52" s="9" t="s">
        <v>126</v>
      </c>
      <c r="W52" s="17" t="s">
        <v>126</v>
      </c>
      <c r="X52" s="19" t="s">
        <v>126</v>
      </c>
      <c r="Y52" s="17" t="s">
        <v>126</v>
      </c>
      <c r="Z52" s="17" t="s">
        <v>126</v>
      </c>
      <c r="AA52" s="17" t="s">
        <v>126</v>
      </c>
      <c r="AB52" s="16" t="s">
        <v>126</v>
      </c>
    </row>
    <row r="53" spans="1:28" x14ac:dyDescent="0.25">
      <c r="A53" s="2" t="s">
        <v>1780</v>
      </c>
      <c r="B53" s="9" t="s">
        <v>477</v>
      </c>
      <c r="C53" s="2" t="s">
        <v>486</v>
      </c>
      <c r="D53" s="18" t="s">
        <v>24</v>
      </c>
      <c r="E53" s="17" t="s">
        <v>34</v>
      </c>
      <c r="F53" s="17" t="s">
        <v>26</v>
      </c>
      <c r="G53" s="17" t="s">
        <v>20</v>
      </c>
      <c r="H53" s="16" t="s">
        <v>36</v>
      </c>
      <c r="I53" s="9" t="s">
        <v>511</v>
      </c>
      <c r="J53" s="9" t="s">
        <v>512</v>
      </c>
      <c r="K53" s="9" t="s">
        <v>513</v>
      </c>
      <c r="L53" s="9" t="s">
        <v>514</v>
      </c>
      <c r="M53" s="17" t="s">
        <v>515</v>
      </c>
      <c r="N53" s="19" t="s">
        <v>548</v>
      </c>
      <c r="O53" s="17" t="s">
        <v>549</v>
      </c>
      <c r="P53" s="17" t="s">
        <v>549</v>
      </c>
      <c r="Q53" s="17" t="s">
        <v>550</v>
      </c>
      <c r="R53" s="16" t="s">
        <v>549</v>
      </c>
      <c r="S53" s="9" t="s">
        <v>347</v>
      </c>
      <c r="T53" s="9" t="s">
        <v>347</v>
      </c>
      <c r="U53" s="9" t="s">
        <v>347</v>
      </c>
      <c r="V53" s="9" t="s">
        <v>347</v>
      </c>
      <c r="W53" s="17" t="s">
        <v>348</v>
      </c>
      <c r="X53" s="19" t="s">
        <v>574</v>
      </c>
      <c r="Y53" s="17" t="s">
        <v>575</v>
      </c>
      <c r="Z53" s="17" t="s">
        <v>576</v>
      </c>
      <c r="AA53" s="17" t="s">
        <v>577</v>
      </c>
      <c r="AB53" s="16" t="s">
        <v>578</v>
      </c>
    </row>
    <row r="54" spans="1:28" x14ac:dyDescent="0.25">
      <c r="A54" s="2" t="s">
        <v>1780</v>
      </c>
      <c r="B54" s="9" t="s">
        <v>477</v>
      </c>
      <c r="C54" s="2" t="s">
        <v>487</v>
      </c>
      <c r="D54" s="18" t="s">
        <v>35</v>
      </c>
      <c r="E54" s="17" t="s">
        <v>21</v>
      </c>
      <c r="F54" s="17" t="s">
        <v>36</v>
      </c>
      <c r="G54" s="17" t="s">
        <v>17</v>
      </c>
      <c r="H54" s="16" t="s">
        <v>25</v>
      </c>
      <c r="I54" s="9" t="s">
        <v>516</v>
      </c>
      <c r="J54" s="9" t="s">
        <v>517</v>
      </c>
      <c r="K54" s="9" t="s">
        <v>518</v>
      </c>
      <c r="L54" s="9" t="s">
        <v>519</v>
      </c>
      <c r="M54" s="17" t="s">
        <v>518</v>
      </c>
      <c r="N54" s="19" t="s">
        <v>551</v>
      </c>
      <c r="O54" s="17" t="s">
        <v>551</v>
      </c>
      <c r="P54" s="17" t="s">
        <v>551</v>
      </c>
      <c r="Q54" s="17" t="s">
        <v>551</v>
      </c>
      <c r="R54" s="16" t="s">
        <v>551</v>
      </c>
      <c r="S54" s="9" t="s">
        <v>347</v>
      </c>
      <c r="T54" s="9" t="s">
        <v>347</v>
      </c>
      <c r="U54" s="9" t="s">
        <v>347</v>
      </c>
      <c r="V54" s="9" t="s">
        <v>348</v>
      </c>
      <c r="W54" s="17" t="s">
        <v>347</v>
      </c>
      <c r="X54" s="19" t="s">
        <v>579</v>
      </c>
      <c r="Y54" s="17" t="s">
        <v>579</v>
      </c>
      <c r="Z54" s="17" t="s">
        <v>579</v>
      </c>
      <c r="AA54" s="17" t="s">
        <v>579</v>
      </c>
      <c r="AB54" s="16" t="s">
        <v>579</v>
      </c>
    </row>
    <row r="55" spans="1:28" x14ac:dyDescent="0.25">
      <c r="A55" s="2" t="s">
        <v>1780</v>
      </c>
      <c r="B55" s="9" t="s">
        <v>477</v>
      </c>
      <c r="C55" s="2" t="s">
        <v>488</v>
      </c>
      <c r="D55" s="18" t="s">
        <v>18</v>
      </c>
      <c r="E55" s="17" t="s">
        <v>21</v>
      </c>
      <c r="F55" s="17" t="s">
        <v>26</v>
      </c>
      <c r="G55" s="17" t="s">
        <v>19</v>
      </c>
      <c r="H55" s="16" t="s">
        <v>35</v>
      </c>
      <c r="I55" s="9" t="s">
        <v>520</v>
      </c>
      <c r="J55" s="9" t="s">
        <v>521</v>
      </c>
      <c r="K55" s="9" t="s">
        <v>126</v>
      </c>
      <c r="L55" s="9" t="s">
        <v>522</v>
      </c>
      <c r="M55" s="17" t="s">
        <v>521</v>
      </c>
      <c r="N55" s="19" t="s">
        <v>552</v>
      </c>
      <c r="O55" s="17" t="s">
        <v>552</v>
      </c>
      <c r="P55" s="17" t="s">
        <v>553</v>
      </c>
      <c r="Q55" s="17" t="s">
        <v>552</v>
      </c>
      <c r="R55" s="16" t="s">
        <v>552</v>
      </c>
      <c r="S55" s="9" t="s">
        <v>348</v>
      </c>
      <c r="T55" s="9" t="s">
        <v>347</v>
      </c>
      <c r="U55" s="9" t="s">
        <v>347</v>
      </c>
      <c r="V55" s="9" t="s">
        <v>348</v>
      </c>
      <c r="W55" s="17" t="s">
        <v>347</v>
      </c>
      <c r="X55" s="19" t="s">
        <v>580</v>
      </c>
      <c r="Y55" s="17" t="s">
        <v>581</v>
      </c>
      <c r="Z55" s="17" t="s">
        <v>126</v>
      </c>
      <c r="AA55" s="17" t="s">
        <v>126</v>
      </c>
      <c r="AB55" s="16" t="s">
        <v>580</v>
      </c>
    </row>
    <row r="56" spans="1:28" x14ac:dyDescent="0.25">
      <c r="A56" s="2" t="s">
        <v>1780</v>
      </c>
      <c r="B56" s="9" t="s">
        <v>477</v>
      </c>
      <c r="C56" s="2" t="s">
        <v>489</v>
      </c>
      <c r="D56" s="18" t="s">
        <v>24</v>
      </c>
      <c r="E56" s="17" t="s">
        <v>36</v>
      </c>
      <c r="F56" s="17" t="s">
        <v>21</v>
      </c>
      <c r="G56" s="17" t="s">
        <v>596</v>
      </c>
      <c r="H56" s="16" t="s">
        <v>34</v>
      </c>
      <c r="I56" s="9" t="s">
        <v>523</v>
      </c>
      <c r="J56" s="9" t="s">
        <v>524</v>
      </c>
      <c r="K56" s="9" t="s">
        <v>525</v>
      </c>
      <c r="L56" s="9" t="s">
        <v>526</v>
      </c>
      <c r="M56" s="17" t="s">
        <v>527</v>
      </c>
      <c r="N56" s="19" t="s">
        <v>554</v>
      </c>
      <c r="O56" s="17" t="s">
        <v>555</v>
      </c>
      <c r="P56" s="17" t="s">
        <v>556</v>
      </c>
      <c r="Q56" s="17" t="s">
        <v>557</v>
      </c>
      <c r="R56" s="16" t="s">
        <v>556</v>
      </c>
      <c r="S56" s="9" t="s">
        <v>348</v>
      </c>
      <c r="T56" s="9" t="s">
        <v>347</v>
      </c>
      <c r="U56" s="9" t="s">
        <v>347</v>
      </c>
      <c r="V56" s="9" t="s">
        <v>347</v>
      </c>
      <c r="W56" s="17" t="s">
        <v>347</v>
      </c>
      <c r="X56" s="19" t="s">
        <v>582</v>
      </c>
      <c r="Y56" s="17" t="s">
        <v>583</v>
      </c>
      <c r="Z56" s="17" t="s">
        <v>126</v>
      </c>
      <c r="AA56" s="17" t="s">
        <v>126</v>
      </c>
      <c r="AB56" s="16" t="s">
        <v>126</v>
      </c>
    </row>
    <row r="57" spans="1:28" x14ac:dyDescent="0.25">
      <c r="A57" s="2" t="s">
        <v>1780</v>
      </c>
      <c r="B57" s="9" t="s">
        <v>477</v>
      </c>
      <c r="C57" s="2" t="s">
        <v>490</v>
      </c>
      <c r="D57" s="18" t="s">
        <v>21</v>
      </c>
      <c r="E57" s="17" t="s">
        <v>27</v>
      </c>
      <c r="F57" s="17" t="s">
        <v>596</v>
      </c>
      <c r="G57" s="17" t="s">
        <v>18</v>
      </c>
      <c r="H57" s="16" t="s">
        <v>35</v>
      </c>
      <c r="I57" s="9" t="s">
        <v>126</v>
      </c>
      <c r="J57" s="9" t="s">
        <v>126</v>
      </c>
      <c r="K57" s="9" t="s">
        <v>126</v>
      </c>
      <c r="L57" s="9" t="s">
        <v>126</v>
      </c>
      <c r="M57" s="17" t="s">
        <v>126</v>
      </c>
      <c r="N57" s="19" t="s">
        <v>126</v>
      </c>
      <c r="O57" s="17" t="s">
        <v>126</v>
      </c>
      <c r="P57" s="17" t="s">
        <v>126</v>
      </c>
      <c r="Q57" s="17" t="s">
        <v>126</v>
      </c>
      <c r="R57" s="16" t="s">
        <v>126</v>
      </c>
      <c r="S57" s="9" t="s">
        <v>347</v>
      </c>
      <c r="T57" s="9" t="s">
        <v>348</v>
      </c>
      <c r="U57" s="9" t="s">
        <v>347</v>
      </c>
      <c r="V57" s="9" t="s">
        <v>347</v>
      </c>
      <c r="W57" s="17" t="s">
        <v>347</v>
      </c>
      <c r="X57" s="19" t="s">
        <v>126</v>
      </c>
      <c r="Y57" s="17" t="s">
        <v>126</v>
      </c>
      <c r="Z57" s="17" t="s">
        <v>126</v>
      </c>
      <c r="AA57" s="17" t="s">
        <v>126</v>
      </c>
      <c r="AB57" s="16" t="s">
        <v>126</v>
      </c>
    </row>
    <row r="58" spans="1:28" x14ac:dyDescent="0.25">
      <c r="A58" s="2" t="s">
        <v>1780</v>
      </c>
      <c r="B58" s="9" t="s">
        <v>477</v>
      </c>
      <c r="C58" s="2" t="s">
        <v>491</v>
      </c>
      <c r="D58" s="18" t="s">
        <v>21</v>
      </c>
      <c r="E58" s="17" t="s">
        <v>26</v>
      </c>
      <c r="F58" s="17" t="s">
        <v>17</v>
      </c>
      <c r="G58" s="17" t="s">
        <v>24</v>
      </c>
      <c r="H58" s="16" t="s">
        <v>27</v>
      </c>
      <c r="I58" s="9" t="s">
        <v>126</v>
      </c>
      <c r="J58" s="9" t="s">
        <v>528</v>
      </c>
      <c r="K58" s="9" t="s">
        <v>126</v>
      </c>
      <c r="L58" s="9" t="s">
        <v>529</v>
      </c>
      <c r="M58" s="17" t="s">
        <v>530</v>
      </c>
      <c r="N58" s="19" t="s">
        <v>558</v>
      </c>
      <c r="O58" s="17" t="s">
        <v>559</v>
      </c>
      <c r="P58" s="17" t="s">
        <v>560</v>
      </c>
      <c r="Q58" s="17" t="s">
        <v>561</v>
      </c>
      <c r="R58" s="16" t="s">
        <v>562</v>
      </c>
      <c r="S58" s="9" t="s">
        <v>348</v>
      </c>
      <c r="T58" s="9" t="s">
        <v>347</v>
      </c>
      <c r="U58" s="9" t="s">
        <v>347</v>
      </c>
      <c r="V58" s="9" t="s">
        <v>347</v>
      </c>
      <c r="W58" s="17" t="s">
        <v>348</v>
      </c>
      <c r="X58" s="19" t="s">
        <v>126</v>
      </c>
      <c r="Y58" s="17" t="s">
        <v>584</v>
      </c>
      <c r="Z58" s="17" t="s">
        <v>584</v>
      </c>
      <c r="AA58" s="17" t="s">
        <v>126</v>
      </c>
      <c r="AB58" s="16" t="s">
        <v>126</v>
      </c>
    </row>
    <row r="59" spans="1:28" x14ac:dyDescent="0.25">
      <c r="A59" s="9" t="s">
        <v>1781</v>
      </c>
      <c r="B59" s="9" t="s">
        <v>612</v>
      </c>
      <c r="C59" s="9" t="s">
        <v>613</v>
      </c>
      <c r="D59" s="18" t="s">
        <v>1306</v>
      </c>
      <c r="E59" s="17" t="s">
        <v>1307</v>
      </c>
      <c r="F59" s="17" t="s">
        <v>1308</v>
      </c>
      <c r="G59" s="17" t="s">
        <v>1309</v>
      </c>
      <c r="H59" s="16" t="s">
        <v>1310</v>
      </c>
      <c r="I59" s="9" t="s">
        <v>614</v>
      </c>
      <c r="J59" s="9" t="s">
        <v>615</v>
      </c>
      <c r="K59" s="9" t="s">
        <v>616</v>
      </c>
      <c r="L59" s="9" t="s">
        <v>617</v>
      </c>
      <c r="M59" s="9" t="s">
        <v>618</v>
      </c>
      <c r="N59" s="19" t="s">
        <v>126</v>
      </c>
      <c r="O59" s="17" t="s">
        <v>126</v>
      </c>
      <c r="P59" s="17" t="s">
        <v>126</v>
      </c>
      <c r="Q59" s="17" t="s">
        <v>126</v>
      </c>
      <c r="R59" s="16" t="s">
        <v>126</v>
      </c>
      <c r="S59" s="9" t="s">
        <v>348</v>
      </c>
      <c r="T59" s="9" t="s">
        <v>348</v>
      </c>
      <c r="U59" s="9" t="s">
        <v>348</v>
      </c>
      <c r="V59" s="9" t="s">
        <v>348</v>
      </c>
      <c r="W59" s="9" t="s">
        <v>347</v>
      </c>
      <c r="X59" s="19" t="s">
        <v>126</v>
      </c>
      <c r="Y59" s="17" t="s">
        <v>126</v>
      </c>
      <c r="Z59" s="17" t="s">
        <v>126</v>
      </c>
      <c r="AA59" s="17" t="s">
        <v>126</v>
      </c>
      <c r="AB59" s="16" t="s">
        <v>126</v>
      </c>
    </row>
    <row r="60" spans="1:28" x14ac:dyDescent="0.25">
      <c r="A60" s="9" t="s">
        <v>1781</v>
      </c>
      <c r="B60" s="9" t="s">
        <v>612</v>
      </c>
      <c r="C60" s="9" t="s">
        <v>619</v>
      </c>
      <c r="D60" s="18" t="s">
        <v>1311</v>
      </c>
      <c r="E60" s="17" t="s">
        <v>1312</v>
      </c>
      <c r="F60" s="17" t="s">
        <v>1308</v>
      </c>
      <c r="G60" s="17" t="s">
        <v>1313</v>
      </c>
      <c r="H60" s="16" t="s">
        <v>1314</v>
      </c>
      <c r="I60" s="9" t="s">
        <v>126</v>
      </c>
      <c r="J60" s="9" t="s">
        <v>126</v>
      </c>
      <c r="K60" s="9" t="s">
        <v>126</v>
      </c>
      <c r="L60" s="9" t="s">
        <v>126</v>
      </c>
      <c r="M60" s="9" t="s">
        <v>126</v>
      </c>
      <c r="N60" s="19" t="s">
        <v>126</v>
      </c>
      <c r="O60" s="17" t="s">
        <v>126</v>
      </c>
      <c r="P60" s="17" t="s">
        <v>126</v>
      </c>
      <c r="Q60" s="17" t="s">
        <v>126</v>
      </c>
      <c r="R60" s="16" t="s">
        <v>126</v>
      </c>
      <c r="S60" s="9" t="s">
        <v>347</v>
      </c>
      <c r="T60" s="9" t="s">
        <v>347</v>
      </c>
      <c r="U60" s="9" t="s">
        <v>347</v>
      </c>
      <c r="V60" s="9" t="s">
        <v>347</v>
      </c>
      <c r="W60" s="9" t="s">
        <v>347</v>
      </c>
      <c r="X60" s="19" t="s">
        <v>126</v>
      </c>
      <c r="Y60" s="17" t="s">
        <v>126</v>
      </c>
      <c r="Z60" s="17" t="s">
        <v>126</v>
      </c>
      <c r="AA60" s="17" t="s">
        <v>126</v>
      </c>
      <c r="AB60" s="16" t="s">
        <v>126</v>
      </c>
    </row>
    <row r="61" spans="1:28" x14ac:dyDescent="0.25">
      <c r="A61" s="9" t="s">
        <v>1781</v>
      </c>
      <c r="B61" s="9" t="s">
        <v>612</v>
      </c>
      <c r="C61" s="9" t="s">
        <v>620</v>
      </c>
      <c r="D61" s="18" t="s">
        <v>1307</v>
      </c>
      <c r="E61" s="17" t="s">
        <v>1314</v>
      </c>
      <c r="F61" s="17" t="s">
        <v>1312</v>
      </c>
      <c r="G61" s="17" t="s">
        <v>1308</v>
      </c>
      <c r="H61" s="16" t="s">
        <v>1309</v>
      </c>
      <c r="I61" s="9" t="s">
        <v>126</v>
      </c>
      <c r="J61" s="9" t="s">
        <v>126</v>
      </c>
      <c r="K61" s="9" t="s">
        <v>126</v>
      </c>
      <c r="L61" s="9" t="s">
        <v>126</v>
      </c>
      <c r="M61" s="9" t="s">
        <v>126</v>
      </c>
      <c r="N61" s="19" t="s">
        <v>126</v>
      </c>
      <c r="O61" s="17" t="s">
        <v>126</v>
      </c>
      <c r="P61" s="17" t="s">
        <v>126</v>
      </c>
      <c r="Q61" s="17" t="s">
        <v>126</v>
      </c>
      <c r="R61" s="16" t="s">
        <v>126</v>
      </c>
      <c r="S61" s="9" t="s">
        <v>347</v>
      </c>
      <c r="T61" s="9" t="s">
        <v>347</v>
      </c>
      <c r="U61" s="9" t="s">
        <v>347</v>
      </c>
      <c r="V61" s="9" t="s">
        <v>347</v>
      </c>
      <c r="W61" s="9" t="s">
        <v>347</v>
      </c>
      <c r="X61" s="19" t="s">
        <v>126</v>
      </c>
      <c r="Y61" s="17" t="s">
        <v>126</v>
      </c>
      <c r="Z61" s="17" t="s">
        <v>126</v>
      </c>
      <c r="AA61" s="17" t="s">
        <v>126</v>
      </c>
      <c r="AB61" s="16" t="s">
        <v>126</v>
      </c>
    </row>
    <row r="62" spans="1:28" x14ac:dyDescent="0.25">
      <c r="A62" s="9" t="s">
        <v>1781</v>
      </c>
      <c r="B62" s="9" t="s">
        <v>612</v>
      </c>
      <c r="C62" s="9" t="s">
        <v>621</v>
      </c>
      <c r="D62" s="18" t="s">
        <v>1315</v>
      </c>
      <c r="E62" s="17" t="s">
        <v>1311</v>
      </c>
      <c r="F62" s="17" t="s">
        <v>1307</v>
      </c>
      <c r="G62" s="17" t="s">
        <v>1316</v>
      </c>
      <c r="H62" s="16" t="s">
        <v>1317</v>
      </c>
      <c r="I62" s="9" t="s">
        <v>622</v>
      </c>
      <c r="J62" s="9" t="s">
        <v>623</v>
      </c>
      <c r="K62" s="9" t="s">
        <v>624</v>
      </c>
      <c r="L62" s="9" t="s">
        <v>625</v>
      </c>
      <c r="M62" s="9" t="s">
        <v>626</v>
      </c>
      <c r="N62" s="19" t="s">
        <v>126</v>
      </c>
      <c r="O62" s="17" t="s">
        <v>126</v>
      </c>
      <c r="P62" s="17" t="s">
        <v>126</v>
      </c>
      <c r="Q62" s="17" t="s">
        <v>126</v>
      </c>
      <c r="R62" s="16" t="s">
        <v>126</v>
      </c>
      <c r="S62" s="9" t="s">
        <v>348</v>
      </c>
      <c r="T62" s="9" t="s">
        <v>348</v>
      </c>
      <c r="U62" s="9" t="s">
        <v>348</v>
      </c>
      <c r="V62" s="9" t="s">
        <v>348</v>
      </c>
      <c r="W62" s="9" t="s">
        <v>348</v>
      </c>
      <c r="X62" s="19" t="s">
        <v>126</v>
      </c>
      <c r="Y62" s="17" t="s">
        <v>126</v>
      </c>
      <c r="Z62" s="17" t="s">
        <v>126</v>
      </c>
      <c r="AA62" s="17" t="s">
        <v>126</v>
      </c>
      <c r="AB62" s="16" t="s">
        <v>126</v>
      </c>
    </row>
    <row r="63" spans="1:28" x14ac:dyDescent="0.25">
      <c r="A63" s="9" t="s">
        <v>1781</v>
      </c>
      <c r="B63" s="9" t="s">
        <v>612</v>
      </c>
      <c r="C63" s="9" t="s">
        <v>627</v>
      </c>
      <c r="D63" s="18" t="s">
        <v>1314</v>
      </c>
      <c r="E63" s="17" t="s">
        <v>1318</v>
      </c>
      <c r="F63" s="17" t="s">
        <v>1307</v>
      </c>
      <c r="G63" s="17" t="s">
        <v>1319</v>
      </c>
      <c r="H63" s="16" t="s">
        <v>1320</v>
      </c>
      <c r="I63" s="9" t="s">
        <v>628</v>
      </c>
      <c r="J63" s="9" t="s">
        <v>629</v>
      </c>
      <c r="K63" s="9" t="s">
        <v>630</v>
      </c>
      <c r="L63" s="9" t="s">
        <v>631</v>
      </c>
      <c r="M63" s="9" t="s">
        <v>126</v>
      </c>
      <c r="N63" s="19" t="s">
        <v>926</v>
      </c>
      <c r="O63" s="17" t="s">
        <v>927</v>
      </c>
      <c r="P63" s="17" t="s">
        <v>928</v>
      </c>
      <c r="Q63" s="17" t="s">
        <v>929</v>
      </c>
      <c r="R63" s="16" t="s">
        <v>926</v>
      </c>
      <c r="S63" s="9" t="s">
        <v>348</v>
      </c>
      <c r="T63" s="9" t="s">
        <v>347</v>
      </c>
      <c r="U63" s="9" t="s">
        <v>347</v>
      </c>
      <c r="V63" s="9" t="s">
        <v>347</v>
      </c>
      <c r="W63" s="9" t="s">
        <v>348</v>
      </c>
      <c r="X63" s="19" t="s">
        <v>1114</v>
      </c>
      <c r="Y63" s="17" t="s">
        <v>1115</v>
      </c>
      <c r="Z63" s="17" t="s">
        <v>1116</v>
      </c>
      <c r="AA63" s="17" t="s">
        <v>1117</v>
      </c>
      <c r="AB63" s="16" t="s">
        <v>1118</v>
      </c>
    </row>
    <row r="64" spans="1:28" x14ac:dyDescent="0.25">
      <c r="A64" s="9" t="s">
        <v>1781</v>
      </c>
      <c r="B64" s="9" t="s">
        <v>612</v>
      </c>
      <c r="C64" s="9" t="s">
        <v>632</v>
      </c>
      <c r="D64" s="18" t="s">
        <v>1321</v>
      </c>
      <c r="E64" s="17" t="s">
        <v>1319</v>
      </c>
      <c r="F64" s="17" t="s">
        <v>1311</v>
      </c>
      <c r="G64" s="17" t="s">
        <v>1322</v>
      </c>
      <c r="H64" s="16" t="s">
        <v>1316</v>
      </c>
      <c r="I64" s="9" t="s">
        <v>633</v>
      </c>
      <c r="J64" s="9" t="s">
        <v>633</v>
      </c>
      <c r="K64" s="9" t="s">
        <v>634</v>
      </c>
      <c r="L64" s="9" t="s">
        <v>635</v>
      </c>
      <c r="M64" s="9" t="s">
        <v>126</v>
      </c>
      <c r="N64" s="19" t="s">
        <v>930</v>
      </c>
      <c r="O64" s="17" t="s">
        <v>930</v>
      </c>
      <c r="P64" s="17" t="s">
        <v>931</v>
      </c>
      <c r="Q64" s="17" t="s">
        <v>932</v>
      </c>
      <c r="R64" s="16" t="s">
        <v>933</v>
      </c>
      <c r="S64" s="9" t="s">
        <v>348</v>
      </c>
      <c r="T64" s="9" t="s">
        <v>348</v>
      </c>
      <c r="U64" s="9" t="s">
        <v>347</v>
      </c>
      <c r="V64" s="9" t="s">
        <v>348</v>
      </c>
      <c r="W64" s="9" t="s">
        <v>347</v>
      </c>
      <c r="X64" s="19" t="s">
        <v>1119</v>
      </c>
      <c r="Y64" s="17" t="s">
        <v>1119</v>
      </c>
      <c r="Z64" s="17" t="s">
        <v>1120</v>
      </c>
      <c r="AA64" s="17" t="s">
        <v>1121</v>
      </c>
      <c r="AB64" s="16" t="s">
        <v>1122</v>
      </c>
    </row>
    <row r="65" spans="1:28" x14ac:dyDescent="0.25">
      <c r="A65" s="9" t="s">
        <v>1781</v>
      </c>
      <c r="B65" s="9" t="s">
        <v>612</v>
      </c>
      <c r="C65" s="9" t="s">
        <v>636</v>
      </c>
      <c r="D65" s="18" t="s">
        <v>1323</v>
      </c>
      <c r="E65" s="17" t="s">
        <v>1323</v>
      </c>
      <c r="F65" s="17" t="s">
        <v>1323</v>
      </c>
      <c r="G65" s="17" t="s">
        <v>1323</v>
      </c>
      <c r="H65" s="16" t="s">
        <v>1323</v>
      </c>
      <c r="I65" s="9" t="s">
        <v>126</v>
      </c>
      <c r="J65" s="9" t="s">
        <v>126</v>
      </c>
      <c r="K65" s="9" t="s">
        <v>126</v>
      </c>
      <c r="L65" s="9" t="s">
        <v>126</v>
      </c>
      <c r="M65" s="9" t="s">
        <v>126</v>
      </c>
      <c r="N65" s="19" t="s">
        <v>126</v>
      </c>
      <c r="O65" s="17" t="s">
        <v>126</v>
      </c>
      <c r="P65" s="17" t="s">
        <v>126</v>
      </c>
      <c r="Q65" s="17" t="s">
        <v>126</v>
      </c>
      <c r="R65" s="16" t="s">
        <v>126</v>
      </c>
      <c r="S65" s="9" t="s">
        <v>126</v>
      </c>
      <c r="T65" s="9" t="s">
        <v>126</v>
      </c>
      <c r="U65" s="9" t="s">
        <v>126</v>
      </c>
      <c r="V65" s="9" t="s">
        <v>126</v>
      </c>
      <c r="W65" s="9" t="s">
        <v>126</v>
      </c>
      <c r="X65" s="19" t="s">
        <v>126</v>
      </c>
      <c r="Y65" s="17" t="s">
        <v>126</v>
      </c>
      <c r="Z65" s="17" t="s">
        <v>126</v>
      </c>
      <c r="AA65" s="17" t="s">
        <v>126</v>
      </c>
      <c r="AB65" s="16" t="s">
        <v>126</v>
      </c>
    </row>
    <row r="66" spans="1:28" x14ac:dyDescent="0.25">
      <c r="A66" s="9" t="s">
        <v>1781</v>
      </c>
      <c r="B66" s="9" t="s">
        <v>612</v>
      </c>
      <c r="C66" s="9" t="s">
        <v>637</v>
      </c>
      <c r="D66" s="18" t="s">
        <v>1307</v>
      </c>
      <c r="E66" s="17" t="s">
        <v>1306</v>
      </c>
      <c r="F66" s="17" t="s">
        <v>1312</v>
      </c>
      <c r="G66" s="17" t="s">
        <v>1320</v>
      </c>
      <c r="H66" s="16" t="s">
        <v>1313</v>
      </c>
      <c r="I66" s="9" t="s">
        <v>638</v>
      </c>
      <c r="J66" s="9" t="s">
        <v>638</v>
      </c>
      <c r="K66" s="9" t="s">
        <v>639</v>
      </c>
      <c r="L66" s="9" t="s">
        <v>640</v>
      </c>
      <c r="M66" s="9" t="s">
        <v>641</v>
      </c>
      <c r="N66" s="19" t="s">
        <v>934</v>
      </c>
      <c r="O66" s="17" t="s">
        <v>934</v>
      </c>
      <c r="P66" s="17" t="s">
        <v>931</v>
      </c>
      <c r="Q66" s="17" t="s">
        <v>935</v>
      </c>
      <c r="R66" s="16" t="s">
        <v>936</v>
      </c>
      <c r="S66" s="9" t="s">
        <v>348</v>
      </c>
      <c r="T66" s="9" t="s">
        <v>348</v>
      </c>
      <c r="U66" s="9" t="s">
        <v>347</v>
      </c>
      <c r="V66" s="9" t="s">
        <v>347</v>
      </c>
      <c r="W66" s="9" t="s">
        <v>347</v>
      </c>
      <c r="X66" s="19" t="s">
        <v>1123</v>
      </c>
      <c r="Y66" s="17" t="s">
        <v>1123</v>
      </c>
      <c r="Z66" s="17" t="s">
        <v>1124</v>
      </c>
      <c r="AA66" s="17" t="s">
        <v>1125</v>
      </c>
      <c r="AB66" s="16" t="s">
        <v>1126</v>
      </c>
    </row>
    <row r="67" spans="1:28" x14ac:dyDescent="0.25">
      <c r="A67" s="9" t="s">
        <v>1781</v>
      </c>
      <c r="B67" s="9" t="s">
        <v>612</v>
      </c>
      <c r="C67" s="9" t="s">
        <v>642</v>
      </c>
      <c r="D67" s="18" t="s">
        <v>1314</v>
      </c>
      <c r="E67" s="17" t="s">
        <v>1310</v>
      </c>
      <c r="F67" s="17" t="s">
        <v>1324</v>
      </c>
      <c r="G67" s="17" t="s">
        <v>1318</v>
      </c>
      <c r="H67" s="16" t="s">
        <v>1308</v>
      </c>
      <c r="I67" s="9" t="s">
        <v>643</v>
      </c>
      <c r="J67" s="9" t="s">
        <v>644</v>
      </c>
      <c r="K67" s="9" t="s">
        <v>644</v>
      </c>
      <c r="L67" s="9" t="s">
        <v>645</v>
      </c>
      <c r="M67" s="9" t="s">
        <v>646</v>
      </c>
      <c r="N67" s="19" t="s">
        <v>937</v>
      </c>
      <c r="O67" s="17" t="s">
        <v>938</v>
      </c>
      <c r="P67" s="17" t="s">
        <v>939</v>
      </c>
      <c r="Q67" s="17" t="s">
        <v>937</v>
      </c>
      <c r="R67" s="16" t="s">
        <v>937</v>
      </c>
      <c r="S67" s="9" t="s">
        <v>348</v>
      </c>
      <c r="T67" s="9" t="s">
        <v>347</v>
      </c>
      <c r="U67" s="9" t="s">
        <v>347</v>
      </c>
      <c r="V67" s="9" t="s">
        <v>347</v>
      </c>
      <c r="W67" s="9" t="s">
        <v>348</v>
      </c>
      <c r="X67" s="19" t="s">
        <v>1127</v>
      </c>
      <c r="Y67" s="17" t="s">
        <v>1128</v>
      </c>
      <c r="Z67" s="17" t="s">
        <v>1128</v>
      </c>
      <c r="AA67" s="17" t="s">
        <v>1129</v>
      </c>
      <c r="AB67" s="16" t="s">
        <v>1130</v>
      </c>
    </row>
    <row r="68" spans="1:28" x14ac:dyDescent="0.25">
      <c r="A68" s="9" t="s">
        <v>1781</v>
      </c>
      <c r="B68" s="9" t="s">
        <v>612</v>
      </c>
      <c r="C68" s="9" t="s">
        <v>647</v>
      </c>
      <c r="D68" s="18" t="s">
        <v>1318</v>
      </c>
      <c r="E68" s="17" t="s">
        <v>1307</v>
      </c>
      <c r="F68" s="17" t="s">
        <v>1316</v>
      </c>
      <c r="G68" s="17" t="s">
        <v>1311</v>
      </c>
      <c r="H68" s="16" t="s">
        <v>1312</v>
      </c>
      <c r="I68" s="9" t="s">
        <v>648</v>
      </c>
      <c r="J68" s="9" t="s">
        <v>649</v>
      </c>
      <c r="K68" s="9" t="s">
        <v>650</v>
      </c>
      <c r="L68" s="9" t="s">
        <v>651</v>
      </c>
      <c r="M68" s="9" t="s">
        <v>651</v>
      </c>
      <c r="N68" s="19" t="s">
        <v>940</v>
      </c>
      <c r="O68" s="17" t="s">
        <v>941</v>
      </c>
      <c r="P68" s="17" t="s">
        <v>942</v>
      </c>
      <c r="Q68" s="17" t="s">
        <v>942</v>
      </c>
      <c r="R68" s="16" t="s">
        <v>943</v>
      </c>
      <c r="S68" s="9" t="s">
        <v>348</v>
      </c>
      <c r="T68" s="9" t="s">
        <v>348</v>
      </c>
      <c r="U68" s="9" t="s">
        <v>348</v>
      </c>
      <c r="V68" s="9" t="s">
        <v>348</v>
      </c>
      <c r="W68" s="9" t="s">
        <v>348</v>
      </c>
      <c r="X68" s="19" t="s">
        <v>1131</v>
      </c>
      <c r="Y68" s="17" t="s">
        <v>1132</v>
      </c>
      <c r="Z68" s="17" t="s">
        <v>1133</v>
      </c>
      <c r="AA68" s="17" t="s">
        <v>1133</v>
      </c>
      <c r="AB68" s="16" t="s">
        <v>1133</v>
      </c>
    </row>
    <row r="69" spans="1:28" x14ac:dyDescent="0.25">
      <c r="A69" s="9" t="s">
        <v>1781</v>
      </c>
      <c r="B69" s="9" t="s">
        <v>612</v>
      </c>
      <c r="C69" s="9" t="s">
        <v>652</v>
      </c>
      <c r="D69" s="18" t="s">
        <v>1323</v>
      </c>
      <c r="E69" s="17" t="s">
        <v>1323</v>
      </c>
      <c r="F69" s="17" t="s">
        <v>1323</v>
      </c>
      <c r="G69" s="17" t="s">
        <v>1323</v>
      </c>
      <c r="H69" s="16" t="s">
        <v>1323</v>
      </c>
      <c r="I69" s="9" t="s">
        <v>126</v>
      </c>
      <c r="J69" s="9" t="s">
        <v>126</v>
      </c>
      <c r="K69" s="9" t="s">
        <v>126</v>
      </c>
      <c r="L69" s="9" t="s">
        <v>126</v>
      </c>
      <c r="M69" s="9" t="s">
        <v>126</v>
      </c>
      <c r="N69" s="19" t="s">
        <v>126</v>
      </c>
      <c r="O69" s="17" t="s">
        <v>126</v>
      </c>
      <c r="P69" s="17" t="s">
        <v>126</v>
      </c>
      <c r="Q69" s="17" t="s">
        <v>126</v>
      </c>
      <c r="R69" s="16" t="s">
        <v>126</v>
      </c>
      <c r="S69" s="9" t="s">
        <v>126</v>
      </c>
      <c r="T69" s="9" t="s">
        <v>126</v>
      </c>
      <c r="U69" s="9" t="s">
        <v>126</v>
      </c>
      <c r="V69" s="9" t="s">
        <v>126</v>
      </c>
      <c r="W69" s="9" t="s">
        <v>126</v>
      </c>
      <c r="X69" s="19" t="s">
        <v>126</v>
      </c>
      <c r="Y69" s="17" t="s">
        <v>126</v>
      </c>
      <c r="Z69" s="17" t="s">
        <v>126</v>
      </c>
      <c r="AA69" s="17" t="s">
        <v>126</v>
      </c>
      <c r="AB69" s="16" t="s">
        <v>126</v>
      </c>
    </row>
    <row r="70" spans="1:28" x14ac:dyDescent="0.25">
      <c r="A70" s="9" t="s">
        <v>1781</v>
      </c>
      <c r="B70" s="9" t="s">
        <v>612</v>
      </c>
      <c r="C70" s="9" t="s">
        <v>653</v>
      </c>
      <c r="D70" s="18" t="s">
        <v>1312</v>
      </c>
      <c r="E70" s="17" t="s">
        <v>1311</v>
      </c>
      <c r="F70" s="17" t="s">
        <v>1321</v>
      </c>
      <c r="G70" s="17" t="s">
        <v>1318</v>
      </c>
      <c r="H70" s="16" t="s">
        <v>1325</v>
      </c>
      <c r="I70" s="9" t="s">
        <v>654</v>
      </c>
      <c r="J70" s="9" t="s">
        <v>654</v>
      </c>
      <c r="K70" s="9" t="s">
        <v>655</v>
      </c>
      <c r="L70" s="9" t="s">
        <v>656</v>
      </c>
      <c r="M70" s="9" t="s">
        <v>657</v>
      </c>
      <c r="N70" s="19" t="s">
        <v>944</v>
      </c>
      <c r="O70" s="17" t="s">
        <v>944</v>
      </c>
      <c r="P70" s="17" t="s">
        <v>944</v>
      </c>
      <c r="Q70" s="17" t="s">
        <v>945</v>
      </c>
      <c r="R70" s="16" t="s">
        <v>946</v>
      </c>
      <c r="S70" s="9" t="s">
        <v>348</v>
      </c>
      <c r="T70" s="9" t="s">
        <v>348</v>
      </c>
      <c r="U70" s="9" t="s">
        <v>348</v>
      </c>
      <c r="V70" s="9" t="s">
        <v>347</v>
      </c>
      <c r="W70" s="9" t="s">
        <v>347</v>
      </c>
      <c r="X70" s="19" t="s">
        <v>1134</v>
      </c>
      <c r="Y70" s="17" t="s">
        <v>1134</v>
      </c>
      <c r="Z70" s="17" t="s">
        <v>1135</v>
      </c>
      <c r="AA70" s="17" t="s">
        <v>1136</v>
      </c>
      <c r="AB70" s="16" t="s">
        <v>1137</v>
      </c>
    </row>
    <row r="71" spans="1:28" x14ac:dyDescent="0.25">
      <c r="A71" s="9" t="s">
        <v>1781</v>
      </c>
      <c r="B71" s="9" t="s">
        <v>612</v>
      </c>
      <c r="C71" s="9" t="s">
        <v>658</v>
      </c>
      <c r="D71" s="18" t="s">
        <v>1317</v>
      </c>
      <c r="E71" s="17" t="s">
        <v>1316</v>
      </c>
      <c r="F71" s="17" t="s">
        <v>1313</v>
      </c>
      <c r="G71" s="17" t="s">
        <v>1314</v>
      </c>
      <c r="H71" s="16" t="s">
        <v>1326</v>
      </c>
      <c r="I71" s="9" t="s">
        <v>659</v>
      </c>
      <c r="J71" s="9" t="s">
        <v>660</v>
      </c>
      <c r="K71" s="9" t="s">
        <v>661</v>
      </c>
      <c r="L71" s="9" t="s">
        <v>662</v>
      </c>
      <c r="M71" s="9" t="s">
        <v>663</v>
      </c>
      <c r="N71" s="19" t="s">
        <v>947</v>
      </c>
      <c r="O71" s="17" t="s">
        <v>948</v>
      </c>
      <c r="P71" s="17" t="s">
        <v>949</v>
      </c>
      <c r="Q71" s="17" t="s">
        <v>950</v>
      </c>
      <c r="R71" s="16" t="s">
        <v>951</v>
      </c>
      <c r="S71" s="9" t="s">
        <v>348</v>
      </c>
      <c r="T71" s="9" t="s">
        <v>347</v>
      </c>
      <c r="U71" s="9" t="s">
        <v>348</v>
      </c>
      <c r="V71" s="9" t="s">
        <v>347</v>
      </c>
      <c r="W71" s="9" t="s">
        <v>348</v>
      </c>
      <c r="X71" s="19" t="s">
        <v>1138</v>
      </c>
      <c r="Y71" s="17" t="s">
        <v>1138</v>
      </c>
      <c r="Z71" s="17" t="s">
        <v>1139</v>
      </c>
      <c r="AA71" s="17" t="s">
        <v>1140</v>
      </c>
      <c r="AB71" s="16" t="s">
        <v>1141</v>
      </c>
    </row>
    <row r="72" spans="1:28" x14ac:dyDescent="0.25">
      <c r="A72" s="9" t="s">
        <v>1781</v>
      </c>
      <c r="B72" s="9" t="s">
        <v>612</v>
      </c>
      <c r="C72" s="9" t="s">
        <v>664</v>
      </c>
      <c r="D72" s="18" t="s">
        <v>1327</v>
      </c>
      <c r="E72" s="17" t="s">
        <v>1321</v>
      </c>
      <c r="F72" s="17" t="s">
        <v>1315</v>
      </c>
      <c r="G72" s="17" t="s">
        <v>1313</v>
      </c>
      <c r="H72" s="16" t="s">
        <v>1306</v>
      </c>
      <c r="I72" s="9" t="s">
        <v>665</v>
      </c>
      <c r="J72" s="9" t="s">
        <v>666</v>
      </c>
      <c r="K72" s="9" t="s">
        <v>667</v>
      </c>
      <c r="L72" s="9" t="s">
        <v>668</v>
      </c>
      <c r="M72" s="9" t="s">
        <v>669</v>
      </c>
      <c r="N72" s="19" t="s">
        <v>952</v>
      </c>
      <c r="O72" s="17" t="s">
        <v>953</v>
      </c>
      <c r="P72" s="17" t="s">
        <v>954</v>
      </c>
      <c r="Q72" s="17" t="s">
        <v>955</v>
      </c>
      <c r="R72" s="16" t="s">
        <v>956</v>
      </c>
      <c r="S72" s="9" t="s">
        <v>348</v>
      </c>
      <c r="T72" s="9" t="s">
        <v>348</v>
      </c>
      <c r="U72" s="9" t="s">
        <v>347</v>
      </c>
      <c r="V72" s="9" t="s">
        <v>348</v>
      </c>
      <c r="W72" s="9" t="s">
        <v>347</v>
      </c>
      <c r="X72" s="19" t="s">
        <v>1142</v>
      </c>
      <c r="Y72" s="17" t="s">
        <v>1143</v>
      </c>
      <c r="Z72" s="17" t="s">
        <v>1144</v>
      </c>
      <c r="AA72" s="17" t="s">
        <v>1145</v>
      </c>
      <c r="AB72" s="16" t="s">
        <v>1146</v>
      </c>
    </row>
    <row r="73" spans="1:28" x14ac:dyDescent="0.25">
      <c r="A73" s="9" t="s">
        <v>1781</v>
      </c>
      <c r="B73" s="9" t="s">
        <v>612</v>
      </c>
      <c r="C73" s="9" t="s">
        <v>670</v>
      </c>
      <c r="D73" s="18" t="s">
        <v>1306</v>
      </c>
      <c r="E73" s="17" t="s">
        <v>1308</v>
      </c>
      <c r="F73" s="17" t="s">
        <v>1311</v>
      </c>
      <c r="G73" s="17" t="s">
        <v>1320</v>
      </c>
      <c r="H73" s="16" t="s">
        <v>1312</v>
      </c>
      <c r="I73" s="9" t="s">
        <v>671</v>
      </c>
      <c r="J73" s="9" t="s">
        <v>672</v>
      </c>
      <c r="K73" s="9" t="s">
        <v>673</v>
      </c>
      <c r="L73" s="9" t="s">
        <v>674</v>
      </c>
      <c r="M73" s="9" t="s">
        <v>675</v>
      </c>
      <c r="N73" s="19" t="s">
        <v>957</v>
      </c>
      <c r="O73" s="17" t="s">
        <v>958</v>
      </c>
      <c r="P73" s="17" t="s">
        <v>959</v>
      </c>
      <c r="Q73" s="17" t="s">
        <v>959</v>
      </c>
      <c r="R73" s="16" t="s">
        <v>960</v>
      </c>
      <c r="S73" s="9" t="s">
        <v>348</v>
      </c>
      <c r="T73" s="9" t="s">
        <v>348</v>
      </c>
      <c r="U73" s="9" t="s">
        <v>347</v>
      </c>
      <c r="V73" s="9" t="s">
        <v>347</v>
      </c>
      <c r="W73" s="9" t="s">
        <v>347</v>
      </c>
      <c r="X73" s="19" t="s">
        <v>1147</v>
      </c>
      <c r="Y73" s="17" t="s">
        <v>1148</v>
      </c>
      <c r="Z73" s="17" t="s">
        <v>1149</v>
      </c>
      <c r="AA73" s="17" t="s">
        <v>126</v>
      </c>
      <c r="AB73" s="16" t="s">
        <v>126</v>
      </c>
    </row>
    <row r="74" spans="1:28" x14ac:dyDescent="0.25">
      <c r="A74" s="9" t="s">
        <v>1781</v>
      </c>
      <c r="B74" s="9" t="s">
        <v>612</v>
      </c>
      <c r="C74" s="9" t="s">
        <v>676</v>
      </c>
      <c r="D74" s="18" t="s">
        <v>1320</v>
      </c>
      <c r="E74" s="17" t="s">
        <v>1326</v>
      </c>
      <c r="F74" s="17" t="s">
        <v>1311</v>
      </c>
      <c r="G74" s="17" t="s">
        <v>1312</v>
      </c>
      <c r="H74" s="16" t="s">
        <v>1325</v>
      </c>
      <c r="I74" s="9" t="s">
        <v>677</v>
      </c>
      <c r="J74" s="9" t="s">
        <v>678</v>
      </c>
      <c r="K74" s="9" t="s">
        <v>679</v>
      </c>
      <c r="L74" s="9" t="s">
        <v>680</v>
      </c>
      <c r="M74" s="9" t="s">
        <v>681</v>
      </c>
      <c r="N74" s="19" t="s">
        <v>961</v>
      </c>
      <c r="O74" s="17" t="s">
        <v>962</v>
      </c>
      <c r="P74" s="17" t="s">
        <v>963</v>
      </c>
      <c r="Q74" s="17" t="s">
        <v>964</v>
      </c>
      <c r="R74" s="16" t="s">
        <v>965</v>
      </c>
      <c r="S74" s="9" t="s">
        <v>348</v>
      </c>
      <c r="T74" s="9" t="s">
        <v>348</v>
      </c>
      <c r="U74" s="9" t="s">
        <v>347</v>
      </c>
      <c r="V74" s="9" t="s">
        <v>347</v>
      </c>
      <c r="W74" s="9" t="s">
        <v>348</v>
      </c>
      <c r="X74" s="19" t="s">
        <v>1150</v>
      </c>
      <c r="Y74" s="17" t="s">
        <v>1151</v>
      </c>
      <c r="Z74" s="17" t="s">
        <v>1152</v>
      </c>
      <c r="AA74" s="17" t="s">
        <v>1153</v>
      </c>
      <c r="AB74" s="16" t="s">
        <v>1154</v>
      </c>
    </row>
    <row r="75" spans="1:28" x14ac:dyDescent="0.25">
      <c r="A75" s="9" t="s">
        <v>1781</v>
      </c>
      <c r="B75" s="9" t="s">
        <v>612</v>
      </c>
      <c r="C75" s="9" t="s">
        <v>682</v>
      </c>
      <c r="D75" s="18" t="s">
        <v>1320</v>
      </c>
      <c r="E75" s="17" t="s">
        <v>1306</v>
      </c>
      <c r="F75" s="17" t="s">
        <v>1313</v>
      </c>
      <c r="G75" s="17" t="s">
        <v>1315</v>
      </c>
      <c r="H75" s="16" t="s">
        <v>1326</v>
      </c>
      <c r="I75" s="9" t="s">
        <v>683</v>
      </c>
      <c r="J75" s="9" t="s">
        <v>684</v>
      </c>
      <c r="K75" s="9" t="s">
        <v>685</v>
      </c>
      <c r="L75" s="9" t="s">
        <v>686</v>
      </c>
      <c r="M75" s="9" t="s">
        <v>687</v>
      </c>
      <c r="N75" s="19" t="s">
        <v>683</v>
      </c>
      <c r="O75" s="17" t="s">
        <v>684</v>
      </c>
      <c r="P75" s="17" t="s">
        <v>685</v>
      </c>
      <c r="Q75" s="17" t="s">
        <v>686</v>
      </c>
      <c r="R75" s="16" t="s">
        <v>687</v>
      </c>
      <c r="S75" s="9" t="s">
        <v>348</v>
      </c>
      <c r="T75" s="9" t="s">
        <v>347</v>
      </c>
      <c r="U75" s="9" t="s">
        <v>348</v>
      </c>
      <c r="V75" s="9" t="s">
        <v>347</v>
      </c>
      <c r="W75" s="9" t="s">
        <v>347</v>
      </c>
      <c r="X75" s="19" t="s">
        <v>1155</v>
      </c>
      <c r="Y75" s="17" t="s">
        <v>1156</v>
      </c>
      <c r="Z75" s="17" t="s">
        <v>1157</v>
      </c>
      <c r="AA75" s="17" t="s">
        <v>126</v>
      </c>
      <c r="AB75" s="16" t="s">
        <v>1155</v>
      </c>
    </row>
    <row r="76" spans="1:28" x14ac:dyDescent="0.25">
      <c r="A76" s="9" t="s">
        <v>1781</v>
      </c>
      <c r="B76" s="9" t="s">
        <v>612</v>
      </c>
      <c r="C76" s="9" t="s">
        <v>688</v>
      </c>
      <c r="D76" s="18" t="s">
        <v>1314</v>
      </c>
      <c r="E76" s="17" t="s">
        <v>1317</v>
      </c>
      <c r="F76" s="17" t="s">
        <v>1311</v>
      </c>
      <c r="G76" s="17" t="s">
        <v>1321</v>
      </c>
      <c r="H76" s="16" t="s">
        <v>1308</v>
      </c>
      <c r="I76" s="9" t="s">
        <v>689</v>
      </c>
      <c r="J76" s="9" t="s">
        <v>689</v>
      </c>
      <c r="K76" s="9" t="s">
        <v>690</v>
      </c>
      <c r="L76" s="9" t="s">
        <v>691</v>
      </c>
      <c r="M76" s="9" t="s">
        <v>692</v>
      </c>
      <c r="N76" s="19" t="s">
        <v>966</v>
      </c>
      <c r="O76" s="17" t="s">
        <v>966</v>
      </c>
      <c r="P76" s="17" t="s">
        <v>966</v>
      </c>
      <c r="Q76" s="17" t="s">
        <v>966</v>
      </c>
      <c r="R76" s="16" t="s">
        <v>966</v>
      </c>
      <c r="S76" s="9" t="s">
        <v>348</v>
      </c>
      <c r="T76" s="9" t="s">
        <v>348</v>
      </c>
      <c r="U76" s="9" t="s">
        <v>348</v>
      </c>
      <c r="V76" s="9" t="s">
        <v>348</v>
      </c>
      <c r="W76" s="9" t="s">
        <v>348</v>
      </c>
      <c r="X76" s="19" t="s">
        <v>1158</v>
      </c>
      <c r="Y76" s="17" t="s">
        <v>1159</v>
      </c>
      <c r="Z76" s="17" t="s">
        <v>1160</v>
      </c>
      <c r="AA76" s="17" t="s">
        <v>1161</v>
      </c>
      <c r="AB76" s="16" t="s">
        <v>1162</v>
      </c>
    </row>
    <row r="77" spans="1:28" x14ac:dyDescent="0.25">
      <c r="A77" s="9" t="s">
        <v>1781</v>
      </c>
      <c r="B77" s="9" t="s">
        <v>612</v>
      </c>
      <c r="C77" s="9" t="s">
        <v>693</v>
      </c>
      <c r="D77" s="18" t="s">
        <v>1309</v>
      </c>
      <c r="E77" s="17" t="s">
        <v>1311</v>
      </c>
      <c r="F77" s="17" t="s">
        <v>1312</v>
      </c>
      <c r="G77" s="17" t="s">
        <v>1325</v>
      </c>
      <c r="H77" s="16" t="s">
        <v>1306</v>
      </c>
      <c r="I77" s="9" t="s">
        <v>694</v>
      </c>
      <c r="J77" s="9" t="s">
        <v>695</v>
      </c>
      <c r="K77" s="9" t="s">
        <v>695</v>
      </c>
      <c r="L77" s="9" t="s">
        <v>696</v>
      </c>
      <c r="M77" s="9" t="s">
        <v>696</v>
      </c>
      <c r="N77" s="19" t="s">
        <v>967</v>
      </c>
      <c r="O77" s="17" t="s">
        <v>968</v>
      </c>
      <c r="P77" s="17" t="s">
        <v>969</v>
      </c>
      <c r="Q77" s="17" t="s">
        <v>970</v>
      </c>
      <c r="R77" s="16" t="s">
        <v>971</v>
      </c>
      <c r="S77" s="9" t="s">
        <v>347</v>
      </c>
      <c r="T77" s="9" t="s">
        <v>348</v>
      </c>
      <c r="U77" s="9" t="s">
        <v>347</v>
      </c>
      <c r="V77" s="9" t="s">
        <v>347</v>
      </c>
      <c r="W77" s="9" t="s">
        <v>348</v>
      </c>
      <c r="X77" s="19" t="s">
        <v>126</v>
      </c>
      <c r="Y77" s="17" t="s">
        <v>126</v>
      </c>
      <c r="Z77" s="17" t="s">
        <v>126</v>
      </c>
      <c r="AA77" s="17" t="s">
        <v>126</v>
      </c>
      <c r="AB77" s="16" t="s">
        <v>126</v>
      </c>
    </row>
    <row r="78" spans="1:28" x14ac:dyDescent="0.25">
      <c r="A78" s="9" t="s">
        <v>1781</v>
      </c>
      <c r="B78" s="9" t="s">
        <v>612</v>
      </c>
      <c r="C78" s="9" t="s">
        <v>697</v>
      </c>
      <c r="D78" s="18" t="s">
        <v>1311</v>
      </c>
      <c r="E78" s="17" t="s">
        <v>1307</v>
      </c>
      <c r="F78" s="17" t="s">
        <v>1321</v>
      </c>
      <c r="G78" s="17" t="s">
        <v>1308</v>
      </c>
      <c r="H78" s="16" t="s">
        <v>1326</v>
      </c>
      <c r="I78" s="9" t="s">
        <v>698</v>
      </c>
      <c r="J78" s="9" t="s">
        <v>699</v>
      </c>
      <c r="K78" s="9" t="s">
        <v>700</v>
      </c>
      <c r="L78" s="9" t="s">
        <v>701</v>
      </c>
      <c r="M78" s="9" t="s">
        <v>702</v>
      </c>
      <c r="N78" s="19" t="s">
        <v>972</v>
      </c>
      <c r="O78" s="17" t="s">
        <v>973</v>
      </c>
      <c r="P78" s="17" t="s">
        <v>974</v>
      </c>
      <c r="Q78" s="17" t="s">
        <v>973</v>
      </c>
      <c r="R78" s="16" t="s">
        <v>975</v>
      </c>
      <c r="S78" s="9" t="s">
        <v>347</v>
      </c>
      <c r="T78" s="9" t="s">
        <v>348</v>
      </c>
      <c r="U78" s="9" t="s">
        <v>348</v>
      </c>
      <c r="V78" s="9" t="s">
        <v>347</v>
      </c>
      <c r="W78" s="9" t="s">
        <v>348</v>
      </c>
      <c r="X78" s="19" t="s">
        <v>1163</v>
      </c>
      <c r="Y78" s="17" t="s">
        <v>1164</v>
      </c>
      <c r="Z78" s="17" t="s">
        <v>1165</v>
      </c>
      <c r="AA78" s="17" t="s">
        <v>1166</v>
      </c>
      <c r="AB78" s="16" t="s">
        <v>1167</v>
      </c>
    </row>
    <row r="79" spans="1:28" x14ac:dyDescent="0.25">
      <c r="A79" s="9" t="s">
        <v>1781</v>
      </c>
      <c r="B79" s="9" t="s">
        <v>612</v>
      </c>
      <c r="C79" s="9" t="s">
        <v>703</v>
      </c>
      <c r="D79" s="18" t="s">
        <v>1307</v>
      </c>
      <c r="E79" s="17" t="s">
        <v>1310</v>
      </c>
      <c r="F79" s="17" t="s">
        <v>1318</v>
      </c>
      <c r="G79" s="17" t="s">
        <v>1313</v>
      </c>
      <c r="H79" s="16" t="s">
        <v>1312</v>
      </c>
      <c r="I79" s="9" t="s">
        <v>704</v>
      </c>
      <c r="J79" s="9" t="s">
        <v>705</v>
      </c>
      <c r="K79" s="9" t="s">
        <v>706</v>
      </c>
      <c r="L79" s="9" t="s">
        <v>707</v>
      </c>
      <c r="M79" s="9" t="s">
        <v>708</v>
      </c>
      <c r="N79" s="19" t="s">
        <v>976</v>
      </c>
      <c r="O79" s="17" t="s">
        <v>977</v>
      </c>
      <c r="P79" s="17" t="s">
        <v>978</v>
      </c>
      <c r="Q79" s="17" t="s">
        <v>979</v>
      </c>
      <c r="R79" s="16" t="s">
        <v>976</v>
      </c>
      <c r="S79" s="9" t="s">
        <v>348</v>
      </c>
      <c r="T79" s="9" t="s">
        <v>347</v>
      </c>
      <c r="U79" s="9" t="s">
        <v>348</v>
      </c>
      <c r="V79" s="9" t="s">
        <v>347</v>
      </c>
      <c r="W79" s="9" t="s">
        <v>348</v>
      </c>
      <c r="X79" s="19" t="s">
        <v>1168</v>
      </c>
      <c r="Y79" s="17" t="s">
        <v>1169</v>
      </c>
      <c r="Z79" s="17" t="s">
        <v>1170</v>
      </c>
      <c r="AA79" s="17" t="s">
        <v>1171</v>
      </c>
      <c r="AB79" s="16" t="s">
        <v>1172</v>
      </c>
    </row>
    <row r="80" spans="1:28" x14ac:dyDescent="0.25">
      <c r="A80" s="9" t="s">
        <v>1781</v>
      </c>
      <c r="B80" s="9" t="s">
        <v>612</v>
      </c>
      <c r="C80" s="9" t="s">
        <v>709</v>
      </c>
      <c r="D80" s="18" t="s">
        <v>1315</v>
      </c>
      <c r="E80" s="17" t="s">
        <v>1327</v>
      </c>
      <c r="F80" s="17" t="s">
        <v>1312</v>
      </c>
      <c r="G80" s="17" t="s">
        <v>1324</v>
      </c>
      <c r="H80" s="16" t="s">
        <v>1311</v>
      </c>
      <c r="I80" s="9" t="s">
        <v>710</v>
      </c>
      <c r="J80" s="9" t="s">
        <v>710</v>
      </c>
      <c r="K80" s="9" t="s">
        <v>710</v>
      </c>
      <c r="L80" s="9" t="s">
        <v>711</v>
      </c>
      <c r="M80" s="9" t="s">
        <v>710</v>
      </c>
      <c r="N80" s="19" t="s">
        <v>980</v>
      </c>
      <c r="O80" s="17" t="s">
        <v>981</v>
      </c>
      <c r="P80" s="17" t="s">
        <v>982</v>
      </c>
      <c r="Q80" s="17" t="s">
        <v>983</v>
      </c>
      <c r="R80" s="16" t="s">
        <v>982</v>
      </c>
      <c r="S80" s="9" t="s">
        <v>348</v>
      </c>
      <c r="T80" s="9" t="s">
        <v>347</v>
      </c>
      <c r="U80" s="9" t="s">
        <v>348</v>
      </c>
      <c r="V80" s="9" t="s">
        <v>347</v>
      </c>
      <c r="W80" s="9" t="s">
        <v>348</v>
      </c>
      <c r="X80" s="19" t="s">
        <v>1173</v>
      </c>
      <c r="Y80" s="17" t="s">
        <v>1174</v>
      </c>
      <c r="Z80" s="17" t="s">
        <v>1175</v>
      </c>
      <c r="AA80" s="17" t="s">
        <v>1176</v>
      </c>
      <c r="AB80" s="16" t="s">
        <v>1175</v>
      </c>
    </row>
    <row r="81" spans="1:28" x14ac:dyDescent="0.25">
      <c r="A81" s="9" t="s">
        <v>1781</v>
      </c>
      <c r="B81" s="9" t="s">
        <v>612</v>
      </c>
      <c r="C81" s="9" t="s">
        <v>712</v>
      </c>
      <c r="D81" s="18" t="s">
        <v>1307</v>
      </c>
      <c r="E81" s="17" t="s">
        <v>1306</v>
      </c>
      <c r="F81" s="17" t="s">
        <v>1309</v>
      </c>
      <c r="G81" s="17" t="s">
        <v>1310</v>
      </c>
      <c r="H81" s="16" t="s">
        <v>1323</v>
      </c>
      <c r="I81" s="9" t="s">
        <v>713</v>
      </c>
      <c r="J81" s="9" t="s">
        <v>714</v>
      </c>
      <c r="K81" s="9" t="s">
        <v>715</v>
      </c>
      <c r="L81" s="9" t="s">
        <v>716</v>
      </c>
      <c r="M81" s="9" t="s">
        <v>126</v>
      </c>
      <c r="N81" s="19" t="s">
        <v>984</v>
      </c>
      <c r="O81" s="17" t="s">
        <v>985</v>
      </c>
      <c r="P81" s="17" t="s">
        <v>986</v>
      </c>
      <c r="Q81" s="17" t="s">
        <v>987</v>
      </c>
      <c r="R81" s="16" t="s">
        <v>126</v>
      </c>
      <c r="S81" s="9" t="s">
        <v>347</v>
      </c>
      <c r="T81" s="9" t="s">
        <v>347</v>
      </c>
      <c r="U81" s="9" t="s">
        <v>347</v>
      </c>
      <c r="V81" s="9" t="s">
        <v>347</v>
      </c>
      <c r="W81" s="9" t="s">
        <v>126</v>
      </c>
      <c r="X81" s="19" t="s">
        <v>1177</v>
      </c>
      <c r="Y81" s="17" t="s">
        <v>1178</v>
      </c>
      <c r="Z81" s="17" t="s">
        <v>1179</v>
      </c>
      <c r="AA81" s="17" t="s">
        <v>1180</v>
      </c>
      <c r="AB81" s="16" t="s">
        <v>126</v>
      </c>
    </row>
    <row r="82" spans="1:28" x14ac:dyDescent="0.25">
      <c r="A82" s="9" t="s">
        <v>1781</v>
      </c>
      <c r="B82" s="9" t="s">
        <v>612</v>
      </c>
      <c r="C82" s="9" t="s">
        <v>717</v>
      </c>
      <c r="D82" s="18" t="s">
        <v>1314</v>
      </c>
      <c r="E82" s="17" t="s">
        <v>1307</v>
      </c>
      <c r="F82" s="17" t="s">
        <v>1317</v>
      </c>
      <c r="G82" s="17" t="s">
        <v>1309</v>
      </c>
      <c r="H82" s="16" t="s">
        <v>1315</v>
      </c>
      <c r="I82" s="9" t="s">
        <v>718</v>
      </c>
      <c r="J82" s="9" t="s">
        <v>719</v>
      </c>
      <c r="K82" s="9" t="s">
        <v>720</v>
      </c>
      <c r="L82" s="9" t="s">
        <v>721</v>
      </c>
      <c r="M82" s="9" t="s">
        <v>722</v>
      </c>
      <c r="N82" s="19" t="s">
        <v>988</v>
      </c>
      <c r="O82" s="17" t="s">
        <v>989</v>
      </c>
      <c r="P82" s="17" t="s">
        <v>988</v>
      </c>
      <c r="Q82" s="17" t="s">
        <v>990</v>
      </c>
      <c r="R82" s="16" t="s">
        <v>991</v>
      </c>
      <c r="S82" s="9" t="s">
        <v>348</v>
      </c>
      <c r="T82" s="9" t="s">
        <v>348</v>
      </c>
      <c r="U82" s="9" t="s">
        <v>347</v>
      </c>
      <c r="V82" s="9" t="s">
        <v>347</v>
      </c>
      <c r="W82" s="9" t="s">
        <v>347</v>
      </c>
      <c r="X82" s="19" t="s">
        <v>1181</v>
      </c>
      <c r="Y82" s="17" t="s">
        <v>1181</v>
      </c>
      <c r="Z82" s="17" t="s">
        <v>1181</v>
      </c>
      <c r="AA82" s="17" t="s">
        <v>1182</v>
      </c>
      <c r="AB82" s="16" t="s">
        <v>1183</v>
      </c>
    </row>
    <row r="83" spans="1:28" x14ac:dyDescent="0.25">
      <c r="A83" s="9" t="s">
        <v>1781</v>
      </c>
      <c r="B83" s="9" t="s">
        <v>612</v>
      </c>
      <c r="C83" s="9" t="s">
        <v>723</v>
      </c>
      <c r="D83" s="18" t="s">
        <v>1310</v>
      </c>
      <c r="E83" s="17" t="s">
        <v>1306</v>
      </c>
      <c r="F83" s="17" t="s">
        <v>1311</v>
      </c>
      <c r="G83" s="17" t="s">
        <v>1312</v>
      </c>
      <c r="H83" s="16" t="s">
        <v>1307</v>
      </c>
      <c r="I83" s="9" t="s">
        <v>724</v>
      </c>
      <c r="J83" s="9" t="s">
        <v>725</v>
      </c>
      <c r="K83" s="9" t="s">
        <v>726</v>
      </c>
      <c r="L83" s="9" t="s">
        <v>727</v>
      </c>
      <c r="M83" s="9" t="s">
        <v>728</v>
      </c>
      <c r="N83" s="19" t="s">
        <v>992</v>
      </c>
      <c r="O83" s="17" t="s">
        <v>993</v>
      </c>
      <c r="P83" s="17" t="s">
        <v>993</v>
      </c>
      <c r="Q83" s="17" t="s">
        <v>994</v>
      </c>
      <c r="R83" s="16" t="s">
        <v>993</v>
      </c>
      <c r="S83" s="9" t="s">
        <v>348</v>
      </c>
      <c r="T83" s="9" t="s">
        <v>347</v>
      </c>
      <c r="U83" s="9" t="s">
        <v>347</v>
      </c>
      <c r="V83" s="9" t="s">
        <v>347</v>
      </c>
      <c r="W83" s="9" t="s">
        <v>347</v>
      </c>
      <c r="X83" s="19" t="s">
        <v>1184</v>
      </c>
      <c r="Y83" s="17" t="s">
        <v>1185</v>
      </c>
      <c r="Z83" s="17" t="s">
        <v>1186</v>
      </c>
      <c r="AA83" s="17" t="s">
        <v>1187</v>
      </c>
      <c r="AB83" s="16" t="s">
        <v>1185</v>
      </c>
    </row>
    <row r="84" spans="1:28" x14ac:dyDescent="0.25">
      <c r="A84" s="9" t="s">
        <v>1781</v>
      </c>
      <c r="B84" s="9" t="s">
        <v>612</v>
      </c>
      <c r="C84" s="9" t="s">
        <v>729</v>
      </c>
      <c r="D84" s="18" t="s">
        <v>1311</v>
      </c>
      <c r="E84" s="17" t="s">
        <v>1315</v>
      </c>
      <c r="F84" s="17" t="s">
        <v>1321</v>
      </c>
      <c r="G84" s="17" t="s">
        <v>1309</v>
      </c>
      <c r="H84" s="16" t="s">
        <v>1314</v>
      </c>
      <c r="I84" s="9" t="s">
        <v>730</v>
      </c>
      <c r="J84" s="9" t="s">
        <v>731</v>
      </c>
      <c r="K84" s="9" t="s">
        <v>732</v>
      </c>
      <c r="L84" s="9" t="s">
        <v>733</v>
      </c>
      <c r="M84" s="9" t="s">
        <v>734</v>
      </c>
      <c r="N84" s="19" t="s">
        <v>995</v>
      </c>
      <c r="O84" s="17" t="s">
        <v>996</v>
      </c>
      <c r="P84" s="17" t="s">
        <v>997</v>
      </c>
      <c r="Q84" s="17" t="s">
        <v>998</v>
      </c>
      <c r="R84" s="16" t="s">
        <v>999</v>
      </c>
      <c r="S84" s="9" t="s">
        <v>347</v>
      </c>
      <c r="T84" s="9" t="s">
        <v>348</v>
      </c>
      <c r="U84" s="9" t="s">
        <v>348</v>
      </c>
      <c r="V84" s="9" t="s">
        <v>347</v>
      </c>
      <c r="W84" s="9" t="s">
        <v>348</v>
      </c>
      <c r="X84" s="19" t="s">
        <v>1188</v>
      </c>
      <c r="Y84" s="17" t="s">
        <v>1189</v>
      </c>
      <c r="Z84" s="17" t="s">
        <v>1190</v>
      </c>
      <c r="AA84" s="17" t="s">
        <v>1191</v>
      </c>
      <c r="AB84" s="16" t="s">
        <v>1192</v>
      </c>
    </row>
    <row r="85" spans="1:28" x14ac:dyDescent="0.25">
      <c r="A85" s="9" t="s">
        <v>1781</v>
      </c>
      <c r="B85" s="9" t="s">
        <v>612</v>
      </c>
      <c r="C85" s="9" t="s">
        <v>735</v>
      </c>
      <c r="D85" s="18" t="s">
        <v>1307</v>
      </c>
      <c r="E85" s="17" t="s">
        <v>1306</v>
      </c>
      <c r="F85" s="17" t="s">
        <v>1320</v>
      </c>
      <c r="G85" s="17" t="s">
        <v>1314</v>
      </c>
      <c r="H85" s="16" t="s">
        <v>1313</v>
      </c>
      <c r="I85" s="9" t="s">
        <v>126</v>
      </c>
      <c r="J85" s="9" t="s">
        <v>126</v>
      </c>
      <c r="K85" s="9" t="s">
        <v>126</v>
      </c>
      <c r="L85" s="9" t="s">
        <v>126</v>
      </c>
      <c r="M85" s="9" t="s">
        <v>126</v>
      </c>
      <c r="N85" s="19" t="s">
        <v>126</v>
      </c>
      <c r="O85" s="17" t="s">
        <v>126</v>
      </c>
      <c r="P85" s="17" t="s">
        <v>126</v>
      </c>
      <c r="Q85" s="17" t="s">
        <v>126</v>
      </c>
      <c r="R85" s="16" t="s">
        <v>126</v>
      </c>
      <c r="S85" s="9" t="s">
        <v>348</v>
      </c>
      <c r="T85" s="9" t="s">
        <v>347</v>
      </c>
      <c r="U85" s="9" t="s">
        <v>347</v>
      </c>
      <c r="V85" s="9" t="s">
        <v>347</v>
      </c>
      <c r="W85" s="9" t="s">
        <v>347</v>
      </c>
      <c r="X85" s="19" t="s">
        <v>126</v>
      </c>
      <c r="Y85" s="17" t="s">
        <v>126</v>
      </c>
      <c r="Z85" s="17" t="s">
        <v>126</v>
      </c>
      <c r="AA85" s="17" t="s">
        <v>126</v>
      </c>
      <c r="AB85" s="16" t="s">
        <v>126</v>
      </c>
    </row>
    <row r="86" spans="1:28" x14ac:dyDescent="0.25">
      <c r="A86" s="9" t="s">
        <v>1781</v>
      </c>
      <c r="B86" s="9" t="s">
        <v>612</v>
      </c>
      <c r="C86" s="9" t="s">
        <v>736</v>
      </c>
      <c r="D86" s="18" t="s">
        <v>1321</v>
      </c>
      <c r="E86" s="17" t="s">
        <v>1312</v>
      </c>
      <c r="F86" s="17" t="s">
        <v>1319</v>
      </c>
      <c r="G86" s="17" t="s">
        <v>1306</v>
      </c>
      <c r="H86" s="16" t="s">
        <v>1316</v>
      </c>
      <c r="I86" s="9" t="s">
        <v>737</v>
      </c>
      <c r="J86" s="9" t="s">
        <v>738</v>
      </c>
      <c r="K86" s="9" t="s">
        <v>737</v>
      </c>
      <c r="L86" s="9" t="s">
        <v>739</v>
      </c>
      <c r="M86" s="9" t="s">
        <v>740</v>
      </c>
      <c r="N86" s="19" t="s">
        <v>1000</v>
      </c>
      <c r="O86" s="17" t="s">
        <v>1001</v>
      </c>
      <c r="P86" s="17" t="s">
        <v>1002</v>
      </c>
      <c r="Q86" s="17" t="s">
        <v>1001</v>
      </c>
      <c r="R86" s="16" t="s">
        <v>1003</v>
      </c>
      <c r="S86" s="9" t="s">
        <v>348</v>
      </c>
      <c r="T86" s="9" t="s">
        <v>348</v>
      </c>
      <c r="U86" s="9" t="s">
        <v>348</v>
      </c>
      <c r="V86" s="9" t="s">
        <v>347</v>
      </c>
      <c r="W86" s="9" t="s">
        <v>347</v>
      </c>
      <c r="X86" s="19" t="s">
        <v>1193</v>
      </c>
      <c r="Y86" s="17" t="s">
        <v>1194</v>
      </c>
      <c r="Z86" s="17" t="s">
        <v>1193</v>
      </c>
      <c r="AA86" s="17" t="s">
        <v>1195</v>
      </c>
      <c r="AB86" s="16" t="s">
        <v>1196</v>
      </c>
    </row>
    <row r="87" spans="1:28" x14ac:dyDescent="0.25">
      <c r="A87" s="9" t="s">
        <v>1781</v>
      </c>
      <c r="B87" s="9" t="s">
        <v>612</v>
      </c>
      <c r="C87" s="9" t="s">
        <v>741</v>
      </c>
      <c r="D87" s="18" t="s">
        <v>1307</v>
      </c>
      <c r="E87" s="17" t="s">
        <v>1318</v>
      </c>
      <c r="F87" s="17" t="s">
        <v>1312</v>
      </c>
      <c r="G87" s="17" t="s">
        <v>1309</v>
      </c>
      <c r="H87" s="16" t="s">
        <v>1308</v>
      </c>
      <c r="I87" s="9" t="s">
        <v>742</v>
      </c>
      <c r="J87" s="9" t="s">
        <v>743</v>
      </c>
      <c r="K87" s="9" t="s">
        <v>744</v>
      </c>
      <c r="L87" s="9" t="s">
        <v>743</v>
      </c>
      <c r="M87" s="9" t="s">
        <v>745</v>
      </c>
      <c r="N87" s="19" t="s">
        <v>1004</v>
      </c>
      <c r="O87" s="17" t="s">
        <v>1005</v>
      </c>
      <c r="P87" s="17" t="s">
        <v>1006</v>
      </c>
      <c r="Q87" s="17" t="s">
        <v>1007</v>
      </c>
      <c r="R87" s="16" t="s">
        <v>1008</v>
      </c>
      <c r="S87" s="9" t="s">
        <v>348</v>
      </c>
      <c r="T87" s="9" t="s">
        <v>347</v>
      </c>
      <c r="U87" s="9" t="s">
        <v>348</v>
      </c>
      <c r="V87" s="9" t="s">
        <v>347</v>
      </c>
      <c r="W87" s="9" t="s">
        <v>347</v>
      </c>
      <c r="X87" s="19" t="s">
        <v>1197</v>
      </c>
      <c r="Y87" s="17" t="s">
        <v>1198</v>
      </c>
      <c r="Z87" s="17" t="s">
        <v>1199</v>
      </c>
      <c r="AA87" s="17" t="s">
        <v>1200</v>
      </c>
      <c r="AB87" s="16" t="s">
        <v>1201</v>
      </c>
    </row>
    <row r="88" spans="1:28" x14ac:dyDescent="0.25">
      <c r="A88" s="9" t="s">
        <v>1781</v>
      </c>
      <c r="B88" s="9" t="s">
        <v>612</v>
      </c>
      <c r="C88" s="9" t="s">
        <v>746</v>
      </c>
      <c r="D88" s="18" t="s">
        <v>1321</v>
      </c>
      <c r="E88" s="17" t="s">
        <v>1319</v>
      </c>
      <c r="F88" s="17" t="s">
        <v>1308</v>
      </c>
      <c r="G88" s="17" t="s">
        <v>1306</v>
      </c>
      <c r="H88" s="16" t="s">
        <v>1317</v>
      </c>
      <c r="I88" s="9" t="s">
        <v>747</v>
      </c>
      <c r="J88" s="9" t="s">
        <v>748</v>
      </c>
      <c r="K88" s="9" t="s">
        <v>749</v>
      </c>
      <c r="L88" s="9" t="s">
        <v>750</v>
      </c>
      <c r="M88" s="9" t="s">
        <v>751</v>
      </c>
      <c r="N88" s="19" t="s">
        <v>1009</v>
      </c>
      <c r="O88" s="17" t="s">
        <v>1009</v>
      </c>
      <c r="P88" s="17" t="s">
        <v>1009</v>
      </c>
      <c r="Q88" s="17" t="s">
        <v>1009</v>
      </c>
      <c r="R88" s="16" t="s">
        <v>1009</v>
      </c>
      <c r="S88" s="9" t="s">
        <v>348</v>
      </c>
      <c r="T88" s="9" t="s">
        <v>348</v>
      </c>
      <c r="U88" s="9" t="s">
        <v>347</v>
      </c>
      <c r="V88" s="9" t="s">
        <v>347</v>
      </c>
      <c r="W88" s="9" t="s">
        <v>347</v>
      </c>
      <c r="X88" s="19" t="s">
        <v>1202</v>
      </c>
      <c r="Y88" s="17" t="s">
        <v>1203</v>
      </c>
      <c r="Z88" s="17" t="s">
        <v>1204</v>
      </c>
      <c r="AA88" s="17" t="s">
        <v>1205</v>
      </c>
      <c r="AB88" s="16" t="s">
        <v>1206</v>
      </c>
    </row>
    <row r="89" spans="1:28" x14ac:dyDescent="0.25">
      <c r="A89" s="9" t="s">
        <v>1781</v>
      </c>
      <c r="B89" s="9" t="s">
        <v>612</v>
      </c>
      <c r="C89" s="9" t="s">
        <v>752</v>
      </c>
      <c r="D89" s="18" t="s">
        <v>1311</v>
      </c>
      <c r="E89" s="17" t="s">
        <v>1308</v>
      </c>
      <c r="F89" s="17" t="s">
        <v>1309</v>
      </c>
      <c r="G89" s="17" t="s">
        <v>1307</v>
      </c>
      <c r="H89" s="16" t="s">
        <v>1319</v>
      </c>
      <c r="I89" s="9" t="s">
        <v>753</v>
      </c>
      <c r="J89" s="9" t="s">
        <v>754</v>
      </c>
      <c r="K89" s="9" t="s">
        <v>755</v>
      </c>
      <c r="L89" s="9" t="s">
        <v>753</v>
      </c>
      <c r="M89" s="9" t="s">
        <v>753</v>
      </c>
      <c r="N89" s="19" t="s">
        <v>1010</v>
      </c>
      <c r="O89" s="17" t="s">
        <v>1011</v>
      </c>
      <c r="P89" s="17" t="s">
        <v>1011</v>
      </c>
      <c r="Q89" s="17" t="s">
        <v>1010</v>
      </c>
      <c r="R89" s="16" t="s">
        <v>1010</v>
      </c>
      <c r="S89" s="9" t="s">
        <v>348</v>
      </c>
      <c r="T89" s="9" t="s">
        <v>347</v>
      </c>
      <c r="U89" s="9" t="s">
        <v>347</v>
      </c>
      <c r="V89" s="9" t="s">
        <v>348</v>
      </c>
      <c r="W89" s="9" t="s">
        <v>347</v>
      </c>
      <c r="X89" s="19" t="s">
        <v>1207</v>
      </c>
      <c r="Y89" s="17" t="s">
        <v>1208</v>
      </c>
      <c r="Z89" s="17" t="s">
        <v>1208</v>
      </c>
      <c r="AA89" s="17" t="s">
        <v>1208</v>
      </c>
      <c r="AB89" s="16" t="s">
        <v>1207</v>
      </c>
    </row>
    <row r="90" spans="1:28" x14ac:dyDescent="0.25">
      <c r="A90" s="9" t="s">
        <v>1781</v>
      </c>
      <c r="B90" s="9" t="s">
        <v>612</v>
      </c>
      <c r="C90" s="9" t="s">
        <v>756</v>
      </c>
      <c r="D90" s="18" t="s">
        <v>1314</v>
      </c>
      <c r="E90" s="17" t="s">
        <v>1311</v>
      </c>
      <c r="F90" s="17" t="s">
        <v>1321</v>
      </c>
      <c r="G90" s="17" t="s">
        <v>1307</v>
      </c>
      <c r="H90" s="16" t="s">
        <v>1313</v>
      </c>
      <c r="I90" s="9" t="s">
        <v>757</v>
      </c>
      <c r="J90" s="9" t="s">
        <v>758</v>
      </c>
      <c r="K90" s="9" t="s">
        <v>759</v>
      </c>
      <c r="L90" s="9" t="s">
        <v>760</v>
      </c>
      <c r="M90" s="9" t="s">
        <v>761</v>
      </c>
      <c r="N90" s="19" t="s">
        <v>1012</v>
      </c>
      <c r="O90" s="17" t="s">
        <v>1012</v>
      </c>
      <c r="P90" s="17" t="s">
        <v>1012</v>
      </c>
      <c r="Q90" s="17" t="s">
        <v>1012</v>
      </c>
      <c r="R90" s="16" t="s">
        <v>1012</v>
      </c>
      <c r="S90" s="9" t="s">
        <v>348</v>
      </c>
      <c r="T90" s="9" t="s">
        <v>347</v>
      </c>
      <c r="U90" s="9" t="s">
        <v>347</v>
      </c>
      <c r="V90" s="9" t="s">
        <v>348</v>
      </c>
      <c r="W90" s="9" t="s">
        <v>348</v>
      </c>
      <c r="X90" s="19" t="s">
        <v>1209</v>
      </c>
      <c r="Y90" s="17" t="s">
        <v>1210</v>
      </c>
      <c r="Z90" s="17" t="s">
        <v>1210</v>
      </c>
      <c r="AA90" s="17" t="s">
        <v>1211</v>
      </c>
      <c r="AB90" s="16" t="s">
        <v>1209</v>
      </c>
    </row>
    <row r="91" spans="1:28" x14ac:dyDescent="0.25">
      <c r="A91" s="9" t="s">
        <v>1781</v>
      </c>
      <c r="B91" s="9" t="s">
        <v>612</v>
      </c>
      <c r="C91" s="9" t="s">
        <v>762</v>
      </c>
      <c r="D91" s="18" t="s">
        <v>1307</v>
      </c>
      <c r="E91" s="17" t="s">
        <v>1317</v>
      </c>
      <c r="F91" s="17" t="s">
        <v>1310</v>
      </c>
      <c r="G91" s="17" t="s">
        <v>1306</v>
      </c>
      <c r="H91" s="16" t="s">
        <v>1314</v>
      </c>
      <c r="I91" s="9" t="s">
        <v>763</v>
      </c>
      <c r="J91" s="9" t="s">
        <v>764</v>
      </c>
      <c r="K91" s="9" t="s">
        <v>765</v>
      </c>
      <c r="L91" s="9" t="s">
        <v>766</v>
      </c>
      <c r="M91" s="9" t="s">
        <v>767</v>
      </c>
      <c r="N91" s="19" t="s">
        <v>1013</v>
      </c>
      <c r="O91" s="17" t="s">
        <v>1014</v>
      </c>
      <c r="P91" s="17" t="s">
        <v>1015</v>
      </c>
      <c r="Q91" s="17" t="s">
        <v>1016</v>
      </c>
      <c r="R91" s="16" t="s">
        <v>1017</v>
      </c>
      <c r="S91" s="9" t="s">
        <v>348</v>
      </c>
      <c r="T91" s="9" t="s">
        <v>347</v>
      </c>
      <c r="U91" s="9" t="s">
        <v>347</v>
      </c>
      <c r="V91" s="9" t="s">
        <v>348</v>
      </c>
      <c r="W91" s="9" t="s">
        <v>347</v>
      </c>
      <c r="X91" s="19" t="s">
        <v>1212</v>
      </c>
      <c r="Y91" s="17" t="s">
        <v>1213</v>
      </c>
      <c r="Z91" s="17" t="s">
        <v>1213</v>
      </c>
      <c r="AA91" s="17" t="s">
        <v>1214</v>
      </c>
      <c r="AB91" s="16" t="s">
        <v>1213</v>
      </c>
    </row>
    <row r="92" spans="1:28" x14ac:dyDescent="0.25">
      <c r="A92" s="9" t="s">
        <v>1781</v>
      </c>
      <c r="B92" s="9" t="s">
        <v>612</v>
      </c>
      <c r="C92" s="9" t="s">
        <v>768</v>
      </c>
      <c r="D92" s="18" t="s">
        <v>1315</v>
      </c>
      <c r="E92" s="17" t="s">
        <v>1319</v>
      </c>
      <c r="F92" s="17" t="s">
        <v>1321</v>
      </c>
      <c r="G92" s="17" t="s">
        <v>1312</v>
      </c>
      <c r="H92" s="16" t="s">
        <v>1308</v>
      </c>
      <c r="I92" s="9" t="s">
        <v>769</v>
      </c>
      <c r="J92" s="9" t="s">
        <v>770</v>
      </c>
      <c r="K92" s="9" t="s">
        <v>771</v>
      </c>
      <c r="L92" s="9" t="s">
        <v>772</v>
      </c>
      <c r="M92" s="9" t="s">
        <v>773</v>
      </c>
      <c r="N92" s="19" t="s">
        <v>1018</v>
      </c>
      <c r="O92" s="17" t="s">
        <v>1019</v>
      </c>
      <c r="P92" s="17" t="s">
        <v>1020</v>
      </c>
      <c r="Q92" s="17" t="s">
        <v>1021</v>
      </c>
      <c r="R92" s="16" t="s">
        <v>931</v>
      </c>
      <c r="S92" s="9" t="s">
        <v>347</v>
      </c>
      <c r="T92" s="9" t="s">
        <v>348</v>
      </c>
      <c r="U92" s="9" t="s">
        <v>348</v>
      </c>
      <c r="V92" s="9" t="s">
        <v>347</v>
      </c>
      <c r="W92" s="9" t="s">
        <v>347</v>
      </c>
      <c r="X92" s="19" t="s">
        <v>1215</v>
      </c>
      <c r="Y92" s="17" t="s">
        <v>1216</v>
      </c>
      <c r="Z92" s="17" t="s">
        <v>1217</v>
      </c>
      <c r="AA92" s="17" t="s">
        <v>1218</v>
      </c>
      <c r="AB92" s="16" t="s">
        <v>1219</v>
      </c>
    </row>
    <row r="93" spans="1:28" x14ac:dyDescent="0.25">
      <c r="A93" s="9" t="s">
        <v>1781</v>
      </c>
      <c r="B93" s="9" t="s">
        <v>612</v>
      </c>
      <c r="C93" s="9" t="s">
        <v>774</v>
      </c>
      <c r="D93" s="18" t="s">
        <v>1323</v>
      </c>
      <c r="E93" s="17" t="s">
        <v>1323</v>
      </c>
      <c r="F93" s="17" t="s">
        <v>1323</v>
      </c>
      <c r="G93" s="17" t="s">
        <v>1323</v>
      </c>
      <c r="H93" s="16" t="s">
        <v>1323</v>
      </c>
      <c r="I93" s="9" t="s">
        <v>126</v>
      </c>
      <c r="J93" s="9" t="s">
        <v>126</v>
      </c>
      <c r="K93" s="9" t="s">
        <v>126</v>
      </c>
      <c r="L93" s="9" t="s">
        <v>126</v>
      </c>
      <c r="M93" s="9" t="s">
        <v>126</v>
      </c>
      <c r="N93" s="19" t="s">
        <v>126</v>
      </c>
      <c r="O93" s="17" t="s">
        <v>126</v>
      </c>
      <c r="P93" s="17" t="s">
        <v>126</v>
      </c>
      <c r="Q93" s="17" t="s">
        <v>126</v>
      </c>
      <c r="R93" s="16" t="s">
        <v>126</v>
      </c>
      <c r="S93" s="9" t="s">
        <v>126</v>
      </c>
      <c r="T93" s="9" t="s">
        <v>126</v>
      </c>
      <c r="U93" s="9" t="s">
        <v>126</v>
      </c>
      <c r="V93" s="9" t="s">
        <v>126</v>
      </c>
      <c r="W93" s="9" t="s">
        <v>126</v>
      </c>
      <c r="X93" s="19" t="s">
        <v>126</v>
      </c>
      <c r="Y93" s="17" t="s">
        <v>126</v>
      </c>
      <c r="Z93" s="17" t="s">
        <v>126</v>
      </c>
      <c r="AA93" s="17" t="s">
        <v>126</v>
      </c>
      <c r="AB93" s="16" t="s">
        <v>126</v>
      </c>
    </row>
    <row r="94" spans="1:28" x14ac:dyDescent="0.25">
      <c r="A94" s="9" t="s">
        <v>1781</v>
      </c>
      <c r="B94" s="9" t="s">
        <v>612</v>
      </c>
      <c r="C94" s="9" t="s">
        <v>775</v>
      </c>
      <c r="D94" s="18" t="s">
        <v>1312</v>
      </c>
      <c r="E94" s="17" t="s">
        <v>1324</v>
      </c>
      <c r="F94" s="17" t="s">
        <v>1309</v>
      </c>
      <c r="G94" s="17" t="s">
        <v>1314</v>
      </c>
      <c r="H94" s="16" t="s">
        <v>1319</v>
      </c>
      <c r="I94" s="9" t="s">
        <v>126</v>
      </c>
      <c r="J94" s="9" t="s">
        <v>126</v>
      </c>
      <c r="K94" s="9" t="s">
        <v>126</v>
      </c>
      <c r="L94" s="9" t="s">
        <v>126</v>
      </c>
      <c r="M94" s="9" t="s">
        <v>126</v>
      </c>
      <c r="N94" s="19" t="s">
        <v>126</v>
      </c>
      <c r="O94" s="17" t="s">
        <v>126</v>
      </c>
      <c r="P94" s="17" t="s">
        <v>126</v>
      </c>
      <c r="Q94" s="17" t="s">
        <v>126</v>
      </c>
      <c r="R94" s="16" t="s">
        <v>126</v>
      </c>
      <c r="S94" s="9" t="s">
        <v>348</v>
      </c>
      <c r="T94" s="9" t="s">
        <v>347</v>
      </c>
      <c r="U94" s="9" t="s">
        <v>347</v>
      </c>
      <c r="V94" s="9" t="s">
        <v>348</v>
      </c>
      <c r="W94" s="9" t="s">
        <v>347</v>
      </c>
      <c r="X94" s="19" t="s">
        <v>126</v>
      </c>
      <c r="Y94" s="17" t="s">
        <v>126</v>
      </c>
      <c r="Z94" s="17" t="s">
        <v>126</v>
      </c>
      <c r="AA94" s="17" t="s">
        <v>126</v>
      </c>
      <c r="AB94" s="16" t="s">
        <v>126</v>
      </c>
    </row>
    <row r="95" spans="1:28" x14ac:dyDescent="0.25">
      <c r="A95" s="9" t="s">
        <v>1781</v>
      </c>
      <c r="B95" s="9" t="s">
        <v>612</v>
      </c>
      <c r="C95" s="9" t="s">
        <v>776</v>
      </c>
      <c r="D95" s="18" t="s">
        <v>1306</v>
      </c>
      <c r="E95" s="17" t="s">
        <v>1311</v>
      </c>
      <c r="F95" s="17" t="s">
        <v>1312</v>
      </c>
      <c r="G95" s="17" t="s">
        <v>1327</v>
      </c>
      <c r="H95" s="16" t="s">
        <v>1318</v>
      </c>
      <c r="I95" s="9" t="s">
        <v>777</v>
      </c>
      <c r="J95" s="9" t="s">
        <v>778</v>
      </c>
      <c r="K95" s="9" t="s">
        <v>779</v>
      </c>
      <c r="L95" s="9" t="s">
        <v>780</v>
      </c>
      <c r="M95" s="9" t="s">
        <v>781</v>
      </c>
      <c r="N95" s="19" t="s">
        <v>1022</v>
      </c>
      <c r="O95" s="17" t="s">
        <v>1023</v>
      </c>
      <c r="P95" s="17" t="s">
        <v>1024</v>
      </c>
      <c r="Q95" s="17" t="s">
        <v>1025</v>
      </c>
      <c r="R95" s="16" t="s">
        <v>1026</v>
      </c>
      <c r="S95" s="9" t="s">
        <v>348</v>
      </c>
      <c r="T95" s="9" t="s">
        <v>348</v>
      </c>
      <c r="U95" s="9" t="s">
        <v>347</v>
      </c>
      <c r="V95" s="9" t="s">
        <v>348</v>
      </c>
      <c r="W95" s="9" t="s">
        <v>347</v>
      </c>
      <c r="X95" s="19" t="s">
        <v>1220</v>
      </c>
      <c r="Y95" s="17" t="s">
        <v>1221</v>
      </c>
      <c r="Z95" s="17" t="s">
        <v>1222</v>
      </c>
      <c r="AA95" s="17" t="s">
        <v>1223</v>
      </c>
      <c r="AB95" s="16" t="s">
        <v>1224</v>
      </c>
    </row>
    <row r="96" spans="1:28" x14ac:dyDescent="0.25">
      <c r="A96" s="9" t="s">
        <v>1781</v>
      </c>
      <c r="B96" s="9" t="s">
        <v>612</v>
      </c>
      <c r="C96" s="9" t="s">
        <v>782</v>
      </c>
      <c r="D96" s="18" t="s">
        <v>1317</v>
      </c>
      <c r="E96" s="17" t="s">
        <v>1311</v>
      </c>
      <c r="F96" s="17" t="s">
        <v>1312</v>
      </c>
      <c r="G96" s="17" t="s">
        <v>1316</v>
      </c>
      <c r="H96" s="16" t="s">
        <v>1326</v>
      </c>
      <c r="I96" s="9" t="s">
        <v>783</v>
      </c>
      <c r="J96" s="9" t="s">
        <v>783</v>
      </c>
      <c r="K96" s="9" t="s">
        <v>783</v>
      </c>
      <c r="L96" s="9" t="s">
        <v>783</v>
      </c>
      <c r="M96" s="9" t="s">
        <v>783</v>
      </c>
      <c r="N96" s="19" t="s">
        <v>1027</v>
      </c>
      <c r="O96" s="17" t="s">
        <v>1027</v>
      </c>
      <c r="P96" s="17" t="s">
        <v>1027</v>
      </c>
      <c r="Q96" s="17" t="s">
        <v>1027</v>
      </c>
      <c r="R96" s="16" t="s">
        <v>1027</v>
      </c>
      <c r="S96" s="9" t="s">
        <v>348</v>
      </c>
      <c r="T96" s="9" t="s">
        <v>347</v>
      </c>
      <c r="U96" s="9" t="s">
        <v>347</v>
      </c>
      <c r="V96" s="9" t="s">
        <v>348</v>
      </c>
      <c r="W96" s="9" t="s">
        <v>347</v>
      </c>
      <c r="X96" s="19" t="s">
        <v>1225</v>
      </c>
      <c r="Y96" s="17" t="s">
        <v>1225</v>
      </c>
      <c r="Z96" s="17" t="s">
        <v>1225</v>
      </c>
      <c r="AA96" s="17" t="s">
        <v>1225</v>
      </c>
      <c r="AB96" s="16" t="s">
        <v>1225</v>
      </c>
    </row>
    <row r="97" spans="1:28" x14ac:dyDescent="0.25">
      <c r="A97" s="9" t="s">
        <v>1781</v>
      </c>
      <c r="B97" s="9" t="s">
        <v>612</v>
      </c>
      <c r="C97" s="9" t="s">
        <v>784</v>
      </c>
      <c r="D97" s="18" t="s">
        <v>1316</v>
      </c>
      <c r="E97" s="17" t="s">
        <v>1306</v>
      </c>
      <c r="F97" s="17" t="s">
        <v>1320</v>
      </c>
      <c r="G97" s="17" t="s">
        <v>1326</v>
      </c>
      <c r="H97" s="16" t="s">
        <v>1310</v>
      </c>
      <c r="I97" s="9" t="s">
        <v>785</v>
      </c>
      <c r="J97" s="9" t="s">
        <v>786</v>
      </c>
      <c r="K97" s="9" t="s">
        <v>787</v>
      </c>
      <c r="L97" s="9" t="s">
        <v>788</v>
      </c>
      <c r="M97" s="9" t="s">
        <v>789</v>
      </c>
      <c r="N97" s="19" t="s">
        <v>1028</v>
      </c>
      <c r="O97" s="17" t="s">
        <v>1029</v>
      </c>
      <c r="P97" s="17" t="s">
        <v>1030</v>
      </c>
      <c r="Q97" s="17" t="s">
        <v>1031</v>
      </c>
      <c r="R97" s="16" t="s">
        <v>1032</v>
      </c>
      <c r="S97" s="9" t="s">
        <v>347</v>
      </c>
      <c r="T97" s="9" t="s">
        <v>348</v>
      </c>
      <c r="U97" s="9" t="s">
        <v>347</v>
      </c>
      <c r="V97" s="9" t="s">
        <v>348</v>
      </c>
      <c r="W97" s="9" t="s">
        <v>347</v>
      </c>
      <c r="X97" s="19" t="s">
        <v>1226</v>
      </c>
      <c r="Y97" s="17" t="s">
        <v>1227</v>
      </c>
      <c r="Z97" s="17" t="s">
        <v>1228</v>
      </c>
      <c r="AA97" s="17" t="s">
        <v>1229</v>
      </c>
      <c r="AB97" s="16" t="s">
        <v>1230</v>
      </c>
    </row>
    <row r="98" spans="1:28" x14ac:dyDescent="0.25">
      <c r="A98" s="9" t="s">
        <v>1781</v>
      </c>
      <c r="B98" s="9" t="s">
        <v>612</v>
      </c>
      <c r="C98" s="9" t="s">
        <v>790</v>
      </c>
      <c r="D98" s="18" t="s">
        <v>1316</v>
      </c>
      <c r="E98" s="17" t="s">
        <v>1310</v>
      </c>
      <c r="F98" s="17" t="s">
        <v>1323</v>
      </c>
      <c r="G98" s="17" t="s">
        <v>1323</v>
      </c>
      <c r="H98" s="16" t="s">
        <v>1323</v>
      </c>
      <c r="I98" s="9" t="s">
        <v>791</v>
      </c>
      <c r="J98" s="9" t="s">
        <v>792</v>
      </c>
      <c r="K98" s="9" t="s">
        <v>126</v>
      </c>
      <c r="L98" s="9" t="s">
        <v>126</v>
      </c>
      <c r="M98" s="9" t="s">
        <v>126</v>
      </c>
      <c r="N98" s="19" t="s">
        <v>791</v>
      </c>
      <c r="O98" s="17" t="s">
        <v>792</v>
      </c>
      <c r="P98" s="17" t="s">
        <v>126</v>
      </c>
      <c r="Q98" s="17" t="s">
        <v>126</v>
      </c>
      <c r="R98" s="16" t="s">
        <v>126</v>
      </c>
      <c r="S98" s="9" t="s">
        <v>348</v>
      </c>
      <c r="T98" s="9" t="s">
        <v>347</v>
      </c>
      <c r="U98" s="9" t="s">
        <v>126</v>
      </c>
      <c r="V98" s="9" t="s">
        <v>126</v>
      </c>
      <c r="W98" s="9" t="s">
        <v>126</v>
      </c>
      <c r="X98" s="19" t="s">
        <v>791</v>
      </c>
      <c r="Y98" s="17" t="s">
        <v>792</v>
      </c>
      <c r="Z98" s="17" t="s">
        <v>126</v>
      </c>
      <c r="AA98" s="17" t="s">
        <v>126</v>
      </c>
      <c r="AB98" s="16" t="s">
        <v>126</v>
      </c>
    </row>
    <row r="99" spans="1:28" x14ac:dyDescent="0.25">
      <c r="A99" s="9" t="s">
        <v>1781</v>
      </c>
      <c r="B99" s="9" t="s">
        <v>612</v>
      </c>
      <c r="C99" s="9" t="s">
        <v>793</v>
      </c>
      <c r="D99" s="18" t="s">
        <v>1323</v>
      </c>
      <c r="E99" s="17" t="s">
        <v>1323</v>
      </c>
      <c r="F99" s="17" t="s">
        <v>1323</v>
      </c>
      <c r="G99" s="17" t="s">
        <v>1323</v>
      </c>
      <c r="H99" s="16" t="s">
        <v>1323</v>
      </c>
      <c r="I99" s="9" t="s">
        <v>126</v>
      </c>
      <c r="J99" s="9" t="s">
        <v>126</v>
      </c>
      <c r="K99" s="9" t="s">
        <v>126</v>
      </c>
      <c r="L99" s="9" t="s">
        <v>126</v>
      </c>
      <c r="M99" s="9" t="s">
        <v>126</v>
      </c>
      <c r="N99" s="19" t="s">
        <v>126</v>
      </c>
      <c r="O99" s="17" t="s">
        <v>126</v>
      </c>
      <c r="P99" s="17" t="s">
        <v>126</v>
      </c>
      <c r="Q99" s="17" t="s">
        <v>126</v>
      </c>
      <c r="R99" s="16" t="s">
        <v>126</v>
      </c>
      <c r="S99" s="9" t="s">
        <v>126</v>
      </c>
      <c r="T99" s="9" t="s">
        <v>126</v>
      </c>
      <c r="U99" s="9" t="s">
        <v>126</v>
      </c>
      <c r="V99" s="9" t="s">
        <v>126</v>
      </c>
      <c r="W99" s="9" t="s">
        <v>126</v>
      </c>
      <c r="X99" s="19" t="s">
        <v>126</v>
      </c>
      <c r="Y99" s="17" t="s">
        <v>126</v>
      </c>
      <c r="Z99" s="17" t="s">
        <v>126</v>
      </c>
      <c r="AA99" s="17" t="s">
        <v>126</v>
      </c>
      <c r="AB99" s="16" t="s">
        <v>126</v>
      </c>
    </row>
    <row r="100" spans="1:28" x14ac:dyDescent="0.25">
      <c r="A100" s="9" t="s">
        <v>1781</v>
      </c>
      <c r="B100" s="9" t="s">
        <v>612</v>
      </c>
      <c r="C100" s="9" t="s">
        <v>794</v>
      </c>
      <c r="D100" s="18" t="s">
        <v>1307</v>
      </c>
      <c r="E100" s="17" t="s">
        <v>1306</v>
      </c>
      <c r="F100" s="17" t="s">
        <v>1311</v>
      </c>
      <c r="G100" s="17" t="s">
        <v>1313</v>
      </c>
      <c r="H100" s="16" t="s">
        <v>1326</v>
      </c>
      <c r="I100" s="9" t="s">
        <v>795</v>
      </c>
      <c r="J100" s="9" t="s">
        <v>796</v>
      </c>
      <c r="K100" s="9" t="s">
        <v>797</v>
      </c>
      <c r="L100" s="9" t="s">
        <v>798</v>
      </c>
      <c r="M100" s="9" t="s">
        <v>799</v>
      </c>
      <c r="N100" s="19" t="s">
        <v>1033</v>
      </c>
      <c r="O100" s="17" t="s">
        <v>1034</v>
      </c>
      <c r="P100" s="17" t="s">
        <v>959</v>
      </c>
      <c r="Q100" s="17" t="s">
        <v>1035</v>
      </c>
      <c r="R100" s="16" t="s">
        <v>1036</v>
      </c>
      <c r="S100" s="9" t="s">
        <v>348</v>
      </c>
      <c r="T100" s="9" t="s">
        <v>347</v>
      </c>
      <c r="U100" s="9" t="s">
        <v>347</v>
      </c>
      <c r="V100" s="9" t="s">
        <v>348</v>
      </c>
      <c r="W100" s="9" t="s">
        <v>347</v>
      </c>
      <c r="X100" s="19" t="s">
        <v>1231</v>
      </c>
      <c r="Y100" s="17" t="s">
        <v>126</v>
      </c>
      <c r="Z100" s="17" t="s">
        <v>1232</v>
      </c>
      <c r="AA100" s="17" t="s">
        <v>1233</v>
      </c>
      <c r="AB100" s="16" t="s">
        <v>126</v>
      </c>
    </row>
    <row r="101" spans="1:28" x14ac:dyDescent="0.25">
      <c r="A101" s="9" t="s">
        <v>1781</v>
      </c>
      <c r="B101" s="9" t="s">
        <v>612</v>
      </c>
      <c r="C101" s="9" t="s">
        <v>800</v>
      </c>
      <c r="D101" s="18" t="s">
        <v>1307</v>
      </c>
      <c r="E101" s="17" t="s">
        <v>1321</v>
      </c>
      <c r="F101" s="17" t="s">
        <v>1313</v>
      </c>
      <c r="G101" s="17" t="s">
        <v>1325</v>
      </c>
      <c r="H101" s="16" t="s">
        <v>1308</v>
      </c>
      <c r="I101" s="9" t="s">
        <v>801</v>
      </c>
      <c r="J101" s="9" t="s">
        <v>126</v>
      </c>
      <c r="K101" s="9" t="s">
        <v>802</v>
      </c>
      <c r="L101" s="9" t="s">
        <v>803</v>
      </c>
      <c r="M101" s="9" t="s">
        <v>804</v>
      </c>
      <c r="N101" s="19" t="s">
        <v>1037</v>
      </c>
      <c r="O101" s="17" t="s">
        <v>1038</v>
      </c>
      <c r="P101" s="17" t="s">
        <v>126</v>
      </c>
      <c r="Q101" s="17" t="s">
        <v>126</v>
      </c>
      <c r="R101" s="16" t="s">
        <v>1037</v>
      </c>
      <c r="S101" s="9" t="s">
        <v>348</v>
      </c>
      <c r="T101" s="9" t="s">
        <v>348</v>
      </c>
      <c r="U101" s="9" t="s">
        <v>347</v>
      </c>
      <c r="V101" s="9" t="s">
        <v>347</v>
      </c>
      <c r="W101" s="9" t="s">
        <v>347</v>
      </c>
      <c r="X101" s="19" t="s">
        <v>126</v>
      </c>
      <c r="Y101" s="17" t="s">
        <v>126</v>
      </c>
      <c r="Z101" s="17" t="s">
        <v>126</v>
      </c>
      <c r="AA101" s="17" t="s">
        <v>126</v>
      </c>
      <c r="AB101" s="16" t="s">
        <v>126</v>
      </c>
    </row>
    <row r="102" spans="1:28" x14ac:dyDescent="0.25">
      <c r="A102" s="9" t="s">
        <v>1781</v>
      </c>
      <c r="B102" s="9" t="s">
        <v>612</v>
      </c>
      <c r="C102" s="9" t="s">
        <v>805</v>
      </c>
      <c r="D102" s="18" t="s">
        <v>1308</v>
      </c>
      <c r="E102" s="17" t="s">
        <v>1306</v>
      </c>
      <c r="F102" s="17" t="s">
        <v>1313</v>
      </c>
      <c r="G102" s="17" t="s">
        <v>1321</v>
      </c>
      <c r="H102" s="16" t="s">
        <v>1312</v>
      </c>
      <c r="I102" s="9" t="s">
        <v>806</v>
      </c>
      <c r="J102" s="9" t="s">
        <v>806</v>
      </c>
      <c r="K102" s="9" t="s">
        <v>807</v>
      </c>
      <c r="L102" s="9" t="s">
        <v>808</v>
      </c>
      <c r="M102" s="9" t="s">
        <v>809</v>
      </c>
      <c r="N102" s="19" t="s">
        <v>1039</v>
      </c>
      <c r="O102" s="17" t="s">
        <v>1039</v>
      </c>
      <c r="P102" s="17" t="s">
        <v>1040</v>
      </c>
      <c r="Q102" s="17" t="s">
        <v>1039</v>
      </c>
      <c r="R102" s="16" t="s">
        <v>1041</v>
      </c>
      <c r="S102" s="9" t="s">
        <v>347</v>
      </c>
      <c r="T102" s="9" t="s">
        <v>347</v>
      </c>
      <c r="U102" s="9" t="s">
        <v>348</v>
      </c>
      <c r="V102" s="9" t="s">
        <v>347</v>
      </c>
      <c r="W102" s="9" t="s">
        <v>347</v>
      </c>
      <c r="X102" s="19" t="s">
        <v>1234</v>
      </c>
      <c r="Y102" s="17" t="s">
        <v>1234</v>
      </c>
      <c r="Z102" s="17" t="s">
        <v>1234</v>
      </c>
      <c r="AA102" s="17" t="s">
        <v>1235</v>
      </c>
      <c r="AB102" s="16" t="s">
        <v>1236</v>
      </c>
    </row>
    <row r="103" spans="1:28" x14ac:dyDescent="0.25">
      <c r="A103" s="9" t="s">
        <v>1781</v>
      </c>
      <c r="B103" s="9" t="s">
        <v>612</v>
      </c>
      <c r="C103" s="9" t="s">
        <v>810</v>
      </c>
      <c r="D103" s="18" t="s">
        <v>1323</v>
      </c>
      <c r="E103" s="17" t="s">
        <v>1323</v>
      </c>
      <c r="F103" s="17" t="s">
        <v>1323</v>
      </c>
      <c r="G103" s="17" t="s">
        <v>1323</v>
      </c>
      <c r="H103" s="16" t="s">
        <v>1323</v>
      </c>
      <c r="I103" s="9" t="s">
        <v>126</v>
      </c>
      <c r="J103" s="9" t="s">
        <v>126</v>
      </c>
      <c r="K103" s="9" t="s">
        <v>126</v>
      </c>
      <c r="L103" s="9" t="s">
        <v>126</v>
      </c>
      <c r="M103" s="9" t="s">
        <v>126</v>
      </c>
      <c r="N103" s="19" t="s">
        <v>126</v>
      </c>
      <c r="O103" s="17" t="s">
        <v>126</v>
      </c>
      <c r="P103" s="17" t="s">
        <v>126</v>
      </c>
      <c r="Q103" s="17" t="s">
        <v>126</v>
      </c>
      <c r="R103" s="16" t="s">
        <v>126</v>
      </c>
      <c r="S103" s="9" t="s">
        <v>126</v>
      </c>
      <c r="T103" s="9" t="s">
        <v>126</v>
      </c>
      <c r="U103" s="9" t="s">
        <v>126</v>
      </c>
      <c r="V103" s="9" t="s">
        <v>126</v>
      </c>
      <c r="W103" s="9" t="s">
        <v>126</v>
      </c>
      <c r="X103" s="19" t="s">
        <v>126</v>
      </c>
      <c r="Y103" s="17" t="s">
        <v>126</v>
      </c>
      <c r="Z103" s="17" t="s">
        <v>126</v>
      </c>
      <c r="AA103" s="17" t="s">
        <v>126</v>
      </c>
      <c r="AB103" s="16" t="s">
        <v>126</v>
      </c>
    </row>
    <row r="104" spans="1:28" x14ac:dyDescent="0.25">
      <c r="A104" s="9" t="s">
        <v>1781</v>
      </c>
      <c r="B104" s="9" t="s">
        <v>612</v>
      </c>
      <c r="C104" s="9" t="s">
        <v>811</v>
      </c>
      <c r="D104" s="18" t="s">
        <v>1320</v>
      </c>
      <c r="E104" s="17" t="s">
        <v>1306</v>
      </c>
      <c r="F104" s="17" t="s">
        <v>1311</v>
      </c>
      <c r="G104" s="17" t="s">
        <v>1307</v>
      </c>
      <c r="H104" s="16" t="s">
        <v>1318</v>
      </c>
      <c r="I104" s="9" t="s">
        <v>812</v>
      </c>
      <c r="J104" s="9" t="s">
        <v>813</v>
      </c>
      <c r="K104" s="9" t="s">
        <v>814</v>
      </c>
      <c r="L104" s="9" t="s">
        <v>815</v>
      </c>
      <c r="M104" s="9" t="s">
        <v>816</v>
      </c>
      <c r="N104" s="19" t="s">
        <v>931</v>
      </c>
      <c r="O104" s="17" t="s">
        <v>931</v>
      </c>
      <c r="P104" s="17" t="s">
        <v>1042</v>
      </c>
      <c r="Q104" s="17" t="s">
        <v>931</v>
      </c>
      <c r="R104" s="16" t="s">
        <v>1043</v>
      </c>
      <c r="S104" s="9" t="s">
        <v>348</v>
      </c>
      <c r="T104" s="9" t="s">
        <v>347</v>
      </c>
      <c r="U104" s="9" t="s">
        <v>347</v>
      </c>
      <c r="V104" s="9" t="s">
        <v>347</v>
      </c>
      <c r="W104" s="9" t="s">
        <v>347</v>
      </c>
      <c r="X104" s="19" t="s">
        <v>1237</v>
      </c>
      <c r="Y104" s="17" t="s">
        <v>1238</v>
      </c>
      <c r="Z104" s="17" t="s">
        <v>1238</v>
      </c>
      <c r="AA104" s="17" t="s">
        <v>126</v>
      </c>
      <c r="AB104" s="16" t="s">
        <v>126</v>
      </c>
    </row>
    <row r="105" spans="1:28" x14ac:dyDescent="0.25">
      <c r="A105" s="9" t="s">
        <v>1781</v>
      </c>
      <c r="B105" s="9" t="s">
        <v>612</v>
      </c>
      <c r="C105" s="9" t="s">
        <v>817</v>
      </c>
      <c r="D105" s="18" t="s">
        <v>1311</v>
      </c>
      <c r="E105" s="17" t="s">
        <v>1321</v>
      </c>
      <c r="F105" s="17" t="s">
        <v>1307</v>
      </c>
      <c r="G105" s="17" t="s">
        <v>1308</v>
      </c>
      <c r="H105" s="16" t="s">
        <v>1319</v>
      </c>
      <c r="I105" s="9" t="s">
        <v>818</v>
      </c>
      <c r="J105" s="9" t="s">
        <v>819</v>
      </c>
      <c r="K105" s="9" t="s">
        <v>820</v>
      </c>
      <c r="L105" s="9" t="s">
        <v>820</v>
      </c>
      <c r="M105" s="9" t="s">
        <v>821</v>
      </c>
      <c r="N105" s="19" t="s">
        <v>1044</v>
      </c>
      <c r="O105" s="17" t="s">
        <v>1045</v>
      </c>
      <c r="P105" s="17" t="s">
        <v>1046</v>
      </c>
      <c r="Q105" s="17" t="s">
        <v>1047</v>
      </c>
      <c r="R105" s="16" t="s">
        <v>1048</v>
      </c>
      <c r="S105" s="9" t="s">
        <v>347</v>
      </c>
      <c r="T105" s="9" t="s">
        <v>347</v>
      </c>
      <c r="U105" s="9" t="s">
        <v>348</v>
      </c>
      <c r="V105" s="9" t="s">
        <v>348</v>
      </c>
      <c r="W105" s="9" t="s">
        <v>347</v>
      </c>
      <c r="X105" s="19" t="s">
        <v>1239</v>
      </c>
      <c r="Y105" s="17" t="s">
        <v>1240</v>
      </c>
      <c r="Z105" s="17" t="s">
        <v>1241</v>
      </c>
      <c r="AA105" s="17" t="s">
        <v>1242</v>
      </c>
      <c r="AB105" s="16" t="s">
        <v>1243</v>
      </c>
    </row>
    <row r="106" spans="1:28" x14ac:dyDescent="0.25">
      <c r="A106" s="9" t="s">
        <v>1781</v>
      </c>
      <c r="B106" s="9" t="s">
        <v>612</v>
      </c>
      <c r="C106" s="9" t="s">
        <v>822</v>
      </c>
      <c r="D106" s="18" t="s">
        <v>1307</v>
      </c>
      <c r="E106" s="17" t="s">
        <v>1321</v>
      </c>
      <c r="F106" s="17" t="s">
        <v>1311</v>
      </c>
      <c r="G106" s="17" t="s">
        <v>1315</v>
      </c>
      <c r="H106" s="16" t="s">
        <v>1308</v>
      </c>
      <c r="I106" s="9" t="s">
        <v>823</v>
      </c>
      <c r="J106" s="9" t="s">
        <v>824</v>
      </c>
      <c r="K106" s="9" t="s">
        <v>825</v>
      </c>
      <c r="L106" s="9" t="s">
        <v>823</v>
      </c>
      <c r="M106" s="9" t="s">
        <v>823</v>
      </c>
      <c r="N106" s="19" t="s">
        <v>1049</v>
      </c>
      <c r="O106" s="17" t="s">
        <v>1050</v>
      </c>
      <c r="P106" s="17" t="s">
        <v>1051</v>
      </c>
      <c r="Q106" s="17" t="s">
        <v>1049</v>
      </c>
      <c r="R106" s="16" t="s">
        <v>1049</v>
      </c>
      <c r="S106" s="9" t="s">
        <v>348</v>
      </c>
      <c r="T106" s="9" t="s">
        <v>347</v>
      </c>
      <c r="U106" s="9" t="s">
        <v>347</v>
      </c>
      <c r="V106" s="9" t="s">
        <v>347</v>
      </c>
      <c r="W106" s="9" t="s">
        <v>348</v>
      </c>
      <c r="X106" s="19" t="s">
        <v>1244</v>
      </c>
      <c r="Y106" s="17" t="s">
        <v>1245</v>
      </c>
      <c r="Z106" s="17" t="s">
        <v>1246</v>
      </c>
      <c r="AA106" s="17" t="s">
        <v>1244</v>
      </c>
      <c r="AB106" s="16" t="s">
        <v>1244</v>
      </c>
    </row>
    <row r="107" spans="1:28" x14ac:dyDescent="0.25">
      <c r="A107" s="9" t="s">
        <v>1781</v>
      </c>
      <c r="B107" s="9" t="s">
        <v>612</v>
      </c>
      <c r="C107" s="9" t="s">
        <v>826</v>
      </c>
      <c r="D107" s="18" t="s">
        <v>1311</v>
      </c>
      <c r="E107" s="17" t="s">
        <v>1307</v>
      </c>
      <c r="F107" s="17" t="s">
        <v>1306</v>
      </c>
      <c r="G107" s="17" t="s">
        <v>1314</v>
      </c>
      <c r="H107" s="16" t="s">
        <v>1323</v>
      </c>
      <c r="I107" s="9" t="s">
        <v>827</v>
      </c>
      <c r="J107" s="9" t="s">
        <v>827</v>
      </c>
      <c r="K107" s="9" t="s">
        <v>827</v>
      </c>
      <c r="L107" s="9" t="s">
        <v>827</v>
      </c>
      <c r="M107" s="9" t="s">
        <v>126</v>
      </c>
      <c r="N107" s="19" t="s">
        <v>1052</v>
      </c>
      <c r="O107" s="17" t="s">
        <v>1052</v>
      </c>
      <c r="P107" s="17" t="s">
        <v>1052</v>
      </c>
      <c r="Q107" s="17" t="s">
        <v>1052</v>
      </c>
      <c r="R107" s="16" t="s">
        <v>126</v>
      </c>
      <c r="S107" s="9" t="s">
        <v>348</v>
      </c>
      <c r="T107" s="9" t="s">
        <v>348</v>
      </c>
      <c r="U107" s="9" t="s">
        <v>347</v>
      </c>
      <c r="V107" s="9" t="s">
        <v>347</v>
      </c>
      <c r="W107" s="9" t="s">
        <v>126</v>
      </c>
      <c r="X107" s="19" t="s">
        <v>1247</v>
      </c>
      <c r="Y107" s="17" t="s">
        <v>1247</v>
      </c>
      <c r="Z107" s="17" t="s">
        <v>1247</v>
      </c>
      <c r="AA107" s="17" t="s">
        <v>1247</v>
      </c>
      <c r="AB107" s="16" t="s">
        <v>126</v>
      </c>
    </row>
    <row r="108" spans="1:28" x14ac:dyDescent="0.25">
      <c r="A108" s="9" t="s">
        <v>1781</v>
      </c>
      <c r="B108" s="9" t="s">
        <v>612</v>
      </c>
      <c r="C108" s="9" t="s">
        <v>828</v>
      </c>
      <c r="D108" s="18" t="s">
        <v>1312</v>
      </c>
      <c r="E108" s="17" t="s">
        <v>1311</v>
      </c>
      <c r="F108" s="17" t="s">
        <v>1326</v>
      </c>
      <c r="G108" s="17" t="s">
        <v>1320</v>
      </c>
      <c r="H108" s="16" t="s">
        <v>1313</v>
      </c>
      <c r="I108" s="9" t="s">
        <v>829</v>
      </c>
      <c r="J108" s="9" t="s">
        <v>830</v>
      </c>
      <c r="K108" s="9" t="s">
        <v>830</v>
      </c>
      <c r="L108" s="9" t="s">
        <v>830</v>
      </c>
      <c r="M108" s="9" t="s">
        <v>831</v>
      </c>
      <c r="N108" s="19" t="s">
        <v>1053</v>
      </c>
      <c r="O108" s="17" t="s">
        <v>1054</v>
      </c>
      <c r="P108" s="17" t="s">
        <v>1055</v>
      </c>
      <c r="Q108" s="17" t="s">
        <v>931</v>
      </c>
      <c r="R108" s="16" t="s">
        <v>831</v>
      </c>
      <c r="S108" s="9" t="s">
        <v>348</v>
      </c>
      <c r="T108" s="9" t="s">
        <v>348</v>
      </c>
      <c r="U108" s="9" t="s">
        <v>348</v>
      </c>
      <c r="V108" s="9" t="s">
        <v>348</v>
      </c>
      <c r="W108" s="9" t="s">
        <v>347</v>
      </c>
      <c r="X108" s="19" t="s">
        <v>1248</v>
      </c>
      <c r="Y108" s="17" t="s">
        <v>1248</v>
      </c>
      <c r="Z108" s="17" t="s">
        <v>1248</v>
      </c>
      <c r="AA108" s="17" t="s">
        <v>126</v>
      </c>
      <c r="AB108" s="16" t="s">
        <v>126</v>
      </c>
    </row>
    <row r="109" spans="1:28" x14ac:dyDescent="0.25">
      <c r="A109" s="9" t="s">
        <v>1781</v>
      </c>
      <c r="B109" s="9" t="s">
        <v>612</v>
      </c>
      <c r="C109" s="9" t="s">
        <v>832</v>
      </c>
      <c r="D109" s="18" t="s">
        <v>1311</v>
      </c>
      <c r="E109" s="17" t="s">
        <v>1312</v>
      </c>
      <c r="F109" s="17" t="s">
        <v>1310</v>
      </c>
      <c r="G109" s="17" t="s">
        <v>1316</v>
      </c>
      <c r="H109" s="16" t="s">
        <v>1325</v>
      </c>
      <c r="I109" s="9" t="s">
        <v>833</v>
      </c>
      <c r="J109" s="9" t="s">
        <v>834</v>
      </c>
      <c r="K109" s="9" t="s">
        <v>835</v>
      </c>
      <c r="L109" s="9" t="s">
        <v>836</v>
      </c>
      <c r="M109" s="9" t="s">
        <v>837</v>
      </c>
      <c r="N109" s="19" t="s">
        <v>1056</v>
      </c>
      <c r="O109" s="17" t="s">
        <v>1056</v>
      </c>
      <c r="P109" s="17" t="s">
        <v>1057</v>
      </c>
      <c r="Q109" s="17" t="s">
        <v>1058</v>
      </c>
      <c r="R109" s="16" t="s">
        <v>1059</v>
      </c>
      <c r="S109" s="9" t="s">
        <v>348</v>
      </c>
      <c r="T109" s="9" t="s">
        <v>347</v>
      </c>
      <c r="U109" s="9" t="s">
        <v>347</v>
      </c>
      <c r="V109" s="9" t="s">
        <v>347</v>
      </c>
      <c r="W109" s="9" t="s">
        <v>347</v>
      </c>
      <c r="X109" s="19" t="s">
        <v>1128</v>
      </c>
      <c r="Y109" s="17" t="s">
        <v>1128</v>
      </c>
      <c r="Z109" s="17" t="s">
        <v>1249</v>
      </c>
      <c r="AA109" s="17" t="s">
        <v>1128</v>
      </c>
      <c r="AB109" s="16" t="s">
        <v>1250</v>
      </c>
    </row>
    <row r="110" spans="1:28" x14ac:dyDescent="0.25">
      <c r="A110" s="9" t="s">
        <v>1781</v>
      </c>
      <c r="B110" s="9" t="s">
        <v>612</v>
      </c>
      <c r="C110" s="9" t="s">
        <v>838</v>
      </c>
      <c r="D110" s="18" t="s">
        <v>1323</v>
      </c>
      <c r="E110" s="17" t="s">
        <v>1323</v>
      </c>
      <c r="F110" s="17" t="s">
        <v>1323</v>
      </c>
      <c r="G110" s="17" t="s">
        <v>1323</v>
      </c>
      <c r="H110" s="16" t="s">
        <v>1323</v>
      </c>
      <c r="I110" s="9" t="s">
        <v>126</v>
      </c>
      <c r="J110" s="9" t="s">
        <v>126</v>
      </c>
      <c r="K110" s="9" t="s">
        <v>126</v>
      </c>
      <c r="L110" s="9" t="s">
        <v>126</v>
      </c>
      <c r="M110" s="9" t="s">
        <v>126</v>
      </c>
      <c r="N110" s="19" t="s">
        <v>126</v>
      </c>
      <c r="O110" s="17" t="s">
        <v>126</v>
      </c>
      <c r="P110" s="17" t="s">
        <v>126</v>
      </c>
      <c r="Q110" s="17" t="s">
        <v>126</v>
      </c>
      <c r="R110" s="16" t="s">
        <v>126</v>
      </c>
      <c r="S110" s="9" t="s">
        <v>126</v>
      </c>
      <c r="T110" s="9" t="s">
        <v>126</v>
      </c>
      <c r="U110" s="9" t="s">
        <v>126</v>
      </c>
      <c r="V110" s="9" t="s">
        <v>126</v>
      </c>
      <c r="W110" s="9" t="s">
        <v>126</v>
      </c>
      <c r="X110" s="19" t="s">
        <v>126</v>
      </c>
      <c r="Y110" s="17" t="s">
        <v>126</v>
      </c>
      <c r="Z110" s="17" t="s">
        <v>126</v>
      </c>
      <c r="AA110" s="17" t="s">
        <v>126</v>
      </c>
      <c r="AB110" s="16" t="s">
        <v>126</v>
      </c>
    </row>
    <row r="111" spans="1:28" x14ac:dyDescent="0.25">
      <c r="A111" s="9" t="s">
        <v>1781</v>
      </c>
      <c r="B111" s="9" t="s">
        <v>612</v>
      </c>
      <c r="C111" s="9" t="s">
        <v>839</v>
      </c>
      <c r="D111" s="18" t="s">
        <v>1323</v>
      </c>
      <c r="E111" s="17" t="s">
        <v>1323</v>
      </c>
      <c r="F111" s="17" t="s">
        <v>1323</v>
      </c>
      <c r="G111" s="17" t="s">
        <v>1323</v>
      </c>
      <c r="H111" s="16" t="s">
        <v>1323</v>
      </c>
      <c r="I111" s="9" t="s">
        <v>126</v>
      </c>
      <c r="J111" s="9" t="s">
        <v>126</v>
      </c>
      <c r="K111" s="9" t="s">
        <v>126</v>
      </c>
      <c r="L111" s="9" t="s">
        <v>126</v>
      </c>
      <c r="M111" s="9" t="s">
        <v>126</v>
      </c>
      <c r="N111" s="19" t="s">
        <v>126</v>
      </c>
      <c r="O111" s="17" t="s">
        <v>126</v>
      </c>
      <c r="P111" s="17" t="s">
        <v>126</v>
      </c>
      <c r="Q111" s="17" t="s">
        <v>126</v>
      </c>
      <c r="R111" s="16" t="s">
        <v>126</v>
      </c>
      <c r="S111" s="9" t="s">
        <v>126</v>
      </c>
      <c r="T111" s="9" t="s">
        <v>126</v>
      </c>
      <c r="U111" s="9" t="s">
        <v>126</v>
      </c>
      <c r="V111" s="9" t="s">
        <v>126</v>
      </c>
      <c r="W111" s="9" t="s">
        <v>126</v>
      </c>
      <c r="X111" s="19" t="s">
        <v>126</v>
      </c>
      <c r="Y111" s="17" t="s">
        <v>126</v>
      </c>
      <c r="Z111" s="17" t="s">
        <v>126</v>
      </c>
      <c r="AA111" s="17" t="s">
        <v>126</v>
      </c>
      <c r="AB111" s="16" t="s">
        <v>126</v>
      </c>
    </row>
    <row r="112" spans="1:28" x14ac:dyDescent="0.25">
      <c r="A112" s="9" t="s">
        <v>1781</v>
      </c>
      <c r="B112" s="9" t="s">
        <v>612</v>
      </c>
      <c r="C112" s="9" t="s">
        <v>840</v>
      </c>
      <c r="D112" s="18" t="s">
        <v>1317</v>
      </c>
      <c r="E112" s="17" t="s">
        <v>1321</v>
      </c>
      <c r="F112" s="17" t="s">
        <v>1319</v>
      </c>
      <c r="G112" s="17" t="s">
        <v>1326</v>
      </c>
      <c r="H112" s="16" t="s">
        <v>1310</v>
      </c>
      <c r="I112" s="9" t="s">
        <v>126</v>
      </c>
      <c r="J112" s="9" t="s">
        <v>126</v>
      </c>
      <c r="K112" s="9" t="s">
        <v>126</v>
      </c>
      <c r="L112" s="9" t="s">
        <v>126</v>
      </c>
      <c r="M112" s="9" t="s">
        <v>126</v>
      </c>
      <c r="N112" s="19" t="s">
        <v>126</v>
      </c>
      <c r="O112" s="17" t="s">
        <v>126</v>
      </c>
      <c r="P112" s="17" t="s">
        <v>126</v>
      </c>
      <c r="Q112" s="17" t="s">
        <v>126</v>
      </c>
      <c r="R112" s="16" t="s">
        <v>126</v>
      </c>
      <c r="S112" s="9" t="s">
        <v>348</v>
      </c>
      <c r="T112" s="9" t="s">
        <v>348</v>
      </c>
      <c r="U112" s="9" t="s">
        <v>348</v>
      </c>
      <c r="V112" s="9" t="s">
        <v>348</v>
      </c>
      <c r="W112" s="9" t="s">
        <v>347</v>
      </c>
      <c r="X112" s="19" t="s">
        <v>126</v>
      </c>
      <c r="Y112" s="17" t="s">
        <v>126</v>
      </c>
      <c r="Z112" s="17" t="s">
        <v>126</v>
      </c>
      <c r="AA112" s="17" t="s">
        <v>126</v>
      </c>
      <c r="AB112" s="16" t="s">
        <v>126</v>
      </c>
    </row>
    <row r="113" spans="1:28" x14ac:dyDescent="0.25">
      <c r="A113" s="9" t="s">
        <v>1781</v>
      </c>
      <c r="B113" s="9" t="s">
        <v>612</v>
      </c>
      <c r="C113" s="9" t="s">
        <v>841</v>
      </c>
      <c r="D113" s="18" t="s">
        <v>1311</v>
      </c>
      <c r="E113" s="17" t="s">
        <v>1323</v>
      </c>
      <c r="F113" s="17" t="s">
        <v>1323</v>
      </c>
      <c r="G113" s="17" t="s">
        <v>1323</v>
      </c>
      <c r="H113" s="16" t="s">
        <v>1323</v>
      </c>
      <c r="I113" s="9" t="s">
        <v>842</v>
      </c>
      <c r="J113" s="9" t="s">
        <v>126</v>
      </c>
      <c r="K113" s="9" t="s">
        <v>126</v>
      </c>
      <c r="L113" s="9" t="s">
        <v>126</v>
      </c>
      <c r="M113" s="9" t="s">
        <v>126</v>
      </c>
      <c r="N113" s="19" t="s">
        <v>931</v>
      </c>
      <c r="O113" s="17" t="s">
        <v>126</v>
      </c>
      <c r="P113" s="17" t="s">
        <v>126</v>
      </c>
      <c r="Q113" s="17" t="s">
        <v>126</v>
      </c>
      <c r="R113" s="16" t="s">
        <v>126</v>
      </c>
      <c r="S113" s="9" t="s">
        <v>348</v>
      </c>
      <c r="T113" s="9" t="s">
        <v>126</v>
      </c>
      <c r="U113" s="9" t="s">
        <v>126</v>
      </c>
      <c r="V113" s="9" t="s">
        <v>126</v>
      </c>
      <c r="W113" s="9" t="s">
        <v>126</v>
      </c>
      <c r="X113" s="19" t="s">
        <v>1251</v>
      </c>
      <c r="Y113" s="17" t="s">
        <v>126</v>
      </c>
      <c r="Z113" s="17" t="s">
        <v>126</v>
      </c>
      <c r="AA113" s="17" t="s">
        <v>126</v>
      </c>
      <c r="AB113" s="16" t="s">
        <v>126</v>
      </c>
    </row>
    <row r="114" spans="1:28" x14ac:dyDescent="0.25">
      <c r="A114" s="9" t="s">
        <v>1781</v>
      </c>
      <c r="B114" s="9" t="s">
        <v>612</v>
      </c>
      <c r="C114" s="9" t="s">
        <v>843</v>
      </c>
      <c r="D114" s="18" t="s">
        <v>1318</v>
      </c>
      <c r="E114" s="17" t="s">
        <v>1311</v>
      </c>
      <c r="F114" s="17" t="s">
        <v>1307</v>
      </c>
      <c r="G114" s="17" t="s">
        <v>1313</v>
      </c>
      <c r="H114" s="16" t="s">
        <v>1316</v>
      </c>
      <c r="I114" s="9" t="s">
        <v>844</v>
      </c>
      <c r="J114" s="9" t="s">
        <v>845</v>
      </c>
      <c r="K114" s="9" t="s">
        <v>846</v>
      </c>
      <c r="L114" s="9" t="s">
        <v>847</v>
      </c>
      <c r="M114" s="9" t="s">
        <v>848</v>
      </c>
      <c r="N114" s="19" t="s">
        <v>1060</v>
      </c>
      <c r="O114" s="17" t="s">
        <v>931</v>
      </c>
      <c r="P114" s="17" t="s">
        <v>1061</v>
      </c>
      <c r="Q114" s="17" t="s">
        <v>1062</v>
      </c>
      <c r="R114" s="16" t="s">
        <v>1021</v>
      </c>
      <c r="S114" s="9" t="s">
        <v>347</v>
      </c>
      <c r="T114" s="9" t="s">
        <v>348</v>
      </c>
      <c r="U114" s="9" t="s">
        <v>347</v>
      </c>
      <c r="V114" s="9" t="s">
        <v>348</v>
      </c>
      <c r="W114" s="9" t="s">
        <v>347</v>
      </c>
      <c r="X114" s="19" t="s">
        <v>1252</v>
      </c>
      <c r="Y114" s="17" t="s">
        <v>1253</v>
      </c>
      <c r="Z114" s="17" t="s">
        <v>1254</v>
      </c>
      <c r="AA114" s="17" t="s">
        <v>1255</v>
      </c>
      <c r="AB114" s="16" t="s">
        <v>1256</v>
      </c>
    </row>
    <row r="115" spans="1:28" x14ac:dyDescent="0.25">
      <c r="A115" s="9" t="s">
        <v>1781</v>
      </c>
      <c r="B115" s="9" t="s">
        <v>612</v>
      </c>
      <c r="C115" s="9" t="s">
        <v>849</v>
      </c>
      <c r="D115" s="18" t="s">
        <v>1323</v>
      </c>
      <c r="E115" s="17" t="s">
        <v>1323</v>
      </c>
      <c r="F115" s="17" t="s">
        <v>1323</v>
      </c>
      <c r="G115" s="17" t="s">
        <v>1323</v>
      </c>
      <c r="H115" s="16" t="s">
        <v>1323</v>
      </c>
      <c r="I115" s="9" t="s">
        <v>126</v>
      </c>
      <c r="J115" s="9" t="s">
        <v>126</v>
      </c>
      <c r="K115" s="9" t="s">
        <v>126</v>
      </c>
      <c r="L115" s="9" t="s">
        <v>126</v>
      </c>
      <c r="M115" s="9" t="s">
        <v>126</v>
      </c>
      <c r="N115" s="19" t="s">
        <v>126</v>
      </c>
      <c r="O115" s="17" t="s">
        <v>126</v>
      </c>
      <c r="P115" s="17" t="s">
        <v>126</v>
      </c>
      <c r="Q115" s="17" t="s">
        <v>126</v>
      </c>
      <c r="R115" s="16" t="s">
        <v>126</v>
      </c>
      <c r="S115" s="9" t="s">
        <v>126</v>
      </c>
      <c r="T115" s="9" t="s">
        <v>126</v>
      </c>
      <c r="U115" s="9" t="s">
        <v>126</v>
      </c>
      <c r="V115" s="9" t="s">
        <v>126</v>
      </c>
      <c r="W115" s="9" t="s">
        <v>126</v>
      </c>
      <c r="X115" s="19" t="s">
        <v>126</v>
      </c>
      <c r="Y115" s="17" t="s">
        <v>126</v>
      </c>
      <c r="Z115" s="17" t="s">
        <v>126</v>
      </c>
      <c r="AA115" s="17" t="s">
        <v>126</v>
      </c>
      <c r="AB115" s="16" t="s">
        <v>126</v>
      </c>
    </row>
    <row r="116" spans="1:28" x14ac:dyDescent="0.25">
      <c r="A116" s="9" t="s">
        <v>1781</v>
      </c>
      <c r="B116" s="9" t="s">
        <v>612</v>
      </c>
      <c r="C116" s="9" t="s">
        <v>850</v>
      </c>
      <c r="D116" s="18" t="s">
        <v>1317</v>
      </c>
      <c r="E116" s="17" t="s">
        <v>1313</v>
      </c>
      <c r="F116" s="17" t="s">
        <v>1322</v>
      </c>
      <c r="G116" s="17" t="s">
        <v>1318</v>
      </c>
      <c r="H116" s="16" t="s">
        <v>1310</v>
      </c>
      <c r="I116" s="9" t="s">
        <v>851</v>
      </c>
      <c r="J116" s="9" t="s">
        <v>852</v>
      </c>
      <c r="K116" s="9" t="s">
        <v>853</v>
      </c>
      <c r="L116" s="9" t="s">
        <v>854</v>
      </c>
      <c r="M116" s="9" t="s">
        <v>855</v>
      </c>
      <c r="N116" s="19" t="s">
        <v>1063</v>
      </c>
      <c r="O116" s="17" t="s">
        <v>1064</v>
      </c>
      <c r="P116" s="17" t="s">
        <v>1065</v>
      </c>
      <c r="Q116" s="17" t="s">
        <v>1066</v>
      </c>
      <c r="R116" s="16" t="s">
        <v>1067</v>
      </c>
      <c r="S116" s="9" t="s">
        <v>347</v>
      </c>
      <c r="T116" s="9" t="s">
        <v>348</v>
      </c>
      <c r="U116" s="9" t="s">
        <v>347</v>
      </c>
      <c r="V116" s="9" t="s">
        <v>347</v>
      </c>
      <c r="W116" s="9" t="s">
        <v>347</v>
      </c>
      <c r="X116" s="19" t="s">
        <v>1257</v>
      </c>
      <c r="Y116" s="17" t="s">
        <v>1258</v>
      </c>
      <c r="Z116" s="17" t="s">
        <v>1259</v>
      </c>
      <c r="AA116" s="17" t="s">
        <v>1260</v>
      </c>
      <c r="AB116" s="16" t="s">
        <v>1261</v>
      </c>
    </row>
    <row r="117" spans="1:28" x14ac:dyDescent="0.25">
      <c r="A117" s="9" t="s">
        <v>1781</v>
      </c>
      <c r="B117" s="9" t="s">
        <v>612</v>
      </c>
      <c r="C117" s="9" t="s">
        <v>856</v>
      </c>
      <c r="D117" s="18" t="s">
        <v>1319</v>
      </c>
      <c r="E117" s="17" t="s">
        <v>1326</v>
      </c>
      <c r="F117" s="17" t="s">
        <v>1321</v>
      </c>
      <c r="G117" s="17" t="s">
        <v>1306</v>
      </c>
      <c r="H117" s="16" t="s">
        <v>1315</v>
      </c>
      <c r="I117" s="9" t="s">
        <v>857</v>
      </c>
      <c r="J117" s="9" t="s">
        <v>858</v>
      </c>
      <c r="K117" s="9" t="s">
        <v>858</v>
      </c>
      <c r="L117" s="9" t="s">
        <v>859</v>
      </c>
      <c r="M117" s="9" t="s">
        <v>860</v>
      </c>
      <c r="N117" s="19" t="s">
        <v>1068</v>
      </c>
      <c r="O117" s="17" t="s">
        <v>1069</v>
      </c>
      <c r="P117" s="17" t="s">
        <v>1069</v>
      </c>
      <c r="Q117" s="17" t="s">
        <v>1070</v>
      </c>
      <c r="R117" s="16" t="s">
        <v>1071</v>
      </c>
      <c r="S117" s="9" t="s">
        <v>347</v>
      </c>
      <c r="T117" s="9" t="s">
        <v>347</v>
      </c>
      <c r="U117" s="9" t="s">
        <v>348</v>
      </c>
      <c r="V117" s="9" t="s">
        <v>348</v>
      </c>
      <c r="W117" s="9" t="s">
        <v>347</v>
      </c>
      <c r="X117" s="19" t="s">
        <v>1262</v>
      </c>
      <c r="Y117" s="17" t="s">
        <v>1263</v>
      </c>
      <c r="Z117" s="17" t="s">
        <v>1264</v>
      </c>
      <c r="AA117" s="17" t="s">
        <v>1265</v>
      </c>
      <c r="AB117" s="16" t="s">
        <v>1266</v>
      </c>
    </row>
    <row r="118" spans="1:28" x14ac:dyDescent="0.25">
      <c r="A118" s="9" t="s">
        <v>1781</v>
      </c>
      <c r="B118" s="9" t="s">
        <v>612</v>
      </c>
      <c r="C118" s="9" t="s">
        <v>861</v>
      </c>
      <c r="D118" s="18" t="s">
        <v>1320</v>
      </c>
      <c r="E118" s="17" t="s">
        <v>1319</v>
      </c>
      <c r="F118" s="17" t="s">
        <v>1306</v>
      </c>
      <c r="G118" s="17" t="s">
        <v>1308</v>
      </c>
      <c r="H118" s="16" t="s">
        <v>1307</v>
      </c>
      <c r="I118" s="9" t="s">
        <v>862</v>
      </c>
      <c r="J118" s="9" t="s">
        <v>863</v>
      </c>
      <c r="K118" s="9" t="s">
        <v>864</v>
      </c>
      <c r="L118" s="9" t="s">
        <v>864</v>
      </c>
      <c r="M118" s="9" t="s">
        <v>864</v>
      </c>
      <c r="N118" s="19" t="s">
        <v>1072</v>
      </c>
      <c r="O118" s="17" t="s">
        <v>1072</v>
      </c>
      <c r="P118" s="17" t="s">
        <v>1073</v>
      </c>
      <c r="Q118" s="17" t="s">
        <v>1073</v>
      </c>
      <c r="R118" s="16" t="s">
        <v>1073</v>
      </c>
      <c r="S118" s="9" t="s">
        <v>348</v>
      </c>
      <c r="T118" s="9" t="s">
        <v>348</v>
      </c>
      <c r="U118" s="9" t="s">
        <v>348</v>
      </c>
      <c r="V118" s="9" t="s">
        <v>348</v>
      </c>
      <c r="W118" s="9" t="s">
        <v>348</v>
      </c>
      <c r="X118" s="19" t="s">
        <v>1267</v>
      </c>
      <c r="Y118" s="17" t="s">
        <v>1268</v>
      </c>
      <c r="Z118" s="17" t="s">
        <v>1269</v>
      </c>
      <c r="AA118" s="17" t="s">
        <v>1269</v>
      </c>
      <c r="AB118" s="16" t="s">
        <v>1269</v>
      </c>
    </row>
    <row r="119" spans="1:28" x14ac:dyDescent="0.25">
      <c r="A119" s="9" t="s">
        <v>1781</v>
      </c>
      <c r="B119" s="9" t="s">
        <v>612</v>
      </c>
      <c r="C119" s="9" t="s">
        <v>865</v>
      </c>
      <c r="D119" s="18" t="s">
        <v>1310</v>
      </c>
      <c r="E119" s="17" t="s">
        <v>1306</v>
      </c>
      <c r="F119" s="17" t="s">
        <v>1323</v>
      </c>
      <c r="G119" s="17" t="s">
        <v>1323</v>
      </c>
      <c r="H119" s="16" t="s">
        <v>1323</v>
      </c>
      <c r="I119" s="9" t="s">
        <v>866</v>
      </c>
      <c r="J119" s="9" t="s">
        <v>867</v>
      </c>
      <c r="K119" s="9" t="s">
        <v>126</v>
      </c>
      <c r="L119" s="9" t="s">
        <v>126</v>
      </c>
      <c r="M119" s="9" t="s">
        <v>126</v>
      </c>
      <c r="N119" s="19" t="s">
        <v>1074</v>
      </c>
      <c r="O119" s="17" t="s">
        <v>1075</v>
      </c>
      <c r="P119" s="17" t="s">
        <v>126</v>
      </c>
      <c r="Q119" s="17" t="s">
        <v>126</v>
      </c>
      <c r="R119" s="16" t="s">
        <v>126</v>
      </c>
      <c r="S119" s="9" t="s">
        <v>347</v>
      </c>
      <c r="T119" s="9" t="s">
        <v>347</v>
      </c>
      <c r="U119" s="9" t="s">
        <v>126</v>
      </c>
      <c r="V119" s="9" t="s">
        <v>126</v>
      </c>
      <c r="W119" s="9" t="s">
        <v>126</v>
      </c>
      <c r="X119" s="19" t="s">
        <v>1270</v>
      </c>
      <c r="Y119" s="17" t="s">
        <v>126</v>
      </c>
      <c r="Z119" s="17" t="s">
        <v>126</v>
      </c>
      <c r="AA119" s="17" t="s">
        <v>126</v>
      </c>
      <c r="AB119" s="16" t="s">
        <v>126</v>
      </c>
    </row>
    <row r="120" spans="1:28" x14ac:dyDescent="0.25">
      <c r="A120" s="9" t="s">
        <v>1781</v>
      </c>
      <c r="B120" s="9" t="s">
        <v>612</v>
      </c>
      <c r="C120" s="9" t="s">
        <v>868</v>
      </c>
      <c r="D120" s="18" t="s">
        <v>1321</v>
      </c>
      <c r="E120" s="17" t="s">
        <v>1317</v>
      </c>
      <c r="F120" s="17" t="s">
        <v>1309</v>
      </c>
      <c r="G120" s="17" t="s">
        <v>1310</v>
      </c>
      <c r="H120" s="16" t="s">
        <v>1311</v>
      </c>
      <c r="I120" s="9" t="s">
        <v>869</v>
      </c>
      <c r="J120" s="9" t="s">
        <v>870</v>
      </c>
      <c r="K120" s="9" t="s">
        <v>871</v>
      </c>
      <c r="L120" s="9" t="s">
        <v>872</v>
      </c>
      <c r="M120" s="9" t="s">
        <v>873</v>
      </c>
      <c r="N120" s="19" t="s">
        <v>1076</v>
      </c>
      <c r="O120" s="17" t="s">
        <v>1076</v>
      </c>
      <c r="P120" s="17" t="s">
        <v>1077</v>
      </c>
      <c r="Q120" s="17" t="s">
        <v>1078</v>
      </c>
      <c r="R120" s="16" t="s">
        <v>1079</v>
      </c>
      <c r="S120" s="9" t="s">
        <v>348</v>
      </c>
      <c r="T120" s="9" t="s">
        <v>347</v>
      </c>
      <c r="U120" s="9" t="s">
        <v>347</v>
      </c>
      <c r="V120" s="9" t="s">
        <v>347</v>
      </c>
      <c r="W120" s="9" t="s">
        <v>348</v>
      </c>
      <c r="X120" s="19" t="s">
        <v>1271</v>
      </c>
      <c r="Y120" s="17" t="s">
        <v>1271</v>
      </c>
      <c r="Z120" s="17" t="s">
        <v>1272</v>
      </c>
      <c r="AA120" s="17" t="s">
        <v>1273</v>
      </c>
      <c r="AB120" s="16" t="s">
        <v>1271</v>
      </c>
    </row>
    <row r="121" spans="1:28" x14ac:dyDescent="0.25">
      <c r="A121" s="9" t="s">
        <v>1781</v>
      </c>
      <c r="B121" s="9" t="s">
        <v>612</v>
      </c>
      <c r="C121" s="9" t="s">
        <v>874</v>
      </c>
      <c r="D121" s="18" t="s">
        <v>1311</v>
      </c>
      <c r="E121" s="17" t="s">
        <v>1314</v>
      </c>
      <c r="F121" s="17" t="s">
        <v>1306</v>
      </c>
      <c r="G121" s="17" t="s">
        <v>1307</v>
      </c>
      <c r="H121" s="16" t="s">
        <v>1312</v>
      </c>
      <c r="I121" s="9" t="s">
        <v>875</v>
      </c>
      <c r="J121" s="9" t="s">
        <v>876</v>
      </c>
      <c r="K121" s="9" t="s">
        <v>877</v>
      </c>
      <c r="L121" s="9" t="s">
        <v>878</v>
      </c>
      <c r="M121" s="9" t="s">
        <v>879</v>
      </c>
      <c r="N121" s="19" t="s">
        <v>1080</v>
      </c>
      <c r="O121" s="17" t="s">
        <v>1081</v>
      </c>
      <c r="P121" s="17" t="s">
        <v>1082</v>
      </c>
      <c r="Q121" s="17" t="s">
        <v>1082</v>
      </c>
      <c r="R121" s="16" t="s">
        <v>1083</v>
      </c>
      <c r="S121" s="9" t="s">
        <v>348</v>
      </c>
      <c r="T121" s="9" t="s">
        <v>347</v>
      </c>
      <c r="U121" s="9" t="s">
        <v>348</v>
      </c>
      <c r="V121" s="9" t="s">
        <v>347</v>
      </c>
      <c r="W121" s="9" t="s">
        <v>347</v>
      </c>
      <c r="X121" s="19" t="s">
        <v>1274</v>
      </c>
      <c r="Y121" s="17" t="s">
        <v>1275</v>
      </c>
      <c r="Z121" s="17" t="s">
        <v>1275</v>
      </c>
      <c r="AA121" s="17" t="s">
        <v>1275</v>
      </c>
      <c r="AB121" s="16" t="s">
        <v>1276</v>
      </c>
    </row>
    <row r="122" spans="1:28" x14ac:dyDescent="0.25">
      <c r="A122" s="9" t="s">
        <v>1781</v>
      </c>
      <c r="B122" s="9" t="s">
        <v>612</v>
      </c>
      <c r="C122" s="9" t="s">
        <v>880</v>
      </c>
      <c r="D122" s="18" t="s">
        <v>1312</v>
      </c>
      <c r="E122" s="17" t="s">
        <v>1318</v>
      </c>
      <c r="F122" s="17" t="s">
        <v>1326</v>
      </c>
      <c r="G122" s="17" t="s">
        <v>1311</v>
      </c>
      <c r="H122" s="16" t="s">
        <v>1307</v>
      </c>
      <c r="I122" s="9" t="s">
        <v>126</v>
      </c>
      <c r="J122" s="9" t="s">
        <v>126</v>
      </c>
      <c r="K122" s="9" t="s">
        <v>126</v>
      </c>
      <c r="L122" s="9" t="s">
        <v>126</v>
      </c>
      <c r="M122" s="9" t="s">
        <v>126</v>
      </c>
      <c r="N122" s="19" t="s">
        <v>126</v>
      </c>
      <c r="O122" s="17" t="s">
        <v>126</v>
      </c>
      <c r="P122" s="17" t="s">
        <v>126</v>
      </c>
      <c r="Q122" s="17" t="s">
        <v>126</v>
      </c>
      <c r="R122" s="16" t="s">
        <v>126</v>
      </c>
      <c r="S122" s="9" t="s">
        <v>347</v>
      </c>
      <c r="T122" s="9" t="s">
        <v>347</v>
      </c>
      <c r="U122" s="9" t="s">
        <v>347</v>
      </c>
      <c r="V122" s="9" t="s">
        <v>347</v>
      </c>
      <c r="W122" s="9" t="s">
        <v>347</v>
      </c>
      <c r="X122" s="19" t="s">
        <v>126</v>
      </c>
      <c r="Y122" s="17" t="s">
        <v>126</v>
      </c>
      <c r="Z122" s="17" t="s">
        <v>126</v>
      </c>
      <c r="AA122" s="17" t="s">
        <v>126</v>
      </c>
      <c r="AB122" s="16" t="s">
        <v>126</v>
      </c>
    </row>
    <row r="123" spans="1:28" x14ac:dyDescent="0.25">
      <c r="A123" s="9" t="s">
        <v>1781</v>
      </c>
      <c r="B123" s="9" t="s">
        <v>612</v>
      </c>
      <c r="C123" s="9" t="s">
        <v>881</v>
      </c>
      <c r="D123" s="18" t="s">
        <v>1308</v>
      </c>
      <c r="E123" s="17" t="s">
        <v>1325</v>
      </c>
      <c r="F123" s="17" t="s">
        <v>1312</v>
      </c>
      <c r="G123" s="17" t="s">
        <v>1327</v>
      </c>
      <c r="H123" s="16" t="s">
        <v>1306</v>
      </c>
      <c r="I123" s="9" t="s">
        <v>882</v>
      </c>
      <c r="J123" s="9" t="s">
        <v>883</v>
      </c>
      <c r="K123" s="9" t="s">
        <v>884</v>
      </c>
      <c r="L123" s="9" t="s">
        <v>885</v>
      </c>
      <c r="M123" s="9" t="s">
        <v>882</v>
      </c>
      <c r="N123" s="19" t="s">
        <v>1084</v>
      </c>
      <c r="O123" s="17" t="s">
        <v>1085</v>
      </c>
      <c r="P123" s="17" t="s">
        <v>1084</v>
      </c>
      <c r="Q123" s="17" t="s">
        <v>1086</v>
      </c>
      <c r="R123" s="16" t="s">
        <v>1084</v>
      </c>
      <c r="S123" s="9" t="s">
        <v>347</v>
      </c>
      <c r="T123" s="9" t="s">
        <v>347</v>
      </c>
      <c r="U123" s="9" t="s">
        <v>347</v>
      </c>
      <c r="V123" s="9" t="s">
        <v>347</v>
      </c>
      <c r="W123" s="9" t="s">
        <v>348</v>
      </c>
      <c r="X123" s="19" t="s">
        <v>1277</v>
      </c>
      <c r="Y123" s="17" t="s">
        <v>1278</v>
      </c>
      <c r="Z123" s="17" t="s">
        <v>1279</v>
      </c>
      <c r="AA123" s="17" t="s">
        <v>1280</v>
      </c>
      <c r="AB123" s="16" t="s">
        <v>1277</v>
      </c>
    </row>
    <row r="124" spans="1:28" x14ac:dyDescent="0.25">
      <c r="A124" s="9" t="s">
        <v>1781</v>
      </c>
      <c r="B124" s="9" t="s">
        <v>612</v>
      </c>
      <c r="C124" s="9" t="s">
        <v>886</v>
      </c>
      <c r="D124" s="18" t="s">
        <v>1307</v>
      </c>
      <c r="E124" s="17" t="s">
        <v>1306</v>
      </c>
      <c r="F124" s="17" t="s">
        <v>1322</v>
      </c>
      <c r="G124" s="17" t="s">
        <v>1317</v>
      </c>
      <c r="H124" s="16" t="s">
        <v>1321</v>
      </c>
      <c r="I124" s="9" t="s">
        <v>887</v>
      </c>
      <c r="J124" s="9" t="s">
        <v>887</v>
      </c>
      <c r="K124" s="9" t="s">
        <v>887</v>
      </c>
      <c r="L124" s="9" t="s">
        <v>888</v>
      </c>
      <c r="M124" s="9" t="s">
        <v>888</v>
      </c>
      <c r="N124" s="19" t="s">
        <v>1087</v>
      </c>
      <c r="O124" s="17" t="s">
        <v>1087</v>
      </c>
      <c r="P124" s="17" t="s">
        <v>1087</v>
      </c>
      <c r="Q124" s="17" t="s">
        <v>1088</v>
      </c>
      <c r="R124" s="16" t="s">
        <v>1088</v>
      </c>
      <c r="S124" s="9" t="s">
        <v>347</v>
      </c>
      <c r="T124" s="9" t="s">
        <v>348</v>
      </c>
      <c r="U124" s="9" t="s">
        <v>347</v>
      </c>
      <c r="V124" s="9" t="s">
        <v>348</v>
      </c>
      <c r="W124" s="9" t="s">
        <v>348</v>
      </c>
      <c r="X124" s="19" t="s">
        <v>1281</v>
      </c>
      <c r="Y124" s="17" t="s">
        <v>1281</v>
      </c>
      <c r="Z124" s="17" t="s">
        <v>1281</v>
      </c>
      <c r="AA124" s="17" t="s">
        <v>126</v>
      </c>
      <c r="AB124" s="16" t="s">
        <v>126</v>
      </c>
    </row>
    <row r="125" spans="1:28" x14ac:dyDescent="0.25">
      <c r="A125" s="9" t="s">
        <v>1781</v>
      </c>
      <c r="B125" s="9" t="s">
        <v>612</v>
      </c>
      <c r="C125" s="9" t="s">
        <v>889</v>
      </c>
      <c r="D125" s="18" t="s">
        <v>1317</v>
      </c>
      <c r="E125" s="17" t="s">
        <v>1312</v>
      </c>
      <c r="F125" s="17" t="s">
        <v>1320</v>
      </c>
      <c r="G125" s="17" t="s">
        <v>1306</v>
      </c>
      <c r="H125" s="16" t="s">
        <v>1321</v>
      </c>
      <c r="I125" s="9" t="s">
        <v>890</v>
      </c>
      <c r="J125" s="9" t="s">
        <v>891</v>
      </c>
      <c r="K125" s="9" t="s">
        <v>892</v>
      </c>
      <c r="L125" s="9" t="s">
        <v>893</v>
      </c>
      <c r="M125" s="9" t="s">
        <v>894</v>
      </c>
      <c r="N125" s="19" t="s">
        <v>1089</v>
      </c>
      <c r="O125" s="17" t="s">
        <v>1090</v>
      </c>
      <c r="P125" s="17" t="s">
        <v>1091</v>
      </c>
      <c r="Q125" s="17" t="s">
        <v>1092</v>
      </c>
      <c r="R125" s="16" t="s">
        <v>1093</v>
      </c>
      <c r="S125" s="9" t="s">
        <v>347</v>
      </c>
      <c r="T125" s="9" t="s">
        <v>347</v>
      </c>
      <c r="U125" s="9" t="s">
        <v>347</v>
      </c>
      <c r="V125" s="9" t="s">
        <v>347</v>
      </c>
      <c r="W125" s="9" t="s">
        <v>348</v>
      </c>
      <c r="X125" s="19" t="s">
        <v>1282</v>
      </c>
      <c r="Y125" s="17" t="s">
        <v>1283</v>
      </c>
      <c r="Z125" s="17" t="s">
        <v>1284</v>
      </c>
      <c r="AA125" s="17" t="s">
        <v>1285</v>
      </c>
      <c r="AB125" s="16" t="s">
        <v>1286</v>
      </c>
    </row>
    <row r="126" spans="1:28" x14ac:dyDescent="0.25">
      <c r="A126" s="9" t="s">
        <v>1781</v>
      </c>
      <c r="B126" s="9" t="s">
        <v>612</v>
      </c>
      <c r="C126" s="9" t="s">
        <v>895</v>
      </c>
      <c r="D126" s="18" t="s">
        <v>1312</v>
      </c>
      <c r="E126" s="17" t="s">
        <v>1306</v>
      </c>
      <c r="F126" s="17" t="s">
        <v>1307</v>
      </c>
      <c r="G126" s="17" t="s">
        <v>1327</v>
      </c>
      <c r="H126" s="16" t="s">
        <v>1313</v>
      </c>
      <c r="I126" s="9" t="s">
        <v>896</v>
      </c>
      <c r="J126" s="9" t="s">
        <v>897</v>
      </c>
      <c r="K126" s="9" t="s">
        <v>898</v>
      </c>
      <c r="L126" s="9" t="s">
        <v>899</v>
      </c>
      <c r="M126" s="9" t="s">
        <v>900</v>
      </c>
      <c r="N126" s="19" t="s">
        <v>1094</v>
      </c>
      <c r="O126" s="17" t="s">
        <v>1095</v>
      </c>
      <c r="P126" s="17" t="s">
        <v>1096</v>
      </c>
      <c r="Q126" s="17" t="s">
        <v>1097</v>
      </c>
      <c r="R126" s="16" t="s">
        <v>1098</v>
      </c>
      <c r="S126" s="9" t="s">
        <v>348</v>
      </c>
      <c r="T126" s="9" t="s">
        <v>348</v>
      </c>
      <c r="U126" s="9" t="s">
        <v>347</v>
      </c>
      <c r="V126" s="9" t="s">
        <v>348</v>
      </c>
      <c r="W126" s="9" t="s">
        <v>347</v>
      </c>
      <c r="X126" s="19" t="s">
        <v>1287</v>
      </c>
      <c r="Y126" s="17" t="s">
        <v>1288</v>
      </c>
      <c r="Z126" s="17" t="s">
        <v>1289</v>
      </c>
      <c r="AA126" s="17" t="s">
        <v>1290</v>
      </c>
      <c r="AB126" s="16" t="s">
        <v>1291</v>
      </c>
    </row>
    <row r="127" spans="1:28" x14ac:dyDescent="0.25">
      <c r="A127" s="9" t="s">
        <v>1781</v>
      </c>
      <c r="B127" s="9" t="s">
        <v>612</v>
      </c>
      <c r="C127" s="9" t="s">
        <v>901</v>
      </c>
      <c r="D127" s="18" t="s">
        <v>1323</v>
      </c>
      <c r="E127" s="17" t="s">
        <v>1323</v>
      </c>
      <c r="F127" s="17" t="s">
        <v>1323</v>
      </c>
      <c r="G127" s="17" t="s">
        <v>1323</v>
      </c>
      <c r="H127" s="16" t="s">
        <v>1323</v>
      </c>
      <c r="I127" s="9" t="s">
        <v>126</v>
      </c>
      <c r="J127" s="9" t="s">
        <v>126</v>
      </c>
      <c r="K127" s="9" t="s">
        <v>126</v>
      </c>
      <c r="L127" s="9" t="s">
        <v>126</v>
      </c>
      <c r="M127" s="9" t="s">
        <v>126</v>
      </c>
      <c r="N127" s="19" t="s">
        <v>126</v>
      </c>
      <c r="O127" s="17" t="s">
        <v>126</v>
      </c>
      <c r="P127" s="17" t="s">
        <v>126</v>
      </c>
      <c r="Q127" s="17" t="s">
        <v>126</v>
      </c>
      <c r="R127" s="16" t="s">
        <v>126</v>
      </c>
      <c r="S127" s="9" t="s">
        <v>126</v>
      </c>
      <c r="T127" s="9" t="s">
        <v>126</v>
      </c>
      <c r="U127" s="9" t="s">
        <v>126</v>
      </c>
      <c r="V127" s="9" t="s">
        <v>126</v>
      </c>
      <c r="W127" s="9" t="s">
        <v>126</v>
      </c>
      <c r="X127" s="19" t="s">
        <v>126</v>
      </c>
      <c r="Y127" s="17" t="s">
        <v>126</v>
      </c>
      <c r="Z127" s="17" t="s">
        <v>126</v>
      </c>
      <c r="AA127" s="17" t="s">
        <v>126</v>
      </c>
      <c r="AB127" s="16" t="s">
        <v>126</v>
      </c>
    </row>
    <row r="128" spans="1:28" x14ac:dyDescent="0.25">
      <c r="A128" s="9" t="s">
        <v>1781</v>
      </c>
      <c r="B128" s="9" t="s">
        <v>612</v>
      </c>
      <c r="C128" s="9" t="s">
        <v>902</v>
      </c>
      <c r="D128" s="18" t="s">
        <v>1319</v>
      </c>
      <c r="E128" s="17" t="s">
        <v>1321</v>
      </c>
      <c r="F128" s="17" t="s">
        <v>1306</v>
      </c>
      <c r="G128" s="17" t="s">
        <v>1307</v>
      </c>
      <c r="H128" s="16" t="s">
        <v>1311</v>
      </c>
      <c r="I128" s="9" t="s">
        <v>903</v>
      </c>
      <c r="J128" s="9" t="s">
        <v>904</v>
      </c>
      <c r="K128" s="9" t="s">
        <v>905</v>
      </c>
      <c r="L128" s="9" t="s">
        <v>906</v>
      </c>
      <c r="M128" s="9" t="s">
        <v>907</v>
      </c>
      <c r="N128" s="19" t="s">
        <v>1099</v>
      </c>
      <c r="O128" s="17" t="s">
        <v>1100</v>
      </c>
      <c r="P128" s="17" t="s">
        <v>1101</v>
      </c>
      <c r="Q128" s="17" t="s">
        <v>1101</v>
      </c>
      <c r="R128" s="16" t="s">
        <v>1102</v>
      </c>
      <c r="S128" s="9" t="s">
        <v>348</v>
      </c>
      <c r="T128" s="9" t="s">
        <v>348</v>
      </c>
      <c r="U128" s="9" t="s">
        <v>347</v>
      </c>
      <c r="V128" s="9" t="s">
        <v>347</v>
      </c>
      <c r="W128" s="9" t="s">
        <v>347</v>
      </c>
      <c r="X128" s="19" t="s">
        <v>1292</v>
      </c>
      <c r="Y128" s="17" t="s">
        <v>1292</v>
      </c>
      <c r="Z128" s="17" t="s">
        <v>1293</v>
      </c>
      <c r="AA128" s="17" t="s">
        <v>1293</v>
      </c>
      <c r="AB128" s="16" t="s">
        <v>1292</v>
      </c>
    </row>
    <row r="129" spans="1:28" x14ac:dyDescent="0.25">
      <c r="A129" s="9" t="s">
        <v>1781</v>
      </c>
      <c r="B129" s="9" t="s">
        <v>612</v>
      </c>
      <c r="C129" s="9" t="s">
        <v>908</v>
      </c>
      <c r="D129" s="18" t="s">
        <v>1318</v>
      </c>
      <c r="E129" s="17" t="s">
        <v>1306</v>
      </c>
      <c r="F129" s="17" t="s">
        <v>1307</v>
      </c>
      <c r="G129" s="17" t="s">
        <v>1313</v>
      </c>
      <c r="H129" s="16" t="s">
        <v>1319</v>
      </c>
      <c r="I129" s="9" t="s">
        <v>126</v>
      </c>
      <c r="J129" s="9" t="s">
        <v>126</v>
      </c>
      <c r="K129" s="9" t="s">
        <v>126</v>
      </c>
      <c r="L129" s="9" t="s">
        <v>126</v>
      </c>
      <c r="M129" s="9" t="s">
        <v>126</v>
      </c>
      <c r="N129" s="19" t="s">
        <v>126</v>
      </c>
      <c r="O129" s="17" t="s">
        <v>126</v>
      </c>
      <c r="P129" s="17" t="s">
        <v>126</v>
      </c>
      <c r="Q129" s="17" t="s">
        <v>126</v>
      </c>
      <c r="R129" s="16" t="s">
        <v>126</v>
      </c>
      <c r="S129" s="9" t="s">
        <v>348</v>
      </c>
      <c r="T129" s="9" t="s">
        <v>348</v>
      </c>
      <c r="U129" s="9" t="s">
        <v>347</v>
      </c>
      <c r="V129" s="9" t="s">
        <v>347</v>
      </c>
      <c r="W129" s="9" t="s">
        <v>347</v>
      </c>
      <c r="X129" s="19" t="s">
        <v>126</v>
      </c>
      <c r="Y129" s="17" t="s">
        <v>126</v>
      </c>
      <c r="Z129" s="17" t="s">
        <v>126</v>
      </c>
      <c r="AA129" s="17" t="s">
        <v>126</v>
      </c>
      <c r="AB129" s="16" t="s">
        <v>126</v>
      </c>
    </row>
    <row r="130" spans="1:28" x14ac:dyDescent="0.25">
      <c r="A130" s="9" t="s">
        <v>1781</v>
      </c>
      <c r="B130" s="9" t="s">
        <v>612</v>
      </c>
      <c r="C130" s="9" t="s">
        <v>909</v>
      </c>
      <c r="D130" s="18" t="s">
        <v>1307</v>
      </c>
      <c r="E130" s="17" t="s">
        <v>1306</v>
      </c>
      <c r="F130" s="17" t="s">
        <v>1308</v>
      </c>
      <c r="G130" s="17" t="s">
        <v>1311</v>
      </c>
      <c r="H130" s="16" t="s">
        <v>1319</v>
      </c>
      <c r="I130" s="9" t="s">
        <v>910</v>
      </c>
      <c r="J130" s="9" t="s">
        <v>911</v>
      </c>
      <c r="K130" s="9" t="s">
        <v>912</v>
      </c>
      <c r="L130" s="9" t="s">
        <v>913</v>
      </c>
      <c r="M130" s="9" t="s">
        <v>914</v>
      </c>
      <c r="N130" s="19" t="s">
        <v>1103</v>
      </c>
      <c r="O130" s="17" t="s">
        <v>1103</v>
      </c>
      <c r="P130" s="17" t="s">
        <v>1104</v>
      </c>
      <c r="Q130" s="17" t="s">
        <v>1105</v>
      </c>
      <c r="R130" s="16" t="s">
        <v>1105</v>
      </c>
      <c r="S130" s="9" t="s">
        <v>348</v>
      </c>
      <c r="T130" s="9" t="s">
        <v>348</v>
      </c>
      <c r="U130" s="9" t="s">
        <v>348</v>
      </c>
      <c r="V130" s="9" t="s">
        <v>347</v>
      </c>
      <c r="W130" s="9" t="s">
        <v>347</v>
      </c>
      <c r="X130" s="19" t="s">
        <v>1294</v>
      </c>
      <c r="Y130" s="17" t="s">
        <v>1294</v>
      </c>
      <c r="Z130" s="17" t="s">
        <v>1295</v>
      </c>
      <c r="AA130" s="17" t="s">
        <v>1296</v>
      </c>
      <c r="AB130" s="16" t="s">
        <v>1296</v>
      </c>
    </row>
    <row r="131" spans="1:28" x14ac:dyDescent="0.25">
      <c r="A131" s="9" t="s">
        <v>1781</v>
      </c>
      <c r="B131" s="9" t="s">
        <v>612</v>
      </c>
      <c r="C131" s="9" t="s">
        <v>915</v>
      </c>
      <c r="D131" s="18" t="s">
        <v>1313</v>
      </c>
      <c r="E131" s="17" t="s">
        <v>1311</v>
      </c>
      <c r="F131" s="17" t="s">
        <v>1306</v>
      </c>
      <c r="G131" s="17" t="s">
        <v>1316</v>
      </c>
      <c r="H131" s="16" t="s">
        <v>1314</v>
      </c>
      <c r="I131" s="9" t="s">
        <v>916</v>
      </c>
      <c r="J131" s="9" t="s">
        <v>917</v>
      </c>
      <c r="K131" s="9" t="s">
        <v>918</v>
      </c>
      <c r="L131" s="9" t="s">
        <v>919</v>
      </c>
      <c r="M131" s="9" t="s">
        <v>920</v>
      </c>
      <c r="N131" s="19" t="s">
        <v>1106</v>
      </c>
      <c r="O131" s="17" t="s">
        <v>1107</v>
      </c>
      <c r="P131" s="17" t="s">
        <v>1108</v>
      </c>
      <c r="Q131" s="17" t="s">
        <v>1109</v>
      </c>
      <c r="R131" s="16" t="s">
        <v>1107</v>
      </c>
      <c r="S131" s="9" t="s">
        <v>348</v>
      </c>
      <c r="T131" s="9" t="s">
        <v>348</v>
      </c>
      <c r="U131" s="9" t="s">
        <v>347</v>
      </c>
      <c r="V131" s="9" t="s">
        <v>347</v>
      </c>
      <c r="W131" s="9" t="s">
        <v>348</v>
      </c>
      <c r="X131" s="19" t="s">
        <v>126</v>
      </c>
      <c r="Y131" s="17" t="s">
        <v>1297</v>
      </c>
      <c r="Z131" s="17" t="s">
        <v>1298</v>
      </c>
      <c r="AA131" s="17" t="s">
        <v>126</v>
      </c>
      <c r="AB131" s="16" t="s">
        <v>1299</v>
      </c>
    </row>
    <row r="132" spans="1:28" x14ac:dyDescent="0.25">
      <c r="A132" s="9" t="s">
        <v>1781</v>
      </c>
      <c r="B132" s="9" t="s">
        <v>612</v>
      </c>
      <c r="C132" s="9" t="s">
        <v>921</v>
      </c>
      <c r="D132" s="18" t="s">
        <v>1321</v>
      </c>
      <c r="E132" s="17" t="s">
        <v>1312</v>
      </c>
      <c r="F132" s="17" t="s">
        <v>1309</v>
      </c>
      <c r="G132" s="17" t="s">
        <v>1306</v>
      </c>
      <c r="H132" s="16" t="s">
        <v>1315</v>
      </c>
      <c r="I132" s="9" t="s">
        <v>922</v>
      </c>
      <c r="J132" s="9" t="s">
        <v>923</v>
      </c>
      <c r="K132" s="9" t="s">
        <v>924</v>
      </c>
      <c r="L132" s="9" t="s">
        <v>925</v>
      </c>
      <c r="M132" s="9" t="s">
        <v>925</v>
      </c>
      <c r="N132" s="19" t="s">
        <v>1110</v>
      </c>
      <c r="O132" s="17" t="s">
        <v>1111</v>
      </c>
      <c r="P132" s="17" t="s">
        <v>1111</v>
      </c>
      <c r="Q132" s="17" t="s">
        <v>1112</v>
      </c>
      <c r="R132" s="16" t="s">
        <v>126</v>
      </c>
      <c r="S132" s="9" t="s">
        <v>348</v>
      </c>
      <c r="T132" s="9" t="s">
        <v>348</v>
      </c>
      <c r="U132" s="9" t="s">
        <v>347</v>
      </c>
      <c r="V132" s="9" t="s">
        <v>347</v>
      </c>
      <c r="W132" s="9" t="s">
        <v>348</v>
      </c>
      <c r="X132" s="19" t="s">
        <v>1300</v>
      </c>
      <c r="Y132" s="17" t="s">
        <v>1301</v>
      </c>
      <c r="Z132" s="17" t="s">
        <v>1302</v>
      </c>
      <c r="AA132" s="17" t="s">
        <v>1303</v>
      </c>
      <c r="AB132" s="16" t="s">
        <v>1304</v>
      </c>
    </row>
    <row r="133" spans="1:28" x14ac:dyDescent="0.25">
      <c r="A133" s="13" t="s">
        <v>1782</v>
      </c>
      <c r="B133" s="9" t="s">
        <v>1338</v>
      </c>
      <c r="C133" s="9" t="s">
        <v>1339</v>
      </c>
      <c r="D133" s="18" t="s">
        <v>21</v>
      </c>
      <c r="E133" s="17" t="s">
        <v>25</v>
      </c>
      <c r="F133" s="17" t="s">
        <v>35</v>
      </c>
      <c r="G133" s="17" t="s">
        <v>18</v>
      </c>
      <c r="H133" s="16" t="s">
        <v>23</v>
      </c>
      <c r="I133" s="9" t="s">
        <v>126</v>
      </c>
      <c r="J133" s="9" t="s">
        <v>126</v>
      </c>
      <c r="K133" s="9" t="s">
        <v>126</v>
      </c>
      <c r="L133" s="9" t="s">
        <v>126</v>
      </c>
      <c r="M133" s="9" t="s">
        <v>126</v>
      </c>
      <c r="N133" s="19" t="s">
        <v>126</v>
      </c>
      <c r="O133" s="17" t="s">
        <v>126</v>
      </c>
      <c r="P133" s="17" t="s">
        <v>126</v>
      </c>
      <c r="Q133" s="17" t="s">
        <v>126</v>
      </c>
      <c r="R133" s="16" t="s">
        <v>126</v>
      </c>
      <c r="S133" s="9" t="s">
        <v>347</v>
      </c>
      <c r="T133" s="9" t="s">
        <v>347</v>
      </c>
      <c r="U133" s="9" t="s">
        <v>347</v>
      </c>
      <c r="V133" s="9" t="s">
        <v>347</v>
      </c>
      <c r="W133" s="9" t="s">
        <v>347</v>
      </c>
      <c r="X133" s="19" t="s">
        <v>126</v>
      </c>
      <c r="Y133" s="17" t="s">
        <v>126</v>
      </c>
      <c r="Z133" s="17" t="s">
        <v>126</v>
      </c>
      <c r="AA133" s="17" t="s">
        <v>126</v>
      </c>
      <c r="AB133" s="16" t="s">
        <v>126</v>
      </c>
    </row>
    <row r="134" spans="1:28" x14ac:dyDescent="0.25">
      <c r="A134" s="13" t="s">
        <v>1782</v>
      </c>
      <c r="B134" s="9" t="s">
        <v>1338</v>
      </c>
      <c r="C134" s="9" t="s">
        <v>1340</v>
      </c>
      <c r="D134" s="18" t="s">
        <v>18</v>
      </c>
      <c r="E134" s="17" t="s">
        <v>35</v>
      </c>
      <c r="F134" s="17" t="s">
        <v>24</v>
      </c>
      <c r="G134" s="17" t="s">
        <v>29</v>
      </c>
      <c r="H134" s="16" t="s">
        <v>32</v>
      </c>
      <c r="I134" s="9" t="s">
        <v>1341</v>
      </c>
      <c r="J134" s="9" t="s">
        <v>1342</v>
      </c>
      <c r="K134" s="9" t="s">
        <v>1343</v>
      </c>
      <c r="L134" s="9" t="s">
        <v>1344</v>
      </c>
      <c r="M134" s="9" t="s">
        <v>1345</v>
      </c>
      <c r="N134" s="19" t="s">
        <v>1346</v>
      </c>
      <c r="O134" s="17" t="s">
        <v>1347</v>
      </c>
      <c r="P134" s="17" t="s">
        <v>1348</v>
      </c>
      <c r="Q134" s="17" t="s">
        <v>1347</v>
      </c>
      <c r="R134" s="16" t="s">
        <v>1349</v>
      </c>
      <c r="S134" s="9" t="s">
        <v>348</v>
      </c>
      <c r="T134" s="9" t="s">
        <v>348</v>
      </c>
      <c r="U134" s="9" t="s">
        <v>347</v>
      </c>
      <c r="V134" s="9" t="s">
        <v>347</v>
      </c>
      <c r="W134" s="9" t="s">
        <v>347</v>
      </c>
      <c r="X134" s="19" t="s">
        <v>1350</v>
      </c>
      <c r="Y134" s="17" t="s">
        <v>1351</v>
      </c>
      <c r="Z134" s="17" t="s">
        <v>1352</v>
      </c>
      <c r="AA134" s="17" t="s">
        <v>1353</v>
      </c>
      <c r="AB134" s="16" t="s">
        <v>1354</v>
      </c>
    </row>
    <row r="135" spans="1:28" x14ac:dyDescent="0.25">
      <c r="A135" s="13" t="s">
        <v>1782</v>
      </c>
      <c r="B135" s="9" t="s">
        <v>1338</v>
      </c>
      <c r="C135" s="9" t="s">
        <v>1355</v>
      </c>
      <c r="D135" s="18" t="s">
        <v>18</v>
      </c>
      <c r="E135" s="17" t="s">
        <v>21</v>
      </c>
      <c r="F135" s="17" t="s">
        <v>27</v>
      </c>
      <c r="G135" s="17" t="s">
        <v>24</v>
      </c>
      <c r="H135" s="16" t="s">
        <v>36</v>
      </c>
      <c r="I135" s="9" t="s">
        <v>1356</v>
      </c>
      <c r="J135" s="9" t="s">
        <v>1357</v>
      </c>
      <c r="K135" s="9" t="s">
        <v>1358</v>
      </c>
      <c r="L135" s="9" t="s">
        <v>1359</v>
      </c>
      <c r="M135" s="9" t="s">
        <v>1360</v>
      </c>
      <c r="N135" s="19" t="s">
        <v>1361</v>
      </c>
      <c r="O135" s="17" t="s">
        <v>1362</v>
      </c>
      <c r="P135" s="17" t="s">
        <v>1363</v>
      </c>
      <c r="Q135" s="17" t="s">
        <v>1364</v>
      </c>
      <c r="R135" s="16" t="s">
        <v>1365</v>
      </c>
      <c r="S135" s="9" t="s">
        <v>348</v>
      </c>
      <c r="T135" s="9" t="s">
        <v>348</v>
      </c>
      <c r="U135" s="9" t="s">
        <v>348</v>
      </c>
      <c r="V135" s="9" t="s">
        <v>347</v>
      </c>
      <c r="W135" s="9" t="s">
        <v>347</v>
      </c>
      <c r="X135" s="19" t="s">
        <v>1366</v>
      </c>
      <c r="Y135" s="17" t="s">
        <v>1367</v>
      </c>
      <c r="Z135" s="17" t="s">
        <v>1368</v>
      </c>
      <c r="AA135" s="17" t="s">
        <v>1369</v>
      </c>
      <c r="AB135" s="16" t="s">
        <v>1370</v>
      </c>
    </row>
    <row r="136" spans="1:28" x14ac:dyDescent="0.25">
      <c r="A136" s="13" t="s">
        <v>1782</v>
      </c>
      <c r="B136" s="9" t="s">
        <v>1338</v>
      </c>
      <c r="C136" s="9" t="s">
        <v>1371</v>
      </c>
      <c r="D136" s="18" t="s">
        <v>21</v>
      </c>
      <c r="E136" s="17" t="s">
        <v>20</v>
      </c>
      <c r="F136" s="17" t="s">
        <v>17</v>
      </c>
      <c r="G136" s="17" t="s">
        <v>35</v>
      </c>
      <c r="H136" s="16" t="s">
        <v>596</v>
      </c>
      <c r="I136" s="9" t="s">
        <v>1372</v>
      </c>
      <c r="J136" s="9" t="s">
        <v>1372</v>
      </c>
      <c r="K136" s="9" t="s">
        <v>1372</v>
      </c>
      <c r="L136" s="9" t="s">
        <v>1372</v>
      </c>
      <c r="M136" s="9" t="s">
        <v>1372</v>
      </c>
      <c r="N136" s="19" t="s">
        <v>1373</v>
      </c>
      <c r="O136" s="17" t="s">
        <v>1373</v>
      </c>
      <c r="P136" s="17" t="s">
        <v>1373</v>
      </c>
      <c r="Q136" s="17" t="s">
        <v>1373</v>
      </c>
      <c r="R136" s="16" t="s">
        <v>1373</v>
      </c>
      <c r="S136" s="9" t="s">
        <v>348</v>
      </c>
      <c r="T136" s="9" t="s">
        <v>347</v>
      </c>
      <c r="U136" s="9" t="s">
        <v>347</v>
      </c>
      <c r="V136" s="9" t="s">
        <v>347</v>
      </c>
      <c r="W136" s="9" t="s">
        <v>347</v>
      </c>
      <c r="X136" s="19" t="s">
        <v>1374</v>
      </c>
      <c r="Y136" s="17" t="s">
        <v>1374</v>
      </c>
      <c r="Z136" s="17" t="s">
        <v>1374</v>
      </c>
      <c r="AA136" s="17" t="s">
        <v>1374</v>
      </c>
      <c r="AB136" s="16" t="s">
        <v>1374</v>
      </c>
    </row>
    <row r="137" spans="1:28" x14ac:dyDescent="0.25">
      <c r="A137" s="13" t="s">
        <v>1782</v>
      </c>
      <c r="B137" s="9" t="s">
        <v>1338</v>
      </c>
      <c r="C137" s="9" t="s">
        <v>1375</v>
      </c>
      <c r="D137" s="18" t="s">
        <v>596</v>
      </c>
      <c r="E137" s="17" t="s">
        <v>18</v>
      </c>
      <c r="F137" s="17" t="s">
        <v>33</v>
      </c>
      <c r="G137" s="17" t="s">
        <v>32</v>
      </c>
      <c r="H137" s="16" t="s">
        <v>29</v>
      </c>
      <c r="I137" s="9" t="s">
        <v>1376</v>
      </c>
      <c r="J137" s="9" t="s">
        <v>1377</v>
      </c>
      <c r="K137" s="9" t="s">
        <v>1378</v>
      </c>
      <c r="L137" s="9" t="s">
        <v>1379</v>
      </c>
      <c r="M137" s="9" t="s">
        <v>1380</v>
      </c>
      <c r="N137" s="19" t="s">
        <v>1381</v>
      </c>
      <c r="O137" s="17" t="s">
        <v>1382</v>
      </c>
      <c r="P137" s="17" t="s">
        <v>1383</v>
      </c>
      <c r="Q137" s="17" t="s">
        <v>1384</v>
      </c>
      <c r="R137" s="16" t="s">
        <v>1385</v>
      </c>
      <c r="S137" s="9" t="s">
        <v>348</v>
      </c>
      <c r="T137" s="9" t="s">
        <v>348</v>
      </c>
      <c r="U137" s="9" t="s">
        <v>347</v>
      </c>
      <c r="V137" s="9" t="s">
        <v>348</v>
      </c>
      <c r="W137" s="9" t="s">
        <v>348</v>
      </c>
      <c r="X137" s="19" t="s">
        <v>1386</v>
      </c>
      <c r="Y137" s="17" t="s">
        <v>1387</v>
      </c>
      <c r="Z137" s="17" t="s">
        <v>1388</v>
      </c>
      <c r="AA137" s="17" t="s">
        <v>1389</v>
      </c>
      <c r="AB137" s="16" t="s">
        <v>1390</v>
      </c>
    </row>
    <row r="138" spans="1:28" x14ac:dyDescent="0.25">
      <c r="A138" s="13" t="s">
        <v>1782</v>
      </c>
      <c r="B138" s="9" t="s">
        <v>1338</v>
      </c>
      <c r="C138" s="9" t="s">
        <v>1391</v>
      </c>
      <c r="D138" s="18" t="s">
        <v>35</v>
      </c>
      <c r="E138" s="17" t="s">
        <v>32</v>
      </c>
      <c r="F138" s="17" t="s">
        <v>26</v>
      </c>
      <c r="G138" s="17" t="s">
        <v>21</v>
      </c>
      <c r="H138" s="16" t="s">
        <v>25</v>
      </c>
      <c r="I138" s="9" t="s">
        <v>1392</v>
      </c>
      <c r="J138" s="9" t="s">
        <v>1393</v>
      </c>
      <c r="K138" s="9" t="s">
        <v>1394</v>
      </c>
      <c r="L138" s="9" t="s">
        <v>1395</v>
      </c>
      <c r="M138" s="9" t="s">
        <v>1395</v>
      </c>
      <c r="N138" s="19" t="s">
        <v>1396</v>
      </c>
      <c r="O138" s="17" t="s">
        <v>1397</v>
      </c>
      <c r="P138" s="17" t="s">
        <v>1398</v>
      </c>
      <c r="Q138" s="17" t="s">
        <v>1399</v>
      </c>
      <c r="R138" s="16" t="s">
        <v>1400</v>
      </c>
      <c r="S138" s="9" t="s">
        <v>348</v>
      </c>
      <c r="T138" s="9" t="s">
        <v>347</v>
      </c>
      <c r="U138" s="9" t="s">
        <v>347</v>
      </c>
      <c r="V138" s="9" t="s">
        <v>348</v>
      </c>
      <c r="W138" s="9" t="s">
        <v>347</v>
      </c>
      <c r="X138" s="19" t="s">
        <v>359</v>
      </c>
      <c r="Y138" s="17" t="s">
        <v>359</v>
      </c>
      <c r="Z138" s="17" t="s">
        <v>359</v>
      </c>
      <c r="AA138" s="17" t="s">
        <v>359</v>
      </c>
      <c r="AB138" s="16" t="s">
        <v>359</v>
      </c>
    </row>
    <row r="139" spans="1:28" x14ac:dyDescent="0.25">
      <c r="A139" s="13" t="s">
        <v>1782</v>
      </c>
      <c r="B139" s="9" t="s">
        <v>1338</v>
      </c>
      <c r="C139" s="9" t="s">
        <v>1401</v>
      </c>
      <c r="D139" s="18" t="s">
        <v>19</v>
      </c>
      <c r="E139" s="17" t="s">
        <v>24</v>
      </c>
      <c r="F139" s="17" t="s">
        <v>21</v>
      </c>
      <c r="G139" s="17" t="s">
        <v>126</v>
      </c>
      <c r="H139" s="16" t="s">
        <v>126</v>
      </c>
      <c r="I139" s="9" t="s">
        <v>1402</v>
      </c>
      <c r="J139" s="9" t="s">
        <v>1403</v>
      </c>
      <c r="K139" s="9" t="s">
        <v>1404</v>
      </c>
      <c r="L139" s="9" t="s">
        <v>126</v>
      </c>
      <c r="M139" s="9" t="s">
        <v>126</v>
      </c>
      <c r="N139" s="19" t="s">
        <v>1405</v>
      </c>
      <c r="O139" s="17" t="s">
        <v>1406</v>
      </c>
      <c r="P139" s="17" t="s">
        <v>1407</v>
      </c>
      <c r="Q139" s="17" t="s">
        <v>126</v>
      </c>
      <c r="R139" s="16" t="s">
        <v>126</v>
      </c>
      <c r="S139" s="9" t="s">
        <v>347</v>
      </c>
      <c r="T139" s="9" t="s">
        <v>347</v>
      </c>
      <c r="U139" s="9" t="s">
        <v>347</v>
      </c>
      <c r="V139" s="9" t="s">
        <v>126</v>
      </c>
      <c r="W139" s="9" t="s">
        <v>126</v>
      </c>
      <c r="X139" s="19" t="s">
        <v>1408</v>
      </c>
      <c r="Y139" s="17" t="s">
        <v>1409</v>
      </c>
      <c r="Z139" s="17" t="s">
        <v>1410</v>
      </c>
      <c r="AA139" s="17" t="s">
        <v>126</v>
      </c>
      <c r="AB139" s="16" t="s">
        <v>126</v>
      </c>
    </row>
    <row r="140" spans="1:28" x14ac:dyDescent="0.25">
      <c r="A140" s="13" t="s">
        <v>1782</v>
      </c>
      <c r="B140" s="9" t="s">
        <v>1338</v>
      </c>
      <c r="C140" s="9" t="s">
        <v>1411</v>
      </c>
      <c r="D140" s="18" t="s">
        <v>26</v>
      </c>
      <c r="E140" s="17" t="s">
        <v>18</v>
      </c>
      <c r="F140" s="17" t="s">
        <v>126</v>
      </c>
      <c r="G140" s="17" t="s">
        <v>126</v>
      </c>
      <c r="H140" s="16" t="s">
        <v>126</v>
      </c>
      <c r="I140" s="9" t="s">
        <v>126</v>
      </c>
      <c r="J140" s="9" t="s">
        <v>126</v>
      </c>
      <c r="K140" s="9" t="s">
        <v>126</v>
      </c>
      <c r="L140" s="9" t="s">
        <v>126</v>
      </c>
      <c r="M140" s="9" t="s">
        <v>126</v>
      </c>
      <c r="N140" s="19" t="s">
        <v>126</v>
      </c>
      <c r="O140" s="17" t="s">
        <v>126</v>
      </c>
      <c r="P140" s="17" t="s">
        <v>126</v>
      </c>
      <c r="Q140" s="17" t="s">
        <v>126</v>
      </c>
      <c r="R140" s="16" t="s">
        <v>126</v>
      </c>
      <c r="S140" s="9" t="s">
        <v>348</v>
      </c>
      <c r="T140" s="9" t="s">
        <v>348</v>
      </c>
      <c r="U140" s="9" t="s">
        <v>126</v>
      </c>
      <c r="V140" s="9" t="s">
        <v>126</v>
      </c>
      <c r="W140" s="9" t="s">
        <v>126</v>
      </c>
      <c r="X140" s="19" t="s">
        <v>126</v>
      </c>
      <c r="Y140" s="17" t="s">
        <v>126</v>
      </c>
      <c r="Z140" s="17" t="s">
        <v>126</v>
      </c>
      <c r="AA140" s="17" t="s">
        <v>126</v>
      </c>
      <c r="AB140" s="16" t="s">
        <v>126</v>
      </c>
    </row>
    <row r="141" spans="1:28" x14ac:dyDescent="0.25">
      <c r="A141" s="13" t="s">
        <v>1782</v>
      </c>
      <c r="B141" s="9" t="s">
        <v>1412</v>
      </c>
      <c r="C141" s="9" t="s">
        <v>1413</v>
      </c>
      <c r="D141" s="18" t="s">
        <v>18</v>
      </c>
      <c r="E141" s="17" t="s">
        <v>31</v>
      </c>
      <c r="F141" s="17" t="s">
        <v>30</v>
      </c>
      <c r="G141" s="17" t="s">
        <v>17</v>
      </c>
      <c r="H141" s="16" t="s">
        <v>37</v>
      </c>
      <c r="I141" s="9" t="s">
        <v>1414</v>
      </c>
      <c r="J141" s="9" t="s">
        <v>1415</v>
      </c>
      <c r="K141" s="9" t="s">
        <v>1416</v>
      </c>
      <c r="L141" s="9" t="s">
        <v>1417</v>
      </c>
      <c r="M141" s="9" t="s">
        <v>1418</v>
      </c>
      <c r="N141" s="19" t="s">
        <v>1419</v>
      </c>
      <c r="O141" s="17" t="s">
        <v>1420</v>
      </c>
      <c r="P141" s="17" t="s">
        <v>1420</v>
      </c>
      <c r="Q141" s="17" t="s">
        <v>1420</v>
      </c>
      <c r="R141" s="16" t="s">
        <v>1420</v>
      </c>
      <c r="S141" s="9" t="s">
        <v>348</v>
      </c>
      <c r="T141" s="9" t="s">
        <v>347</v>
      </c>
      <c r="U141" s="9" t="s">
        <v>347</v>
      </c>
      <c r="V141" s="9" t="s">
        <v>347</v>
      </c>
      <c r="W141" s="9" t="s">
        <v>347</v>
      </c>
      <c r="X141" s="19" t="s">
        <v>1421</v>
      </c>
      <c r="Y141" s="17" t="s">
        <v>1422</v>
      </c>
      <c r="Z141" s="17" t="s">
        <v>1423</v>
      </c>
      <c r="AA141" s="17" t="s">
        <v>1424</v>
      </c>
      <c r="AB141" s="16" t="s">
        <v>1425</v>
      </c>
    </row>
    <row r="142" spans="1:28" x14ac:dyDescent="0.25">
      <c r="A142" s="13" t="s">
        <v>1782</v>
      </c>
      <c r="B142" s="9" t="s">
        <v>1412</v>
      </c>
      <c r="C142" s="9" t="s">
        <v>1426</v>
      </c>
      <c r="D142" s="18" t="s">
        <v>25</v>
      </c>
      <c r="E142" s="17" t="s">
        <v>29</v>
      </c>
      <c r="F142" s="17" t="s">
        <v>23</v>
      </c>
      <c r="G142" s="17" t="s">
        <v>32</v>
      </c>
      <c r="H142" s="16" t="s">
        <v>35</v>
      </c>
      <c r="I142" s="9" t="s">
        <v>1427</v>
      </c>
      <c r="J142" s="9" t="s">
        <v>1428</v>
      </c>
      <c r="K142" s="9" t="s">
        <v>1429</v>
      </c>
      <c r="L142" s="9" t="s">
        <v>1430</v>
      </c>
      <c r="M142" s="9" t="s">
        <v>1431</v>
      </c>
      <c r="N142" s="19" t="s">
        <v>1432</v>
      </c>
      <c r="O142" s="17" t="s">
        <v>1433</v>
      </c>
      <c r="P142" s="17" t="s">
        <v>1433</v>
      </c>
      <c r="Q142" s="17" t="s">
        <v>1434</v>
      </c>
      <c r="R142" s="16" t="s">
        <v>1433</v>
      </c>
      <c r="S142" s="9" t="s">
        <v>347</v>
      </c>
      <c r="T142" s="9" t="s">
        <v>347</v>
      </c>
      <c r="U142" s="9" t="s">
        <v>348</v>
      </c>
      <c r="V142" s="9" t="s">
        <v>348</v>
      </c>
      <c r="W142" s="9" t="s">
        <v>347</v>
      </c>
      <c r="X142" s="19" t="s">
        <v>1435</v>
      </c>
      <c r="Y142" s="17" t="s">
        <v>1436</v>
      </c>
      <c r="Z142" s="17" t="s">
        <v>1436</v>
      </c>
      <c r="AA142" s="17" t="s">
        <v>1437</v>
      </c>
      <c r="AB142" s="16" t="s">
        <v>1436</v>
      </c>
    </row>
    <row r="143" spans="1:28" x14ac:dyDescent="0.25">
      <c r="A143" s="13" t="s">
        <v>1782</v>
      </c>
      <c r="B143" s="9" t="s">
        <v>1412</v>
      </c>
      <c r="C143" s="9" t="s">
        <v>1438</v>
      </c>
      <c r="D143" s="18" t="s">
        <v>18</v>
      </c>
      <c r="E143" s="17" t="s">
        <v>596</v>
      </c>
      <c r="F143" s="17" t="s">
        <v>24</v>
      </c>
      <c r="G143" s="17" t="s">
        <v>36</v>
      </c>
      <c r="H143" s="16" t="s">
        <v>27</v>
      </c>
      <c r="I143" s="9" t="s">
        <v>1439</v>
      </c>
      <c r="J143" s="9" t="s">
        <v>1440</v>
      </c>
      <c r="K143" s="9" t="s">
        <v>1441</v>
      </c>
      <c r="L143" s="9" t="s">
        <v>1442</v>
      </c>
      <c r="M143" s="9" t="s">
        <v>1443</v>
      </c>
      <c r="N143" s="19" t="s">
        <v>126</v>
      </c>
      <c r="O143" s="17" t="s">
        <v>126</v>
      </c>
      <c r="P143" s="17" t="s">
        <v>126</v>
      </c>
      <c r="Q143" s="17" t="s">
        <v>126</v>
      </c>
      <c r="R143" s="16" t="s">
        <v>126</v>
      </c>
      <c r="S143" s="9" t="s">
        <v>348</v>
      </c>
      <c r="T143" s="9" t="s">
        <v>347</v>
      </c>
      <c r="U143" s="9" t="s">
        <v>347</v>
      </c>
      <c r="V143" s="9" t="s">
        <v>347</v>
      </c>
      <c r="W143" s="9" t="s">
        <v>348</v>
      </c>
      <c r="X143" s="19" t="s">
        <v>126</v>
      </c>
      <c r="Y143" s="17" t="s">
        <v>126</v>
      </c>
      <c r="Z143" s="17" t="s">
        <v>126</v>
      </c>
      <c r="AA143" s="17" t="s">
        <v>126</v>
      </c>
      <c r="AB143" s="16" t="s">
        <v>126</v>
      </c>
    </row>
    <row r="144" spans="1:28" x14ac:dyDescent="0.25">
      <c r="A144" s="13" t="s">
        <v>1782</v>
      </c>
      <c r="B144" s="9" t="s">
        <v>1412</v>
      </c>
      <c r="C144" s="9" t="s">
        <v>1444</v>
      </c>
      <c r="D144" s="18" t="s">
        <v>32</v>
      </c>
      <c r="E144" s="17" t="s">
        <v>27</v>
      </c>
      <c r="F144" s="17" t="s">
        <v>37</v>
      </c>
      <c r="G144" s="17" t="s">
        <v>35</v>
      </c>
      <c r="H144" s="16" t="s">
        <v>20</v>
      </c>
      <c r="I144" s="9" t="s">
        <v>1445</v>
      </c>
      <c r="J144" s="9" t="s">
        <v>1446</v>
      </c>
      <c r="K144" s="9" t="s">
        <v>1447</v>
      </c>
      <c r="L144" s="9" t="s">
        <v>1448</v>
      </c>
      <c r="M144" s="9" t="s">
        <v>1449</v>
      </c>
      <c r="N144" s="19" t="s">
        <v>1450</v>
      </c>
      <c r="O144" s="17" t="s">
        <v>1451</v>
      </c>
      <c r="P144" s="17" t="s">
        <v>1451</v>
      </c>
      <c r="Q144" s="17" t="s">
        <v>1452</v>
      </c>
      <c r="R144" s="16" t="s">
        <v>1453</v>
      </c>
      <c r="S144" s="9" t="s">
        <v>347</v>
      </c>
      <c r="T144" s="9" t="s">
        <v>348</v>
      </c>
      <c r="U144" s="9" t="s">
        <v>347</v>
      </c>
      <c r="V144" s="9" t="s">
        <v>347</v>
      </c>
      <c r="W144" s="9" t="s">
        <v>347</v>
      </c>
      <c r="X144" s="19" t="s">
        <v>1454</v>
      </c>
      <c r="Y144" s="17" t="s">
        <v>1455</v>
      </c>
      <c r="Z144" s="17" t="s">
        <v>1456</v>
      </c>
      <c r="AA144" s="17" t="s">
        <v>1457</v>
      </c>
      <c r="AB144" s="16" t="s">
        <v>1458</v>
      </c>
    </row>
    <row r="145" spans="1:28" x14ac:dyDescent="0.25">
      <c r="A145" s="13" t="s">
        <v>1782</v>
      </c>
      <c r="B145" s="9" t="s">
        <v>1412</v>
      </c>
      <c r="C145" s="9" t="s">
        <v>1459</v>
      </c>
      <c r="D145" s="18" t="s">
        <v>17</v>
      </c>
      <c r="E145" s="17" t="s">
        <v>23</v>
      </c>
      <c r="F145" s="17" t="s">
        <v>29</v>
      </c>
      <c r="G145" s="17" t="s">
        <v>27</v>
      </c>
      <c r="H145" s="16" t="s">
        <v>32</v>
      </c>
      <c r="I145" s="9" t="s">
        <v>1460</v>
      </c>
      <c r="J145" s="9" t="s">
        <v>1461</v>
      </c>
      <c r="K145" s="9" t="s">
        <v>1462</v>
      </c>
      <c r="L145" s="9" t="s">
        <v>1463</v>
      </c>
      <c r="M145" s="9" t="s">
        <v>1464</v>
      </c>
      <c r="N145" s="19" t="s">
        <v>1465</v>
      </c>
      <c r="O145" s="17" t="s">
        <v>126</v>
      </c>
      <c r="P145" s="17" t="s">
        <v>1466</v>
      </c>
      <c r="Q145" s="17" t="s">
        <v>1467</v>
      </c>
      <c r="R145" s="16" t="s">
        <v>1468</v>
      </c>
      <c r="S145" s="9" t="s">
        <v>347</v>
      </c>
      <c r="T145" s="9" t="s">
        <v>347</v>
      </c>
      <c r="U145" s="9" t="s">
        <v>348</v>
      </c>
      <c r="V145" s="9" t="s">
        <v>348</v>
      </c>
      <c r="W145" s="9" t="s">
        <v>347</v>
      </c>
      <c r="X145" s="19" t="s">
        <v>1469</v>
      </c>
      <c r="Y145" s="17" t="s">
        <v>1469</v>
      </c>
      <c r="Z145" s="17" t="s">
        <v>1470</v>
      </c>
      <c r="AA145" s="17" t="s">
        <v>1471</v>
      </c>
      <c r="AB145" s="16" t="s">
        <v>1472</v>
      </c>
    </row>
    <row r="146" spans="1:28" x14ac:dyDescent="0.25">
      <c r="A146" s="13" t="s">
        <v>1782</v>
      </c>
      <c r="B146" s="9" t="s">
        <v>1412</v>
      </c>
      <c r="C146" s="9" t="s">
        <v>1473</v>
      </c>
      <c r="D146" s="18" t="s">
        <v>24</v>
      </c>
      <c r="E146" s="17" t="s">
        <v>32</v>
      </c>
      <c r="F146" s="17" t="s">
        <v>27</v>
      </c>
      <c r="G146" s="17" t="s">
        <v>19</v>
      </c>
      <c r="H146" s="16" t="s">
        <v>18</v>
      </c>
      <c r="I146" s="9" t="s">
        <v>1474</v>
      </c>
      <c r="J146" s="9" t="s">
        <v>1475</v>
      </c>
      <c r="K146" s="9" t="s">
        <v>1476</v>
      </c>
      <c r="L146" s="9" t="s">
        <v>1474</v>
      </c>
      <c r="M146" s="9" t="s">
        <v>1474</v>
      </c>
      <c r="N146" s="19" t="s">
        <v>1477</v>
      </c>
      <c r="O146" s="17" t="s">
        <v>1478</v>
      </c>
      <c r="P146" s="17" t="s">
        <v>1479</v>
      </c>
      <c r="Q146" s="17" t="s">
        <v>126</v>
      </c>
      <c r="R146" s="16" t="s">
        <v>126</v>
      </c>
      <c r="S146" s="9" t="s">
        <v>347</v>
      </c>
      <c r="T146" s="9" t="s">
        <v>347</v>
      </c>
      <c r="U146" s="9" t="s">
        <v>348</v>
      </c>
      <c r="V146" s="9" t="s">
        <v>347</v>
      </c>
      <c r="W146" s="9" t="s">
        <v>348</v>
      </c>
      <c r="X146" s="19" t="s">
        <v>1480</v>
      </c>
      <c r="Y146" s="17" t="s">
        <v>1481</v>
      </c>
      <c r="Z146" s="17" t="s">
        <v>1482</v>
      </c>
      <c r="AA146" s="17" t="s">
        <v>126</v>
      </c>
      <c r="AB146" s="16" t="s">
        <v>126</v>
      </c>
    </row>
    <row r="147" spans="1:28" x14ac:dyDescent="0.25">
      <c r="A147" s="13" t="s">
        <v>1782</v>
      </c>
      <c r="B147" s="9" t="s">
        <v>1412</v>
      </c>
      <c r="C147" s="9" t="s">
        <v>1483</v>
      </c>
      <c r="D147" s="18" t="s">
        <v>18</v>
      </c>
      <c r="E147" s="17" t="s">
        <v>29</v>
      </c>
      <c r="F147" s="17" t="s">
        <v>33</v>
      </c>
      <c r="G147" s="17" t="s">
        <v>35</v>
      </c>
      <c r="H147" s="16" t="s">
        <v>21</v>
      </c>
      <c r="I147" s="9" t="s">
        <v>1484</v>
      </c>
      <c r="J147" s="9" t="s">
        <v>1485</v>
      </c>
      <c r="K147" s="9" t="s">
        <v>1486</v>
      </c>
      <c r="L147" s="9" t="s">
        <v>1487</v>
      </c>
      <c r="M147" s="9" t="s">
        <v>1488</v>
      </c>
      <c r="N147" s="19" t="s">
        <v>1489</v>
      </c>
      <c r="O147" s="17" t="s">
        <v>1490</v>
      </c>
      <c r="P147" s="17" t="s">
        <v>1489</v>
      </c>
      <c r="Q147" s="17" t="s">
        <v>1489</v>
      </c>
      <c r="R147" s="16" t="s">
        <v>1491</v>
      </c>
      <c r="S147" s="9" t="s">
        <v>347</v>
      </c>
      <c r="T147" s="9" t="s">
        <v>348</v>
      </c>
      <c r="U147" s="9" t="s">
        <v>347</v>
      </c>
      <c r="V147" s="9" t="s">
        <v>347</v>
      </c>
      <c r="W147" s="9" t="s">
        <v>347</v>
      </c>
      <c r="X147" s="19" t="s">
        <v>1492</v>
      </c>
      <c r="Y147" s="17" t="s">
        <v>1493</v>
      </c>
      <c r="Z147" s="17" t="s">
        <v>1494</v>
      </c>
      <c r="AA147" s="17" t="s">
        <v>1495</v>
      </c>
      <c r="AB147" s="16" t="s">
        <v>1496</v>
      </c>
    </row>
    <row r="148" spans="1:28" x14ac:dyDescent="0.25">
      <c r="A148" s="13" t="s">
        <v>1782</v>
      </c>
      <c r="B148" s="9" t="s">
        <v>1412</v>
      </c>
      <c r="C148" s="9" t="s">
        <v>1497</v>
      </c>
      <c r="D148" s="18" t="s">
        <v>29</v>
      </c>
      <c r="E148" s="17" t="s">
        <v>30</v>
      </c>
      <c r="F148" s="17" t="s">
        <v>18</v>
      </c>
      <c r="G148" s="17" t="s">
        <v>25</v>
      </c>
      <c r="H148" s="16" t="s">
        <v>596</v>
      </c>
      <c r="I148" s="9" t="s">
        <v>1498</v>
      </c>
      <c r="J148" s="9" t="s">
        <v>1499</v>
      </c>
      <c r="K148" s="9" t="s">
        <v>1500</v>
      </c>
      <c r="L148" s="9" t="s">
        <v>1501</v>
      </c>
      <c r="M148" s="9" t="s">
        <v>1502</v>
      </c>
      <c r="N148" s="19" t="s">
        <v>1503</v>
      </c>
      <c r="O148" s="17" t="s">
        <v>1503</v>
      </c>
      <c r="P148" s="17" t="s">
        <v>1503</v>
      </c>
      <c r="Q148" s="17" t="s">
        <v>1504</v>
      </c>
      <c r="R148" s="16" t="s">
        <v>1505</v>
      </c>
      <c r="S148" s="9" t="s">
        <v>348</v>
      </c>
      <c r="T148" s="9" t="s">
        <v>347</v>
      </c>
      <c r="U148" s="9" t="s">
        <v>348</v>
      </c>
      <c r="V148" s="9" t="s">
        <v>347</v>
      </c>
      <c r="W148" s="9" t="s">
        <v>347</v>
      </c>
      <c r="X148" s="19" t="s">
        <v>126</v>
      </c>
      <c r="Y148" s="17" t="s">
        <v>126</v>
      </c>
      <c r="Z148" s="17" t="s">
        <v>126</v>
      </c>
      <c r="AA148" s="17" t="s">
        <v>126</v>
      </c>
      <c r="AB148" s="16" t="s">
        <v>126</v>
      </c>
    </row>
    <row r="149" spans="1:28" x14ac:dyDescent="0.25">
      <c r="A149" s="13" t="s">
        <v>1782</v>
      </c>
      <c r="B149" s="9" t="s">
        <v>1412</v>
      </c>
      <c r="C149" s="9" t="s">
        <v>1506</v>
      </c>
      <c r="D149" s="18" t="s">
        <v>30</v>
      </c>
      <c r="E149" s="17" t="s">
        <v>21</v>
      </c>
      <c r="F149" s="17" t="s">
        <v>27</v>
      </c>
      <c r="G149" s="17" t="s">
        <v>33</v>
      </c>
      <c r="H149" s="16" t="s">
        <v>36</v>
      </c>
      <c r="I149" s="9" t="s">
        <v>126</v>
      </c>
      <c r="J149" s="9" t="s">
        <v>126</v>
      </c>
      <c r="K149" s="9" t="s">
        <v>126</v>
      </c>
      <c r="L149" s="9" t="s">
        <v>126</v>
      </c>
      <c r="M149" s="9" t="s">
        <v>126</v>
      </c>
      <c r="N149" s="19" t="s">
        <v>126</v>
      </c>
      <c r="O149" s="17" t="s">
        <v>126</v>
      </c>
      <c r="P149" s="17" t="s">
        <v>126</v>
      </c>
      <c r="Q149" s="17" t="s">
        <v>126</v>
      </c>
      <c r="R149" s="16" t="s">
        <v>126</v>
      </c>
      <c r="S149" s="9" t="s">
        <v>348</v>
      </c>
      <c r="T149" s="9" t="s">
        <v>347</v>
      </c>
      <c r="U149" s="9" t="s">
        <v>347</v>
      </c>
      <c r="V149" s="9" t="s">
        <v>347</v>
      </c>
      <c r="W149" s="9" t="s">
        <v>347</v>
      </c>
      <c r="X149" s="19" t="s">
        <v>126</v>
      </c>
      <c r="Y149" s="17" t="s">
        <v>126</v>
      </c>
      <c r="Z149" s="17" t="s">
        <v>126</v>
      </c>
      <c r="AA149" s="17" t="s">
        <v>126</v>
      </c>
      <c r="AB149" s="16" t="s">
        <v>126</v>
      </c>
    </row>
    <row r="150" spans="1:28" x14ac:dyDescent="0.25">
      <c r="A150" s="13" t="s">
        <v>1782</v>
      </c>
      <c r="B150" s="9" t="s">
        <v>1412</v>
      </c>
      <c r="C150" s="9" t="s">
        <v>1507</v>
      </c>
      <c r="D150" s="18" t="s">
        <v>19</v>
      </c>
      <c r="E150" s="17" t="s">
        <v>24</v>
      </c>
      <c r="F150" s="17" t="s">
        <v>596</v>
      </c>
      <c r="G150" s="17" t="s">
        <v>18</v>
      </c>
      <c r="H150" s="16" t="s">
        <v>25</v>
      </c>
      <c r="I150" s="9" t="s">
        <v>126</v>
      </c>
      <c r="J150" s="9" t="s">
        <v>1508</v>
      </c>
      <c r="K150" s="9" t="s">
        <v>1509</v>
      </c>
      <c r="L150" s="9" t="s">
        <v>126</v>
      </c>
      <c r="M150" s="9" t="s">
        <v>1510</v>
      </c>
      <c r="N150" s="19" t="s">
        <v>1511</v>
      </c>
      <c r="O150" s="17" t="s">
        <v>1512</v>
      </c>
      <c r="P150" s="17" t="s">
        <v>1513</v>
      </c>
      <c r="Q150" s="17" t="s">
        <v>1514</v>
      </c>
      <c r="R150" s="16" t="s">
        <v>1515</v>
      </c>
      <c r="S150" s="9" t="s">
        <v>347</v>
      </c>
      <c r="T150" s="9" t="s">
        <v>347</v>
      </c>
      <c r="U150" s="9" t="s">
        <v>347</v>
      </c>
      <c r="V150" s="9" t="s">
        <v>348</v>
      </c>
      <c r="W150" s="9" t="s">
        <v>348</v>
      </c>
      <c r="X150" s="19" t="s">
        <v>1516</v>
      </c>
      <c r="Y150" s="17" t="s">
        <v>1517</v>
      </c>
      <c r="Z150" s="17" t="s">
        <v>1518</v>
      </c>
      <c r="AA150" s="17" t="s">
        <v>1519</v>
      </c>
      <c r="AB150" s="16" t="s">
        <v>1520</v>
      </c>
    </row>
    <row r="151" spans="1:28" x14ac:dyDescent="0.25">
      <c r="A151" s="13" t="s">
        <v>1782</v>
      </c>
      <c r="B151" s="9" t="s">
        <v>1412</v>
      </c>
      <c r="C151" s="9" t="s">
        <v>1521</v>
      </c>
      <c r="D151" s="18" t="s">
        <v>18</v>
      </c>
      <c r="E151" s="17" t="s">
        <v>17</v>
      </c>
      <c r="F151" s="17" t="s">
        <v>19</v>
      </c>
      <c r="G151" s="17" t="s">
        <v>21</v>
      </c>
      <c r="H151" s="16" t="s">
        <v>596</v>
      </c>
      <c r="I151" s="9" t="s">
        <v>126</v>
      </c>
      <c r="J151" s="9" t="s">
        <v>126</v>
      </c>
      <c r="K151" s="9" t="s">
        <v>126</v>
      </c>
      <c r="L151" s="9" t="s">
        <v>126</v>
      </c>
      <c r="M151" s="9" t="s">
        <v>126</v>
      </c>
      <c r="N151" s="19" t="s">
        <v>126</v>
      </c>
      <c r="O151" s="17" t="s">
        <v>126</v>
      </c>
      <c r="P151" s="17" t="s">
        <v>126</v>
      </c>
      <c r="Q151" s="17" t="s">
        <v>126</v>
      </c>
      <c r="R151" s="16" t="s">
        <v>126</v>
      </c>
      <c r="S151" s="9" t="s">
        <v>347</v>
      </c>
      <c r="T151" s="9" t="s">
        <v>347</v>
      </c>
      <c r="U151" s="9" t="s">
        <v>347</v>
      </c>
      <c r="V151" s="9" t="s">
        <v>347</v>
      </c>
      <c r="W151" s="9" t="s">
        <v>348</v>
      </c>
      <c r="X151" s="19" t="s">
        <v>126</v>
      </c>
      <c r="Y151" s="17" t="s">
        <v>126</v>
      </c>
      <c r="Z151" s="17" t="s">
        <v>126</v>
      </c>
      <c r="AA151" s="17" t="s">
        <v>126</v>
      </c>
      <c r="AB151" s="16" t="s">
        <v>126</v>
      </c>
    </row>
    <row r="152" spans="1:28" x14ac:dyDescent="0.25">
      <c r="A152" s="13" t="s">
        <v>1782</v>
      </c>
      <c r="B152" s="9" t="s">
        <v>1412</v>
      </c>
      <c r="C152" s="9" t="s">
        <v>1522</v>
      </c>
      <c r="D152" s="18" t="s">
        <v>25</v>
      </c>
      <c r="E152" s="17" t="s">
        <v>18</v>
      </c>
      <c r="F152" s="17" t="s">
        <v>20</v>
      </c>
      <c r="G152" s="17" t="s">
        <v>36</v>
      </c>
      <c r="H152" s="16" t="s">
        <v>31</v>
      </c>
      <c r="I152" s="9" t="s">
        <v>1523</v>
      </c>
      <c r="J152" s="9" t="s">
        <v>1524</v>
      </c>
      <c r="K152" s="9" t="s">
        <v>1525</v>
      </c>
      <c r="L152" s="9" t="s">
        <v>1526</v>
      </c>
      <c r="M152" s="9" t="s">
        <v>1524</v>
      </c>
      <c r="N152" s="19" t="s">
        <v>1527</v>
      </c>
      <c r="O152" s="17" t="s">
        <v>1528</v>
      </c>
      <c r="P152" s="17" t="s">
        <v>1529</v>
      </c>
      <c r="Q152" s="17" t="s">
        <v>1530</v>
      </c>
      <c r="R152" s="16" t="s">
        <v>1528</v>
      </c>
      <c r="S152" s="9" t="s">
        <v>347</v>
      </c>
      <c r="T152" s="9" t="s">
        <v>348</v>
      </c>
      <c r="U152" s="9" t="s">
        <v>347</v>
      </c>
      <c r="V152" s="9" t="s">
        <v>347</v>
      </c>
      <c r="W152" s="9" t="s">
        <v>347</v>
      </c>
      <c r="X152" s="19" t="s">
        <v>1388</v>
      </c>
      <c r="Y152" s="17" t="s">
        <v>1388</v>
      </c>
      <c r="Z152" s="17" t="s">
        <v>1388</v>
      </c>
      <c r="AA152" s="17" t="s">
        <v>1531</v>
      </c>
      <c r="AB152" s="16" t="s">
        <v>1388</v>
      </c>
    </row>
    <row r="153" spans="1:28" x14ac:dyDescent="0.25">
      <c r="A153" s="13" t="s">
        <v>1782</v>
      </c>
      <c r="B153" s="9" t="s">
        <v>1412</v>
      </c>
      <c r="C153" s="9" t="s">
        <v>1532</v>
      </c>
      <c r="D153" s="18" t="s">
        <v>24</v>
      </c>
      <c r="E153" s="17" t="s">
        <v>21</v>
      </c>
      <c r="F153" s="17" t="s">
        <v>35</v>
      </c>
      <c r="G153" s="17" t="s">
        <v>126</v>
      </c>
      <c r="H153" s="16" t="s">
        <v>126</v>
      </c>
      <c r="I153" s="9" t="s">
        <v>1533</v>
      </c>
      <c r="J153" s="9" t="s">
        <v>1534</v>
      </c>
      <c r="K153" s="9" t="s">
        <v>1535</v>
      </c>
      <c r="L153" s="9" t="s">
        <v>126</v>
      </c>
      <c r="M153" s="9" t="s">
        <v>126</v>
      </c>
      <c r="N153" s="19" t="s">
        <v>1536</v>
      </c>
      <c r="O153" s="17" t="s">
        <v>1537</v>
      </c>
      <c r="P153" s="17" t="s">
        <v>1538</v>
      </c>
      <c r="Q153" s="17" t="s">
        <v>126</v>
      </c>
      <c r="R153" s="16" t="s">
        <v>126</v>
      </c>
      <c r="S153" s="9" t="s">
        <v>347</v>
      </c>
      <c r="T153" s="9" t="s">
        <v>347</v>
      </c>
      <c r="U153" s="9" t="s">
        <v>347</v>
      </c>
      <c r="V153" s="9" t="s">
        <v>126</v>
      </c>
      <c r="W153" s="9" t="s">
        <v>126</v>
      </c>
      <c r="X153" s="19" t="s">
        <v>1539</v>
      </c>
      <c r="Y153" s="17" t="s">
        <v>1540</v>
      </c>
      <c r="Z153" s="17" t="s">
        <v>1541</v>
      </c>
      <c r="AA153" s="17" t="s">
        <v>126</v>
      </c>
      <c r="AB153" s="16" t="s">
        <v>126</v>
      </c>
    </row>
    <row r="154" spans="1:28" x14ac:dyDescent="0.25">
      <c r="A154" s="13" t="s">
        <v>1782</v>
      </c>
      <c r="B154" s="9" t="s">
        <v>1412</v>
      </c>
      <c r="C154" s="9" t="s">
        <v>1542</v>
      </c>
      <c r="D154" s="18" t="s">
        <v>35</v>
      </c>
      <c r="E154" s="17" t="s">
        <v>596</v>
      </c>
      <c r="F154" s="17" t="s">
        <v>36</v>
      </c>
      <c r="G154" s="17" t="s">
        <v>32</v>
      </c>
      <c r="H154" s="16" t="s">
        <v>17</v>
      </c>
      <c r="I154" s="9" t="s">
        <v>1543</v>
      </c>
      <c r="J154" s="9" t="s">
        <v>1544</v>
      </c>
      <c r="K154" s="9" t="s">
        <v>1545</v>
      </c>
      <c r="L154" s="9" t="s">
        <v>1546</v>
      </c>
      <c r="M154" s="9" t="s">
        <v>1547</v>
      </c>
      <c r="N154" s="19" t="s">
        <v>1548</v>
      </c>
      <c r="O154" s="17" t="s">
        <v>1549</v>
      </c>
      <c r="P154" s="17" t="s">
        <v>1550</v>
      </c>
      <c r="Q154" s="17" t="s">
        <v>1551</v>
      </c>
      <c r="R154" s="16" t="s">
        <v>1552</v>
      </c>
      <c r="S154" s="9" t="s">
        <v>347</v>
      </c>
      <c r="T154" s="9" t="s">
        <v>348</v>
      </c>
      <c r="U154" s="9" t="s">
        <v>347</v>
      </c>
      <c r="V154" s="9" t="s">
        <v>347</v>
      </c>
      <c r="W154" s="9" t="s">
        <v>347</v>
      </c>
      <c r="X154" s="19" t="s">
        <v>1553</v>
      </c>
      <c r="Y154" s="17" t="s">
        <v>1554</v>
      </c>
      <c r="Z154" s="17" t="s">
        <v>1555</v>
      </c>
      <c r="AA154" s="17" t="s">
        <v>1556</v>
      </c>
      <c r="AB154" s="16" t="s">
        <v>1557</v>
      </c>
    </row>
    <row r="155" spans="1:28" x14ac:dyDescent="0.25">
      <c r="A155" s="13" t="s">
        <v>1782</v>
      </c>
      <c r="B155" s="9" t="s">
        <v>1412</v>
      </c>
      <c r="C155" s="9" t="s">
        <v>1558</v>
      </c>
      <c r="D155" s="18" t="s">
        <v>27</v>
      </c>
      <c r="E155" s="17" t="s">
        <v>18</v>
      </c>
      <c r="F155" s="17" t="s">
        <v>21</v>
      </c>
      <c r="G155" s="17" t="s">
        <v>19</v>
      </c>
      <c r="H155" s="16" t="s">
        <v>32</v>
      </c>
      <c r="I155" s="9" t="s">
        <v>1559</v>
      </c>
      <c r="J155" s="9" t="s">
        <v>1560</v>
      </c>
      <c r="K155" s="9" t="s">
        <v>1561</v>
      </c>
      <c r="L155" s="9" t="s">
        <v>1562</v>
      </c>
      <c r="M155" s="9" t="s">
        <v>1563</v>
      </c>
      <c r="N155" s="19" t="s">
        <v>1564</v>
      </c>
      <c r="O155" s="17" t="s">
        <v>1564</v>
      </c>
      <c r="P155" s="17" t="s">
        <v>1564</v>
      </c>
      <c r="Q155" s="17" t="s">
        <v>1564</v>
      </c>
      <c r="R155" s="16" t="s">
        <v>1564</v>
      </c>
      <c r="S155" s="9" t="s">
        <v>347</v>
      </c>
      <c r="T155" s="9" t="s">
        <v>348</v>
      </c>
      <c r="U155" s="9" t="s">
        <v>347</v>
      </c>
      <c r="V155" s="9" t="s">
        <v>347</v>
      </c>
      <c r="W155" s="9" t="s">
        <v>348</v>
      </c>
      <c r="X155" s="19" t="s">
        <v>1565</v>
      </c>
      <c r="Y155" s="17" t="s">
        <v>1566</v>
      </c>
      <c r="Z155" s="17" t="s">
        <v>1567</v>
      </c>
      <c r="AA155" s="17" t="s">
        <v>1568</v>
      </c>
      <c r="AB155" s="16" t="s">
        <v>1569</v>
      </c>
    </row>
    <row r="156" spans="1:28" x14ac:dyDescent="0.25">
      <c r="A156" s="13" t="s">
        <v>1782</v>
      </c>
      <c r="B156" s="9" t="s">
        <v>1412</v>
      </c>
      <c r="C156" s="9" t="s">
        <v>1570</v>
      </c>
      <c r="D156" s="18" t="s">
        <v>17</v>
      </c>
      <c r="E156" s="17" t="s">
        <v>126</v>
      </c>
      <c r="F156" s="17" t="s">
        <v>126</v>
      </c>
      <c r="G156" s="17" t="s">
        <v>126</v>
      </c>
      <c r="H156" s="16" t="s">
        <v>126</v>
      </c>
      <c r="I156" s="9" t="s">
        <v>126</v>
      </c>
      <c r="J156" s="9" t="s">
        <v>126</v>
      </c>
      <c r="K156" s="9" t="s">
        <v>126</v>
      </c>
      <c r="L156" s="9" t="s">
        <v>126</v>
      </c>
      <c r="M156" s="9" t="s">
        <v>126</v>
      </c>
      <c r="N156" s="19" t="s">
        <v>126</v>
      </c>
      <c r="O156" s="17" t="s">
        <v>126</v>
      </c>
      <c r="P156" s="17" t="s">
        <v>126</v>
      </c>
      <c r="Q156" s="17" t="s">
        <v>126</v>
      </c>
      <c r="R156" s="16" t="s">
        <v>126</v>
      </c>
      <c r="S156" s="9" t="s">
        <v>347</v>
      </c>
      <c r="T156" s="9" t="s">
        <v>126</v>
      </c>
      <c r="U156" s="9" t="s">
        <v>126</v>
      </c>
      <c r="V156" s="9" t="s">
        <v>126</v>
      </c>
      <c r="W156" s="9" t="s">
        <v>126</v>
      </c>
      <c r="X156" s="19" t="s">
        <v>126</v>
      </c>
      <c r="Y156" s="17" t="s">
        <v>126</v>
      </c>
      <c r="Z156" s="17" t="s">
        <v>126</v>
      </c>
      <c r="AA156" s="17" t="s">
        <v>126</v>
      </c>
      <c r="AB156" s="16" t="s">
        <v>126</v>
      </c>
    </row>
    <row r="157" spans="1:28" x14ac:dyDescent="0.25">
      <c r="A157" s="13" t="s">
        <v>1782</v>
      </c>
      <c r="B157" s="9" t="s">
        <v>1412</v>
      </c>
      <c r="C157" s="9" t="s">
        <v>1571</v>
      </c>
      <c r="D157" s="18" t="s">
        <v>27</v>
      </c>
      <c r="E157" s="17" t="s">
        <v>29</v>
      </c>
      <c r="F157" s="17" t="s">
        <v>18</v>
      </c>
      <c r="G157" s="17" t="s">
        <v>35</v>
      </c>
      <c r="H157" s="16" t="s">
        <v>21</v>
      </c>
      <c r="I157" s="9" t="s">
        <v>1572</v>
      </c>
      <c r="J157" s="9" t="s">
        <v>1573</v>
      </c>
      <c r="K157" s="9" t="s">
        <v>1574</v>
      </c>
      <c r="L157" s="9" t="s">
        <v>1575</v>
      </c>
      <c r="M157" s="9" t="s">
        <v>1576</v>
      </c>
      <c r="N157" s="19" t="s">
        <v>1552</v>
      </c>
      <c r="O157" s="17" t="s">
        <v>1552</v>
      </c>
      <c r="P157" s="17" t="s">
        <v>1577</v>
      </c>
      <c r="Q157" s="17" t="s">
        <v>1578</v>
      </c>
      <c r="R157" s="16" t="s">
        <v>1579</v>
      </c>
      <c r="S157" s="9" t="s">
        <v>348</v>
      </c>
      <c r="T157" s="9" t="s">
        <v>348</v>
      </c>
      <c r="U157" s="9" t="s">
        <v>347</v>
      </c>
      <c r="V157" s="9" t="s">
        <v>347</v>
      </c>
      <c r="W157" s="9" t="s">
        <v>347</v>
      </c>
      <c r="X157" s="19" t="s">
        <v>1580</v>
      </c>
      <c r="Y157" s="17" t="s">
        <v>1580</v>
      </c>
      <c r="Z157" s="17" t="s">
        <v>1580</v>
      </c>
      <c r="AA157" s="17" t="s">
        <v>1581</v>
      </c>
      <c r="AB157" s="16" t="s">
        <v>1582</v>
      </c>
    </row>
    <row r="158" spans="1:28" x14ac:dyDescent="0.25">
      <c r="A158" s="13" t="s">
        <v>1782</v>
      </c>
      <c r="B158" s="9" t="s">
        <v>1412</v>
      </c>
      <c r="C158" s="9" t="s">
        <v>1583</v>
      </c>
      <c r="D158" s="18" t="s">
        <v>36</v>
      </c>
      <c r="E158" s="17" t="s">
        <v>35</v>
      </c>
      <c r="F158" s="17" t="s">
        <v>37</v>
      </c>
      <c r="G158" s="17" t="s">
        <v>17</v>
      </c>
      <c r="H158" s="16" t="s">
        <v>19</v>
      </c>
      <c r="I158" s="9" t="s">
        <v>1584</v>
      </c>
      <c r="J158" s="9" t="s">
        <v>1584</v>
      </c>
      <c r="K158" s="9" t="s">
        <v>1585</v>
      </c>
      <c r="L158" s="9" t="s">
        <v>1586</v>
      </c>
      <c r="M158" s="9" t="s">
        <v>1584</v>
      </c>
      <c r="N158" s="19" t="s">
        <v>1587</v>
      </c>
      <c r="O158" s="17" t="s">
        <v>1587</v>
      </c>
      <c r="P158" s="17" t="s">
        <v>1587</v>
      </c>
      <c r="Q158" s="17" t="s">
        <v>1587</v>
      </c>
      <c r="R158" s="16" t="s">
        <v>1587</v>
      </c>
      <c r="S158" s="9" t="s">
        <v>347</v>
      </c>
      <c r="T158" s="9" t="s">
        <v>348</v>
      </c>
      <c r="U158" s="9" t="s">
        <v>347</v>
      </c>
      <c r="V158" s="9" t="s">
        <v>347</v>
      </c>
      <c r="W158" s="9" t="s">
        <v>347</v>
      </c>
      <c r="X158" s="19" t="s">
        <v>1588</v>
      </c>
      <c r="Y158" s="17" t="s">
        <v>1588</v>
      </c>
      <c r="Z158" s="17" t="s">
        <v>1588</v>
      </c>
      <c r="AA158" s="17" t="s">
        <v>1588</v>
      </c>
      <c r="AB158" s="16" t="s">
        <v>1588</v>
      </c>
    </row>
    <row r="159" spans="1:28" x14ac:dyDescent="0.25">
      <c r="A159" s="2" t="s">
        <v>1782</v>
      </c>
      <c r="B159" s="9" t="s">
        <v>1589</v>
      </c>
      <c r="C159" s="9" t="s">
        <v>1590</v>
      </c>
      <c r="D159" s="18" t="s">
        <v>18</v>
      </c>
      <c r="E159" s="17" t="s">
        <v>24</v>
      </c>
      <c r="F159" s="17" t="s">
        <v>18</v>
      </c>
      <c r="G159" s="17" t="s">
        <v>21</v>
      </c>
      <c r="H159" s="16" t="s">
        <v>21</v>
      </c>
      <c r="I159" s="9" t="s">
        <v>126</v>
      </c>
      <c r="J159" s="9" t="s">
        <v>126</v>
      </c>
      <c r="K159" s="9" t="s">
        <v>126</v>
      </c>
      <c r="L159" s="9" t="s">
        <v>126</v>
      </c>
      <c r="M159" s="9" t="s">
        <v>126</v>
      </c>
      <c r="N159" s="19" t="s">
        <v>126</v>
      </c>
      <c r="O159" s="17" t="s">
        <v>126</v>
      </c>
      <c r="P159" s="17" t="s">
        <v>126</v>
      </c>
      <c r="Q159" s="17" t="s">
        <v>126</v>
      </c>
      <c r="R159" s="16" t="s">
        <v>126</v>
      </c>
      <c r="S159" s="9" t="s">
        <v>347</v>
      </c>
      <c r="T159" s="9" t="s">
        <v>347</v>
      </c>
      <c r="U159" s="9" t="s">
        <v>347</v>
      </c>
      <c r="V159" s="9" t="s">
        <v>347</v>
      </c>
      <c r="W159" s="9" t="s">
        <v>347</v>
      </c>
      <c r="X159" s="19" t="s">
        <v>126</v>
      </c>
      <c r="Y159" s="17" t="s">
        <v>126</v>
      </c>
      <c r="Z159" s="17" t="s">
        <v>126</v>
      </c>
      <c r="AA159" s="17" t="s">
        <v>126</v>
      </c>
      <c r="AB159" s="16" t="s">
        <v>126</v>
      </c>
    </row>
    <row r="160" spans="1:28" x14ac:dyDescent="0.25">
      <c r="A160" s="2" t="s">
        <v>1782</v>
      </c>
      <c r="B160" s="9" t="s">
        <v>1589</v>
      </c>
      <c r="C160" s="9" t="s">
        <v>1591</v>
      </c>
      <c r="D160" s="18" t="s">
        <v>35</v>
      </c>
      <c r="E160" s="17" t="s">
        <v>30</v>
      </c>
      <c r="F160" s="17" t="s">
        <v>21</v>
      </c>
      <c r="G160" s="17" t="s">
        <v>26</v>
      </c>
      <c r="H160" s="16" t="s">
        <v>19</v>
      </c>
      <c r="I160" s="9" t="s">
        <v>1592</v>
      </c>
      <c r="J160" s="9" t="s">
        <v>1593</v>
      </c>
      <c r="K160" s="9" t="s">
        <v>1594</v>
      </c>
      <c r="L160" s="9" t="s">
        <v>1595</v>
      </c>
      <c r="M160" s="9" t="s">
        <v>1596</v>
      </c>
      <c r="N160" s="19" t="s">
        <v>1597</v>
      </c>
      <c r="O160" s="17" t="s">
        <v>1598</v>
      </c>
      <c r="P160" s="17" t="s">
        <v>1599</v>
      </c>
      <c r="Q160" s="17" t="s">
        <v>1600</v>
      </c>
      <c r="R160" s="16" t="s">
        <v>1601</v>
      </c>
      <c r="S160" s="9" t="s">
        <v>348</v>
      </c>
      <c r="T160" s="9" t="s">
        <v>348</v>
      </c>
      <c r="U160" s="9" t="s">
        <v>347</v>
      </c>
      <c r="V160" s="9" t="s">
        <v>347</v>
      </c>
      <c r="W160" s="9" t="s">
        <v>347</v>
      </c>
      <c r="X160" s="19" t="s">
        <v>126</v>
      </c>
      <c r="Y160" s="17" t="s">
        <v>126</v>
      </c>
      <c r="Z160" s="17" t="s">
        <v>126</v>
      </c>
      <c r="AA160" s="17" t="s">
        <v>126</v>
      </c>
      <c r="AB160" s="16" t="s">
        <v>126</v>
      </c>
    </row>
    <row r="161" spans="1:28" x14ac:dyDescent="0.25">
      <c r="A161" s="2" t="s">
        <v>1782</v>
      </c>
      <c r="B161" s="9" t="s">
        <v>1589</v>
      </c>
      <c r="C161" s="9" t="s">
        <v>1602</v>
      </c>
      <c r="D161" s="18" t="s">
        <v>18</v>
      </c>
      <c r="E161" s="17" t="s">
        <v>29</v>
      </c>
      <c r="F161" s="17" t="s">
        <v>30</v>
      </c>
      <c r="G161" s="17" t="s">
        <v>24</v>
      </c>
      <c r="H161" s="16" t="s">
        <v>23</v>
      </c>
      <c r="I161" s="9" t="s">
        <v>1603</v>
      </c>
      <c r="J161" s="9" t="s">
        <v>1604</v>
      </c>
      <c r="K161" s="9" t="s">
        <v>1605</v>
      </c>
      <c r="L161" s="9" t="s">
        <v>1606</v>
      </c>
      <c r="M161" s="9" t="s">
        <v>1604</v>
      </c>
      <c r="N161" s="19" t="s">
        <v>1607</v>
      </c>
      <c r="O161" s="17" t="s">
        <v>1607</v>
      </c>
      <c r="P161" s="17" t="s">
        <v>1607</v>
      </c>
      <c r="Q161" s="17" t="s">
        <v>1608</v>
      </c>
      <c r="R161" s="16" t="s">
        <v>1607</v>
      </c>
      <c r="S161" s="9" t="s">
        <v>348</v>
      </c>
      <c r="T161" s="9" t="s">
        <v>348</v>
      </c>
      <c r="U161" s="9" t="s">
        <v>348</v>
      </c>
      <c r="V161" s="9" t="s">
        <v>347</v>
      </c>
      <c r="W161" s="9" t="s">
        <v>347</v>
      </c>
      <c r="X161" s="19" t="s">
        <v>1609</v>
      </c>
      <c r="Y161" s="17" t="s">
        <v>1610</v>
      </c>
      <c r="Z161" s="17" t="s">
        <v>1611</v>
      </c>
      <c r="AA161" s="17" t="s">
        <v>1612</v>
      </c>
      <c r="AB161" s="16" t="s">
        <v>1610</v>
      </c>
    </row>
    <row r="162" spans="1:28" x14ac:dyDescent="0.25">
      <c r="A162" s="2" t="s">
        <v>1782</v>
      </c>
      <c r="B162" s="9" t="s">
        <v>1589</v>
      </c>
      <c r="C162" s="9" t="s">
        <v>1613</v>
      </c>
      <c r="D162" s="18" t="s">
        <v>32</v>
      </c>
      <c r="E162" s="17" t="s">
        <v>21</v>
      </c>
      <c r="F162" s="17" t="s">
        <v>27</v>
      </c>
      <c r="G162" s="17" t="s">
        <v>35</v>
      </c>
      <c r="H162" s="16" t="s">
        <v>18</v>
      </c>
      <c r="I162" s="9" t="s">
        <v>1614</v>
      </c>
      <c r="J162" s="9" t="s">
        <v>1614</v>
      </c>
      <c r="K162" s="9" t="s">
        <v>1614</v>
      </c>
      <c r="L162" s="9" t="s">
        <v>1614</v>
      </c>
      <c r="M162" s="9" t="s">
        <v>1614</v>
      </c>
      <c r="N162" s="19" t="s">
        <v>126</v>
      </c>
      <c r="O162" s="17" t="s">
        <v>126</v>
      </c>
      <c r="P162" s="17" t="s">
        <v>126</v>
      </c>
      <c r="Q162" s="17" t="s">
        <v>126</v>
      </c>
      <c r="R162" s="16" t="s">
        <v>126</v>
      </c>
      <c r="S162" s="9" t="s">
        <v>347</v>
      </c>
      <c r="T162" s="9" t="s">
        <v>347</v>
      </c>
      <c r="U162" s="9" t="s">
        <v>347</v>
      </c>
      <c r="V162" s="9" t="s">
        <v>347</v>
      </c>
      <c r="W162" s="9" t="s">
        <v>347</v>
      </c>
      <c r="X162" s="19" t="s">
        <v>126</v>
      </c>
      <c r="Y162" s="17" t="s">
        <v>126</v>
      </c>
      <c r="Z162" s="17" t="s">
        <v>126</v>
      </c>
      <c r="AA162" s="17" t="s">
        <v>126</v>
      </c>
      <c r="AB162" s="16" t="s">
        <v>126</v>
      </c>
    </row>
    <row r="163" spans="1:28" x14ac:dyDescent="0.25">
      <c r="A163" s="2" t="s">
        <v>1782</v>
      </c>
      <c r="B163" s="9" t="s">
        <v>1589</v>
      </c>
      <c r="C163" s="9" t="s">
        <v>1615</v>
      </c>
      <c r="D163" s="18" t="s">
        <v>17</v>
      </c>
      <c r="E163" s="17" t="s">
        <v>27</v>
      </c>
      <c r="F163" s="17" t="s">
        <v>19</v>
      </c>
      <c r="G163" s="17" t="s">
        <v>36</v>
      </c>
      <c r="H163" s="16" t="s">
        <v>24</v>
      </c>
      <c r="I163" s="9" t="s">
        <v>126</v>
      </c>
      <c r="J163" s="9" t="s">
        <v>126</v>
      </c>
      <c r="K163" s="9" t="s">
        <v>126</v>
      </c>
      <c r="L163" s="9" t="s">
        <v>126</v>
      </c>
      <c r="M163" s="9" t="s">
        <v>126</v>
      </c>
      <c r="N163" s="19" t="s">
        <v>126</v>
      </c>
      <c r="O163" s="17" t="s">
        <v>126</v>
      </c>
      <c r="P163" s="17" t="s">
        <v>126</v>
      </c>
      <c r="Q163" s="17" t="s">
        <v>126</v>
      </c>
      <c r="R163" s="16" t="s">
        <v>126</v>
      </c>
      <c r="S163" s="9" t="s">
        <v>348</v>
      </c>
      <c r="T163" s="9" t="s">
        <v>348</v>
      </c>
      <c r="U163" s="9" t="s">
        <v>347</v>
      </c>
      <c r="V163" s="9" t="s">
        <v>347</v>
      </c>
      <c r="W163" s="9" t="s">
        <v>347</v>
      </c>
      <c r="X163" s="19" t="s">
        <v>126</v>
      </c>
      <c r="Y163" s="17" t="s">
        <v>126</v>
      </c>
      <c r="Z163" s="17" t="s">
        <v>126</v>
      </c>
      <c r="AA163" s="17" t="s">
        <v>126</v>
      </c>
      <c r="AB163" s="16" t="s">
        <v>126</v>
      </c>
    </row>
    <row r="164" spans="1:28" x14ac:dyDescent="0.25">
      <c r="A164" s="2" t="s">
        <v>1782</v>
      </c>
      <c r="B164" s="9" t="s">
        <v>1589</v>
      </c>
      <c r="C164" s="9" t="s">
        <v>1616</v>
      </c>
      <c r="D164" s="18" t="s">
        <v>29</v>
      </c>
      <c r="E164" s="17" t="s">
        <v>27</v>
      </c>
      <c r="F164" s="17" t="s">
        <v>29</v>
      </c>
      <c r="G164" s="17" t="s">
        <v>20</v>
      </c>
      <c r="H164" s="16" t="s">
        <v>21</v>
      </c>
      <c r="I164" s="9" t="s">
        <v>1617</v>
      </c>
      <c r="J164" s="9" t="s">
        <v>1618</v>
      </c>
      <c r="K164" s="9" t="s">
        <v>1617</v>
      </c>
      <c r="L164" s="9" t="s">
        <v>1619</v>
      </c>
      <c r="M164" s="9" t="s">
        <v>1620</v>
      </c>
      <c r="N164" s="19" t="s">
        <v>1621</v>
      </c>
      <c r="O164" s="17" t="s">
        <v>1622</v>
      </c>
      <c r="P164" s="17" t="s">
        <v>1621</v>
      </c>
      <c r="Q164" s="17" t="s">
        <v>1623</v>
      </c>
      <c r="R164" s="16" t="s">
        <v>1624</v>
      </c>
      <c r="S164" s="9" t="s">
        <v>347</v>
      </c>
      <c r="T164" s="9" t="s">
        <v>348</v>
      </c>
      <c r="U164" s="9" t="s">
        <v>347</v>
      </c>
      <c r="V164" s="9" t="s">
        <v>347</v>
      </c>
      <c r="W164" s="9" t="s">
        <v>347</v>
      </c>
      <c r="X164" s="19" t="s">
        <v>1625</v>
      </c>
      <c r="Y164" s="17" t="s">
        <v>1626</v>
      </c>
      <c r="Z164" s="17" t="s">
        <v>1621</v>
      </c>
      <c r="AA164" s="17" t="s">
        <v>1627</v>
      </c>
      <c r="AB164" s="16" t="s">
        <v>1628</v>
      </c>
    </row>
    <row r="165" spans="1:28" x14ac:dyDescent="0.25">
      <c r="A165" s="2" t="s">
        <v>1782</v>
      </c>
      <c r="B165" s="9" t="s">
        <v>1589</v>
      </c>
      <c r="C165" s="9" t="s">
        <v>1629</v>
      </c>
      <c r="D165" s="18" t="s">
        <v>18</v>
      </c>
      <c r="E165" s="17" t="s">
        <v>19</v>
      </c>
      <c r="F165" s="17" t="s">
        <v>21</v>
      </c>
      <c r="G165" s="17" t="s">
        <v>23</v>
      </c>
      <c r="H165" s="16" t="s">
        <v>17</v>
      </c>
      <c r="I165" s="9" t="s">
        <v>1630</v>
      </c>
      <c r="J165" s="9" t="s">
        <v>1631</v>
      </c>
      <c r="K165" s="9" t="s">
        <v>1632</v>
      </c>
      <c r="L165" s="9" t="s">
        <v>1633</v>
      </c>
      <c r="M165" s="9" t="s">
        <v>1634</v>
      </c>
      <c r="N165" s="19" t="s">
        <v>1635</v>
      </c>
      <c r="O165" s="17" t="s">
        <v>1636</v>
      </c>
      <c r="P165" s="17" t="s">
        <v>1635</v>
      </c>
      <c r="Q165" s="17" t="s">
        <v>1637</v>
      </c>
      <c r="R165" s="16" t="s">
        <v>1638</v>
      </c>
      <c r="S165" s="9" t="s">
        <v>348</v>
      </c>
      <c r="T165" s="9" t="s">
        <v>347</v>
      </c>
      <c r="U165" s="9" t="s">
        <v>347</v>
      </c>
      <c r="V165" s="9" t="s">
        <v>347</v>
      </c>
      <c r="W165" s="9" t="s">
        <v>347</v>
      </c>
      <c r="X165" s="19" t="s">
        <v>1639</v>
      </c>
      <c r="Y165" s="17" t="s">
        <v>1640</v>
      </c>
      <c r="Z165" s="17" t="s">
        <v>126</v>
      </c>
      <c r="AA165" s="17" t="s">
        <v>126</v>
      </c>
      <c r="AB165" s="16" t="s">
        <v>1641</v>
      </c>
    </row>
    <row r="166" spans="1:28" x14ac:dyDescent="0.25">
      <c r="A166" s="2" t="s">
        <v>1782</v>
      </c>
      <c r="B166" s="9" t="s">
        <v>1589</v>
      </c>
      <c r="C166" s="9" t="s">
        <v>1642</v>
      </c>
      <c r="D166" s="18" t="s">
        <v>17</v>
      </c>
      <c r="E166" s="17" t="s">
        <v>20</v>
      </c>
      <c r="F166" s="17" t="s">
        <v>24</v>
      </c>
      <c r="G166" s="17" t="s">
        <v>126</v>
      </c>
      <c r="H166" s="16" t="s">
        <v>126</v>
      </c>
      <c r="I166" s="9" t="s">
        <v>1643</v>
      </c>
      <c r="J166" s="9" t="s">
        <v>1644</v>
      </c>
      <c r="K166" s="9" t="s">
        <v>1645</v>
      </c>
      <c r="L166" s="9" t="s">
        <v>126</v>
      </c>
      <c r="M166" s="9" t="s">
        <v>126</v>
      </c>
      <c r="N166" s="19" t="s">
        <v>1646</v>
      </c>
      <c r="O166" s="17" t="s">
        <v>1647</v>
      </c>
      <c r="P166" s="17" t="s">
        <v>126</v>
      </c>
      <c r="Q166" s="17" t="s">
        <v>126</v>
      </c>
      <c r="R166" s="16" t="s">
        <v>126</v>
      </c>
      <c r="S166" s="9" t="s">
        <v>348</v>
      </c>
      <c r="T166" s="9" t="s">
        <v>348</v>
      </c>
      <c r="U166" s="9" t="s">
        <v>347</v>
      </c>
      <c r="V166" s="9" t="s">
        <v>126</v>
      </c>
      <c r="W166" s="9" t="s">
        <v>126</v>
      </c>
      <c r="X166" s="19" t="s">
        <v>1648</v>
      </c>
      <c r="Y166" s="17" t="s">
        <v>1649</v>
      </c>
      <c r="Z166" s="17" t="s">
        <v>126</v>
      </c>
      <c r="AA166" s="17" t="s">
        <v>126</v>
      </c>
      <c r="AB166" s="16" t="s">
        <v>126</v>
      </c>
    </row>
    <row r="167" spans="1:28" x14ac:dyDescent="0.25">
      <c r="A167" s="2" t="s">
        <v>1782</v>
      </c>
      <c r="B167" s="9" t="s">
        <v>1589</v>
      </c>
      <c r="C167" s="9" t="s">
        <v>1650</v>
      </c>
      <c r="D167" s="18" t="s">
        <v>21</v>
      </c>
      <c r="E167" s="17" t="s">
        <v>24</v>
      </c>
      <c r="F167" s="17" t="s">
        <v>32</v>
      </c>
      <c r="G167" s="17" t="s">
        <v>27</v>
      </c>
      <c r="H167" s="16" t="s">
        <v>18</v>
      </c>
      <c r="I167" s="9" t="s">
        <v>126</v>
      </c>
      <c r="J167" s="9" t="s">
        <v>126</v>
      </c>
      <c r="K167" s="9" t="s">
        <v>126</v>
      </c>
      <c r="L167" s="9" t="s">
        <v>126</v>
      </c>
      <c r="M167" s="9" t="s">
        <v>126</v>
      </c>
      <c r="N167" s="19" t="s">
        <v>126</v>
      </c>
      <c r="O167" s="17" t="s">
        <v>126</v>
      </c>
      <c r="P167" s="17" t="s">
        <v>126</v>
      </c>
      <c r="Q167" s="17" t="s">
        <v>126</v>
      </c>
      <c r="R167" s="16" t="s">
        <v>126</v>
      </c>
      <c r="S167" s="9" t="s">
        <v>348</v>
      </c>
      <c r="T167" s="9" t="s">
        <v>348</v>
      </c>
      <c r="U167" s="9" t="s">
        <v>348</v>
      </c>
      <c r="V167" s="9" t="s">
        <v>347</v>
      </c>
      <c r="W167" s="9" t="s">
        <v>347</v>
      </c>
      <c r="X167" s="19" t="s">
        <v>126</v>
      </c>
      <c r="Y167" s="17" t="s">
        <v>126</v>
      </c>
      <c r="Z167" s="17" t="s">
        <v>126</v>
      </c>
      <c r="AA167" s="17" t="s">
        <v>126</v>
      </c>
      <c r="AB167" s="16" t="s">
        <v>126</v>
      </c>
    </row>
    <row r="168" spans="1:28" x14ac:dyDescent="0.25">
      <c r="A168" s="2" t="s">
        <v>1782</v>
      </c>
      <c r="B168" s="9" t="s">
        <v>1589</v>
      </c>
      <c r="C168" s="9" t="s">
        <v>1651</v>
      </c>
      <c r="D168" s="18" t="s">
        <v>18</v>
      </c>
      <c r="E168" s="17" t="s">
        <v>20</v>
      </c>
      <c r="F168" s="17" t="s">
        <v>22</v>
      </c>
      <c r="G168" s="17" t="s">
        <v>23</v>
      </c>
      <c r="H168" s="16" t="s">
        <v>17</v>
      </c>
      <c r="I168" s="9" t="s">
        <v>126</v>
      </c>
      <c r="J168" s="9" t="s">
        <v>126</v>
      </c>
      <c r="K168" s="9" t="s">
        <v>126</v>
      </c>
      <c r="L168" s="9" t="s">
        <v>126</v>
      </c>
      <c r="M168" s="9" t="s">
        <v>126</v>
      </c>
      <c r="N168" s="19" t="s">
        <v>126</v>
      </c>
      <c r="O168" s="17" t="s">
        <v>126</v>
      </c>
      <c r="P168" s="17" t="s">
        <v>126</v>
      </c>
      <c r="Q168" s="17" t="s">
        <v>126</v>
      </c>
      <c r="R168" s="16" t="s">
        <v>126</v>
      </c>
      <c r="S168" s="9" t="s">
        <v>348</v>
      </c>
      <c r="T168" s="9" t="s">
        <v>348</v>
      </c>
      <c r="U168" s="9" t="s">
        <v>348</v>
      </c>
      <c r="V168" s="9" t="s">
        <v>348</v>
      </c>
      <c r="W168" s="9" t="s">
        <v>347</v>
      </c>
      <c r="X168" s="19" t="s">
        <v>126</v>
      </c>
      <c r="Y168" s="17" t="s">
        <v>126</v>
      </c>
      <c r="Z168" s="17" t="s">
        <v>126</v>
      </c>
      <c r="AA168" s="17" t="s">
        <v>126</v>
      </c>
      <c r="AB168" s="16" t="s">
        <v>126</v>
      </c>
    </row>
    <row r="169" spans="1:28" x14ac:dyDescent="0.25">
      <c r="A169" s="2" t="s">
        <v>1782</v>
      </c>
      <c r="B169" s="9" t="s">
        <v>1652</v>
      </c>
      <c r="C169" s="9" t="s">
        <v>1653</v>
      </c>
      <c r="D169" s="18" t="s">
        <v>31</v>
      </c>
      <c r="E169" s="17" t="s">
        <v>30</v>
      </c>
      <c r="F169" s="17" t="s">
        <v>23</v>
      </c>
      <c r="G169" s="17" t="s">
        <v>20</v>
      </c>
      <c r="H169" s="16" t="s">
        <v>29</v>
      </c>
      <c r="I169" s="9" t="s">
        <v>1654</v>
      </c>
      <c r="J169" s="9" t="s">
        <v>1655</v>
      </c>
      <c r="K169" s="9" t="s">
        <v>1656</v>
      </c>
      <c r="L169" s="9" t="s">
        <v>1657</v>
      </c>
      <c r="M169" s="9" t="s">
        <v>1658</v>
      </c>
      <c r="N169" s="19" t="s">
        <v>1659</v>
      </c>
      <c r="O169" s="17" t="s">
        <v>1660</v>
      </c>
      <c r="P169" s="17" t="s">
        <v>1661</v>
      </c>
      <c r="Q169" s="17" t="s">
        <v>1662</v>
      </c>
      <c r="R169" s="16" t="s">
        <v>1663</v>
      </c>
      <c r="S169" s="9" t="s">
        <v>348</v>
      </c>
      <c r="T169" s="9" t="s">
        <v>347</v>
      </c>
      <c r="U169" s="9" t="s">
        <v>347</v>
      </c>
      <c r="V169" s="9" t="s">
        <v>347</v>
      </c>
      <c r="W169" s="9" t="s">
        <v>347</v>
      </c>
      <c r="X169" s="19" t="s">
        <v>1664</v>
      </c>
      <c r="Y169" s="17" t="s">
        <v>1665</v>
      </c>
      <c r="Z169" s="17" t="s">
        <v>1666</v>
      </c>
      <c r="AA169" s="17" t="s">
        <v>1667</v>
      </c>
      <c r="AB169" s="16" t="s">
        <v>1668</v>
      </c>
    </row>
    <row r="170" spans="1:28" x14ac:dyDescent="0.25">
      <c r="A170" s="2" t="s">
        <v>1782</v>
      </c>
      <c r="B170" s="9" t="s">
        <v>1652</v>
      </c>
      <c r="C170" s="9" t="s">
        <v>1669</v>
      </c>
      <c r="D170" s="18" t="s">
        <v>17</v>
      </c>
      <c r="E170" s="17" t="s">
        <v>20</v>
      </c>
      <c r="F170" s="17" t="s">
        <v>21</v>
      </c>
      <c r="G170" s="17" t="s">
        <v>27</v>
      </c>
      <c r="H170" s="16" t="s">
        <v>35</v>
      </c>
      <c r="I170" s="9" t="s">
        <v>1670</v>
      </c>
      <c r="J170" s="9" t="s">
        <v>1671</v>
      </c>
      <c r="K170" s="9" t="s">
        <v>1672</v>
      </c>
      <c r="L170" s="9" t="s">
        <v>1673</v>
      </c>
      <c r="M170" s="9" t="s">
        <v>1674</v>
      </c>
      <c r="N170" s="19" t="s">
        <v>1675</v>
      </c>
      <c r="O170" s="17" t="s">
        <v>1676</v>
      </c>
      <c r="P170" s="17" t="s">
        <v>1677</v>
      </c>
      <c r="Q170" s="17" t="s">
        <v>1678</v>
      </c>
      <c r="R170" s="16" t="s">
        <v>1679</v>
      </c>
      <c r="S170" s="9" t="s">
        <v>348</v>
      </c>
      <c r="T170" s="9" t="s">
        <v>347</v>
      </c>
      <c r="U170" s="9" t="s">
        <v>348</v>
      </c>
      <c r="V170" s="9" t="s">
        <v>347</v>
      </c>
      <c r="W170" s="9" t="s">
        <v>347</v>
      </c>
      <c r="X170" s="19" t="s">
        <v>126</v>
      </c>
      <c r="Y170" s="17" t="s">
        <v>126</v>
      </c>
      <c r="Z170" s="17" t="s">
        <v>126</v>
      </c>
      <c r="AA170" s="17" t="s">
        <v>126</v>
      </c>
      <c r="AB170" s="16" t="s">
        <v>126</v>
      </c>
    </row>
    <row r="171" spans="1:28" x14ac:dyDescent="0.25">
      <c r="A171" s="2" t="s">
        <v>1782</v>
      </c>
      <c r="B171" s="9" t="s">
        <v>1652</v>
      </c>
      <c r="C171" s="9" t="s">
        <v>1680</v>
      </c>
      <c r="D171" s="18" t="s">
        <v>32</v>
      </c>
      <c r="E171" s="17" t="s">
        <v>126</v>
      </c>
      <c r="F171" s="17" t="s">
        <v>126</v>
      </c>
      <c r="G171" s="17" t="s">
        <v>126</v>
      </c>
      <c r="H171" s="16" t="s">
        <v>126</v>
      </c>
      <c r="I171" s="9" t="s">
        <v>126</v>
      </c>
      <c r="J171" s="9" t="s">
        <v>126</v>
      </c>
      <c r="K171" s="9" t="s">
        <v>126</v>
      </c>
      <c r="L171" s="9" t="s">
        <v>126</v>
      </c>
      <c r="M171" s="9" t="s">
        <v>126</v>
      </c>
      <c r="N171" s="19" t="s">
        <v>126</v>
      </c>
      <c r="O171" s="17" t="s">
        <v>126</v>
      </c>
      <c r="P171" s="17" t="s">
        <v>126</v>
      </c>
      <c r="Q171" s="17" t="s">
        <v>126</v>
      </c>
      <c r="R171" s="16" t="s">
        <v>126</v>
      </c>
      <c r="S171" s="9" t="s">
        <v>347</v>
      </c>
      <c r="T171" s="9" t="s">
        <v>126</v>
      </c>
      <c r="U171" s="9" t="s">
        <v>126</v>
      </c>
      <c r="V171" s="9" t="s">
        <v>126</v>
      </c>
      <c r="W171" s="9" t="s">
        <v>126</v>
      </c>
      <c r="X171" s="19" t="s">
        <v>126</v>
      </c>
      <c r="Y171" s="17" t="s">
        <v>126</v>
      </c>
      <c r="Z171" s="17" t="s">
        <v>126</v>
      </c>
      <c r="AA171" s="17" t="s">
        <v>126</v>
      </c>
      <c r="AB171" s="16" t="s">
        <v>126</v>
      </c>
    </row>
    <row r="172" spans="1:28" x14ac:dyDescent="0.25">
      <c r="A172" s="2" t="s">
        <v>1782</v>
      </c>
      <c r="B172" s="9" t="s">
        <v>1652</v>
      </c>
      <c r="C172" s="9" t="s">
        <v>1681</v>
      </c>
      <c r="D172" s="18" t="s">
        <v>27</v>
      </c>
      <c r="E172" s="17" t="s">
        <v>18</v>
      </c>
      <c r="F172" s="17" t="s">
        <v>32</v>
      </c>
      <c r="G172" s="17" t="s">
        <v>29</v>
      </c>
      <c r="H172" s="16" t="s">
        <v>33</v>
      </c>
      <c r="I172" s="9" t="s">
        <v>1682</v>
      </c>
      <c r="J172" s="9" t="s">
        <v>1683</v>
      </c>
      <c r="K172" s="9" t="s">
        <v>1684</v>
      </c>
      <c r="L172" s="9" t="s">
        <v>1685</v>
      </c>
      <c r="M172" s="9" t="s">
        <v>1686</v>
      </c>
      <c r="N172" s="19" t="s">
        <v>1687</v>
      </c>
      <c r="O172" s="17" t="s">
        <v>1688</v>
      </c>
      <c r="P172" s="17" t="s">
        <v>1689</v>
      </c>
      <c r="Q172" s="17" t="s">
        <v>1688</v>
      </c>
      <c r="R172" s="16" t="s">
        <v>1690</v>
      </c>
      <c r="S172" s="9" t="s">
        <v>347</v>
      </c>
      <c r="T172" s="9" t="s">
        <v>348</v>
      </c>
      <c r="U172" s="9" t="s">
        <v>347</v>
      </c>
      <c r="V172" s="9" t="s">
        <v>347</v>
      </c>
      <c r="W172" s="9" t="s">
        <v>347</v>
      </c>
      <c r="X172" s="19" t="s">
        <v>1691</v>
      </c>
      <c r="Y172" s="17" t="s">
        <v>1692</v>
      </c>
      <c r="Z172" s="17" t="s">
        <v>1693</v>
      </c>
      <c r="AA172" s="17" t="s">
        <v>1692</v>
      </c>
      <c r="AB172" s="16" t="s">
        <v>1694</v>
      </c>
    </row>
    <row r="173" spans="1:28" x14ac:dyDescent="0.25">
      <c r="A173" s="2" t="s">
        <v>1782</v>
      </c>
      <c r="B173" s="9" t="s">
        <v>1652</v>
      </c>
      <c r="C173" s="9" t="s">
        <v>1695</v>
      </c>
      <c r="D173" s="18" t="s">
        <v>32</v>
      </c>
      <c r="E173" s="17" t="s">
        <v>36</v>
      </c>
      <c r="F173" s="17" t="s">
        <v>20</v>
      </c>
      <c r="G173" s="17" t="s">
        <v>18</v>
      </c>
      <c r="H173" s="16" t="s">
        <v>26</v>
      </c>
      <c r="I173" s="9" t="s">
        <v>1696</v>
      </c>
      <c r="J173" s="9" t="s">
        <v>1697</v>
      </c>
      <c r="K173" s="9" t="s">
        <v>1698</v>
      </c>
      <c r="L173" s="9" t="s">
        <v>1699</v>
      </c>
      <c r="M173" s="9" t="s">
        <v>1700</v>
      </c>
      <c r="N173" s="19" t="s">
        <v>1701</v>
      </c>
      <c r="O173" s="17" t="s">
        <v>1702</v>
      </c>
      <c r="P173" s="17" t="s">
        <v>1703</v>
      </c>
      <c r="Q173" s="17" t="s">
        <v>1704</v>
      </c>
      <c r="R173" s="16" t="s">
        <v>1705</v>
      </c>
      <c r="S173" s="9" t="s">
        <v>347</v>
      </c>
      <c r="T173" s="9" t="s">
        <v>348</v>
      </c>
      <c r="U173" s="9" t="s">
        <v>347</v>
      </c>
      <c r="V173" s="9" t="s">
        <v>348</v>
      </c>
      <c r="W173" s="9" t="s">
        <v>347</v>
      </c>
      <c r="X173" s="19" t="s">
        <v>1706</v>
      </c>
      <c r="Y173" s="17" t="s">
        <v>1707</v>
      </c>
      <c r="Z173" s="17" t="s">
        <v>1708</v>
      </c>
      <c r="AA173" s="17" t="s">
        <v>1709</v>
      </c>
      <c r="AB173" s="16" t="s">
        <v>1710</v>
      </c>
    </row>
    <row r="174" spans="1:28" x14ac:dyDescent="0.25">
      <c r="A174" s="2" t="s">
        <v>1782</v>
      </c>
      <c r="B174" s="9" t="s">
        <v>1652</v>
      </c>
      <c r="C174" s="9" t="s">
        <v>1711</v>
      </c>
      <c r="D174" s="18" t="s">
        <v>21</v>
      </c>
      <c r="E174" s="17" t="s">
        <v>25</v>
      </c>
      <c r="F174" s="17" t="s">
        <v>32</v>
      </c>
      <c r="G174" s="17" t="s">
        <v>33</v>
      </c>
      <c r="H174" s="16" t="s">
        <v>20</v>
      </c>
      <c r="I174" s="9" t="s">
        <v>1712</v>
      </c>
      <c r="J174" s="9" t="s">
        <v>1713</v>
      </c>
      <c r="K174" s="9" t="s">
        <v>1714</v>
      </c>
      <c r="L174" s="9" t="s">
        <v>126</v>
      </c>
      <c r="M174" s="9" t="s">
        <v>1715</v>
      </c>
      <c r="N174" s="19" t="s">
        <v>1716</v>
      </c>
      <c r="O174" s="17" t="s">
        <v>1717</v>
      </c>
      <c r="P174" s="17" t="s">
        <v>1718</v>
      </c>
      <c r="Q174" s="17" t="s">
        <v>126</v>
      </c>
      <c r="R174" s="16" t="s">
        <v>126</v>
      </c>
      <c r="S174" s="9" t="s">
        <v>348</v>
      </c>
      <c r="T174" s="9" t="s">
        <v>348</v>
      </c>
      <c r="U174" s="9" t="s">
        <v>347</v>
      </c>
      <c r="V174" s="9" t="s">
        <v>348</v>
      </c>
      <c r="W174" s="9" t="s">
        <v>347</v>
      </c>
      <c r="X174" s="19" t="s">
        <v>126</v>
      </c>
      <c r="Y174" s="17" t="s">
        <v>126</v>
      </c>
      <c r="Z174" s="17" t="s">
        <v>126</v>
      </c>
      <c r="AA174" s="17" t="s">
        <v>126</v>
      </c>
      <c r="AB174" s="16" t="s">
        <v>126</v>
      </c>
    </row>
    <row r="175" spans="1:28" x14ac:dyDescent="0.25">
      <c r="A175" s="2" t="s">
        <v>1782</v>
      </c>
      <c r="B175" s="9" t="s">
        <v>1652</v>
      </c>
      <c r="C175" s="9" t="s">
        <v>1719</v>
      </c>
      <c r="D175" s="18" t="s">
        <v>26</v>
      </c>
      <c r="E175" s="17" t="s">
        <v>20</v>
      </c>
      <c r="F175" s="17" t="s">
        <v>27</v>
      </c>
      <c r="G175" s="17" t="s">
        <v>24</v>
      </c>
      <c r="H175" s="16" t="s">
        <v>18</v>
      </c>
      <c r="I175" s="9" t="s">
        <v>1720</v>
      </c>
      <c r="J175" s="9" t="s">
        <v>126</v>
      </c>
      <c r="K175" s="9" t="s">
        <v>1721</v>
      </c>
      <c r="L175" s="9" t="s">
        <v>126</v>
      </c>
      <c r="M175" s="9" t="s">
        <v>126</v>
      </c>
      <c r="N175" s="19" t="s">
        <v>126</v>
      </c>
      <c r="O175" s="17" t="s">
        <v>126</v>
      </c>
      <c r="P175" s="17" t="s">
        <v>126</v>
      </c>
      <c r="Q175" s="17" t="s">
        <v>126</v>
      </c>
      <c r="R175" s="16" t="s">
        <v>126</v>
      </c>
      <c r="S175" s="9" t="s">
        <v>347</v>
      </c>
      <c r="T175" s="9" t="s">
        <v>348</v>
      </c>
      <c r="U175" s="9" t="s">
        <v>348</v>
      </c>
      <c r="V175" s="9" t="s">
        <v>347</v>
      </c>
      <c r="W175" s="9" t="s">
        <v>348</v>
      </c>
      <c r="X175" s="19" t="s">
        <v>126</v>
      </c>
      <c r="Y175" s="17" t="s">
        <v>126</v>
      </c>
      <c r="Z175" s="17" t="s">
        <v>126</v>
      </c>
      <c r="AA175" s="17" t="s">
        <v>126</v>
      </c>
      <c r="AB175" s="16" t="s">
        <v>126</v>
      </c>
    </row>
    <row r="176" spans="1:28" x14ac:dyDescent="0.25">
      <c r="A176" s="2" t="s">
        <v>1782</v>
      </c>
      <c r="B176" s="9" t="s">
        <v>1652</v>
      </c>
      <c r="C176" s="9" t="s">
        <v>1722</v>
      </c>
      <c r="D176" s="18" t="s">
        <v>18</v>
      </c>
      <c r="E176" s="17" t="s">
        <v>17</v>
      </c>
      <c r="F176" s="17" t="s">
        <v>32</v>
      </c>
      <c r="G176" s="17" t="s">
        <v>19</v>
      </c>
      <c r="H176" s="16" t="s">
        <v>30</v>
      </c>
      <c r="I176" s="9" t="s">
        <v>1723</v>
      </c>
      <c r="J176" s="9" t="s">
        <v>1724</v>
      </c>
      <c r="K176" s="9" t="s">
        <v>1725</v>
      </c>
      <c r="L176" s="9" t="s">
        <v>1726</v>
      </c>
      <c r="M176" s="9" t="s">
        <v>1727</v>
      </c>
      <c r="N176" s="19" t="s">
        <v>1728</v>
      </c>
      <c r="O176" s="17" t="s">
        <v>1728</v>
      </c>
      <c r="P176" s="17" t="s">
        <v>1729</v>
      </c>
      <c r="Q176" s="17" t="s">
        <v>1730</v>
      </c>
      <c r="R176" s="16" t="s">
        <v>1731</v>
      </c>
      <c r="S176" s="9" t="s">
        <v>347</v>
      </c>
      <c r="T176" s="9" t="s">
        <v>348</v>
      </c>
      <c r="U176" s="9" t="s">
        <v>347</v>
      </c>
      <c r="V176" s="9" t="s">
        <v>347</v>
      </c>
      <c r="W176" s="9" t="s">
        <v>347</v>
      </c>
      <c r="X176" s="19" t="s">
        <v>1732</v>
      </c>
      <c r="Y176" s="17" t="s">
        <v>1732</v>
      </c>
      <c r="Z176" s="17" t="s">
        <v>1733</v>
      </c>
      <c r="AA176" s="17" t="s">
        <v>1734</v>
      </c>
      <c r="AB176" s="16" t="s">
        <v>1732</v>
      </c>
    </row>
    <row r="177" spans="1:28" x14ac:dyDescent="0.25">
      <c r="A177" s="2" t="s">
        <v>1782</v>
      </c>
      <c r="B177" s="9" t="s">
        <v>1652</v>
      </c>
      <c r="C177" s="9" t="s">
        <v>1735</v>
      </c>
      <c r="D177" s="18" t="s">
        <v>18</v>
      </c>
      <c r="E177" s="17" t="s">
        <v>21</v>
      </c>
      <c r="F177" s="17" t="s">
        <v>27</v>
      </c>
      <c r="G177" s="17" t="s">
        <v>29</v>
      </c>
      <c r="H177" s="16" t="s">
        <v>32</v>
      </c>
      <c r="I177" s="9" t="s">
        <v>126</v>
      </c>
      <c r="J177" s="9" t="s">
        <v>126</v>
      </c>
      <c r="K177" s="9" t="s">
        <v>126</v>
      </c>
      <c r="L177" s="9" t="s">
        <v>126</v>
      </c>
      <c r="M177" s="9" t="s">
        <v>126</v>
      </c>
      <c r="N177" s="19" t="s">
        <v>126</v>
      </c>
      <c r="O177" s="17" t="s">
        <v>126</v>
      </c>
      <c r="P177" s="17" t="s">
        <v>126</v>
      </c>
      <c r="Q177" s="17" t="s">
        <v>126</v>
      </c>
      <c r="R177" s="16" t="s">
        <v>126</v>
      </c>
      <c r="S177" s="9" t="s">
        <v>347</v>
      </c>
      <c r="T177" s="9" t="s">
        <v>347</v>
      </c>
      <c r="U177" s="9" t="s">
        <v>347</v>
      </c>
      <c r="V177" s="9" t="s">
        <v>347</v>
      </c>
      <c r="W177" s="9" t="s">
        <v>347</v>
      </c>
      <c r="X177" s="19" t="s">
        <v>126</v>
      </c>
      <c r="Y177" s="17" t="s">
        <v>126</v>
      </c>
      <c r="Z177" s="17" t="s">
        <v>126</v>
      </c>
      <c r="AA177" s="17" t="s">
        <v>126</v>
      </c>
      <c r="AB177" s="16" t="s">
        <v>126</v>
      </c>
    </row>
    <row r="178" spans="1:28" x14ac:dyDescent="0.25">
      <c r="A178" s="2" t="s">
        <v>1782</v>
      </c>
      <c r="B178" s="9" t="s">
        <v>1652</v>
      </c>
      <c r="C178" s="9" t="s">
        <v>1736</v>
      </c>
      <c r="D178" s="18" t="s">
        <v>126</v>
      </c>
      <c r="E178" s="17" t="s">
        <v>126</v>
      </c>
      <c r="F178" s="17" t="s">
        <v>126</v>
      </c>
      <c r="G178" s="17" t="s">
        <v>126</v>
      </c>
      <c r="H178" s="16" t="s">
        <v>126</v>
      </c>
      <c r="I178" s="9" t="s">
        <v>126</v>
      </c>
      <c r="J178" s="9" t="s">
        <v>126</v>
      </c>
      <c r="K178" s="9" t="s">
        <v>126</v>
      </c>
      <c r="L178" s="9" t="s">
        <v>126</v>
      </c>
      <c r="M178" s="9" t="s">
        <v>126</v>
      </c>
      <c r="N178" s="19" t="s">
        <v>126</v>
      </c>
      <c r="O178" s="17" t="s">
        <v>126</v>
      </c>
      <c r="P178" s="17" t="s">
        <v>126</v>
      </c>
      <c r="Q178" s="17" t="s">
        <v>126</v>
      </c>
      <c r="R178" s="16" t="s">
        <v>126</v>
      </c>
      <c r="S178" s="9" t="s">
        <v>126</v>
      </c>
      <c r="T178" s="9" t="s">
        <v>126</v>
      </c>
      <c r="U178" s="9" t="s">
        <v>126</v>
      </c>
      <c r="V178" s="9" t="s">
        <v>126</v>
      </c>
      <c r="W178" s="9" t="s">
        <v>126</v>
      </c>
      <c r="X178" s="19" t="s">
        <v>126</v>
      </c>
      <c r="Y178" s="17" t="s">
        <v>126</v>
      </c>
      <c r="Z178" s="17" t="s">
        <v>126</v>
      </c>
      <c r="AA178" s="17" t="s">
        <v>126</v>
      </c>
      <c r="AB178" s="16" t="s">
        <v>126</v>
      </c>
    </row>
    <row r="179" spans="1:28" x14ac:dyDescent="0.25">
      <c r="A179" s="2" t="s">
        <v>1782</v>
      </c>
      <c r="B179" s="9" t="s">
        <v>1652</v>
      </c>
      <c r="C179" s="9" t="s">
        <v>1737</v>
      </c>
      <c r="D179" s="18" t="s">
        <v>126</v>
      </c>
      <c r="E179" s="17" t="s">
        <v>126</v>
      </c>
      <c r="F179" s="17" t="s">
        <v>126</v>
      </c>
      <c r="G179" s="17" t="s">
        <v>126</v>
      </c>
      <c r="H179" s="16" t="s">
        <v>126</v>
      </c>
      <c r="I179" s="9" t="s">
        <v>126</v>
      </c>
      <c r="J179" s="9" t="s">
        <v>126</v>
      </c>
      <c r="K179" s="9" t="s">
        <v>126</v>
      </c>
      <c r="L179" s="9" t="s">
        <v>126</v>
      </c>
      <c r="M179" s="9" t="s">
        <v>126</v>
      </c>
      <c r="N179" s="19" t="s">
        <v>126</v>
      </c>
      <c r="O179" s="17" t="s">
        <v>126</v>
      </c>
      <c r="P179" s="17" t="s">
        <v>126</v>
      </c>
      <c r="Q179" s="17" t="s">
        <v>126</v>
      </c>
      <c r="R179" s="16" t="s">
        <v>126</v>
      </c>
      <c r="S179" s="9" t="s">
        <v>126</v>
      </c>
      <c r="T179" s="9" t="s">
        <v>126</v>
      </c>
      <c r="U179" s="9" t="s">
        <v>126</v>
      </c>
      <c r="V179" s="9" t="s">
        <v>126</v>
      </c>
      <c r="W179" s="9" t="s">
        <v>126</v>
      </c>
      <c r="X179" s="19" t="s">
        <v>126</v>
      </c>
      <c r="Y179" s="17" t="s">
        <v>126</v>
      </c>
      <c r="Z179" s="17" t="s">
        <v>126</v>
      </c>
      <c r="AA179" s="17" t="s">
        <v>126</v>
      </c>
      <c r="AB179" s="16" t="s">
        <v>126</v>
      </c>
    </row>
    <row r="180" spans="1:28" x14ac:dyDescent="0.25">
      <c r="A180" s="2" t="s">
        <v>1782</v>
      </c>
      <c r="B180" s="9" t="s">
        <v>1652</v>
      </c>
      <c r="C180" s="9" t="s">
        <v>1738</v>
      </c>
      <c r="D180" s="18" t="s">
        <v>27</v>
      </c>
      <c r="E180" s="17" t="s">
        <v>23</v>
      </c>
      <c r="F180" s="17" t="s">
        <v>35</v>
      </c>
      <c r="G180" s="17" t="s">
        <v>19</v>
      </c>
      <c r="H180" s="16" t="s">
        <v>26</v>
      </c>
      <c r="N180" s="19" t="s">
        <v>126</v>
      </c>
      <c r="O180" s="17" t="s">
        <v>126</v>
      </c>
      <c r="P180" s="17" t="s">
        <v>126</v>
      </c>
      <c r="Q180" s="17" t="s">
        <v>126</v>
      </c>
      <c r="R180" s="16" t="s">
        <v>126</v>
      </c>
      <c r="S180" s="9" t="s">
        <v>348</v>
      </c>
      <c r="T180" s="9" t="s">
        <v>347</v>
      </c>
      <c r="U180" s="9" t="s">
        <v>347</v>
      </c>
      <c r="V180" s="9" t="s">
        <v>347</v>
      </c>
      <c r="W180" s="9" t="s">
        <v>347</v>
      </c>
      <c r="X180" s="19" t="s">
        <v>126</v>
      </c>
      <c r="Y180" s="17" t="s">
        <v>126</v>
      </c>
      <c r="Z180" s="17" t="s">
        <v>126</v>
      </c>
      <c r="AA180" s="17" t="s">
        <v>126</v>
      </c>
      <c r="AB180" s="16" t="s">
        <v>126</v>
      </c>
    </row>
    <row r="181" spans="1:28" x14ac:dyDescent="0.25">
      <c r="A181" s="2" t="s">
        <v>1782</v>
      </c>
      <c r="B181" s="9" t="s">
        <v>1652</v>
      </c>
      <c r="C181" s="9" t="s">
        <v>1739</v>
      </c>
      <c r="D181" s="18" t="s">
        <v>18</v>
      </c>
      <c r="E181" s="17" t="s">
        <v>17</v>
      </c>
      <c r="F181" s="17" t="s">
        <v>21</v>
      </c>
      <c r="G181" s="17" t="s">
        <v>32</v>
      </c>
      <c r="H181" s="16" t="s">
        <v>35</v>
      </c>
      <c r="I181" s="9" t="s">
        <v>1740</v>
      </c>
      <c r="J181" s="9" t="s">
        <v>1741</v>
      </c>
      <c r="K181" s="9" t="s">
        <v>1742</v>
      </c>
      <c r="L181" s="9" t="s">
        <v>1743</v>
      </c>
      <c r="M181" s="9" t="s">
        <v>1744</v>
      </c>
      <c r="N181" s="19" t="s">
        <v>1745</v>
      </c>
      <c r="O181" s="17" t="s">
        <v>1746</v>
      </c>
      <c r="P181" s="17" t="s">
        <v>1747</v>
      </c>
      <c r="Q181" s="17" t="s">
        <v>1748</v>
      </c>
      <c r="R181" s="16" t="s">
        <v>1745</v>
      </c>
      <c r="S181" s="9" t="s">
        <v>348</v>
      </c>
      <c r="T181" s="9" t="s">
        <v>347</v>
      </c>
      <c r="U181" s="9" t="s">
        <v>347</v>
      </c>
      <c r="V181" s="9" t="s">
        <v>347</v>
      </c>
      <c r="W181" s="9" t="s">
        <v>347</v>
      </c>
      <c r="X181" s="19" t="s">
        <v>126</v>
      </c>
      <c r="Y181" s="17" t="s">
        <v>126</v>
      </c>
      <c r="Z181" s="17" t="s">
        <v>126</v>
      </c>
      <c r="AA181" s="17" t="s">
        <v>126</v>
      </c>
      <c r="AB181" s="16" t="s">
        <v>126</v>
      </c>
    </row>
    <row r="182" spans="1:28" x14ac:dyDescent="0.25">
      <c r="A182" s="2" t="s">
        <v>1782</v>
      </c>
      <c r="B182" s="9" t="s">
        <v>1652</v>
      </c>
      <c r="C182" s="9" t="s">
        <v>1749</v>
      </c>
      <c r="D182" s="18" t="s">
        <v>18</v>
      </c>
      <c r="E182" s="17" t="s">
        <v>30</v>
      </c>
      <c r="F182" s="17" t="s">
        <v>21</v>
      </c>
      <c r="G182" s="17" t="s">
        <v>32</v>
      </c>
      <c r="H182" s="16" t="s">
        <v>596</v>
      </c>
      <c r="I182" s="9" t="s">
        <v>126</v>
      </c>
      <c r="J182" s="9" t="s">
        <v>126</v>
      </c>
      <c r="K182" s="9" t="s">
        <v>126</v>
      </c>
      <c r="L182" s="9" t="s">
        <v>126</v>
      </c>
      <c r="M182" s="9" t="s">
        <v>126</v>
      </c>
      <c r="N182" s="19" t="s">
        <v>126</v>
      </c>
      <c r="O182" s="17" t="s">
        <v>126</v>
      </c>
      <c r="P182" s="17" t="s">
        <v>126</v>
      </c>
      <c r="Q182" s="17" t="s">
        <v>126</v>
      </c>
      <c r="R182" s="16" t="s">
        <v>126</v>
      </c>
      <c r="S182" s="9" t="s">
        <v>347</v>
      </c>
      <c r="T182" s="9" t="s">
        <v>348</v>
      </c>
      <c r="U182" s="9" t="s">
        <v>347</v>
      </c>
      <c r="V182" s="9" t="s">
        <v>347</v>
      </c>
      <c r="W182" s="9" t="s">
        <v>347</v>
      </c>
      <c r="X182" s="19" t="s">
        <v>126</v>
      </c>
      <c r="Y182" s="17" t="s">
        <v>126</v>
      </c>
      <c r="Z182" s="17" t="s">
        <v>126</v>
      </c>
      <c r="AA182" s="17" t="s">
        <v>126</v>
      </c>
      <c r="AB182" s="16" t="s">
        <v>126</v>
      </c>
    </row>
    <row r="183" spans="1:28" x14ac:dyDescent="0.25">
      <c r="A183" s="2" t="s">
        <v>1782</v>
      </c>
      <c r="B183" s="9" t="s">
        <v>1652</v>
      </c>
      <c r="C183" s="9" t="s">
        <v>1750</v>
      </c>
      <c r="D183" s="18" t="s">
        <v>21</v>
      </c>
      <c r="E183" s="17" t="s">
        <v>23</v>
      </c>
      <c r="F183" s="17" t="s">
        <v>18</v>
      </c>
      <c r="G183" s="17" t="s">
        <v>19</v>
      </c>
      <c r="H183" s="16" t="s">
        <v>32</v>
      </c>
      <c r="I183" s="9" t="s">
        <v>126</v>
      </c>
      <c r="J183" s="9" t="s">
        <v>126</v>
      </c>
      <c r="K183" s="9" t="s">
        <v>126</v>
      </c>
      <c r="L183" s="9" t="s">
        <v>126</v>
      </c>
      <c r="M183" s="9" t="s">
        <v>126</v>
      </c>
      <c r="N183" s="19" t="s">
        <v>126</v>
      </c>
      <c r="O183" s="17" t="s">
        <v>126</v>
      </c>
      <c r="P183" s="17" t="s">
        <v>126</v>
      </c>
      <c r="Q183" s="17" t="s">
        <v>126</v>
      </c>
      <c r="R183" s="16" t="s">
        <v>126</v>
      </c>
      <c r="S183" s="9" t="s">
        <v>348</v>
      </c>
      <c r="T183" s="9" t="s">
        <v>347</v>
      </c>
      <c r="U183" s="9" t="s">
        <v>347</v>
      </c>
      <c r="V183" s="9" t="s">
        <v>347</v>
      </c>
      <c r="W183" s="9" t="s">
        <v>347</v>
      </c>
      <c r="X183" s="19" t="s">
        <v>126</v>
      </c>
      <c r="Y183" s="17" t="s">
        <v>126</v>
      </c>
      <c r="Z183" s="17" t="s">
        <v>126</v>
      </c>
      <c r="AA183" s="17" t="s">
        <v>126</v>
      </c>
      <c r="AB183" s="16" t="s">
        <v>126</v>
      </c>
    </row>
    <row r="184" spans="1:28" x14ac:dyDescent="0.25">
      <c r="A184" s="2" t="s">
        <v>1782</v>
      </c>
      <c r="B184" s="9" t="s">
        <v>1652</v>
      </c>
      <c r="C184" s="9" t="s">
        <v>1751</v>
      </c>
      <c r="D184" s="18" t="s">
        <v>24</v>
      </c>
      <c r="E184" s="17" t="s">
        <v>26</v>
      </c>
      <c r="F184" s="17" t="s">
        <v>27</v>
      </c>
      <c r="G184" s="17" t="s">
        <v>32</v>
      </c>
      <c r="H184" s="16" t="s">
        <v>30</v>
      </c>
      <c r="I184" s="9" t="s">
        <v>1752</v>
      </c>
      <c r="J184" s="9" t="s">
        <v>1753</v>
      </c>
      <c r="K184" s="9" t="s">
        <v>1754</v>
      </c>
      <c r="L184" s="9" t="s">
        <v>1755</v>
      </c>
      <c r="M184" s="9" t="s">
        <v>1756</v>
      </c>
      <c r="N184" s="19" t="s">
        <v>1757</v>
      </c>
      <c r="O184" s="17" t="s">
        <v>1758</v>
      </c>
      <c r="P184" s="17" t="s">
        <v>1759</v>
      </c>
      <c r="Q184" s="17" t="s">
        <v>1759</v>
      </c>
      <c r="R184" s="16" t="s">
        <v>1760</v>
      </c>
      <c r="S184" s="9" t="s">
        <v>348</v>
      </c>
      <c r="T184" s="9" t="s">
        <v>347</v>
      </c>
      <c r="U184" s="9" t="s">
        <v>348</v>
      </c>
      <c r="V184" s="9" t="s">
        <v>347</v>
      </c>
      <c r="W184" s="9" t="s">
        <v>347</v>
      </c>
      <c r="X184" s="19" t="s">
        <v>1761</v>
      </c>
      <c r="Y184" s="17" t="s">
        <v>1762</v>
      </c>
      <c r="Z184" s="17" t="s">
        <v>1763</v>
      </c>
      <c r="AA184" s="17" t="s">
        <v>1764</v>
      </c>
      <c r="AB184" s="16" t="s">
        <v>1765</v>
      </c>
    </row>
    <row r="185" spans="1:28" x14ac:dyDescent="0.25">
      <c r="A185" s="2" t="s">
        <v>1782</v>
      </c>
      <c r="B185" s="9" t="s">
        <v>1652</v>
      </c>
      <c r="C185" s="9" t="s">
        <v>1766</v>
      </c>
      <c r="D185" s="18" t="s">
        <v>17</v>
      </c>
      <c r="E185" s="17" t="s">
        <v>25</v>
      </c>
      <c r="F185" s="17" t="s">
        <v>32</v>
      </c>
      <c r="G185" s="17" t="s">
        <v>24</v>
      </c>
      <c r="H185" s="16" t="s">
        <v>20</v>
      </c>
      <c r="I185" s="9" t="s">
        <v>126</v>
      </c>
      <c r="J185" s="9" t="s">
        <v>126</v>
      </c>
      <c r="K185" s="9" t="s">
        <v>126</v>
      </c>
      <c r="L185" s="9" t="s">
        <v>126</v>
      </c>
      <c r="M185" s="9" t="s">
        <v>126</v>
      </c>
      <c r="N185" s="19" t="s">
        <v>126</v>
      </c>
      <c r="O185" s="17" t="s">
        <v>126</v>
      </c>
      <c r="P185" s="17" t="s">
        <v>126</v>
      </c>
      <c r="Q185" s="17" t="s">
        <v>126</v>
      </c>
      <c r="R185" s="16" t="s">
        <v>126</v>
      </c>
      <c r="S185" s="9" t="s">
        <v>348</v>
      </c>
      <c r="T185" s="9" t="s">
        <v>347</v>
      </c>
      <c r="U185" s="9" t="s">
        <v>348</v>
      </c>
      <c r="V185" s="9" t="s">
        <v>347</v>
      </c>
      <c r="W185" s="9" t="s">
        <v>347</v>
      </c>
      <c r="X185" s="19" t="s">
        <v>126</v>
      </c>
      <c r="Y185" s="17" t="s">
        <v>126</v>
      </c>
      <c r="Z185" s="17" t="s">
        <v>126</v>
      </c>
      <c r="AA185" s="17" t="s">
        <v>126</v>
      </c>
      <c r="AB185" s="16" t="s">
        <v>126</v>
      </c>
    </row>
    <row r="186" spans="1:28" x14ac:dyDescent="0.25">
      <c r="A186" s="2" t="s">
        <v>1782</v>
      </c>
      <c r="B186" s="9" t="s">
        <v>1652</v>
      </c>
      <c r="C186" s="9" t="s">
        <v>1767</v>
      </c>
      <c r="D186" s="18" t="s">
        <v>32</v>
      </c>
      <c r="E186" s="17" t="s">
        <v>21</v>
      </c>
      <c r="F186" s="17" t="s">
        <v>35</v>
      </c>
      <c r="G186" s="17" t="s">
        <v>33</v>
      </c>
      <c r="H186" s="16" t="s">
        <v>24</v>
      </c>
      <c r="I186" s="9" t="s">
        <v>126</v>
      </c>
      <c r="J186" s="9" t="s">
        <v>126</v>
      </c>
      <c r="K186" s="9" t="s">
        <v>126</v>
      </c>
      <c r="L186" s="9" t="s">
        <v>126</v>
      </c>
      <c r="M186" s="9" t="s">
        <v>126</v>
      </c>
      <c r="N186" s="19" t="s">
        <v>126</v>
      </c>
      <c r="O186" s="17" t="s">
        <v>126</v>
      </c>
      <c r="P186" s="17" t="s">
        <v>126</v>
      </c>
      <c r="Q186" s="17" t="s">
        <v>126</v>
      </c>
      <c r="R186" s="16" t="s">
        <v>126</v>
      </c>
      <c r="S186" s="9" t="s">
        <v>348</v>
      </c>
      <c r="T186" s="9" t="s">
        <v>347</v>
      </c>
      <c r="U186" s="9" t="s">
        <v>348</v>
      </c>
      <c r="V186" s="9" t="s">
        <v>347</v>
      </c>
      <c r="W186" s="9" t="s">
        <v>348</v>
      </c>
      <c r="X186" s="19" t="s">
        <v>126</v>
      </c>
      <c r="Y186" s="17" t="s">
        <v>126</v>
      </c>
      <c r="Z186" s="17" t="s">
        <v>126</v>
      </c>
      <c r="AA186" s="17" t="s">
        <v>126</v>
      </c>
      <c r="AB186" s="16" t="s">
        <v>126</v>
      </c>
    </row>
    <row r="187" spans="1:28" x14ac:dyDescent="0.25">
      <c r="A187" s="2" t="s">
        <v>1782</v>
      </c>
      <c r="B187" s="9" t="s">
        <v>1652</v>
      </c>
      <c r="C187" s="9" t="s">
        <v>1768</v>
      </c>
      <c r="D187" s="18" t="s">
        <v>32</v>
      </c>
      <c r="E187" s="17" t="s">
        <v>33</v>
      </c>
      <c r="F187" s="17" t="s">
        <v>126</v>
      </c>
      <c r="G187" s="17" t="s">
        <v>126</v>
      </c>
      <c r="H187" s="16" t="s">
        <v>126</v>
      </c>
      <c r="I187" s="9" t="s">
        <v>126</v>
      </c>
      <c r="J187" s="9" t="s">
        <v>126</v>
      </c>
      <c r="K187" s="9" t="s">
        <v>126</v>
      </c>
      <c r="L187" s="9" t="s">
        <v>126</v>
      </c>
      <c r="M187" s="9" t="s">
        <v>126</v>
      </c>
      <c r="N187" s="19" t="s">
        <v>126</v>
      </c>
      <c r="O187" s="17" t="s">
        <v>126</v>
      </c>
      <c r="P187" s="17" t="s">
        <v>126</v>
      </c>
      <c r="Q187" s="17" t="s">
        <v>126</v>
      </c>
      <c r="R187" s="16" t="s">
        <v>126</v>
      </c>
      <c r="S187" s="9" t="s">
        <v>348</v>
      </c>
      <c r="T187" s="9" t="s">
        <v>347</v>
      </c>
      <c r="U187" s="9" t="s">
        <v>126</v>
      </c>
      <c r="V187" s="9" t="s">
        <v>126</v>
      </c>
      <c r="W187" s="9" t="s">
        <v>126</v>
      </c>
      <c r="X187" s="19" t="s">
        <v>126</v>
      </c>
      <c r="Y187" s="17" t="s">
        <v>126</v>
      </c>
      <c r="Z187" s="17" t="s">
        <v>126</v>
      </c>
      <c r="AA187" s="17" t="s">
        <v>126</v>
      </c>
      <c r="AB187" s="16" t="s">
        <v>126</v>
      </c>
    </row>
    <row r="188" spans="1:28" x14ac:dyDescent="0.25">
      <c r="A188" s="2" t="s">
        <v>1782</v>
      </c>
      <c r="B188" s="9" t="s">
        <v>1652</v>
      </c>
      <c r="C188" s="9" t="s">
        <v>1769</v>
      </c>
      <c r="D188" s="18" t="s">
        <v>18</v>
      </c>
      <c r="E188" s="17" t="s">
        <v>24</v>
      </c>
      <c r="F188" s="17" t="s">
        <v>26</v>
      </c>
      <c r="G188" s="17" t="s">
        <v>36</v>
      </c>
      <c r="H188" s="17" t="s">
        <v>20</v>
      </c>
      <c r="I188" s="19" t="s">
        <v>1770</v>
      </c>
      <c r="J188" s="17" t="s">
        <v>1771</v>
      </c>
      <c r="K188" s="17" t="s">
        <v>1772</v>
      </c>
      <c r="L188" s="17" t="s">
        <v>1773</v>
      </c>
      <c r="M188" s="16" t="s">
        <v>1774</v>
      </c>
      <c r="N188" s="17" t="s">
        <v>1775</v>
      </c>
      <c r="O188" s="17" t="s">
        <v>1776</v>
      </c>
      <c r="P188" s="17" t="s">
        <v>1777</v>
      </c>
      <c r="Q188" s="17" t="s">
        <v>1778</v>
      </c>
      <c r="R188" s="16" t="s">
        <v>1779</v>
      </c>
      <c r="S188" s="9" t="s">
        <v>347</v>
      </c>
      <c r="T188" s="9" t="s">
        <v>347</v>
      </c>
      <c r="U188" s="9" t="s">
        <v>347</v>
      </c>
      <c r="V188" s="9" t="s">
        <v>347</v>
      </c>
      <c r="W188" s="9" t="s">
        <v>348</v>
      </c>
      <c r="X188" s="19" t="s">
        <v>126</v>
      </c>
      <c r="Y188" s="17" t="s">
        <v>126</v>
      </c>
      <c r="Z188" s="17" t="s">
        <v>126</v>
      </c>
      <c r="AA188" s="17" t="s">
        <v>126</v>
      </c>
      <c r="AB188" s="16" t="s">
        <v>126</v>
      </c>
    </row>
    <row r="189" spans="1:28" x14ac:dyDescent="0.25">
      <c r="A189" s="9" t="s">
        <v>2076</v>
      </c>
      <c r="B189" s="9" t="s">
        <v>1784</v>
      </c>
      <c r="C189" s="9" t="s">
        <v>1840</v>
      </c>
      <c r="D189" s="18" t="s">
        <v>21</v>
      </c>
      <c r="E189" s="9" t="s">
        <v>27</v>
      </c>
      <c r="F189" s="9" t="s">
        <v>596</v>
      </c>
      <c r="G189" s="9" t="s">
        <v>126</v>
      </c>
      <c r="H189" s="9" t="s">
        <v>126</v>
      </c>
      <c r="I189" s="19" t="s">
        <v>1841</v>
      </c>
      <c r="J189" s="17" t="s">
        <v>1842</v>
      </c>
      <c r="K189" s="17" t="s">
        <v>1843</v>
      </c>
      <c r="L189" s="17" t="s">
        <v>126</v>
      </c>
      <c r="M189" s="16" t="s">
        <v>126</v>
      </c>
      <c r="N189" s="9" t="s">
        <v>1844</v>
      </c>
      <c r="O189" s="9" t="s">
        <v>1842</v>
      </c>
      <c r="P189" s="9" t="s">
        <v>1845</v>
      </c>
      <c r="Q189" s="9" t="s">
        <v>126</v>
      </c>
      <c r="R189" s="16" t="s">
        <v>126</v>
      </c>
      <c r="S189" s="9" t="s">
        <v>347</v>
      </c>
      <c r="T189" s="9" t="s">
        <v>347</v>
      </c>
      <c r="U189" s="9" t="s">
        <v>347</v>
      </c>
      <c r="V189" s="9" t="s">
        <v>126</v>
      </c>
      <c r="W189" s="9" t="s">
        <v>126</v>
      </c>
      <c r="X189" s="19" t="s">
        <v>1846</v>
      </c>
      <c r="Y189" s="17" t="s">
        <v>1847</v>
      </c>
      <c r="Z189" s="17" t="s">
        <v>1848</v>
      </c>
      <c r="AA189" s="17" t="s">
        <v>126</v>
      </c>
      <c r="AB189" s="16" t="s">
        <v>126</v>
      </c>
    </row>
    <row r="190" spans="1:28" x14ac:dyDescent="0.25">
      <c r="A190" s="9" t="s">
        <v>2076</v>
      </c>
      <c r="B190" s="9" t="s">
        <v>1784</v>
      </c>
      <c r="C190" s="9" t="s">
        <v>1849</v>
      </c>
      <c r="D190" s="18" t="s">
        <v>18</v>
      </c>
      <c r="E190" s="9" t="s">
        <v>126</v>
      </c>
      <c r="F190" s="9" t="s">
        <v>126</v>
      </c>
      <c r="G190" s="9" t="s">
        <v>126</v>
      </c>
      <c r="H190" s="9" t="s">
        <v>126</v>
      </c>
      <c r="I190" s="19" t="s">
        <v>1850</v>
      </c>
      <c r="J190" s="17" t="s">
        <v>126</v>
      </c>
      <c r="K190" s="17" t="s">
        <v>126</v>
      </c>
      <c r="L190" s="17" t="s">
        <v>126</v>
      </c>
      <c r="M190" s="16" t="s">
        <v>126</v>
      </c>
      <c r="N190" s="9" t="s">
        <v>1851</v>
      </c>
      <c r="O190" s="9" t="s">
        <v>126</v>
      </c>
      <c r="P190" s="9" t="s">
        <v>126</v>
      </c>
      <c r="Q190" s="9" t="s">
        <v>126</v>
      </c>
      <c r="R190" s="16" t="s">
        <v>126</v>
      </c>
      <c r="S190" s="9" t="s">
        <v>348</v>
      </c>
      <c r="T190" s="9" t="s">
        <v>126</v>
      </c>
      <c r="U190" s="9" t="s">
        <v>126</v>
      </c>
      <c r="V190" s="9" t="s">
        <v>126</v>
      </c>
      <c r="W190" s="9" t="s">
        <v>126</v>
      </c>
      <c r="X190" s="19" t="s">
        <v>1852</v>
      </c>
      <c r="Y190" s="17" t="s">
        <v>126</v>
      </c>
      <c r="Z190" s="17" t="s">
        <v>126</v>
      </c>
      <c r="AA190" s="17" t="s">
        <v>126</v>
      </c>
      <c r="AB190" s="16" t="s">
        <v>126</v>
      </c>
    </row>
    <row r="191" spans="1:28" x14ac:dyDescent="0.25">
      <c r="A191" s="9" t="s">
        <v>2076</v>
      </c>
      <c r="B191" s="9" t="s">
        <v>1784</v>
      </c>
      <c r="C191" s="9" t="s">
        <v>1853</v>
      </c>
      <c r="D191" s="18" t="s">
        <v>29</v>
      </c>
      <c r="E191" s="9" t="s">
        <v>18</v>
      </c>
      <c r="F191" s="9" t="s">
        <v>27</v>
      </c>
      <c r="G191" s="9" t="s">
        <v>21</v>
      </c>
      <c r="H191" s="9" t="s">
        <v>37</v>
      </c>
      <c r="I191" s="19" t="s">
        <v>126</v>
      </c>
      <c r="J191" s="17" t="s">
        <v>126</v>
      </c>
      <c r="K191" s="17" t="s">
        <v>126</v>
      </c>
      <c r="L191" s="17" t="s">
        <v>126</v>
      </c>
      <c r="M191" s="16" t="s">
        <v>126</v>
      </c>
      <c r="N191" s="9" t="s">
        <v>126</v>
      </c>
      <c r="O191" s="9" t="s">
        <v>126</v>
      </c>
      <c r="P191" s="9" t="s">
        <v>126</v>
      </c>
      <c r="Q191" s="9" t="s">
        <v>126</v>
      </c>
      <c r="R191" s="16" t="s">
        <v>126</v>
      </c>
      <c r="S191" s="9" t="s">
        <v>347</v>
      </c>
      <c r="T191" s="9" t="s">
        <v>348</v>
      </c>
      <c r="U191" s="9" t="s">
        <v>347</v>
      </c>
      <c r="V191" s="9" t="s">
        <v>347</v>
      </c>
      <c r="W191" s="9" t="s">
        <v>347</v>
      </c>
      <c r="X191" s="19" t="s">
        <v>126</v>
      </c>
      <c r="Y191" s="17" t="s">
        <v>126</v>
      </c>
      <c r="Z191" s="17" t="s">
        <v>126</v>
      </c>
      <c r="AA191" s="17" t="s">
        <v>126</v>
      </c>
      <c r="AB191" s="16" t="s">
        <v>126</v>
      </c>
    </row>
    <row r="192" spans="1:28" x14ac:dyDescent="0.25">
      <c r="A192" s="9" t="s">
        <v>2076</v>
      </c>
      <c r="B192" s="9" t="s">
        <v>1784</v>
      </c>
      <c r="C192" s="9" t="s">
        <v>1854</v>
      </c>
      <c r="D192" s="18" t="s">
        <v>25</v>
      </c>
      <c r="E192" s="9" t="s">
        <v>20</v>
      </c>
      <c r="F192" s="9" t="s">
        <v>21</v>
      </c>
      <c r="G192" s="9" t="s">
        <v>26</v>
      </c>
      <c r="H192" s="9" t="s">
        <v>33</v>
      </c>
      <c r="I192" s="19" t="s">
        <v>1855</v>
      </c>
      <c r="J192" s="17" t="s">
        <v>1856</v>
      </c>
      <c r="K192" s="17" t="s">
        <v>1857</v>
      </c>
      <c r="L192" s="17" t="s">
        <v>1858</v>
      </c>
      <c r="M192" s="16" t="s">
        <v>1859</v>
      </c>
      <c r="N192" s="9" t="s">
        <v>1860</v>
      </c>
      <c r="O192" s="9" t="s">
        <v>1861</v>
      </c>
      <c r="P192" s="9" t="s">
        <v>1862</v>
      </c>
      <c r="Q192" s="9" t="s">
        <v>1863</v>
      </c>
      <c r="R192" s="16" t="s">
        <v>1864</v>
      </c>
      <c r="S192" s="9" t="s">
        <v>347</v>
      </c>
      <c r="T192" s="9" t="s">
        <v>347</v>
      </c>
      <c r="U192" s="9" t="s">
        <v>348</v>
      </c>
      <c r="V192" s="9" t="s">
        <v>347</v>
      </c>
      <c r="W192" s="9" t="s">
        <v>347</v>
      </c>
      <c r="X192" s="19" t="s">
        <v>1865</v>
      </c>
      <c r="Y192" s="17" t="s">
        <v>1866</v>
      </c>
      <c r="Z192" s="17" t="s">
        <v>1867</v>
      </c>
      <c r="AA192" s="17" t="s">
        <v>1868</v>
      </c>
      <c r="AB192" s="16" t="s">
        <v>1869</v>
      </c>
    </row>
    <row r="193" spans="1:28" x14ac:dyDescent="0.25">
      <c r="A193" s="9" t="s">
        <v>2076</v>
      </c>
      <c r="B193" s="9" t="s">
        <v>1784</v>
      </c>
      <c r="C193" s="9" t="s">
        <v>1870</v>
      </c>
      <c r="D193" s="18" t="s">
        <v>32</v>
      </c>
      <c r="E193" s="9" t="s">
        <v>126</v>
      </c>
      <c r="F193" s="9" t="s">
        <v>126</v>
      </c>
      <c r="G193" s="9" t="s">
        <v>126</v>
      </c>
      <c r="H193" s="9" t="s">
        <v>126</v>
      </c>
      <c r="I193" s="19" t="s">
        <v>126</v>
      </c>
      <c r="J193" s="17" t="s">
        <v>126</v>
      </c>
      <c r="K193" s="17" t="s">
        <v>126</v>
      </c>
      <c r="L193" s="17" t="s">
        <v>126</v>
      </c>
      <c r="M193" s="16" t="s">
        <v>126</v>
      </c>
      <c r="N193" s="9" t="s">
        <v>126</v>
      </c>
      <c r="O193" s="9" t="s">
        <v>126</v>
      </c>
      <c r="P193" s="9" t="s">
        <v>126</v>
      </c>
      <c r="Q193" s="9" t="s">
        <v>126</v>
      </c>
      <c r="R193" s="16" t="s">
        <v>126</v>
      </c>
      <c r="S193" s="9" t="s">
        <v>347</v>
      </c>
      <c r="T193" s="9" t="s">
        <v>126</v>
      </c>
      <c r="U193" s="9" t="s">
        <v>126</v>
      </c>
      <c r="V193" s="9" t="s">
        <v>126</v>
      </c>
      <c r="W193" s="9" t="s">
        <v>126</v>
      </c>
      <c r="X193" s="19" t="s">
        <v>126</v>
      </c>
      <c r="Y193" s="17" t="s">
        <v>126</v>
      </c>
      <c r="Z193" s="17" t="s">
        <v>126</v>
      </c>
      <c r="AA193" s="17" t="s">
        <v>126</v>
      </c>
      <c r="AB193" s="16" t="s">
        <v>126</v>
      </c>
    </row>
    <row r="194" spans="1:28" x14ac:dyDescent="0.25">
      <c r="A194" s="9" t="s">
        <v>2076</v>
      </c>
      <c r="B194" s="9" t="s">
        <v>1784</v>
      </c>
      <c r="C194" s="9" t="s">
        <v>1871</v>
      </c>
      <c r="D194" s="18" t="s">
        <v>21</v>
      </c>
      <c r="E194" s="9" t="s">
        <v>30</v>
      </c>
      <c r="F194" s="9" t="s">
        <v>35</v>
      </c>
      <c r="G194" s="9" t="s">
        <v>31</v>
      </c>
      <c r="H194" s="9" t="s">
        <v>32</v>
      </c>
      <c r="I194" s="19" t="s">
        <v>1872</v>
      </c>
      <c r="J194" s="17" t="s">
        <v>1873</v>
      </c>
      <c r="K194" s="17" t="s">
        <v>1874</v>
      </c>
      <c r="L194" s="17" t="s">
        <v>1875</v>
      </c>
      <c r="M194" s="16" t="s">
        <v>1876</v>
      </c>
      <c r="N194" s="9" t="s">
        <v>1877</v>
      </c>
      <c r="O194" s="9" t="s">
        <v>1878</v>
      </c>
      <c r="P194" s="9" t="s">
        <v>1879</v>
      </c>
      <c r="Q194" s="9" t="s">
        <v>1880</v>
      </c>
      <c r="R194" s="16" t="s">
        <v>1881</v>
      </c>
      <c r="S194" s="9" t="s">
        <v>348</v>
      </c>
      <c r="T194" s="9" t="s">
        <v>347</v>
      </c>
      <c r="U194" s="9" t="s">
        <v>347</v>
      </c>
      <c r="V194" s="9" t="s">
        <v>347</v>
      </c>
      <c r="W194" s="9" t="s">
        <v>347</v>
      </c>
      <c r="X194" s="19" t="s">
        <v>1882</v>
      </c>
      <c r="Y194" s="17" t="s">
        <v>1883</v>
      </c>
      <c r="Z194" s="17" t="s">
        <v>1884</v>
      </c>
      <c r="AA194" s="17" t="s">
        <v>1885</v>
      </c>
      <c r="AB194" s="16" t="s">
        <v>1886</v>
      </c>
    </row>
    <row r="195" spans="1:28" x14ac:dyDescent="0.25">
      <c r="A195" s="9" t="s">
        <v>2076</v>
      </c>
      <c r="B195" s="9" t="s">
        <v>1784</v>
      </c>
      <c r="C195" s="9" t="s">
        <v>1887</v>
      </c>
      <c r="D195" s="18" t="s">
        <v>24</v>
      </c>
      <c r="E195" s="9" t="s">
        <v>27</v>
      </c>
      <c r="F195" s="9" t="s">
        <v>26</v>
      </c>
      <c r="G195" s="9" t="s">
        <v>32</v>
      </c>
      <c r="H195" s="9" t="s">
        <v>596</v>
      </c>
      <c r="I195" s="19" t="s">
        <v>1888</v>
      </c>
      <c r="J195" s="17" t="s">
        <v>1889</v>
      </c>
      <c r="K195" s="17" t="s">
        <v>1890</v>
      </c>
      <c r="L195" s="17" t="s">
        <v>1891</v>
      </c>
      <c r="M195" s="16" t="s">
        <v>1890</v>
      </c>
      <c r="N195" s="9" t="s">
        <v>1892</v>
      </c>
      <c r="O195" s="9" t="s">
        <v>1893</v>
      </c>
      <c r="P195" s="9" t="s">
        <v>126</v>
      </c>
      <c r="Q195" s="9" t="s">
        <v>1894</v>
      </c>
      <c r="R195" s="16" t="s">
        <v>1895</v>
      </c>
      <c r="S195" s="9" t="s">
        <v>348</v>
      </c>
      <c r="T195" s="9" t="s">
        <v>347</v>
      </c>
      <c r="U195" s="9" t="s">
        <v>347</v>
      </c>
      <c r="V195" s="9" t="s">
        <v>347</v>
      </c>
      <c r="W195" s="9" t="s">
        <v>347</v>
      </c>
      <c r="X195" s="19" t="s">
        <v>126</v>
      </c>
      <c r="Y195" s="17" t="s">
        <v>126</v>
      </c>
      <c r="Z195" s="17" t="s">
        <v>126</v>
      </c>
      <c r="AA195" s="17" t="s">
        <v>126</v>
      </c>
      <c r="AB195" s="16" t="s">
        <v>126</v>
      </c>
    </row>
    <row r="196" spans="1:28" x14ac:dyDescent="0.25">
      <c r="A196" s="9" t="s">
        <v>2076</v>
      </c>
      <c r="B196" s="9" t="s">
        <v>1784</v>
      </c>
      <c r="C196" s="9" t="s">
        <v>1896</v>
      </c>
      <c r="D196" s="18" t="s">
        <v>27</v>
      </c>
      <c r="E196" s="9" t="s">
        <v>32</v>
      </c>
      <c r="F196" s="9" t="s">
        <v>30</v>
      </c>
      <c r="G196" s="9" t="s">
        <v>21</v>
      </c>
      <c r="H196" s="9" t="s">
        <v>18</v>
      </c>
      <c r="I196" s="19" t="s">
        <v>1897</v>
      </c>
      <c r="J196" s="17" t="s">
        <v>1898</v>
      </c>
      <c r="K196" s="17" t="s">
        <v>1899</v>
      </c>
      <c r="L196" s="17" t="s">
        <v>1900</v>
      </c>
      <c r="M196" s="16" t="s">
        <v>1901</v>
      </c>
      <c r="N196" s="9" t="s">
        <v>1902</v>
      </c>
      <c r="O196" s="9" t="s">
        <v>1903</v>
      </c>
      <c r="P196" s="9" t="s">
        <v>1904</v>
      </c>
      <c r="Q196" s="9" t="s">
        <v>1905</v>
      </c>
      <c r="R196" s="16" t="s">
        <v>1906</v>
      </c>
      <c r="S196" s="9" t="s">
        <v>347</v>
      </c>
      <c r="T196" s="9" t="s">
        <v>348</v>
      </c>
      <c r="U196" s="9" t="s">
        <v>347</v>
      </c>
      <c r="V196" s="9" t="s">
        <v>347</v>
      </c>
      <c r="W196" s="9" t="s">
        <v>347</v>
      </c>
      <c r="X196" s="19" t="s">
        <v>1907</v>
      </c>
      <c r="Y196" s="17" t="s">
        <v>1908</v>
      </c>
      <c r="Z196" s="17" t="s">
        <v>1909</v>
      </c>
      <c r="AA196" s="17" t="s">
        <v>1910</v>
      </c>
      <c r="AB196" s="16" t="s">
        <v>1911</v>
      </c>
    </row>
    <row r="197" spans="1:28" x14ac:dyDescent="0.25">
      <c r="A197" s="9" t="s">
        <v>2076</v>
      </c>
      <c r="B197" s="9" t="s">
        <v>1784</v>
      </c>
      <c r="C197" s="9" t="s">
        <v>1912</v>
      </c>
      <c r="D197" s="18" t="s">
        <v>25</v>
      </c>
      <c r="E197" s="9" t="s">
        <v>27</v>
      </c>
      <c r="F197" s="9" t="s">
        <v>596</v>
      </c>
      <c r="G197" s="9" t="s">
        <v>35</v>
      </c>
      <c r="H197" s="9" t="s">
        <v>36</v>
      </c>
      <c r="I197" s="19" t="s">
        <v>1913</v>
      </c>
      <c r="J197" s="17" t="s">
        <v>1914</v>
      </c>
      <c r="K197" s="17" t="s">
        <v>1915</v>
      </c>
      <c r="L197" s="17" t="s">
        <v>1916</v>
      </c>
      <c r="M197" s="16" t="s">
        <v>1917</v>
      </c>
      <c r="N197" s="9" t="s">
        <v>1918</v>
      </c>
      <c r="O197" s="9" t="s">
        <v>1919</v>
      </c>
      <c r="P197" s="9" t="s">
        <v>1920</v>
      </c>
      <c r="Q197" s="9" t="s">
        <v>1921</v>
      </c>
      <c r="R197" s="16" t="s">
        <v>1922</v>
      </c>
      <c r="S197" s="9" t="s">
        <v>347</v>
      </c>
      <c r="T197" s="9" t="s">
        <v>348</v>
      </c>
      <c r="U197" s="9" t="s">
        <v>347</v>
      </c>
      <c r="V197" s="9" t="s">
        <v>347</v>
      </c>
      <c r="W197" s="9" t="s">
        <v>347</v>
      </c>
      <c r="X197" s="19" t="s">
        <v>126</v>
      </c>
      <c r="Y197" s="17" t="s">
        <v>126</v>
      </c>
      <c r="Z197" s="17" t="s">
        <v>1923</v>
      </c>
      <c r="AA197" s="17" t="s">
        <v>126</v>
      </c>
      <c r="AB197" s="16" t="s">
        <v>1924</v>
      </c>
    </row>
    <row r="198" spans="1:28" x14ac:dyDescent="0.25">
      <c r="A198" s="9" t="s">
        <v>2076</v>
      </c>
      <c r="B198" s="9" t="s">
        <v>1784</v>
      </c>
      <c r="C198" s="9" t="s">
        <v>1925</v>
      </c>
      <c r="D198" s="18" t="s">
        <v>126</v>
      </c>
      <c r="E198" s="9" t="s">
        <v>18</v>
      </c>
      <c r="F198" s="9" t="s">
        <v>126</v>
      </c>
      <c r="G198" s="9" t="s">
        <v>126</v>
      </c>
      <c r="H198" s="9" t="s">
        <v>126</v>
      </c>
      <c r="I198" s="19" t="s">
        <v>126</v>
      </c>
      <c r="J198" s="17" t="s">
        <v>126</v>
      </c>
      <c r="K198" s="17" t="s">
        <v>126</v>
      </c>
      <c r="L198" s="17" t="s">
        <v>126</v>
      </c>
      <c r="M198" s="16" t="s">
        <v>126</v>
      </c>
      <c r="N198" s="9" t="s">
        <v>126</v>
      </c>
      <c r="O198" s="9" t="s">
        <v>126</v>
      </c>
      <c r="P198" s="9" t="s">
        <v>126</v>
      </c>
      <c r="Q198" s="9" t="s">
        <v>126</v>
      </c>
      <c r="R198" s="16" t="s">
        <v>126</v>
      </c>
      <c r="S198" s="9" t="s">
        <v>126</v>
      </c>
      <c r="T198" s="9" t="s">
        <v>347</v>
      </c>
      <c r="U198" s="9" t="s">
        <v>126</v>
      </c>
      <c r="V198" s="9" t="s">
        <v>126</v>
      </c>
      <c r="W198" s="9" t="s">
        <v>126</v>
      </c>
      <c r="X198" s="19" t="s">
        <v>126</v>
      </c>
      <c r="Y198" s="17" t="s">
        <v>126</v>
      </c>
      <c r="Z198" s="17" t="s">
        <v>126</v>
      </c>
      <c r="AA198" s="17" t="s">
        <v>126</v>
      </c>
      <c r="AB198" s="16" t="s">
        <v>126</v>
      </c>
    </row>
    <row r="199" spans="1:28" x14ac:dyDescent="0.25">
      <c r="A199" s="9" t="s">
        <v>2076</v>
      </c>
      <c r="B199" s="9" t="s">
        <v>1784</v>
      </c>
      <c r="C199" s="9" t="s">
        <v>1926</v>
      </c>
      <c r="D199" s="18" t="s">
        <v>18</v>
      </c>
      <c r="E199" s="9" t="s">
        <v>21</v>
      </c>
      <c r="F199" s="9" t="s">
        <v>30</v>
      </c>
      <c r="G199" s="9" t="s">
        <v>30</v>
      </c>
      <c r="H199" s="9" t="s">
        <v>35</v>
      </c>
      <c r="I199" s="19" t="s">
        <v>1927</v>
      </c>
      <c r="J199" s="17" t="s">
        <v>1928</v>
      </c>
      <c r="K199" s="17" t="s">
        <v>1929</v>
      </c>
      <c r="L199" s="17" t="s">
        <v>126</v>
      </c>
      <c r="M199" s="16" t="s">
        <v>1930</v>
      </c>
      <c r="N199" s="9" t="s">
        <v>1931</v>
      </c>
      <c r="O199" s="9" t="s">
        <v>1931</v>
      </c>
      <c r="P199" s="9" t="s">
        <v>1932</v>
      </c>
      <c r="Q199" s="9" t="s">
        <v>126</v>
      </c>
      <c r="R199" s="16" t="s">
        <v>1933</v>
      </c>
      <c r="S199" s="9" t="s">
        <v>348</v>
      </c>
      <c r="T199" s="9" t="s">
        <v>348</v>
      </c>
      <c r="U199" s="9" t="s">
        <v>347</v>
      </c>
      <c r="V199" s="9" t="s">
        <v>347</v>
      </c>
      <c r="W199" s="9" t="s">
        <v>347</v>
      </c>
      <c r="X199" s="19" t="s">
        <v>1934</v>
      </c>
      <c r="Y199" s="17" t="s">
        <v>126</v>
      </c>
      <c r="Z199" s="17" t="s">
        <v>1935</v>
      </c>
      <c r="AA199" s="17" t="s">
        <v>126</v>
      </c>
      <c r="AB199" s="16" t="s">
        <v>1936</v>
      </c>
    </row>
    <row r="200" spans="1:28" x14ac:dyDescent="0.25">
      <c r="A200" s="9" t="s">
        <v>2076</v>
      </c>
      <c r="B200" s="9" t="s">
        <v>1784</v>
      </c>
      <c r="C200" s="9" t="s">
        <v>1937</v>
      </c>
      <c r="D200" s="18" t="s">
        <v>27</v>
      </c>
      <c r="E200" s="9" t="s">
        <v>23</v>
      </c>
      <c r="F200" s="9" t="s">
        <v>32</v>
      </c>
      <c r="G200" s="9" t="s">
        <v>21</v>
      </c>
      <c r="H200" s="9" t="s">
        <v>24</v>
      </c>
      <c r="I200" s="19" t="s">
        <v>1938</v>
      </c>
      <c r="J200" s="17" t="s">
        <v>1939</v>
      </c>
      <c r="K200" s="17" t="s">
        <v>1940</v>
      </c>
      <c r="L200" s="17" t="s">
        <v>1941</v>
      </c>
      <c r="M200" s="16" t="s">
        <v>1942</v>
      </c>
      <c r="N200" s="9" t="s">
        <v>1943</v>
      </c>
      <c r="O200" s="9" t="s">
        <v>1944</v>
      </c>
      <c r="P200" s="9" t="s">
        <v>1944</v>
      </c>
      <c r="Q200" s="9" t="s">
        <v>1945</v>
      </c>
      <c r="R200" s="16" t="s">
        <v>1946</v>
      </c>
      <c r="S200" s="9" t="s">
        <v>348</v>
      </c>
      <c r="T200" s="9" t="s">
        <v>347</v>
      </c>
      <c r="U200" s="9" t="s">
        <v>347</v>
      </c>
      <c r="V200" s="9" t="s">
        <v>347</v>
      </c>
      <c r="W200" s="9" t="s">
        <v>347</v>
      </c>
      <c r="X200" s="19" t="s">
        <v>1947</v>
      </c>
      <c r="Y200" s="17" t="s">
        <v>1948</v>
      </c>
      <c r="Z200" s="17" t="s">
        <v>1949</v>
      </c>
      <c r="AA200" s="17" t="s">
        <v>1950</v>
      </c>
      <c r="AB200" s="16" t="s">
        <v>1951</v>
      </c>
    </row>
    <row r="201" spans="1:28" x14ac:dyDescent="0.25">
      <c r="A201" s="9" t="s">
        <v>2076</v>
      </c>
      <c r="B201" s="9" t="s">
        <v>1784</v>
      </c>
      <c r="C201" s="9" t="s">
        <v>1952</v>
      </c>
      <c r="D201" s="18" t="s">
        <v>32</v>
      </c>
      <c r="E201" s="9" t="s">
        <v>18</v>
      </c>
      <c r="F201" s="9" t="s">
        <v>21</v>
      </c>
      <c r="G201" s="9" t="s">
        <v>35</v>
      </c>
      <c r="H201" s="9" t="s">
        <v>24</v>
      </c>
      <c r="I201" s="19" t="s">
        <v>1953</v>
      </c>
      <c r="J201" s="17" t="s">
        <v>1954</v>
      </c>
      <c r="K201" s="17" t="s">
        <v>1955</v>
      </c>
      <c r="L201" s="17" t="s">
        <v>1956</v>
      </c>
      <c r="M201" s="16" t="s">
        <v>1957</v>
      </c>
      <c r="N201" s="9" t="s">
        <v>1958</v>
      </c>
      <c r="O201" s="9" t="s">
        <v>1958</v>
      </c>
      <c r="P201" s="9" t="s">
        <v>1958</v>
      </c>
      <c r="Q201" s="9" t="s">
        <v>1958</v>
      </c>
      <c r="R201" s="16" t="s">
        <v>1959</v>
      </c>
      <c r="S201" s="9" t="s">
        <v>347</v>
      </c>
      <c r="T201" s="9" t="s">
        <v>348</v>
      </c>
      <c r="U201" s="9" t="s">
        <v>348</v>
      </c>
      <c r="V201" s="9" t="s">
        <v>348</v>
      </c>
      <c r="W201" s="9" t="s">
        <v>347</v>
      </c>
      <c r="X201" s="19" t="s">
        <v>126</v>
      </c>
      <c r="Y201" s="17" t="s">
        <v>126</v>
      </c>
      <c r="Z201" s="17" t="s">
        <v>126</v>
      </c>
      <c r="AA201" s="17" t="s">
        <v>126</v>
      </c>
      <c r="AB201" s="16" t="s">
        <v>126</v>
      </c>
    </row>
    <row r="202" spans="1:28" x14ac:dyDescent="0.25">
      <c r="A202" s="9" t="s">
        <v>2076</v>
      </c>
      <c r="B202" s="9" t="s">
        <v>1784</v>
      </c>
      <c r="C202" s="9" t="s">
        <v>1960</v>
      </c>
      <c r="D202" s="18" t="s">
        <v>21</v>
      </c>
      <c r="E202" s="9" t="s">
        <v>26</v>
      </c>
      <c r="F202" s="9" t="s">
        <v>596</v>
      </c>
      <c r="G202" s="9" t="s">
        <v>35</v>
      </c>
      <c r="H202" s="9" t="s">
        <v>32</v>
      </c>
      <c r="I202" s="19" t="s">
        <v>1961</v>
      </c>
      <c r="J202" s="17" t="s">
        <v>1962</v>
      </c>
      <c r="K202" s="17" t="s">
        <v>1963</v>
      </c>
      <c r="L202" s="17" t="s">
        <v>1964</v>
      </c>
      <c r="M202" s="16" t="s">
        <v>1965</v>
      </c>
      <c r="N202" s="9" t="s">
        <v>1966</v>
      </c>
      <c r="O202" s="9" t="s">
        <v>1967</v>
      </c>
      <c r="P202" s="9" t="s">
        <v>1968</v>
      </c>
      <c r="Q202" s="9" t="s">
        <v>1969</v>
      </c>
      <c r="R202" s="16" t="s">
        <v>1970</v>
      </c>
      <c r="S202" s="9" t="s">
        <v>347</v>
      </c>
      <c r="T202" s="9" t="s">
        <v>347</v>
      </c>
      <c r="U202" s="9" t="s">
        <v>347</v>
      </c>
      <c r="V202" s="9" t="s">
        <v>348</v>
      </c>
      <c r="W202" s="9" t="s">
        <v>347</v>
      </c>
      <c r="X202" s="19" t="s">
        <v>1971</v>
      </c>
      <c r="Y202" s="17" t="s">
        <v>1972</v>
      </c>
      <c r="Z202" s="17" t="s">
        <v>1973</v>
      </c>
      <c r="AA202" s="17" t="s">
        <v>1974</v>
      </c>
      <c r="AB202" s="16" t="s">
        <v>1975</v>
      </c>
    </row>
    <row r="203" spans="1:28" x14ac:dyDescent="0.25">
      <c r="A203" s="9" t="s">
        <v>2076</v>
      </c>
      <c r="B203" s="9" t="s">
        <v>1783</v>
      </c>
      <c r="C203" s="9" t="s">
        <v>1976</v>
      </c>
      <c r="D203" s="18" t="s">
        <v>35</v>
      </c>
      <c r="E203" s="9" t="s">
        <v>33</v>
      </c>
      <c r="F203" s="9" t="s">
        <v>21</v>
      </c>
      <c r="G203" s="9" t="s">
        <v>31</v>
      </c>
      <c r="H203" s="9" t="s">
        <v>17</v>
      </c>
      <c r="I203" s="19" t="s">
        <v>1977</v>
      </c>
      <c r="J203" s="17" t="s">
        <v>1978</v>
      </c>
      <c r="K203" s="17" t="s">
        <v>1977</v>
      </c>
      <c r="L203" s="17" t="s">
        <v>1979</v>
      </c>
      <c r="M203" s="16" t="s">
        <v>1980</v>
      </c>
      <c r="N203" s="9" t="s">
        <v>1981</v>
      </c>
      <c r="O203" s="9" t="s">
        <v>1982</v>
      </c>
      <c r="P203" s="9" t="s">
        <v>1983</v>
      </c>
      <c r="Q203" s="9" t="s">
        <v>1984</v>
      </c>
      <c r="R203" s="16" t="s">
        <v>1985</v>
      </c>
      <c r="S203" s="9" t="s">
        <v>347</v>
      </c>
      <c r="T203" s="9" t="s">
        <v>347</v>
      </c>
      <c r="U203" s="9" t="s">
        <v>348</v>
      </c>
      <c r="V203" s="9" t="s">
        <v>347</v>
      </c>
      <c r="W203" s="9" t="s">
        <v>347</v>
      </c>
      <c r="X203" s="19" t="s">
        <v>1986</v>
      </c>
      <c r="Y203" s="17" t="s">
        <v>1987</v>
      </c>
      <c r="Z203" s="17" t="s">
        <v>1988</v>
      </c>
      <c r="AA203" s="17" t="s">
        <v>1989</v>
      </c>
      <c r="AB203" s="16" t="s">
        <v>126</v>
      </c>
    </row>
    <row r="204" spans="1:28" x14ac:dyDescent="0.25">
      <c r="A204" s="9" t="s">
        <v>2076</v>
      </c>
      <c r="B204" s="9" t="s">
        <v>1783</v>
      </c>
      <c r="C204" s="9" t="s">
        <v>1990</v>
      </c>
      <c r="D204" s="18" t="s">
        <v>25</v>
      </c>
      <c r="E204" s="9" t="s">
        <v>21</v>
      </c>
      <c r="F204" s="9" t="s">
        <v>26</v>
      </c>
      <c r="G204" s="9" t="s">
        <v>27</v>
      </c>
      <c r="H204" s="9" t="s">
        <v>30</v>
      </c>
      <c r="I204" s="19" t="s">
        <v>1991</v>
      </c>
      <c r="J204" s="17" t="s">
        <v>1991</v>
      </c>
      <c r="K204" s="17" t="s">
        <v>1992</v>
      </c>
      <c r="L204" s="17" t="s">
        <v>1993</v>
      </c>
      <c r="M204" s="16" t="s">
        <v>1994</v>
      </c>
      <c r="N204" s="9" t="s">
        <v>1995</v>
      </c>
      <c r="O204" s="9" t="s">
        <v>1995</v>
      </c>
      <c r="P204" s="9" t="s">
        <v>1996</v>
      </c>
      <c r="Q204" s="9" t="s">
        <v>1997</v>
      </c>
      <c r="R204" s="16" t="s">
        <v>1998</v>
      </c>
      <c r="S204" s="9" t="s">
        <v>347</v>
      </c>
      <c r="T204" s="9" t="s">
        <v>347</v>
      </c>
      <c r="U204" s="9" t="s">
        <v>347</v>
      </c>
      <c r="V204" s="9" t="s">
        <v>347</v>
      </c>
      <c r="W204" s="9" t="s">
        <v>348</v>
      </c>
      <c r="X204" s="19" t="s">
        <v>1999</v>
      </c>
      <c r="Y204" s="17" t="s">
        <v>1999</v>
      </c>
      <c r="Z204" s="17" t="s">
        <v>2000</v>
      </c>
      <c r="AA204" s="17" t="s">
        <v>126</v>
      </c>
      <c r="AB204" s="16" t="s">
        <v>126</v>
      </c>
    </row>
    <row r="205" spans="1:28" x14ac:dyDescent="0.25">
      <c r="A205" s="9" t="s">
        <v>2076</v>
      </c>
      <c r="B205" s="9" t="s">
        <v>1783</v>
      </c>
      <c r="C205" s="9" t="s">
        <v>2001</v>
      </c>
      <c r="D205" s="18" t="s">
        <v>17</v>
      </c>
      <c r="E205" s="9" t="s">
        <v>20</v>
      </c>
      <c r="F205" s="9" t="s">
        <v>21</v>
      </c>
      <c r="G205" s="9" t="s">
        <v>35</v>
      </c>
      <c r="H205" s="9" t="s">
        <v>25</v>
      </c>
      <c r="I205" s="19" t="s">
        <v>2002</v>
      </c>
      <c r="J205" s="17" t="s">
        <v>2002</v>
      </c>
      <c r="K205" s="17" t="s">
        <v>2002</v>
      </c>
      <c r="L205" s="17" t="s">
        <v>2002</v>
      </c>
      <c r="M205" s="16" t="s">
        <v>2002</v>
      </c>
      <c r="N205" s="9" t="s">
        <v>2003</v>
      </c>
      <c r="O205" s="9" t="s">
        <v>2003</v>
      </c>
      <c r="P205" s="9" t="s">
        <v>2003</v>
      </c>
      <c r="Q205" s="9" t="s">
        <v>2003</v>
      </c>
      <c r="R205" s="16" t="s">
        <v>2003</v>
      </c>
      <c r="S205" s="9" t="s">
        <v>347</v>
      </c>
      <c r="T205" s="9" t="s">
        <v>347</v>
      </c>
      <c r="U205" s="9" t="s">
        <v>347</v>
      </c>
      <c r="V205" s="9" t="s">
        <v>348</v>
      </c>
      <c r="W205" s="9" t="s">
        <v>347</v>
      </c>
      <c r="X205" s="19" t="s">
        <v>2004</v>
      </c>
      <c r="Y205" s="17" t="s">
        <v>2004</v>
      </c>
      <c r="Z205" s="17" t="s">
        <v>2004</v>
      </c>
      <c r="AA205" s="17" t="s">
        <v>2004</v>
      </c>
      <c r="AB205" s="16" t="s">
        <v>2004</v>
      </c>
    </row>
    <row r="206" spans="1:28" x14ac:dyDescent="0.25">
      <c r="A206" s="9" t="s">
        <v>2076</v>
      </c>
      <c r="B206" s="9" t="s">
        <v>1783</v>
      </c>
      <c r="C206" s="9" t="s">
        <v>2005</v>
      </c>
      <c r="D206" s="18" t="s">
        <v>21</v>
      </c>
      <c r="E206" s="9" t="s">
        <v>23</v>
      </c>
      <c r="F206" s="9" t="s">
        <v>29</v>
      </c>
      <c r="G206" s="9" t="s">
        <v>35</v>
      </c>
      <c r="H206" s="9" t="s">
        <v>34</v>
      </c>
      <c r="I206" s="19" t="s">
        <v>2006</v>
      </c>
      <c r="J206" s="17" t="s">
        <v>2007</v>
      </c>
      <c r="K206" s="17" t="s">
        <v>2007</v>
      </c>
      <c r="L206" s="17" t="s">
        <v>2008</v>
      </c>
      <c r="M206" s="16" t="s">
        <v>2009</v>
      </c>
      <c r="N206" s="9" t="s">
        <v>2010</v>
      </c>
      <c r="O206" s="9" t="s">
        <v>2010</v>
      </c>
      <c r="P206" s="9" t="s">
        <v>2010</v>
      </c>
      <c r="Q206" s="9" t="s">
        <v>2011</v>
      </c>
      <c r="R206" s="16" t="s">
        <v>2012</v>
      </c>
      <c r="S206" s="9" t="s">
        <v>348</v>
      </c>
      <c r="T206" s="9" t="s">
        <v>348</v>
      </c>
      <c r="U206" s="9" t="s">
        <v>347</v>
      </c>
      <c r="V206" s="9" t="s">
        <v>347</v>
      </c>
      <c r="W206" s="9" t="s">
        <v>347</v>
      </c>
      <c r="X206" s="19" t="s">
        <v>126</v>
      </c>
      <c r="Y206" s="17" t="s">
        <v>2013</v>
      </c>
      <c r="Z206" s="17" t="s">
        <v>2013</v>
      </c>
      <c r="AA206" s="17" t="s">
        <v>2014</v>
      </c>
      <c r="AB206" s="16" t="s">
        <v>2015</v>
      </c>
    </row>
    <row r="207" spans="1:28" x14ac:dyDescent="0.25">
      <c r="A207" s="9" t="s">
        <v>2076</v>
      </c>
      <c r="B207" s="9" t="s">
        <v>1783</v>
      </c>
      <c r="C207" s="9" t="s">
        <v>2016</v>
      </c>
      <c r="D207" s="18" t="s">
        <v>21</v>
      </c>
      <c r="E207" s="9" t="s">
        <v>25</v>
      </c>
      <c r="F207" s="9" t="s">
        <v>20</v>
      </c>
      <c r="G207" s="9" t="s">
        <v>27</v>
      </c>
      <c r="H207" s="9" t="s">
        <v>33</v>
      </c>
      <c r="I207" s="19" t="s">
        <v>2017</v>
      </c>
      <c r="J207" s="17" t="s">
        <v>2018</v>
      </c>
      <c r="K207" s="17" t="s">
        <v>2019</v>
      </c>
      <c r="L207" s="17" t="s">
        <v>2020</v>
      </c>
      <c r="M207" s="16" t="s">
        <v>2021</v>
      </c>
      <c r="N207" s="9" t="s">
        <v>2022</v>
      </c>
      <c r="O207" s="9" t="s">
        <v>2023</v>
      </c>
      <c r="P207" s="9" t="s">
        <v>2024</v>
      </c>
      <c r="Q207" s="9" t="s">
        <v>2024</v>
      </c>
      <c r="R207" s="16" t="s">
        <v>2024</v>
      </c>
      <c r="S207" s="9" t="s">
        <v>347</v>
      </c>
      <c r="T207" s="9" t="s">
        <v>347</v>
      </c>
      <c r="U207" s="9" t="s">
        <v>347</v>
      </c>
      <c r="V207" s="9" t="s">
        <v>348</v>
      </c>
      <c r="W207" s="9" t="s">
        <v>347</v>
      </c>
      <c r="X207" s="19" t="s">
        <v>2025</v>
      </c>
      <c r="Y207" s="17" t="s">
        <v>2026</v>
      </c>
      <c r="Z207" s="17" t="s">
        <v>2026</v>
      </c>
      <c r="AA207" s="17" t="s">
        <v>2026</v>
      </c>
      <c r="AB207" s="16" t="s">
        <v>2026</v>
      </c>
    </row>
    <row r="208" spans="1:28" x14ac:dyDescent="0.25">
      <c r="A208" s="9" t="s">
        <v>2076</v>
      </c>
      <c r="B208" s="9" t="s">
        <v>1783</v>
      </c>
      <c r="C208" s="9" t="s">
        <v>2027</v>
      </c>
      <c r="D208" s="18" t="s">
        <v>17</v>
      </c>
      <c r="E208" s="9" t="s">
        <v>126</v>
      </c>
      <c r="F208" s="9" t="s">
        <v>126</v>
      </c>
      <c r="G208" s="9" t="s">
        <v>126</v>
      </c>
      <c r="H208" s="9" t="s">
        <v>126</v>
      </c>
      <c r="I208" s="19" t="s">
        <v>126</v>
      </c>
      <c r="J208" s="17" t="s">
        <v>126</v>
      </c>
      <c r="K208" s="17" t="s">
        <v>126</v>
      </c>
      <c r="L208" s="17" t="s">
        <v>126</v>
      </c>
      <c r="M208" s="16" t="s">
        <v>126</v>
      </c>
      <c r="N208" s="9" t="s">
        <v>126</v>
      </c>
      <c r="O208" s="9" t="s">
        <v>126</v>
      </c>
      <c r="P208" s="9" t="s">
        <v>126</v>
      </c>
      <c r="Q208" s="9" t="s">
        <v>126</v>
      </c>
      <c r="R208" s="16" t="s">
        <v>126</v>
      </c>
      <c r="S208" s="9" t="s">
        <v>347</v>
      </c>
      <c r="T208" s="9" t="s">
        <v>126</v>
      </c>
      <c r="U208" s="9" t="s">
        <v>126</v>
      </c>
      <c r="V208" s="9" t="s">
        <v>126</v>
      </c>
      <c r="W208" s="9" t="s">
        <v>126</v>
      </c>
      <c r="X208" s="19" t="s">
        <v>126</v>
      </c>
      <c r="Y208" s="17" t="s">
        <v>126</v>
      </c>
      <c r="Z208" s="17" t="s">
        <v>126</v>
      </c>
      <c r="AA208" s="17" t="s">
        <v>126</v>
      </c>
      <c r="AB208" s="16" t="s">
        <v>126</v>
      </c>
    </row>
    <row r="209" spans="1:28" x14ac:dyDescent="0.25">
      <c r="A209" s="9" t="s">
        <v>2076</v>
      </c>
      <c r="B209" s="9" t="s">
        <v>1783</v>
      </c>
      <c r="C209" s="9" t="s">
        <v>2028</v>
      </c>
      <c r="D209" s="18" t="s">
        <v>27</v>
      </c>
      <c r="E209" s="9" t="s">
        <v>21</v>
      </c>
      <c r="F209" s="9" t="s">
        <v>29</v>
      </c>
      <c r="G209" s="9" t="s">
        <v>26</v>
      </c>
      <c r="H209" s="9" t="s">
        <v>36</v>
      </c>
      <c r="I209" s="19" t="s">
        <v>126</v>
      </c>
      <c r="J209" s="17" t="s">
        <v>126</v>
      </c>
      <c r="K209" s="17" t="s">
        <v>126</v>
      </c>
      <c r="L209" s="17" t="s">
        <v>126</v>
      </c>
      <c r="M209" s="16" t="s">
        <v>126</v>
      </c>
      <c r="N209" s="9" t="s">
        <v>126</v>
      </c>
      <c r="O209" s="9" t="s">
        <v>126</v>
      </c>
      <c r="P209" s="9" t="s">
        <v>126</v>
      </c>
      <c r="Q209" s="9" t="s">
        <v>126</v>
      </c>
      <c r="R209" s="16" t="s">
        <v>126</v>
      </c>
      <c r="S209" s="9" t="s">
        <v>348</v>
      </c>
      <c r="T209" s="9" t="s">
        <v>347</v>
      </c>
      <c r="U209" s="9" t="s">
        <v>347</v>
      </c>
      <c r="V209" s="9" t="s">
        <v>347</v>
      </c>
      <c r="W209" s="9" t="s">
        <v>347</v>
      </c>
      <c r="X209" s="19" t="s">
        <v>126</v>
      </c>
      <c r="Y209" s="17" t="s">
        <v>126</v>
      </c>
      <c r="Z209" s="17" t="s">
        <v>126</v>
      </c>
      <c r="AA209" s="17" t="s">
        <v>126</v>
      </c>
      <c r="AB209" s="16" t="s">
        <v>126</v>
      </c>
    </row>
    <row r="210" spans="1:28" x14ac:dyDescent="0.25">
      <c r="A210" s="9" t="s">
        <v>2076</v>
      </c>
      <c r="B210" s="9" t="s">
        <v>1783</v>
      </c>
      <c r="C210" s="9" t="s">
        <v>2029</v>
      </c>
      <c r="D210" s="18" t="s">
        <v>18</v>
      </c>
      <c r="E210" s="9" t="s">
        <v>17</v>
      </c>
      <c r="F210" s="9" t="s">
        <v>20</v>
      </c>
      <c r="G210" s="9" t="s">
        <v>21</v>
      </c>
      <c r="H210" s="9" t="s">
        <v>23</v>
      </c>
      <c r="I210" s="19" t="s">
        <v>126</v>
      </c>
      <c r="J210" s="17" t="s">
        <v>126</v>
      </c>
      <c r="K210" s="17" t="s">
        <v>126</v>
      </c>
      <c r="L210" s="17" t="s">
        <v>126</v>
      </c>
      <c r="M210" s="16" t="s">
        <v>126</v>
      </c>
      <c r="N210" s="9" t="s">
        <v>126</v>
      </c>
      <c r="O210" s="9" t="s">
        <v>126</v>
      </c>
      <c r="P210" s="9" t="s">
        <v>126</v>
      </c>
      <c r="Q210" s="9" t="s">
        <v>126</v>
      </c>
      <c r="R210" s="16" t="s">
        <v>126</v>
      </c>
      <c r="S210" s="9" t="s">
        <v>348</v>
      </c>
      <c r="T210" s="9" t="s">
        <v>347</v>
      </c>
      <c r="U210" s="9" t="s">
        <v>347</v>
      </c>
      <c r="V210" s="9" t="s">
        <v>348</v>
      </c>
      <c r="W210" s="9" t="s">
        <v>347</v>
      </c>
      <c r="X210" s="19" t="s">
        <v>126</v>
      </c>
      <c r="Y210" s="17" t="s">
        <v>126</v>
      </c>
      <c r="Z210" s="17" t="s">
        <v>126</v>
      </c>
      <c r="AA210" s="17" t="s">
        <v>126</v>
      </c>
      <c r="AB210" s="16" t="s">
        <v>126</v>
      </c>
    </row>
    <row r="211" spans="1:28" x14ac:dyDescent="0.25">
      <c r="A211" s="9" t="s">
        <v>2076</v>
      </c>
      <c r="B211" s="9" t="s">
        <v>1783</v>
      </c>
      <c r="C211" s="9" t="s">
        <v>2030</v>
      </c>
      <c r="D211" s="18" t="s">
        <v>18</v>
      </c>
      <c r="E211" s="9" t="s">
        <v>21</v>
      </c>
      <c r="F211" s="9" t="s">
        <v>23</v>
      </c>
      <c r="G211" s="9" t="s">
        <v>25</v>
      </c>
      <c r="H211" s="9" t="s">
        <v>27</v>
      </c>
      <c r="I211" s="19" t="s">
        <v>2031</v>
      </c>
      <c r="J211" s="17" t="s">
        <v>2032</v>
      </c>
      <c r="K211" s="17" t="s">
        <v>2033</v>
      </c>
      <c r="L211" s="17" t="s">
        <v>2034</v>
      </c>
      <c r="M211" s="16" t="s">
        <v>2035</v>
      </c>
      <c r="N211" s="9" t="s">
        <v>2036</v>
      </c>
      <c r="O211" s="9" t="s">
        <v>2037</v>
      </c>
      <c r="P211" s="9" t="s">
        <v>2038</v>
      </c>
      <c r="Q211" s="9" t="s">
        <v>2039</v>
      </c>
      <c r="R211" s="16" t="s">
        <v>2040</v>
      </c>
      <c r="S211" s="9" t="s">
        <v>348</v>
      </c>
      <c r="T211" s="9" t="s">
        <v>348</v>
      </c>
      <c r="U211" s="9" t="s">
        <v>348</v>
      </c>
      <c r="V211" s="9" t="s">
        <v>348</v>
      </c>
      <c r="W211" s="9" t="s">
        <v>348</v>
      </c>
      <c r="X211" s="19" t="s">
        <v>2041</v>
      </c>
      <c r="Y211" s="17" t="s">
        <v>2041</v>
      </c>
      <c r="Z211" s="17" t="s">
        <v>2042</v>
      </c>
      <c r="AA211" s="17" t="s">
        <v>2041</v>
      </c>
      <c r="AB211" s="16" t="s">
        <v>2043</v>
      </c>
    </row>
    <row r="212" spans="1:28" x14ac:dyDescent="0.25">
      <c r="A212" s="9" t="s">
        <v>2076</v>
      </c>
      <c r="B212" s="9" t="s">
        <v>1783</v>
      </c>
      <c r="C212" s="9" t="s">
        <v>2044</v>
      </c>
      <c r="D212" s="18" t="s">
        <v>18</v>
      </c>
      <c r="E212" s="9" t="s">
        <v>21</v>
      </c>
      <c r="F212" s="9" t="s">
        <v>30</v>
      </c>
      <c r="G212" s="9" t="s">
        <v>23</v>
      </c>
      <c r="H212" s="9" t="s">
        <v>37</v>
      </c>
      <c r="I212" s="19" t="s">
        <v>2045</v>
      </c>
      <c r="J212" s="17" t="s">
        <v>2046</v>
      </c>
      <c r="K212" s="17" t="s">
        <v>2047</v>
      </c>
      <c r="L212" s="17" t="s">
        <v>2045</v>
      </c>
      <c r="M212" s="16" t="s">
        <v>2047</v>
      </c>
      <c r="N212" s="9" t="s">
        <v>2048</v>
      </c>
      <c r="O212" s="9" t="s">
        <v>2048</v>
      </c>
      <c r="P212" s="9" t="s">
        <v>2049</v>
      </c>
      <c r="Q212" s="9" t="s">
        <v>2049</v>
      </c>
      <c r="R212" s="16" t="s">
        <v>2049</v>
      </c>
      <c r="S212" s="9" t="s">
        <v>348</v>
      </c>
      <c r="T212" s="9" t="s">
        <v>347</v>
      </c>
      <c r="U212" s="9" t="s">
        <v>347</v>
      </c>
      <c r="V212" s="9" t="s">
        <v>348</v>
      </c>
      <c r="W212" s="9" t="s">
        <v>347</v>
      </c>
      <c r="X212" s="19" t="s">
        <v>2050</v>
      </c>
      <c r="Y212" s="17" t="s">
        <v>2051</v>
      </c>
      <c r="Z212" s="17" t="s">
        <v>2052</v>
      </c>
      <c r="AA212" s="17" t="s">
        <v>2053</v>
      </c>
      <c r="AB212" s="16" t="s">
        <v>2054</v>
      </c>
    </row>
    <row r="213" spans="1:28" x14ac:dyDescent="0.25">
      <c r="A213" s="9" t="s">
        <v>2076</v>
      </c>
      <c r="B213" s="9" t="s">
        <v>1783</v>
      </c>
      <c r="C213" s="9" t="s">
        <v>2055</v>
      </c>
      <c r="D213" s="18" t="s">
        <v>18</v>
      </c>
      <c r="E213" s="9" t="s">
        <v>32</v>
      </c>
      <c r="F213" s="9" t="s">
        <v>596</v>
      </c>
      <c r="G213" s="9" t="s">
        <v>33</v>
      </c>
      <c r="H213" s="9" t="s">
        <v>27</v>
      </c>
      <c r="I213" s="19" t="s">
        <v>2056</v>
      </c>
      <c r="J213" s="17" t="s">
        <v>2057</v>
      </c>
      <c r="K213" s="17" t="s">
        <v>126</v>
      </c>
      <c r="L213" s="17" t="s">
        <v>2058</v>
      </c>
      <c r="M213" s="16" t="s">
        <v>2059</v>
      </c>
      <c r="N213" s="9" t="s">
        <v>2060</v>
      </c>
      <c r="O213" s="9" t="s">
        <v>2061</v>
      </c>
      <c r="P213" s="9" t="s">
        <v>126</v>
      </c>
      <c r="Q213" s="9" t="s">
        <v>2062</v>
      </c>
      <c r="R213" s="16" t="s">
        <v>2060</v>
      </c>
      <c r="S213" s="9" t="s">
        <v>348</v>
      </c>
      <c r="T213" s="9" t="s">
        <v>347</v>
      </c>
      <c r="U213" s="9" t="s">
        <v>347</v>
      </c>
      <c r="V213" s="9" t="s">
        <v>347</v>
      </c>
      <c r="W213" s="9" t="s">
        <v>348</v>
      </c>
      <c r="X213" s="19" t="s">
        <v>126</v>
      </c>
      <c r="Y213" s="17" t="s">
        <v>126</v>
      </c>
      <c r="Z213" s="17" t="s">
        <v>126</v>
      </c>
      <c r="AA213" s="17" t="s">
        <v>126</v>
      </c>
      <c r="AB213" s="16" t="s">
        <v>126</v>
      </c>
    </row>
    <row r="214" spans="1:28" x14ac:dyDescent="0.25">
      <c r="A214" s="9" t="s">
        <v>2076</v>
      </c>
      <c r="B214" s="9" t="s">
        <v>1783</v>
      </c>
      <c r="C214" s="9" t="s">
        <v>2063</v>
      </c>
      <c r="D214" s="18" t="s">
        <v>30</v>
      </c>
      <c r="E214" s="9" t="s">
        <v>26</v>
      </c>
      <c r="F214" s="9" t="s">
        <v>25</v>
      </c>
      <c r="G214" s="9" t="s">
        <v>29</v>
      </c>
      <c r="H214" s="9" t="s">
        <v>21</v>
      </c>
      <c r="I214" s="19" t="s">
        <v>2064</v>
      </c>
      <c r="J214" s="17" t="s">
        <v>2065</v>
      </c>
      <c r="K214" s="17" t="s">
        <v>2066</v>
      </c>
      <c r="L214" s="17" t="s">
        <v>2064</v>
      </c>
      <c r="M214" s="16" t="s">
        <v>2067</v>
      </c>
      <c r="N214" s="9" t="s">
        <v>2068</v>
      </c>
      <c r="O214" s="9" t="s">
        <v>2068</v>
      </c>
      <c r="P214" s="9" t="s">
        <v>2068</v>
      </c>
      <c r="Q214" s="9" t="s">
        <v>2068</v>
      </c>
      <c r="R214" s="16" t="s">
        <v>2068</v>
      </c>
      <c r="S214" s="9" t="s">
        <v>348</v>
      </c>
      <c r="T214" s="9" t="s">
        <v>348</v>
      </c>
      <c r="U214" s="9" t="s">
        <v>347</v>
      </c>
      <c r="V214" s="9" t="s">
        <v>347</v>
      </c>
      <c r="W214" s="9" t="s">
        <v>348</v>
      </c>
      <c r="X214" s="19" t="s">
        <v>2069</v>
      </c>
      <c r="Y214" s="17" t="s">
        <v>2070</v>
      </c>
      <c r="Z214" s="17" t="s">
        <v>2071</v>
      </c>
      <c r="AA214" s="17" t="s">
        <v>2069</v>
      </c>
      <c r="AB214" s="16" t="s">
        <v>2068</v>
      </c>
    </row>
    <row r="215" spans="1:28" x14ac:dyDescent="0.25">
      <c r="A215" s="9" t="s">
        <v>2076</v>
      </c>
      <c r="B215" s="9" t="s">
        <v>1783</v>
      </c>
      <c r="C215" s="9" t="s">
        <v>2072</v>
      </c>
      <c r="D215" s="18" t="s">
        <v>18</v>
      </c>
      <c r="E215" s="9" t="s">
        <v>29</v>
      </c>
      <c r="F215" s="9" t="s">
        <v>21</v>
      </c>
      <c r="G215" s="9" t="s">
        <v>24</v>
      </c>
      <c r="H215" s="16" t="s">
        <v>27</v>
      </c>
      <c r="I215" s="17" t="s">
        <v>2073</v>
      </c>
      <c r="J215" s="17" t="s">
        <v>2073</v>
      </c>
      <c r="K215" s="17" t="s">
        <v>2074</v>
      </c>
      <c r="L215" s="17" t="s">
        <v>2074</v>
      </c>
      <c r="M215" s="17" t="s">
        <v>2074</v>
      </c>
      <c r="N215" s="19" t="s">
        <v>2075</v>
      </c>
      <c r="O215" s="17" t="s">
        <v>2075</v>
      </c>
      <c r="P215" s="17" t="s">
        <v>2075</v>
      </c>
      <c r="Q215" s="17" t="s">
        <v>2075</v>
      </c>
      <c r="R215" s="16" t="s">
        <v>2075</v>
      </c>
      <c r="S215" s="9" t="s">
        <v>347</v>
      </c>
      <c r="T215" s="9" t="s">
        <v>347</v>
      </c>
      <c r="U215" s="9" t="s">
        <v>348</v>
      </c>
      <c r="V215" s="9" t="s">
        <v>347</v>
      </c>
      <c r="W215" s="9" t="s">
        <v>347</v>
      </c>
      <c r="X215" s="19" t="s">
        <v>126</v>
      </c>
      <c r="Y215" s="17" t="s">
        <v>126</v>
      </c>
      <c r="Z215" s="17" t="s">
        <v>126</v>
      </c>
      <c r="AA215" s="17" t="s">
        <v>126</v>
      </c>
      <c r="AB215" s="16" t="s">
        <v>126</v>
      </c>
    </row>
    <row r="216" spans="1:28" x14ac:dyDescent="0.25">
      <c r="A216" s="9" t="s">
        <v>1782</v>
      </c>
      <c r="B216" s="9" t="s">
        <v>2102</v>
      </c>
      <c r="C216" s="27" t="s">
        <v>2103</v>
      </c>
      <c r="D216" s="9" t="s">
        <v>18</v>
      </c>
      <c r="E216" s="9" t="s">
        <v>20</v>
      </c>
      <c r="F216" s="9" t="s">
        <v>21</v>
      </c>
      <c r="G216" s="9" t="s">
        <v>25</v>
      </c>
      <c r="H216" s="16" t="s">
        <v>27</v>
      </c>
      <c r="I216" s="9" t="s">
        <v>2104</v>
      </c>
      <c r="J216" s="9" t="s">
        <v>2105</v>
      </c>
      <c r="K216" s="9" t="s">
        <v>2106</v>
      </c>
      <c r="L216" s="9" t="s">
        <v>2107</v>
      </c>
      <c r="M216" s="9" t="s">
        <v>2108</v>
      </c>
      <c r="N216" s="19" t="s">
        <v>2109</v>
      </c>
      <c r="O216" s="17" t="s">
        <v>2110</v>
      </c>
      <c r="P216" s="17" t="s">
        <v>2111</v>
      </c>
      <c r="Q216" s="17" t="s">
        <v>2112</v>
      </c>
      <c r="R216" s="16" t="s">
        <v>2113</v>
      </c>
      <c r="S216" s="9" t="s">
        <v>348</v>
      </c>
      <c r="T216" s="9" t="s">
        <v>348</v>
      </c>
      <c r="U216" s="9" t="s">
        <v>347</v>
      </c>
      <c r="V216" s="9" t="s">
        <v>347</v>
      </c>
      <c r="W216" s="9" t="s">
        <v>347</v>
      </c>
      <c r="X216" s="19" t="s">
        <v>2114</v>
      </c>
      <c r="Y216" s="17" t="s">
        <v>2114</v>
      </c>
      <c r="Z216" s="17" t="s">
        <v>2115</v>
      </c>
      <c r="AA216" s="17" t="s">
        <v>2115</v>
      </c>
      <c r="AB216" s="16" t="s">
        <v>2115</v>
      </c>
    </row>
    <row r="217" spans="1:28" x14ac:dyDescent="0.25">
      <c r="A217" s="9" t="s">
        <v>1782</v>
      </c>
      <c r="B217" s="9" t="s">
        <v>2102</v>
      </c>
      <c r="C217" s="27" t="s">
        <v>2116</v>
      </c>
      <c r="D217" s="9" t="s">
        <v>31</v>
      </c>
      <c r="E217" s="9" t="s">
        <v>18</v>
      </c>
      <c r="F217" s="9" t="s">
        <v>596</v>
      </c>
      <c r="G217" s="9" t="s">
        <v>17</v>
      </c>
      <c r="H217" s="16" t="s">
        <v>35</v>
      </c>
      <c r="I217" s="9" t="s">
        <v>2117</v>
      </c>
      <c r="J217" s="9" t="s">
        <v>2118</v>
      </c>
      <c r="K217" s="9" t="s">
        <v>2119</v>
      </c>
      <c r="L217" s="9" t="s">
        <v>126</v>
      </c>
      <c r="M217" s="9" t="s">
        <v>126</v>
      </c>
      <c r="N217" s="19" t="s">
        <v>2120</v>
      </c>
      <c r="O217" s="17" t="s">
        <v>2121</v>
      </c>
      <c r="P217" s="17" t="s">
        <v>2121</v>
      </c>
      <c r="Q217" s="17" t="s">
        <v>2122</v>
      </c>
      <c r="R217" s="16" t="s">
        <v>2122</v>
      </c>
      <c r="S217" s="9" t="s">
        <v>348</v>
      </c>
      <c r="T217" s="9" t="s">
        <v>348</v>
      </c>
      <c r="U217" s="9" t="s">
        <v>347</v>
      </c>
      <c r="V217" s="9" t="s">
        <v>347</v>
      </c>
      <c r="W217" s="9" t="s">
        <v>347</v>
      </c>
      <c r="X217" s="19" t="s">
        <v>2123</v>
      </c>
      <c r="Y217" s="17" t="s">
        <v>2121</v>
      </c>
      <c r="Z217" s="17" t="s">
        <v>2121</v>
      </c>
      <c r="AA217" s="17" t="s">
        <v>2124</v>
      </c>
      <c r="AB217" s="16" t="s">
        <v>2125</v>
      </c>
    </row>
    <row r="218" spans="1:28" x14ac:dyDescent="0.25">
      <c r="A218" s="9" t="s">
        <v>1782</v>
      </c>
      <c r="B218" s="9" t="s">
        <v>2102</v>
      </c>
      <c r="C218" s="27" t="s">
        <v>2126</v>
      </c>
      <c r="D218" s="9" t="s">
        <v>29</v>
      </c>
      <c r="E218" s="9" t="s">
        <v>32</v>
      </c>
      <c r="F218" s="9" t="s">
        <v>27</v>
      </c>
      <c r="G218" s="9" t="s">
        <v>35</v>
      </c>
      <c r="H218" s="16" t="s">
        <v>36</v>
      </c>
      <c r="I218" s="9" t="s">
        <v>126</v>
      </c>
      <c r="J218" s="9" t="s">
        <v>126</v>
      </c>
      <c r="K218" s="9" t="s">
        <v>126</v>
      </c>
      <c r="L218" s="9" t="s">
        <v>126</v>
      </c>
      <c r="M218" s="9" t="s">
        <v>126</v>
      </c>
      <c r="N218" s="19" t="s">
        <v>126</v>
      </c>
      <c r="O218" s="17" t="s">
        <v>126</v>
      </c>
      <c r="P218" s="17" t="s">
        <v>126</v>
      </c>
      <c r="Q218" s="17" t="s">
        <v>126</v>
      </c>
      <c r="R218" s="16" t="s">
        <v>126</v>
      </c>
      <c r="S218" s="9" t="s">
        <v>347</v>
      </c>
      <c r="T218" s="9" t="s">
        <v>348</v>
      </c>
      <c r="U218" s="9" t="s">
        <v>348</v>
      </c>
      <c r="V218" s="9" t="s">
        <v>348</v>
      </c>
      <c r="W218" s="9" t="s">
        <v>347</v>
      </c>
      <c r="X218" s="19" t="s">
        <v>126</v>
      </c>
      <c r="Y218" s="17" t="s">
        <v>126</v>
      </c>
      <c r="Z218" s="17" t="s">
        <v>126</v>
      </c>
      <c r="AA218" s="17" t="s">
        <v>126</v>
      </c>
      <c r="AB218" s="16" t="s">
        <v>126</v>
      </c>
    </row>
    <row r="219" spans="1:28" x14ac:dyDescent="0.25">
      <c r="A219" s="9" t="s">
        <v>1782</v>
      </c>
      <c r="B219" s="9" t="s">
        <v>2102</v>
      </c>
      <c r="C219" s="27" t="s">
        <v>2127</v>
      </c>
      <c r="D219" s="9" t="s">
        <v>27</v>
      </c>
      <c r="E219" s="9" t="s">
        <v>17</v>
      </c>
      <c r="F219" s="9" t="s">
        <v>26</v>
      </c>
      <c r="G219" s="9" t="s">
        <v>24</v>
      </c>
      <c r="H219" s="16" t="s">
        <v>33</v>
      </c>
      <c r="I219" s="9" t="s">
        <v>2128</v>
      </c>
      <c r="J219" s="9" t="s">
        <v>2129</v>
      </c>
      <c r="K219" s="9" t="s">
        <v>2130</v>
      </c>
      <c r="L219" s="9" t="s">
        <v>2131</v>
      </c>
      <c r="M219" s="9" t="s">
        <v>2132</v>
      </c>
      <c r="N219" s="19" t="s">
        <v>2133</v>
      </c>
      <c r="O219" s="17" t="s">
        <v>2134</v>
      </c>
      <c r="P219" s="17" t="s">
        <v>2135</v>
      </c>
      <c r="Q219" s="17" t="s">
        <v>2136</v>
      </c>
      <c r="R219" s="16" t="s">
        <v>2136</v>
      </c>
      <c r="S219" s="9" t="s">
        <v>347</v>
      </c>
      <c r="T219" s="9" t="s">
        <v>347</v>
      </c>
      <c r="U219" s="9" t="s">
        <v>347</v>
      </c>
      <c r="V219" s="9" t="s">
        <v>347</v>
      </c>
      <c r="W219" s="9" t="s">
        <v>347</v>
      </c>
      <c r="X219" s="19" t="s">
        <v>126</v>
      </c>
      <c r="Y219" s="17" t="s">
        <v>126</v>
      </c>
      <c r="Z219" s="17" t="s">
        <v>126</v>
      </c>
      <c r="AA219" s="17" t="s">
        <v>126</v>
      </c>
      <c r="AB219" s="16" t="s">
        <v>126</v>
      </c>
    </row>
    <row r="220" spans="1:28" x14ac:dyDescent="0.25">
      <c r="A220" s="9" t="s">
        <v>1782</v>
      </c>
      <c r="B220" s="9" t="s">
        <v>2102</v>
      </c>
      <c r="C220" s="27" t="s">
        <v>2137</v>
      </c>
      <c r="D220" s="9" t="s">
        <v>24</v>
      </c>
      <c r="E220" s="9" t="s">
        <v>35</v>
      </c>
      <c r="F220" s="9" t="s">
        <v>27</v>
      </c>
      <c r="G220" s="9" t="s">
        <v>596</v>
      </c>
      <c r="H220" s="16" t="s">
        <v>18</v>
      </c>
      <c r="I220" s="9" t="s">
        <v>2138</v>
      </c>
      <c r="J220" s="9" t="s">
        <v>2139</v>
      </c>
      <c r="K220" s="9" t="s">
        <v>2140</v>
      </c>
      <c r="L220" s="9" t="s">
        <v>2141</v>
      </c>
      <c r="M220" s="9" t="s">
        <v>2142</v>
      </c>
      <c r="N220" s="19" t="s">
        <v>2143</v>
      </c>
      <c r="O220" s="17" t="s">
        <v>2144</v>
      </c>
      <c r="P220" s="17" t="s">
        <v>2145</v>
      </c>
      <c r="Q220" s="17" t="s">
        <v>2146</v>
      </c>
      <c r="R220" s="16" t="s">
        <v>2147</v>
      </c>
      <c r="S220" s="9" t="s">
        <v>347</v>
      </c>
      <c r="T220" s="9" t="s">
        <v>348</v>
      </c>
      <c r="U220" s="9" t="s">
        <v>348</v>
      </c>
      <c r="V220" s="9" t="s">
        <v>347</v>
      </c>
      <c r="W220" s="9" t="s">
        <v>347</v>
      </c>
      <c r="X220" s="19" t="s">
        <v>126</v>
      </c>
      <c r="Y220" s="17" t="s">
        <v>126</v>
      </c>
      <c r="Z220" s="17" t="s">
        <v>126</v>
      </c>
      <c r="AA220" s="17" t="s">
        <v>126</v>
      </c>
      <c r="AB220" s="16" t="s">
        <v>126</v>
      </c>
    </row>
    <row r="221" spans="1:28" x14ac:dyDescent="0.25">
      <c r="A221" s="9" t="s">
        <v>1782</v>
      </c>
      <c r="B221" s="9" t="s">
        <v>2102</v>
      </c>
      <c r="C221" s="27" t="s">
        <v>2148</v>
      </c>
      <c r="D221" s="9" t="s">
        <v>126</v>
      </c>
      <c r="E221" s="9" t="s">
        <v>126</v>
      </c>
      <c r="F221" s="9" t="s">
        <v>126</v>
      </c>
      <c r="G221" s="9" t="s">
        <v>126</v>
      </c>
      <c r="H221" s="16" t="s">
        <v>126</v>
      </c>
      <c r="I221" s="9" t="s">
        <v>126</v>
      </c>
      <c r="J221" s="9" t="s">
        <v>126</v>
      </c>
      <c r="K221" s="9" t="s">
        <v>126</v>
      </c>
      <c r="L221" s="9" t="s">
        <v>126</v>
      </c>
      <c r="M221" s="9" t="s">
        <v>126</v>
      </c>
      <c r="N221" s="19" t="s">
        <v>126</v>
      </c>
      <c r="O221" s="17" t="s">
        <v>126</v>
      </c>
      <c r="P221" s="17" t="s">
        <v>126</v>
      </c>
      <c r="Q221" s="17" t="s">
        <v>126</v>
      </c>
      <c r="R221" s="16" t="s">
        <v>126</v>
      </c>
      <c r="S221" s="9" t="s">
        <v>126</v>
      </c>
      <c r="T221" s="9" t="s">
        <v>126</v>
      </c>
      <c r="U221" s="9" t="s">
        <v>126</v>
      </c>
      <c r="V221" s="9" t="s">
        <v>126</v>
      </c>
      <c r="W221" s="9" t="s">
        <v>126</v>
      </c>
      <c r="X221" s="19" t="s">
        <v>126</v>
      </c>
      <c r="Y221" s="17" t="s">
        <v>126</v>
      </c>
      <c r="Z221" s="17" t="s">
        <v>126</v>
      </c>
      <c r="AA221" s="17" t="s">
        <v>126</v>
      </c>
      <c r="AB221" s="16" t="s">
        <v>126</v>
      </c>
    </row>
    <row r="222" spans="1:28" x14ac:dyDescent="0.25">
      <c r="A222" s="9" t="s">
        <v>1782</v>
      </c>
      <c r="B222" s="9" t="s">
        <v>2102</v>
      </c>
      <c r="C222" s="27" t="s">
        <v>2149</v>
      </c>
      <c r="D222" s="9" t="s">
        <v>21</v>
      </c>
      <c r="E222" s="9" t="s">
        <v>17</v>
      </c>
      <c r="F222" s="9" t="s">
        <v>20</v>
      </c>
      <c r="G222" s="9" t="s">
        <v>32</v>
      </c>
      <c r="H222" s="16" t="s">
        <v>36</v>
      </c>
      <c r="I222" s="9" t="s">
        <v>2150</v>
      </c>
      <c r="J222" s="9" t="s">
        <v>2151</v>
      </c>
      <c r="K222" s="9" t="s">
        <v>2151</v>
      </c>
      <c r="L222" s="9" t="s">
        <v>2152</v>
      </c>
      <c r="M222" s="9" t="s">
        <v>2153</v>
      </c>
      <c r="N222" s="19" t="s">
        <v>2154</v>
      </c>
      <c r="O222" s="17" t="s">
        <v>2154</v>
      </c>
      <c r="P222" s="17" t="s">
        <v>2154</v>
      </c>
      <c r="Q222" s="17" t="s">
        <v>2154</v>
      </c>
      <c r="R222" s="16" t="s">
        <v>2154</v>
      </c>
      <c r="S222" s="9" t="s">
        <v>347</v>
      </c>
      <c r="T222" s="9" t="s">
        <v>347</v>
      </c>
      <c r="U222" s="9" t="s">
        <v>347</v>
      </c>
      <c r="V222" s="9" t="s">
        <v>347</v>
      </c>
      <c r="W222" s="9" t="s">
        <v>347</v>
      </c>
      <c r="X222" s="19" t="s">
        <v>2155</v>
      </c>
      <c r="Y222" s="17" t="s">
        <v>2156</v>
      </c>
      <c r="Z222" s="17" t="s">
        <v>2157</v>
      </c>
      <c r="AA222" s="17" t="s">
        <v>2158</v>
      </c>
      <c r="AB222" s="16" t="s">
        <v>2159</v>
      </c>
    </row>
    <row r="223" spans="1:28" x14ac:dyDescent="0.25">
      <c r="A223" s="9" t="s">
        <v>1782</v>
      </c>
      <c r="B223" s="9" t="s">
        <v>2102</v>
      </c>
      <c r="C223" s="27" t="s">
        <v>2160</v>
      </c>
      <c r="D223" s="9" t="s">
        <v>20</v>
      </c>
      <c r="E223" s="9" t="s">
        <v>32</v>
      </c>
      <c r="F223" s="9" t="s">
        <v>27</v>
      </c>
      <c r="G223" s="9" t="s">
        <v>23</v>
      </c>
      <c r="H223" s="16" t="s">
        <v>23</v>
      </c>
      <c r="I223" s="9" t="s">
        <v>2161</v>
      </c>
      <c r="J223" s="9" t="s">
        <v>2162</v>
      </c>
      <c r="K223" s="9" t="s">
        <v>2162</v>
      </c>
      <c r="L223" s="9" t="s">
        <v>2163</v>
      </c>
      <c r="M223" s="9" t="s">
        <v>2164</v>
      </c>
      <c r="N223" s="19" t="s">
        <v>2165</v>
      </c>
      <c r="O223" s="17" t="s">
        <v>2166</v>
      </c>
      <c r="P223" s="17" t="s">
        <v>2165</v>
      </c>
      <c r="Q223" s="17" t="s">
        <v>2166</v>
      </c>
      <c r="R223" s="16" t="s">
        <v>2166</v>
      </c>
      <c r="S223" s="9" t="s">
        <v>347</v>
      </c>
      <c r="T223" s="9" t="s">
        <v>348</v>
      </c>
      <c r="U223" s="9" t="s">
        <v>347</v>
      </c>
      <c r="V223" s="9" t="s">
        <v>347</v>
      </c>
      <c r="W223" s="9" t="s">
        <v>347</v>
      </c>
      <c r="X223" s="19" t="s">
        <v>2167</v>
      </c>
      <c r="Y223" s="17" t="s">
        <v>2168</v>
      </c>
      <c r="Z223" s="17" t="s">
        <v>2169</v>
      </c>
      <c r="AA223" s="17" t="s">
        <v>2170</v>
      </c>
      <c r="AB223" s="16" t="s">
        <v>2171</v>
      </c>
    </row>
    <row r="224" spans="1:28" x14ac:dyDescent="0.25">
      <c r="A224" s="9" t="s">
        <v>1782</v>
      </c>
      <c r="B224" s="9" t="s">
        <v>2102</v>
      </c>
      <c r="C224" s="27" t="s">
        <v>2172</v>
      </c>
      <c r="D224" s="9" t="s">
        <v>30</v>
      </c>
      <c r="E224" s="9" t="s">
        <v>31</v>
      </c>
      <c r="F224" s="9" t="s">
        <v>23</v>
      </c>
      <c r="G224" s="9" t="s">
        <v>19</v>
      </c>
      <c r="H224" s="16" t="s">
        <v>29</v>
      </c>
      <c r="I224" s="9" t="s">
        <v>2173</v>
      </c>
      <c r="J224" s="9" t="s">
        <v>2174</v>
      </c>
      <c r="K224" s="9" t="s">
        <v>2175</v>
      </c>
      <c r="L224" s="9" t="s">
        <v>2175</v>
      </c>
      <c r="M224" s="9" t="s">
        <v>2173</v>
      </c>
      <c r="N224" s="19" t="s">
        <v>126</v>
      </c>
      <c r="O224" s="17" t="s">
        <v>126</v>
      </c>
      <c r="P224" s="17" t="s">
        <v>126</v>
      </c>
      <c r="Q224" s="17" t="s">
        <v>126</v>
      </c>
      <c r="R224" s="16" t="s">
        <v>126</v>
      </c>
      <c r="S224" s="9" t="s">
        <v>347</v>
      </c>
      <c r="T224" s="9" t="s">
        <v>347</v>
      </c>
      <c r="U224" s="9" t="s">
        <v>347</v>
      </c>
      <c r="V224" s="9" t="s">
        <v>347</v>
      </c>
      <c r="W224" s="9" t="s">
        <v>348</v>
      </c>
      <c r="X224" s="19" t="s">
        <v>126</v>
      </c>
      <c r="Y224" s="17" t="s">
        <v>126</v>
      </c>
      <c r="Z224" s="17" t="s">
        <v>126</v>
      </c>
      <c r="AA224" s="17" t="s">
        <v>126</v>
      </c>
      <c r="AB224" s="16" t="s">
        <v>126</v>
      </c>
    </row>
    <row r="225" spans="1:28" x14ac:dyDescent="0.25">
      <c r="A225" s="9" t="s">
        <v>1782</v>
      </c>
      <c r="B225" s="9" t="s">
        <v>2102</v>
      </c>
      <c r="C225" s="27" t="s">
        <v>2176</v>
      </c>
      <c r="D225" s="9" t="s">
        <v>27</v>
      </c>
      <c r="E225" s="9" t="s">
        <v>21</v>
      </c>
      <c r="F225" s="9" t="s">
        <v>35</v>
      </c>
      <c r="G225" s="9" t="s">
        <v>29</v>
      </c>
      <c r="H225" s="16" t="s">
        <v>32</v>
      </c>
      <c r="I225" s="9" t="s">
        <v>2177</v>
      </c>
      <c r="J225" s="9" t="s">
        <v>2178</v>
      </c>
      <c r="K225" s="9" t="s">
        <v>2178</v>
      </c>
      <c r="L225" s="9" t="s">
        <v>2179</v>
      </c>
      <c r="M225" s="9" t="s">
        <v>2180</v>
      </c>
      <c r="N225" s="19" t="s">
        <v>126</v>
      </c>
      <c r="O225" s="17" t="s">
        <v>126</v>
      </c>
      <c r="P225" s="17" t="s">
        <v>126</v>
      </c>
      <c r="Q225" s="17" t="s">
        <v>126</v>
      </c>
      <c r="R225" s="16" t="s">
        <v>126</v>
      </c>
      <c r="S225" s="9" t="s">
        <v>348</v>
      </c>
      <c r="T225" s="9" t="s">
        <v>347</v>
      </c>
      <c r="U225" s="9" t="s">
        <v>347</v>
      </c>
      <c r="V225" s="9" t="s">
        <v>347</v>
      </c>
      <c r="W225" s="9" t="s">
        <v>347</v>
      </c>
      <c r="X225" s="19" t="s">
        <v>126</v>
      </c>
      <c r="Y225" s="17" t="s">
        <v>126</v>
      </c>
      <c r="Z225" s="17" t="s">
        <v>126</v>
      </c>
      <c r="AA225" s="17" t="s">
        <v>126</v>
      </c>
      <c r="AB225" s="16" t="s">
        <v>126</v>
      </c>
    </row>
    <row r="226" spans="1:28" x14ac:dyDescent="0.25">
      <c r="A226" s="9" t="s">
        <v>1782</v>
      </c>
      <c r="B226" s="9" t="s">
        <v>2102</v>
      </c>
      <c r="C226" s="27" t="s">
        <v>2181</v>
      </c>
      <c r="D226" s="9" t="s">
        <v>21</v>
      </c>
      <c r="E226" s="9" t="s">
        <v>18</v>
      </c>
      <c r="F226" s="9" t="s">
        <v>26</v>
      </c>
      <c r="G226" s="9" t="s">
        <v>36</v>
      </c>
      <c r="H226" s="16" t="s">
        <v>29</v>
      </c>
      <c r="I226" s="9" t="s">
        <v>2182</v>
      </c>
      <c r="J226" s="9" t="s">
        <v>2183</v>
      </c>
      <c r="K226" s="9" t="s">
        <v>2184</v>
      </c>
      <c r="L226" s="9" t="s">
        <v>2185</v>
      </c>
      <c r="M226" s="9" t="s">
        <v>2186</v>
      </c>
      <c r="N226" s="19" t="s">
        <v>2187</v>
      </c>
      <c r="O226" s="17" t="s">
        <v>2188</v>
      </c>
      <c r="P226" s="17" t="s">
        <v>2189</v>
      </c>
      <c r="Q226" s="17" t="s">
        <v>2190</v>
      </c>
      <c r="R226" s="16" t="s">
        <v>2188</v>
      </c>
      <c r="S226" s="9" t="s">
        <v>348</v>
      </c>
      <c r="T226" s="9" t="s">
        <v>347</v>
      </c>
      <c r="U226" s="9" t="s">
        <v>347</v>
      </c>
      <c r="V226" s="9" t="s">
        <v>347</v>
      </c>
      <c r="W226" s="9" t="s">
        <v>347</v>
      </c>
      <c r="X226" s="19" t="s">
        <v>2191</v>
      </c>
      <c r="Y226" s="17" t="s">
        <v>2192</v>
      </c>
      <c r="Z226" s="17" t="s">
        <v>2193</v>
      </c>
      <c r="AA226" s="17" t="s">
        <v>2194</v>
      </c>
      <c r="AB226" s="16" t="s">
        <v>2195</v>
      </c>
    </row>
    <row r="227" spans="1:28" x14ac:dyDescent="0.25">
      <c r="A227" s="9" t="s">
        <v>1782</v>
      </c>
      <c r="B227" s="9" t="s">
        <v>2102</v>
      </c>
      <c r="C227" s="27" t="s">
        <v>2196</v>
      </c>
      <c r="D227" s="9" t="s">
        <v>27</v>
      </c>
      <c r="E227" s="9" t="s">
        <v>24</v>
      </c>
      <c r="F227" s="9" t="s">
        <v>32</v>
      </c>
      <c r="G227" s="9" t="s">
        <v>17</v>
      </c>
      <c r="H227" s="16" t="s">
        <v>21</v>
      </c>
      <c r="I227" s="9" t="s">
        <v>2197</v>
      </c>
      <c r="J227" s="9" t="s">
        <v>2198</v>
      </c>
      <c r="K227" s="9" t="s">
        <v>2199</v>
      </c>
      <c r="L227" s="9" t="s">
        <v>2200</v>
      </c>
      <c r="M227" s="9" t="s">
        <v>2201</v>
      </c>
      <c r="N227" s="19" t="s">
        <v>2202</v>
      </c>
      <c r="O227" s="17" t="s">
        <v>2198</v>
      </c>
      <c r="P227" s="17" t="s">
        <v>2203</v>
      </c>
      <c r="Q227" s="17" t="s">
        <v>2204</v>
      </c>
      <c r="R227" s="16" t="s">
        <v>2205</v>
      </c>
      <c r="S227" s="9" t="s">
        <v>347</v>
      </c>
      <c r="T227" s="9" t="s">
        <v>347</v>
      </c>
      <c r="U227" s="9" t="s">
        <v>347</v>
      </c>
      <c r="V227" s="9" t="s">
        <v>347</v>
      </c>
      <c r="W227" s="9" t="s">
        <v>347</v>
      </c>
      <c r="X227" s="19" t="s">
        <v>2206</v>
      </c>
      <c r="Y227" s="17" t="s">
        <v>2198</v>
      </c>
      <c r="Z227" s="17" t="s">
        <v>2198</v>
      </c>
      <c r="AA227" s="17" t="s">
        <v>2198</v>
      </c>
      <c r="AB227" s="16" t="s">
        <v>2207</v>
      </c>
    </row>
    <row r="228" spans="1:28" x14ac:dyDescent="0.25">
      <c r="A228" s="9" t="s">
        <v>1782</v>
      </c>
      <c r="B228" s="9" t="s">
        <v>2102</v>
      </c>
      <c r="C228" s="27" t="s">
        <v>2208</v>
      </c>
      <c r="D228" s="9" t="s">
        <v>21</v>
      </c>
      <c r="E228" s="9" t="s">
        <v>27</v>
      </c>
      <c r="F228" s="9" t="s">
        <v>35</v>
      </c>
      <c r="G228" s="9" t="s">
        <v>18</v>
      </c>
      <c r="H228" s="16" t="s">
        <v>22</v>
      </c>
      <c r="I228" s="9" t="s">
        <v>2209</v>
      </c>
      <c r="J228" s="9" t="s">
        <v>2210</v>
      </c>
      <c r="K228" s="9" t="s">
        <v>2211</v>
      </c>
      <c r="L228" s="9" t="s">
        <v>2212</v>
      </c>
      <c r="M228" s="9" t="s">
        <v>2213</v>
      </c>
      <c r="N228" s="19" t="s">
        <v>2214</v>
      </c>
      <c r="O228" s="17" t="s">
        <v>2215</v>
      </c>
      <c r="P228" s="17" t="s">
        <v>2216</v>
      </c>
      <c r="Q228" s="17" t="s">
        <v>2217</v>
      </c>
      <c r="R228" s="16" t="s">
        <v>2218</v>
      </c>
      <c r="S228" s="9" t="s">
        <v>348</v>
      </c>
      <c r="T228" s="9" t="s">
        <v>348</v>
      </c>
      <c r="U228" s="9" t="s">
        <v>347</v>
      </c>
      <c r="V228" s="9" t="s">
        <v>347</v>
      </c>
      <c r="W228" s="9" t="s">
        <v>347</v>
      </c>
      <c r="X228" s="19" t="s">
        <v>2219</v>
      </c>
      <c r="Y228" s="17" t="s">
        <v>2219</v>
      </c>
      <c r="Z228" s="17" t="s">
        <v>2220</v>
      </c>
      <c r="AA228" s="17" t="s">
        <v>2221</v>
      </c>
      <c r="AB228" s="16" t="s">
        <v>2222</v>
      </c>
    </row>
    <row r="229" spans="1:28" x14ac:dyDescent="0.25">
      <c r="A229" s="9" t="s">
        <v>1782</v>
      </c>
      <c r="B229" s="9" t="s">
        <v>2102</v>
      </c>
      <c r="C229" s="27" t="s">
        <v>2223</v>
      </c>
      <c r="D229" s="9" t="s">
        <v>35</v>
      </c>
      <c r="E229" s="9" t="s">
        <v>34</v>
      </c>
      <c r="F229" s="9" t="s">
        <v>32</v>
      </c>
      <c r="G229" s="9" t="s">
        <v>30</v>
      </c>
      <c r="H229" s="16" t="s">
        <v>37</v>
      </c>
      <c r="I229" s="9" t="s">
        <v>2224</v>
      </c>
      <c r="J229" s="9" t="s">
        <v>2225</v>
      </c>
      <c r="K229" s="9" t="s">
        <v>2226</v>
      </c>
      <c r="L229" s="9" t="s">
        <v>2227</v>
      </c>
      <c r="M229" s="9" t="s">
        <v>2228</v>
      </c>
      <c r="N229" s="19" t="s">
        <v>2229</v>
      </c>
      <c r="O229" s="17" t="s">
        <v>2230</v>
      </c>
      <c r="P229" s="17" t="s">
        <v>2231</v>
      </c>
      <c r="Q229" s="17" t="s">
        <v>2232</v>
      </c>
      <c r="R229" s="16" t="s">
        <v>2233</v>
      </c>
      <c r="S229" s="9" t="s">
        <v>348</v>
      </c>
      <c r="T229" s="9" t="s">
        <v>347</v>
      </c>
      <c r="U229" s="9" t="s">
        <v>347</v>
      </c>
      <c r="V229" s="9" t="s">
        <v>348</v>
      </c>
      <c r="W229" s="9" t="s">
        <v>347</v>
      </c>
      <c r="X229" s="19" t="s">
        <v>2234</v>
      </c>
      <c r="Y229" s="17" t="s">
        <v>2234</v>
      </c>
      <c r="Z229" s="17" t="s">
        <v>2235</v>
      </c>
      <c r="AA229" s="17" t="s">
        <v>2234</v>
      </c>
      <c r="AB229" s="16" t="s">
        <v>2236</v>
      </c>
    </row>
  </sheetData>
  <autoFilter ref="A3:AB229"/>
  <mergeCells count="7">
    <mergeCell ref="D2:H2"/>
    <mergeCell ref="I2:M2"/>
    <mergeCell ref="N2:R2"/>
    <mergeCell ref="X2:AB2"/>
    <mergeCell ref="A1:AB1"/>
    <mergeCell ref="A2:C2"/>
    <mergeCell ref="S2:W2"/>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T281"/>
  <sheetViews>
    <sheetView workbookViewId="0">
      <selection activeCell="B4" sqref="B4"/>
    </sheetView>
  </sheetViews>
  <sheetFormatPr defaultColWidth="10.875" defaultRowHeight="15.75" x14ac:dyDescent="0.25"/>
  <cols>
    <col min="1" max="1" width="15.5" style="78" customWidth="1"/>
    <col min="2" max="2" width="12.125" style="78" customWidth="1"/>
    <col min="3" max="7" width="12.625" style="78" customWidth="1"/>
    <col min="8" max="8" width="16.5" style="78" customWidth="1"/>
    <col min="9" max="23" width="12.625" style="78" customWidth="1"/>
    <col min="24" max="16384" width="10.875" style="79"/>
  </cols>
  <sheetData>
    <row r="2" spans="1:24" ht="33" customHeight="1" x14ac:dyDescent="0.25">
      <c r="A2" s="174" t="s">
        <v>2319</v>
      </c>
      <c r="B2" s="174"/>
      <c r="C2" s="174"/>
      <c r="D2" s="174"/>
      <c r="E2" s="174"/>
      <c r="F2" s="174"/>
      <c r="G2" s="174"/>
      <c r="H2" s="174"/>
      <c r="I2" s="174"/>
      <c r="J2" s="174"/>
      <c r="K2" s="174"/>
      <c r="L2" s="174"/>
      <c r="M2" s="174"/>
      <c r="N2" s="174"/>
      <c r="O2" s="174"/>
      <c r="P2" s="174"/>
      <c r="Q2" s="174"/>
      <c r="R2" s="174"/>
      <c r="S2" s="174"/>
      <c r="T2" s="174"/>
      <c r="U2" s="174"/>
      <c r="V2" s="174"/>
      <c r="W2" s="106"/>
    </row>
    <row r="3" spans="1:24" ht="140.25" x14ac:dyDescent="0.25">
      <c r="A3" s="58" t="s">
        <v>2385</v>
      </c>
      <c r="B3" s="58" t="s">
        <v>17</v>
      </c>
      <c r="C3" s="58" t="s">
        <v>18</v>
      </c>
      <c r="D3" s="58" t="s">
        <v>19</v>
      </c>
      <c r="E3" s="58" t="s">
        <v>20</v>
      </c>
      <c r="F3" s="58" t="s">
        <v>21</v>
      </c>
      <c r="G3" s="58" t="s">
        <v>22</v>
      </c>
      <c r="H3" s="58" t="s">
        <v>23</v>
      </c>
      <c r="I3" s="58" t="s">
        <v>24</v>
      </c>
      <c r="J3" s="58" t="s">
        <v>25</v>
      </c>
      <c r="K3" s="58" t="s">
        <v>26</v>
      </c>
      <c r="L3" s="58" t="s">
        <v>27</v>
      </c>
      <c r="M3" s="58" t="s">
        <v>28</v>
      </c>
      <c r="N3" s="58" t="s">
        <v>29</v>
      </c>
      <c r="O3" s="58" t="s">
        <v>30</v>
      </c>
      <c r="P3" s="58" t="s">
        <v>31</v>
      </c>
      <c r="Q3" s="58" t="s">
        <v>32</v>
      </c>
      <c r="R3" s="58" t="s">
        <v>33</v>
      </c>
      <c r="S3" s="58" t="s">
        <v>34</v>
      </c>
      <c r="T3" s="58" t="s">
        <v>35</v>
      </c>
      <c r="U3" s="58" t="s">
        <v>36</v>
      </c>
      <c r="V3" s="58" t="s">
        <v>37</v>
      </c>
      <c r="W3" s="80"/>
      <c r="X3" s="81"/>
    </row>
    <row r="4" spans="1:24" x14ac:dyDescent="0.25">
      <c r="A4" s="105" t="s">
        <v>2386</v>
      </c>
      <c r="B4" s="60">
        <f>COUNTIFS(Coding!$K$3:$K$1048576,"YES",Coding!X$3:X$1048576,"YES")</f>
        <v>20</v>
      </c>
      <c r="C4" s="60">
        <f>COUNTIFS(Coding!$K$3:$K$1048576,"YES",Coding!Y$3:Y$1048576,"YES")</f>
        <v>21</v>
      </c>
      <c r="D4" s="60">
        <f>COUNTIFS(Coding!$K$3:$K$1048576,"YES",Coding!Z$3:Z$1048576,"YES")</f>
        <v>5</v>
      </c>
      <c r="E4" s="60">
        <f>COUNTIFS(Coding!$K$3:$K$1048576,"YES",Coding!AA$3:AA$1048576,"YES")</f>
        <v>9</v>
      </c>
      <c r="F4" s="60">
        <f>COUNTIFS(Coding!$K$3:$K$1048576,"YES",Coding!AB$3:AB$1048576,"YES")</f>
        <v>27</v>
      </c>
      <c r="G4" s="60">
        <f>COUNTIFS(Coding!$K$3:$K$1048576,"YES",Coding!AC$3:AC$1048576,"YES")</f>
        <v>6</v>
      </c>
      <c r="H4" s="60">
        <f>COUNTIFS(Coding!$K$3:$K$1048576,"YES",Coding!AD$3:AD$1048576,"YES")</f>
        <v>16</v>
      </c>
      <c r="I4" s="60">
        <f>COUNTIFS(Coding!$K$3:$K$1048576,"YES",Coding!AE$3:AE$1048576,"YES")</f>
        <v>12</v>
      </c>
      <c r="J4" s="60">
        <f>COUNTIFS(Coding!$K$3:$K$1048576,"YES",Coding!AF$3:AF$1048576,"YES")</f>
        <v>15</v>
      </c>
      <c r="K4" s="60">
        <f>COUNTIFS(Coding!$K$3:$K$1048576,"YES",Coding!AG$3:AG$1048576,"YES")</f>
        <v>12</v>
      </c>
      <c r="L4" s="60">
        <f>COUNTIFS(Coding!$K$3:$K$1048576,"YES",Coding!AH$3:AH$1048576,"YES")</f>
        <v>14</v>
      </c>
      <c r="M4" s="60">
        <f>COUNTIFS(Coding!$K$3:$K$1048576,"YES",Coding!AI$3:AI$1048576,"YES")</f>
        <v>10</v>
      </c>
      <c r="N4" s="60">
        <f>COUNTIFS(Coding!$K$3:$K$1048576,"YES",Coding!AJ$3:AJ$1048576,"YES")</f>
        <v>12</v>
      </c>
      <c r="O4" s="60">
        <f>COUNTIFS(Coding!$K$3:$K$1048576,"YES",Coding!AK$3:AK$1048576,"YES")</f>
        <v>7</v>
      </c>
      <c r="P4" s="60">
        <f>COUNTIFS(Coding!$K$3:$K$1048576,"YES",Coding!AL$3:AL$1048576,"YES")</f>
        <v>4</v>
      </c>
      <c r="Q4" s="60">
        <f>COUNTIFS(Coding!$K$3:$K$1048576,"YES",Coding!AM$3:AM$1048576,"YES")</f>
        <v>20</v>
      </c>
      <c r="R4" s="60">
        <f>COUNTIFS(Coding!$K$3:$K$1048576,"YES",Coding!AN$3:AN$1048576,"YES")</f>
        <v>9</v>
      </c>
      <c r="S4" s="60">
        <f>COUNTIFS(Coding!$K$3:$K$1048576,"YES",Coding!AO$3:AO$1048576,"YES")</f>
        <v>4</v>
      </c>
      <c r="T4" s="60">
        <f>COUNTIFS(Coding!$K$3:$K$1048576,"YES",Coding!AP$3:AP$1048576,"YES")</f>
        <v>17</v>
      </c>
      <c r="U4" s="60">
        <f>COUNTIFS(Coding!$K$3:$K$1048576,"YES",Coding!AQ$3:AQ$1048576,"YES")</f>
        <v>7</v>
      </c>
      <c r="V4" s="60">
        <f>COUNTIFS(Coding!$K$3:$K$1048576,"YES",Coding!AR$3:AR$1048576,"YES")</f>
        <v>7</v>
      </c>
      <c r="W4" s="82"/>
    </row>
    <row r="5" spans="1:24" x14ac:dyDescent="0.25">
      <c r="A5" s="105" t="s">
        <v>2387</v>
      </c>
      <c r="B5" s="60">
        <f>COUNTIFS(Coding!$L$3:$L$1048576,"YES",Coding!X$3:X$1048576,"YES")</f>
        <v>21</v>
      </c>
      <c r="C5" s="60">
        <f>COUNTIFS(Coding!$L$3:$L$1048576,"YES",Coding!Y$3:Y$1048576,"YES")</f>
        <v>35</v>
      </c>
      <c r="D5" s="60">
        <f>COUNTIFS(Coding!$L$3:$L$1048576,"YES",Coding!Z$3:Z$1048576,"YES")</f>
        <v>11</v>
      </c>
      <c r="E5" s="60">
        <f>COUNTIFS(Coding!$L$3:$L$1048576,"YES",Coding!AA$3:AA$1048576,"YES")</f>
        <v>16</v>
      </c>
      <c r="F5" s="60">
        <f>COUNTIFS(Coding!$L$3:$L$1048576,"YES",Coding!AB$3:AB$1048576,"YES")</f>
        <v>39</v>
      </c>
      <c r="G5" s="60">
        <f>COUNTIFS(Coding!$L$3:$L$1048576,"YES",Coding!AC$3:AC$1048576,"YES")</f>
        <v>3</v>
      </c>
      <c r="H5" s="60">
        <f>COUNTIFS(Coding!$L$3:$L$1048576,"YES",Coding!AD$3:AD$1048576,"YES")</f>
        <v>17</v>
      </c>
      <c r="I5" s="60">
        <f>COUNTIFS(Coding!$L$3:$L$1048576,"YES",Coding!AE$3:AE$1048576,"YES")</f>
        <v>21</v>
      </c>
      <c r="J5" s="60">
        <f>COUNTIFS(Coding!$L$3:$L$1048576,"YES",Coding!AF$3:AF$1048576,"YES")</f>
        <v>18</v>
      </c>
      <c r="K5" s="60">
        <f>COUNTIFS(Coding!$L$3:$L$1048576,"YES",Coding!AG$3:AG$1048576,"YES")</f>
        <v>10</v>
      </c>
      <c r="L5" s="60">
        <f>COUNTIFS(Coding!$L$3:$L$1048576,"YES",Coding!AH$3:AH$1048576,"YES")</f>
        <v>28</v>
      </c>
      <c r="M5" s="60">
        <f>COUNTIFS(Coding!$L$3:$L$1048576,"YES",Coding!AI$3:AI$1048576,"YES")</f>
        <v>11</v>
      </c>
      <c r="N5" s="60">
        <f>COUNTIFS(Coding!$L$3:$L$1048576,"YES",Coding!AJ$3:AJ$1048576,"YES")</f>
        <v>22</v>
      </c>
      <c r="O5" s="60">
        <f>COUNTIFS(Coding!$L$3:$L$1048576,"YES",Coding!AK$3:AK$1048576,"YES")</f>
        <v>15</v>
      </c>
      <c r="P5" s="60">
        <f>COUNTIFS(Coding!$L$3:$L$1048576,"YES",Coding!AL$3:AL$1048576,"YES")</f>
        <v>10</v>
      </c>
      <c r="Q5" s="60">
        <f>COUNTIFS(Coding!$L$3:$L$1048576,"YES",Coding!AM$3:AM$1048576,"YES")</f>
        <v>29</v>
      </c>
      <c r="R5" s="60">
        <f>COUNTIFS(Coding!$L$3:$L$1048576,"YES",Coding!AN$3:AN$1048576,"YES")</f>
        <v>16</v>
      </c>
      <c r="S5" s="60">
        <f>COUNTIFS(Coding!$L$3:$L$1048576,"YES",Coding!AO$3:AO$1048576,"YES")</f>
        <v>7</v>
      </c>
      <c r="T5" s="60">
        <f>COUNTIFS(Coding!$L$3:$L$1048576,"YES",Coding!AP$3:AP$1048576,"YES")</f>
        <v>26</v>
      </c>
      <c r="U5" s="60">
        <f>COUNTIFS(Coding!$L$3:$L$1048576,"YES",Coding!AQ$3:AQ$1048576,"YES")</f>
        <v>11</v>
      </c>
      <c r="V5" s="60">
        <f>COUNTIFS(Coding!$L$3:$L$1048576,"YES",Coding!AR$3:AR$1048576,"YES")</f>
        <v>5</v>
      </c>
      <c r="W5" s="82"/>
    </row>
    <row r="6" spans="1:24" x14ac:dyDescent="0.25">
      <c r="A6" s="105" t="s">
        <v>2383</v>
      </c>
      <c r="B6" s="60">
        <f>COUNTIFS(Coding!$R$3:$R$1048576,"TRUE",Coding!X$3:X$1048576,"YES")</f>
        <v>0</v>
      </c>
      <c r="C6" s="60">
        <f>COUNTIFS(Coding!$R$3:$R$1048576,"TRUE",Coding!Y$3:Y$1048576,"YES")</f>
        <v>0</v>
      </c>
      <c r="D6" s="60">
        <f>COUNTIFS(Coding!$R$3:$R$1048576,"TRUE",Coding!Z$3:Z$1048576,"YES")</f>
        <v>0</v>
      </c>
      <c r="E6" s="60">
        <f>COUNTIFS(Coding!$R$3:$R$1048576,"TRUE",Coding!AA$3:AA$1048576,"YES")</f>
        <v>0</v>
      </c>
      <c r="F6" s="60">
        <f>COUNTIFS(Coding!$R$3:$R$1048576,"TRUE",Coding!AB$3:AB$1048576,"YES")</f>
        <v>0</v>
      </c>
      <c r="G6" s="60">
        <f>COUNTIFS(Coding!$R$3:$R$1048576,"TRUE",Coding!AC$3:AC$1048576,"YES")</f>
        <v>0</v>
      </c>
      <c r="H6" s="60">
        <f>COUNTIFS(Coding!$R$3:$R$1048576,"TRUE",Coding!AD$3:AD$1048576,"YES")</f>
        <v>0</v>
      </c>
      <c r="I6" s="60">
        <f>COUNTIFS(Coding!$R$3:$R$1048576,"TRUE",Coding!AE$3:AE$1048576,"YES")</f>
        <v>0</v>
      </c>
      <c r="J6" s="60">
        <f>COUNTIFS(Coding!$R$3:$R$1048576,"TRUE",Coding!AF$3:AF$1048576,"YES")</f>
        <v>0</v>
      </c>
      <c r="K6" s="60">
        <f>COUNTIFS(Coding!$R$3:$R$1048576,"TRUE",Coding!AG$3:AG$1048576,"YES")</f>
        <v>0</v>
      </c>
      <c r="L6" s="60">
        <f>COUNTIFS(Coding!$R$3:$R$1048576,"TRUE",Coding!AH$3:AH$1048576,"YES")</f>
        <v>0</v>
      </c>
      <c r="M6" s="60">
        <f>COUNTIFS(Coding!$R$3:$R$1048576,"TRUE",Coding!AI$3:AI$1048576,"YES")</f>
        <v>0</v>
      </c>
      <c r="N6" s="60">
        <f>COUNTIFS(Coding!$R$3:$R$1048576,"TRUE",Coding!AJ$3:AJ$1048576,"YES")</f>
        <v>0</v>
      </c>
      <c r="O6" s="60">
        <f>COUNTIFS(Coding!$R$3:$R$1048576,"TRUE",Coding!AK$3:AK$1048576,"YES")</f>
        <v>0</v>
      </c>
      <c r="P6" s="60">
        <f>COUNTIFS(Coding!$R$3:$R$1048576,"TRUE",Coding!AL$3:AL$1048576,"YES")</f>
        <v>0</v>
      </c>
      <c r="Q6" s="60">
        <f>COUNTIFS(Coding!$R$3:$R$1048576,"TRUE",Coding!AM$3:AM$1048576,"YES")</f>
        <v>0</v>
      </c>
      <c r="R6" s="60">
        <f>COUNTIFS(Coding!$R$3:$R$1048576,"TRUE",Coding!AN$3:AN$1048576,"YES")</f>
        <v>0</v>
      </c>
      <c r="S6" s="60">
        <f>COUNTIFS(Coding!$R$3:$R$1048576,"TRUE",Coding!AO$3:AO$1048576,"YES")</f>
        <v>0</v>
      </c>
      <c r="T6" s="60">
        <f>COUNTIFS(Coding!$R$3:$R$1048576,"TRUE",Coding!AP$3:AP$1048576,"YES")</f>
        <v>0</v>
      </c>
      <c r="U6" s="60">
        <f>COUNTIFS(Coding!$R$3:$R$1048576,"TRUE",Coding!AQ$3:AQ$1048576,"YES")</f>
        <v>0</v>
      </c>
      <c r="V6" s="60">
        <f>COUNTIFS(Coding!$R$3:$R$1048576,"TRUE",Coding!AR$3:AR$1048576,"YES")</f>
        <v>0</v>
      </c>
      <c r="W6" s="82"/>
    </row>
    <row r="7" spans="1:24" x14ac:dyDescent="0.25">
      <c r="A7" s="105" t="s">
        <v>2240</v>
      </c>
      <c r="B7" s="60">
        <f>COUNTIFS(Coding!$P$3:$P$1048576,"YES",Coding!X$3:X$1048576,"YES")</f>
        <v>3</v>
      </c>
      <c r="C7" s="60">
        <f>COUNTIFS(Coding!$P$3:$P$1048576,"YES",Coding!Y$3:Y$1048576,"YES")</f>
        <v>6</v>
      </c>
      <c r="D7" s="60">
        <f>COUNTIFS(Coding!$P$3:$P$1048576,"YES",Coding!Z$3:Z$1048576,"YES")</f>
        <v>3</v>
      </c>
      <c r="E7" s="60">
        <f>COUNTIFS(Coding!$P$3:$P$1048576,"YES",Coding!AA$3:AA$1048576,"YES")</f>
        <v>1</v>
      </c>
      <c r="F7" s="60">
        <f>COUNTIFS(Coding!$P$3:$P$1048576,"YES",Coding!AB$3:AB$1048576,"YES")</f>
        <v>6</v>
      </c>
      <c r="G7" s="60">
        <f>COUNTIFS(Coding!$P$3:$P$1048576,"YES",Coding!AC$3:AC$1048576,"YES")</f>
        <v>0</v>
      </c>
      <c r="H7" s="60">
        <f>COUNTIFS(Coding!$P$3:$P$1048576,"YES",Coding!AD$3:AD$1048576,"YES")</f>
        <v>1</v>
      </c>
      <c r="I7" s="60">
        <f>COUNTIFS(Coding!$P$3:$P$1048576,"YES",Coding!AE$3:AE$1048576,"YES")</f>
        <v>4</v>
      </c>
      <c r="J7" s="60">
        <f>COUNTIFS(Coding!$P$3:$P$1048576,"YES",Coding!AF$3:AF$1048576,"YES")</f>
        <v>2</v>
      </c>
      <c r="K7" s="60">
        <f>COUNTIFS(Coding!$P$3:$P$1048576,"YES",Coding!AG$3:AG$1048576,"YES")</f>
        <v>4</v>
      </c>
      <c r="L7" s="60">
        <f>COUNTIFS(Coding!$P$3:$P$1048576,"YES",Coding!AH$3:AH$1048576,"YES")</f>
        <v>5</v>
      </c>
      <c r="M7" s="60">
        <f>COUNTIFS(Coding!$P$3:$P$1048576,"YES",Coding!AI$3:AI$1048576,"YES")</f>
        <v>2</v>
      </c>
      <c r="N7" s="60">
        <f>COUNTIFS(Coding!$P$3:$P$1048576,"YES",Coding!AJ$3:AJ$1048576,"YES")</f>
        <v>1</v>
      </c>
      <c r="O7" s="60">
        <f>COUNTIFS(Coding!$P$3:$P$1048576,"YES",Coding!AK$3:AK$1048576,"YES")</f>
        <v>2</v>
      </c>
      <c r="P7" s="60">
        <f>COUNTIFS(Coding!$P$3:$P$1048576,"YES",Coding!AL$3:AL$1048576,"YES")</f>
        <v>0</v>
      </c>
      <c r="Q7" s="60">
        <f>COUNTIFS(Coding!$P$3:$P$1048576,"YES",Coding!AM$3:AM$1048576,"YES")</f>
        <v>4</v>
      </c>
      <c r="R7" s="60">
        <f>COUNTIFS(Coding!$P$3:$P$1048576,"YES",Coding!AN$3:AN$1048576,"YES")</f>
        <v>1</v>
      </c>
      <c r="S7" s="60">
        <f>COUNTIFS(Coding!$P$3:$P$1048576,"YES",Coding!AO$3:AO$1048576,"YES")</f>
        <v>0</v>
      </c>
      <c r="T7" s="60">
        <f>COUNTIFS(Coding!$P$3:$P$1048576,"YES",Coding!AP$3:AP$1048576,"YES")</f>
        <v>5</v>
      </c>
      <c r="U7" s="60">
        <f>COUNTIFS(Coding!$P$3:$P$1048576,"YES",Coding!AQ$3:AQ$1048576,"YES")</f>
        <v>1</v>
      </c>
      <c r="V7" s="60">
        <f>COUNTIFS(Coding!$P$3:$P$1048576,"YES",Coding!AR$3:AR$1048576,"YES")</f>
        <v>2</v>
      </c>
      <c r="W7" s="82"/>
    </row>
    <row r="8" spans="1:24" x14ac:dyDescent="0.25">
      <c r="A8" s="175" t="s">
        <v>2318</v>
      </c>
      <c r="B8" s="175">
        <f t="shared" ref="B8:V8" si="0">SUM(B4:B7)</f>
        <v>44</v>
      </c>
      <c r="C8" s="175">
        <f t="shared" si="0"/>
        <v>62</v>
      </c>
      <c r="D8" s="175">
        <f t="shared" si="0"/>
        <v>19</v>
      </c>
      <c r="E8" s="175">
        <f t="shared" si="0"/>
        <v>26</v>
      </c>
      <c r="F8" s="175">
        <f t="shared" si="0"/>
        <v>72</v>
      </c>
      <c r="G8" s="175">
        <f t="shared" si="0"/>
        <v>9</v>
      </c>
      <c r="H8" s="175">
        <f t="shared" si="0"/>
        <v>34</v>
      </c>
      <c r="I8" s="175">
        <f t="shared" si="0"/>
        <v>37</v>
      </c>
      <c r="J8" s="175">
        <f t="shared" si="0"/>
        <v>35</v>
      </c>
      <c r="K8" s="175">
        <f t="shared" si="0"/>
        <v>26</v>
      </c>
      <c r="L8" s="175">
        <f t="shared" si="0"/>
        <v>47</v>
      </c>
      <c r="M8" s="175">
        <f t="shared" si="0"/>
        <v>23</v>
      </c>
      <c r="N8" s="175">
        <f t="shared" si="0"/>
        <v>35</v>
      </c>
      <c r="O8" s="175">
        <f t="shared" si="0"/>
        <v>24</v>
      </c>
      <c r="P8" s="175">
        <f t="shared" si="0"/>
        <v>14</v>
      </c>
      <c r="Q8" s="175">
        <f t="shared" si="0"/>
        <v>53</v>
      </c>
      <c r="R8" s="175">
        <f t="shared" si="0"/>
        <v>26</v>
      </c>
      <c r="S8" s="175">
        <f t="shared" si="0"/>
        <v>11</v>
      </c>
      <c r="T8" s="175">
        <f t="shared" si="0"/>
        <v>48</v>
      </c>
      <c r="U8" s="175">
        <f t="shared" si="0"/>
        <v>19</v>
      </c>
      <c r="V8" s="175">
        <f t="shared" si="0"/>
        <v>14</v>
      </c>
      <c r="W8" s="107"/>
    </row>
    <row r="9" spans="1:24" x14ac:dyDescent="0.25">
      <c r="A9" s="175"/>
      <c r="B9" s="175"/>
      <c r="C9" s="175"/>
      <c r="D9" s="175"/>
      <c r="E9" s="175"/>
      <c r="F9" s="175"/>
      <c r="G9" s="175"/>
      <c r="H9" s="175"/>
      <c r="I9" s="175"/>
      <c r="J9" s="175"/>
      <c r="K9" s="175"/>
      <c r="L9" s="175"/>
      <c r="M9" s="175"/>
      <c r="N9" s="175"/>
      <c r="O9" s="175"/>
      <c r="P9" s="175"/>
      <c r="Q9" s="175"/>
      <c r="R9" s="175"/>
      <c r="S9" s="175"/>
      <c r="T9" s="175"/>
      <c r="U9" s="175"/>
      <c r="V9" s="175"/>
      <c r="W9" s="107"/>
    </row>
    <row r="12" spans="1:24" ht="33.75" x14ac:dyDescent="0.25">
      <c r="A12" s="174" t="s">
        <v>2335</v>
      </c>
      <c r="B12" s="174"/>
      <c r="C12" s="174"/>
      <c r="D12" s="174"/>
      <c r="E12" s="174"/>
      <c r="F12" s="174"/>
      <c r="G12" s="174"/>
      <c r="H12" s="174"/>
      <c r="I12" s="174"/>
      <c r="J12" s="174"/>
      <c r="K12" s="174"/>
      <c r="L12" s="174"/>
      <c r="M12" s="174"/>
      <c r="N12" s="174"/>
      <c r="O12" s="174"/>
      <c r="P12" s="174"/>
      <c r="Q12" s="174"/>
      <c r="R12" s="174"/>
      <c r="S12" s="174"/>
      <c r="T12" s="174"/>
      <c r="U12" s="174"/>
      <c r="V12" s="174"/>
      <c r="W12" s="106"/>
    </row>
    <row r="13" spans="1:24" ht="140.25" x14ac:dyDescent="0.25">
      <c r="A13" s="58" t="s">
        <v>2385</v>
      </c>
      <c r="B13" s="58" t="s">
        <v>17</v>
      </c>
      <c r="C13" s="58" t="s">
        <v>18</v>
      </c>
      <c r="D13" s="58" t="s">
        <v>19</v>
      </c>
      <c r="E13" s="58" t="s">
        <v>20</v>
      </c>
      <c r="F13" s="58" t="s">
        <v>21</v>
      </c>
      <c r="G13" s="58" t="s">
        <v>22</v>
      </c>
      <c r="H13" s="58" t="s">
        <v>23</v>
      </c>
      <c r="I13" s="58" t="s">
        <v>24</v>
      </c>
      <c r="J13" s="58" t="s">
        <v>25</v>
      </c>
      <c r="K13" s="58" t="s">
        <v>26</v>
      </c>
      <c r="L13" s="58" t="s">
        <v>27</v>
      </c>
      <c r="M13" s="58" t="s">
        <v>28</v>
      </c>
      <c r="N13" s="58" t="s">
        <v>29</v>
      </c>
      <c r="O13" s="58" t="s">
        <v>30</v>
      </c>
      <c r="P13" s="58" t="s">
        <v>31</v>
      </c>
      <c r="Q13" s="58" t="s">
        <v>32</v>
      </c>
      <c r="R13" s="58" t="s">
        <v>33</v>
      </c>
      <c r="S13" s="58" t="s">
        <v>34</v>
      </c>
      <c r="T13" s="58" t="s">
        <v>35</v>
      </c>
      <c r="U13" s="58" t="s">
        <v>36</v>
      </c>
      <c r="V13" s="58" t="s">
        <v>37</v>
      </c>
    </row>
    <row r="14" spans="1:24" x14ac:dyDescent="0.25">
      <c r="A14" s="105" t="s">
        <v>2386</v>
      </c>
      <c r="B14" s="60">
        <f>COUNTIFS(Coding!$K$3:$K$1048576,"YES",Coding!X$3:X$1048576,"YES",Coding!$GR$3:$GR$1048576,1)</f>
        <v>11</v>
      </c>
      <c r="C14" s="60">
        <f>COUNTIFS(Coding!$K$3:$K$1048576,"YES",Coding!Y$3:Y$1048576,"YES",Coding!$GR$3:$GR$1048576,1)</f>
        <v>10</v>
      </c>
      <c r="D14" s="60">
        <f>COUNTIFS(Coding!$K$3:$K$1048576,"YES",Coding!Z$3:Z$1048576,"YES",Coding!$GR$3:$GR$1048576,1)</f>
        <v>0</v>
      </c>
      <c r="E14" s="60">
        <f>COUNTIFS(Coding!$K$3:$K$1048576,"YES",Coding!AA$3:AA$1048576,"YES",Coding!$GR$3:$GR$1048576,1)</f>
        <v>3</v>
      </c>
      <c r="F14" s="60">
        <f>COUNTIFS(Coding!$K$3:$K$1048576,"YES",Coding!AB$3:AB$1048576,"YES",Coding!$GR$3:$GR$1048576,1)</f>
        <v>13</v>
      </c>
      <c r="G14" s="60">
        <f>COUNTIFS(Coding!$K$3:$K$1048576,"YES",Coding!AC$3:AC$1048576,"YES",Coding!$GR$3:$GR$1048576,1)</f>
        <v>3</v>
      </c>
      <c r="H14" s="60">
        <f>COUNTIFS(Coding!$K$3:$K$1048576,"YES",Coding!AD$3:AD$1048576,"YES",Coding!$GR$3:$GR$1048576,1)</f>
        <v>11</v>
      </c>
      <c r="I14" s="60">
        <f>COUNTIFS(Coding!$K$3:$K$1048576,"YES",Coding!AE$3:AE$1048576,"YES",Coding!$GR$3:$GR$1048576,1)</f>
        <v>2</v>
      </c>
      <c r="J14" s="60">
        <f>COUNTIFS(Coding!$K$3:$K$1048576,"YES",Coding!AF$3:AF$1048576,"YES",Coding!$GR$3:$GR$1048576,1)</f>
        <v>6</v>
      </c>
      <c r="K14" s="60">
        <f>COUNTIFS(Coding!$K$3:$K$1048576,"YES",Coding!AG$3:AG$1048576,"YES",Coding!$GR$3:$GR$1048576,1)</f>
        <v>2</v>
      </c>
      <c r="L14" s="60">
        <f>COUNTIFS(Coding!$K$3:$K$1048576,"YES",Coding!AH$3:AH$1048576,"YES",Coding!$GR$3:$GR$1048576,1)</f>
        <v>7</v>
      </c>
      <c r="M14" s="60">
        <f>COUNTIFS(Coding!$K$3:$K$1048576,"YES",Coding!AI$3:AI$1048576,"YES",Coding!$GR$3:$GR$1048576,1)</f>
        <v>2</v>
      </c>
      <c r="N14" s="60">
        <f>COUNTIFS(Coding!$K$3:$K$1048576,"YES",Coding!AJ$3:AJ$1048576,"YES",Coding!$GR$3:$GR$1048576,1)</f>
        <v>3</v>
      </c>
      <c r="O14" s="60">
        <f>COUNTIFS(Coding!$K$3:$K$1048576,"YES",Coding!AK$3:AK$1048576,"YES",Coding!$GR$3:$GR$1048576,1)</f>
        <v>1</v>
      </c>
      <c r="P14" s="60">
        <f>COUNTIFS(Coding!$K$3:$K$1048576,"YES",Coding!AL$3:AL$1048576,"YES",Coding!$GR$3:$GR$1048576,1)</f>
        <v>1</v>
      </c>
      <c r="Q14" s="60">
        <f>COUNTIFS(Coding!$K$3:$K$1048576,"YES",Coding!AM$3:AM$1048576,"YES",Coding!$GR$3:$GR$1048576,1)</f>
        <v>7</v>
      </c>
      <c r="R14" s="60">
        <f>COUNTIFS(Coding!$K$3:$K$1048576,"YES",Coding!AN$3:AN$1048576,"YES",Coding!$GR$3:$GR$1048576,1)</f>
        <v>2</v>
      </c>
      <c r="S14" s="60">
        <f>COUNTIFS(Coding!$K$3:$K$1048576,"YES",Coding!AO$3:AO$1048576,"YES",Coding!$GR$3:$GR$1048576,1)</f>
        <v>1</v>
      </c>
      <c r="T14" s="60">
        <f>COUNTIFS(Coding!$K$3:$K$1048576,"YES",Coding!AP$3:AP$1048576,"YES",Coding!$GR$3:$GR$1048576,1)</f>
        <v>8</v>
      </c>
      <c r="U14" s="60">
        <f>COUNTIFS(Coding!$K$3:$K$1048576,"YES",Coding!AQ$3:AQ$1048576,"YES",Coding!$GR$3:$GR$1048576,1)</f>
        <v>2</v>
      </c>
      <c r="V14" s="60">
        <f>COUNTIFS(Coding!$K$3:$K$1048576,"YES",Coding!AR$3:AR$1048576,"YES",Coding!$GR$3:$GR$1048576,1)</f>
        <v>2</v>
      </c>
      <c r="W14" s="82"/>
    </row>
    <row r="15" spans="1:24" x14ac:dyDescent="0.25">
      <c r="A15" s="105" t="s">
        <v>2387</v>
      </c>
      <c r="B15" s="60">
        <f>COUNTIFS(Coding!$L$3:$L$1048576,"YES",Coding!X$3:X$1048576,"YES",Coding!$GR$3:$GR$1048576,1)</f>
        <v>12</v>
      </c>
      <c r="C15" s="60">
        <f>COUNTIFS(Coding!$L$3:$L$1048576,"YES",Coding!Y$3:Y$1048576,"YES",Coding!$GR$3:$GR$1048576,1)</f>
        <v>20</v>
      </c>
      <c r="D15" s="60">
        <f>COUNTIFS(Coding!$L$3:$L$1048576,"YES",Coding!Z$3:Z$1048576,"YES",Coding!$GR$3:$GR$1048576,1)</f>
        <v>2</v>
      </c>
      <c r="E15" s="60">
        <f>COUNTIFS(Coding!$L$3:$L$1048576,"YES",Coding!AA$3:AA$1048576,"YES",Coding!$GR$3:$GR$1048576,1)</f>
        <v>5</v>
      </c>
      <c r="F15" s="60">
        <f>COUNTIFS(Coding!$L$3:$L$1048576,"YES",Coding!AB$3:AB$1048576,"YES",Coding!$GR$3:$GR$1048576,1)</f>
        <v>16</v>
      </c>
      <c r="G15" s="60">
        <f>COUNTIFS(Coding!$L$3:$L$1048576,"YES",Coding!AC$3:AC$1048576,"YES",Coding!$GR$3:$GR$1048576,1)</f>
        <v>2</v>
      </c>
      <c r="H15" s="60">
        <f>COUNTIFS(Coding!$L$3:$L$1048576,"YES",Coding!AD$3:AD$1048576,"YES",Coding!$GR$3:$GR$1048576,1)</f>
        <v>10</v>
      </c>
      <c r="I15" s="60">
        <f>COUNTIFS(Coding!$L$3:$L$1048576,"YES",Coding!AE$3:AE$1048576,"YES",Coding!$GR$3:$GR$1048576,1)</f>
        <v>5</v>
      </c>
      <c r="J15" s="60">
        <f>COUNTIFS(Coding!$L$3:$L$1048576,"YES",Coding!AF$3:AF$1048576,"YES",Coding!$GR$3:$GR$1048576,1)</f>
        <v>4</v>
      </c>
      <c r="K15" s="60">
        <f>COUNTIFS(Coding!$L$3:$L$1048576,"YES",Coding!AG$3:AG$1048576,"YES",Coding!$GR$3:$GR$1048576,1)</f>
        <v>0</v>
      </c>
      <c r="L15" s="60">
        <f>COUNTIFS(Coding!$L$3:$L$1048576,"YES",Coding!AH$3:AH$1048576,"YES",Coding!$GR$3:$GR$1048576,1)</f>
        <v>13</v>
      </c>
      <c r="M15" s="60">
        <f>COUNTIFS(Coding!$L$3:$L$1048576,"YES",Coding!AI$3:AI$1048576,"YES",Coding!$GR$3:$GR$1048576,1)</f>
        <v>2</v>
      </c>
      <c r="N15" s="60">
        <f>COUNTIFS(Coding!$L$3:$L$1048576,"YES",Coding!AJ$3:AJ$1048576,"YES",Coding!$GR$3:$GR$1048576,1)</f>
        <v>9</v>
      </c>
      <c r="O15" s="60">
        <f>COUNTIFS(Coding!$L$3:$L$1048576,"YES",Coding!AK$3:AK$1048576,"YES",Coding!$GR$3:$GR$1048576,1)</f>
        <v>6</v>
      </c>
      <c r="P15" s="60">
        <f>COUNTIFS(Coding!$L$3:$L$1048576,"YES",Coding!AL$3:AL$1048576,"YES",Coding!$GR$3:$GR$1048576,1)</f>
        <v>5</v>
      </c>
      <c r="Q15" s="60">
        <f>COUNTIFS(Coding!$L$3:$L$1048576,"YES",Coding!AM$3:AM$1048576,"YES",Coding!$GR$3:$GR$1048576,1)</f>
        <v>11</v>
      </c>
      <c r="R15" s="60">
        <f>COUNTIFS(Coding!$L$3:$L$1048576,"YES",Coding!AN$3:AN$1048576,"YES",Coding!$GR$3:$GR$1048576,1)</f>
        <v>2</v>
      </c>
      <c r="S15" s="60">
        <f>COUNTIFS(Coding!$L$3:$L$1048576,"YES",Coding!AO$3:AO$1048576,"YES",Coding!$GR$3:$GR$1048576,1)</f>
        <v>3</v>
      </c>
      <c r="T15" s="60">
        <f>COUNTIFS(Coding!$L$3:$L$1048576,"YES",Coding!AP$3:AP$1048576,"YES",Coding!$GR$3:$GR$1048576,1)</f>
        <v>11</v>
      </c>
      <c r="U15" s="60">
        <f>COUNTIFS(Coding!$L$3:$L$1048576,"YES",Coding!AQ$3:AQ$1048576,"YES",Coding!$GR$3:$GR$1048576,1)</f>
        <v>2</v>
      </c>
      <c r="V15" s="60">
        <f>COUNTIFS(Coding!$L$3:$L$1048576,"YES",Coding!AR$3:AR$1048576,"YES",Coding!$GR$3:$GR$1048576,1)</f>
        <v>1</v>
      </c>
      <c r="W15" s="82"/>
    </row>
    <row r="16" spans="1:24" x14ac:dyDescent="0.25">
      <c r="A16" s="105" t="s">
        <v>2383</v>
      </c>
      <c r="B16" s="60">
        <f>COUNTIFS(Coding!$R$3:$R$1048576,"TRUE",Coding!X$3:X$1048576,"YES",Coding!$GR$3:$GR$1048576,1)</f>
        <v>0</v>
      </c>
      <c r="C16" s="60">
        <f>COUNTIFS(Coding!$R$3:$R$1048576,"TRUE",Coding!Y$3:Y$1048576,"YES",Coding!$GR$3:$GR$1048576,1)</f>
        <v>0</v>
      </c>
      <c r="D16" s="60">
        <f>COUNTIFS(Coding!$R$3:$R$1048576,"TRUE",Coding!Z$3:Z$1048576,"YES",Coding!$GR$3:$GR$1048576,1)</f>
        <v>0</v>
      </c>
      <c r="E16" s="60">
        <f>COUNTIFS(Coding!$R$3:$R$1048576,"TRUE",Coding!AA$3:AA$1048576,"YES",Coding!$GR$3:$GR$1048576,1)</f>
        <v>0</v>
      </c>
      <c r="F16" s="60">
        <f>COUNTIFS(Coding!$R$3:$R$1048576,"TRUE",Coding!AB$3:AB$1048576,"YES",Coding!$GR$3:$GR$1048576,1)</f>
        <v>0</v>
      </c>
      <c r="G16" s="60">
        <f>COUNTIFS(Coding!$R$3:$R$1048576,"TRUE",Coding!AC$3:AC$1048576,"YES",Coding!$GR$3:$GR$1048576,1)</f>
        <v>0</v>
      </c>
      <c r="H16" s="60">
        <f>COUNTIFS(Coding!$R$3:$R$1048576,"TRUE",Coding!AD$3:AD$1048576,"YES",Coding!$GR$3:$GR$1048576,1)</f>
        <v>0</v>
      </c>
      <c r="I16" s="60">
        <f>COUNTIFS(Coding!$R$3:$R$1048576,"TRUE",Coding!AE$3:AE$1048576,"YES",Coding!$GR$3:$GR$1048576,1)</f>
        <v>0</v>
      </c>
      <c r="J16" s="60">
        <f>COUNTIFS(Coding!$R$3:$R$1048576,"TRUE",Coding!AF$3:AF$1048576,"YES",Coding!$GR$3:$GR$1048576,1)</f>
        <v>0</v>
      </c>
      <c r="K16" s="60">
        <f>COUNTIFS(Coding!$R$3:$R$1048576,"TRUE",Coding!AG$3:AG$1048576,"YES",Coding!$GR$3:$GR$1048576,1)</f>
        <v>0</v>
      </c>
      <c r="L16" s="60">
        <f>COUNTIFS(Coding!$R$3:$R$1048576,"TRUE",Coding!AH$3:AH$1048576,"YES",Coding!$GR$3:$GR$1048576,1)</f>
        <v>0</v>
      </c>
      <c r="M16" s="60">
        <f>COUNTIFS(Coding!$R$3:$R$1048576,"TRUE",Coding!AI$3:AI$1048576,"YES",Coding!$GR$3:$GR$1048576,1)</f>
        <v>0</v>
      </c>
      <c r="N16" s="60">
        <f>COUNTIFS(Coding!$R$3:$R$1048576,"TRUE",Coding!AJ$3:AJ$1048576,"YES",Coding!$GR$3:$GR$1048576,1)</f>
        <v>0</v>
      </c>
      <c r="O16" s="60">
        <f>COUNTIFS(Coding!$R$3:$R$1048576,"TRUE",Coding!AK$3:AK$1048576,"YES",Coding!$GR$3:$GR$1048576,1)</f>
        <v>0</v>
      </c>
      <c r="P16" s="60">
        <f>COUNTIFS(Coding!$R$3:$R$1048576,"TRUE",Coding!AL$3:AL$1048576,"YES",Coding!$GR$3:$GR$1048576,1)</f>
        <v>0</v>
      </c>
      <c r="Q16" s="60">
        <f>COUNTIFS(Coding!$R$3:$R$1048576,"TRUE",Coding!AM$3:AM$1048576,"YES",Coding!$GR$3:$GR$1048576,1)</f>
        <v>0</v>
      </c>
      <c r="R16" s="60">
        <f>COUNTIFS(Coding!$R$3:$R$1048576,"TRUE",Coding!AN$3:AN$1048576,"YES",Coding!$GR$3:$GR$1048576,1)</f>
        <v>0</v>
      </c>
      <c r="S16" s="60">
        <f>COUNTIFS(Coding!$R$3:$R$1048576,"TRUE",Coding!AO$3:AO$1048576,"YES",Coding!$GR$3:$GR$1048576,1)</f>
        <v>0</v>
      </c>
      <c r="T16" s="60">
        <f>COUNTIFS(Coding!$R$3:$R$1048576,"TRUE",Coding!AP$3:AP$1048576,"YES",Coding!$GR$3:$GR$1048576,1)</f>
        <v>0</v>
      </c>
      <c r="U16" s="60">
        <f>COUNTIFS(Coding!$R$3:$R$1048576,"TRUE",Coding!AQ$3:AQ$1048576,"YES",Coding!$GR$3:$GR$1048576,1)</f>
        <v>0</v>
      </c>
      <c r="V16" s="60">
        <f>COUNTIFS(Coding!$R$3:$R$1048576,"TRUE",Coding!AR$3:AR$1048576,"YES",Coding!$GR$3:$GR$1048576,1)</f>
        <v>0</v>
      </c>
      <c r="W16" s="82"/>
    </row>
    <row r="17" spans="1:23" x14ac:dyDescent="0.25">
      <c r="A17" s="105" t="s">
        <v>2240</v>
      </c>
      <c r="B17" s="60">
        <f>COUNTIFS(Coding!$P$3:$P$1048576,"YES",Coding!X$3:X$1048576,"YES",Coding!$GR$3:$GR$1048576,1)</f>
        <v>0</v>
      </c>
      <c r="C17" s="60">
        <f>COUNTIFS(Coding!$P$3:$P$1048576,"YES",Coding!Y$3:Y$1048576,"YES",Coding!$GR$3:$GR$1048576,1)</f>
        <v>2</v>
      </c>
      <c r="D17" s="60">
        <f>COUNTIFS(Coding!$P$3:$P$1048576,"YES",Coding!Z$3:Z$1048576,"YES",Coding!$GR$3:$GR$1048576,1)</f>
        <v>0</v>
      </c>
      <c r="E17" s="60">
        <f>COUNTIFS(Coding!$P$3:$P$1048576,"YES",Coding!AA$3:AA$1048576,"YES",Coding!$GR$3:$GR$1048576,1)</f>
        <v>1</v>
      </c>
      <c r="F17" s="60">
        <f>COUNTIFS(Coding!$P$3:$P$1048576,"YES",Coding!AB$3:AB$1048576,"YES",Coding!$GR$3:$GR$1048576,1)</f>
        <v>3</v>
      </c>
      <c r="G17" s="60">
        <f>COUNTIFS(Coding!$P$3:$P$1048576,"YES",Coding!AC$3:AC$1048576,"YES",Coding!$GR$3:$GR$1048576,1)</f>
        <v>0</v>
      </c>
      <c r="H17" s="60">
        <f>COUNTIFS(Coding!$P$3:$P$1048576,"YES",Coding!AD$3:AD$1048576,"YES",Coding!$GR$3:$GR$1048576,1)</f>
        <v>0</v>
      </c>
      <c r="I17" s="60">
        <f>COUNTIFS(Coding!$P$3:$P$1048576,"YES",Coding!AE$3:AE$1048576,"YES",Coding!$GR$3:$GR$1048576,1)</f>
        <v>0</v>
      </c>
      <c r="J17" s="60">
        <f>COUNTIFS(Coding!$P$3:$P$1048576,"YES",Coding!AF$3:AF$1048576,"YES",Coding!$GR$3:$GR$1048576,1)</f>
        <v>1</v>
      </c>
      <c r="K17" s="60">
        <f>COUNTIFS(Coding!$P$3:$P$1048576,"YES",Coding!AG$3:AG$1048576,"YES",Coding!$GR$3:$GR$1048576,1)</f>
        <v>1</v>
      </c>
      <c r="L17" s="60">
        <f>COUNTIFS(Coding!$P$3:$P$1048576,"YES",Coding!AH$3:AH$1048576,"YES",Coding!$GR$3:$GR$1048576,1)</f>
        <v>3</v>
      </c>
      <c r="M17" s="60">
        <f>COUNTIFS(Coding!$P$3:$P$1048576,"YES",Coding!AI$3:AI$1048576,"YES",Coding!$GR$3:$GR$1048576,1)</f>
        <v>0</v>
      </c>
      <c r="N17" s="60">
        <f>COUNTIFS(Coding!$P$3:$P$1048576,"YES",Coding!AJ$3:AJ$1048576,"YES",Coding!$GR$3:$GR$1048576,1)</f>
        <v>1</v>
      </c>
      <c r="O17" s="60">
        <f>COUNTIFS(Coding!$P$3:$P$1048576,"YES",Coding!AK$3:AK$1048576,"YES",Coding!$GR$3:$GR$1048576,1)</f>
        <v>0</v>
      </c>
      <c r="P17" s="60">
        <f>COUNTIFS(Coding!$P$3:$P$1048576,"YES",Coding!AL$3:AL$1048576,"YES",Coding!$GR$3:$GR$1048576,1)</f>
        <v>0</v>
      </c>
      <c r="Q17" s="60">
        <f>COUNTIFS(Coding!$P$3:$P$1048576,"YES",Coding!AM$3:AM$1048576,"YES",Coding!$GR$3:$GR$1048576,1)</f>
        <v>2</v>
      </c>
      <c r="R17" s="60">
        <f>COUNTIFS(Coding!$P$3:$P$1048576,"YES",Coding!AN$3:AN$1048576,"YES",Coding!$GR$3:$GR$1048576,1)</f>
        <v>1</v>
      </c>
      <c r="S17" s="60">
        <f>COUNTIFS(Coding!$P$3:$P$1048576,"YES",Coding!AO$3:AO$1048576,"YES",Coding!$GR$3:$GR$1048576,1)</f>
        <v>0</v>
      </c>
      <c r="T17" s="60">
        <f>COUNTIFS(Coding!$P$3:$P$1048576,"YES",Coding!AP$3:AP$1048576,"YES",Coding!$GR$3:$GR$1048576,1)</f>
        <v>3</v>
      </c>
      <c r="U17" s="60">
        <f>COUNTIFS(Coding!$P$3:$P$1048576,"YES",Coding!AQ$3:AQ$1048576,"YES",Coding!$GR$3:$GR$1048576,1)</f>
        <v>0</v>
      </c>
      <c r="V17" s="60">
        <f>COUNTIFS(Coding!$P$3:$P$1048576,"YES",Coding!AR$3:AR$1048576,"YES",Coding!$GR$3:$GR$1048576,1)</f>
        <v>0</v>
      </c>
      <c r="W17" s="82"/>
    </row>
    <row r="18" spans="1:23" x14ac:dyDescent="0.25">
      <c r="A18" s="175" t="s">
        <v>2318</v>
      </c>
      <c r="B18" s="175">
        <f t="shared" ref="B18:V18" si="1">SUM(B14:B17)</f>
        <v>23</v>
      </c>
      <c r="C18" s="175">
        <f t="shared" si="1"/>
        <v>32</v>
      </c>
      <c r="D18" s="175">
        <f t="shared" si="1"/>
        <v>2</v>
      </c>
      <c r="E18" s="175">
        <f t="shared" si="1"/>
        <v>9</v>
      </c>
      <c r="F18" s="175">
        <f t="shared" si="1"/>
        <v>32</v>
      </c>
      <c r="G18" s="175">
        <f t="shared" si="1"/>
        <v>5</v>
      </c>
      <c r="H18" s="175">
        <f t="shared" si="1"/>
        <v>21</v>
      </c>
      <c r="I18" s="175">
        <f t="shared" si="1"/>
        <v>7</v>
      </c>
      <c r="J18" s="175">
        <f t="shared" si="1"/>
        <v>11</v>
      </c>
      <c r="K18" s="175">
        <f t="shared" si="1"/>
        <v>3</v>
      </c>
      <c r="L18" s="175">
        <f t="shared" si="1"/>
        <v>23</v>
      </c>
      <c r="M18" s="175">
        <f t="shared" si="1"/>
        <v>4</v>
      </c>
      <c r="N18" s="175">
        <f t="shared" si="1"/>
        <v>13</v>
      </c>
      <c r="O18" s="175">
        <f t="shared" si="1"/>
        <v>7</v>
      </c>
      <c r="P18" s="175">
        <f t="shared" si="1"/>
        <v>6</v>
      </c>
      <c r="Q18" s="175">
        <f t="shared" si="1"/>
        <v>20</v>
      </c>
      <c r="R18" s="175">
        <f t="shared" si="1"/>
        <v>5</v>
      </c>
      <c r="S18" s="175">
        <f t="shared" si="1"/>
        <v>4</v>
      </c>
      <c r="T18" s="175">
        <f t="shared" si="1"/>
        <v>22</v>
      </c>
      <c r="U18" s="175">
        <f t="shared" si="1"/>
        <v>4</v>
      </c>
      <c r="V18" s="175">
        <f t="shared" si="1"/>
        <v>3</v>
      </c>
      <c r="W18" s="180"/>
    </row>
    <row r="19" spans="1:23" x14ac:dyDescent="0.25">
      <c r="A19" s="175"/>
      <c r="B19" s="175"/>
      <c r="C19" s="175"/>
      <c r="D19" s="175"/>
      <c r="E19" s="175"/>
      <c r="F19" s="175"/>
      <c r="G19" s="175"/>
      <c r="H19" s="175"/>
      <c r="I19" s="175"/>
      <c r="J19" s="175"/>
      <c r="K19" s="175"/>
      <c r="L19" s="175"/>
      <c r="M19" s="175"/>
      <c r="N19" s="175"/>
      <c r="O19" s="175"/>
      <c r="P19" s="175"/>
      <c r="Q19" s="175"/>
      <c r="R19" s="175"/>
      <c r="S19" s="175"/>
      <c r="T19" s="175"/>
      <c r="U19" s="175"/>
      <c r="V19" s="175"/>
      <c r="W19" s="180"/>
    </row>
    <row r="20" spans="1:23" ht="33" customHeight="1" x14ac:dyDescent="0.25">
      <c r="A20" s="82"/>
      <c r="B20" s="82"/>
      <c r="C20" s="82"/>
      <c r="D20" s="82"/>
      <c r="E20" s="82"/>
      <c r="F20" s="82"/>
      <c r="G20" s="82"/>
      <c r="H20" s="82"/>
      <c r="I20" s="82"/>
      <c r="J20" s="82"/>
      <c r="K20" s="82"/>
      <c r="L20" s="82"/>
      <c r="M20" s="82"/>
      <c r="N20" s="82"/>
      <c r="O20" s="82"/>
      <c r="P20" s="82"/>
      <c r="Q20" s="82"/>
      <c r="R20" s="82"/>
      <c r="S20" s="82"/>
      <c r="T20" s="82"/>
      <c r="U20" s="82"/>
      <c r="V20" s="82"/>
      <c r="W20" s="82"/>
    </row>
    <row r="21" spans="1:23" x14ac:dyDescent="0.25">
      <c r="A21" s="82"/>
      <c r="B21" s="82"/>
      <c r="C21" s="82"/>
      <c r="D21" s="82"/>
      <c r="E21" s="82"/>
      <c r="F21" s="82"/>
      <c r="G21" s="82"/>
      <c r="H21" s="82"/>
      <c r="I21" s="82"/>
      <c r="J21" s="82"/>
      <c r="K21" s="82"/>
      <c r="L21" s="82"/>
      <c r="M21" s="82"/>
      <c r="N21" s="82"/>
      <c r="O21" s="82"/>
      <c r="P21" s="82"/>
      <c r="Q21" s="82"/>
      <c r="R21" s="82"/>
      <c r="S21" s="82"/>
      <c r="T21" s="82"/>
      <c r="U21" s="82"/>
      <c r="V21" s="82"/>
      <c r="W21" s="82"/>
    </row>
    <row r="22" spans="1:23" x14ac:dyDescent="0.25">
      <c r="A22" s="177" t="s">
        <v>2391</v>
      </c>
      <c r="B22" s="177"/>
      <c r="C22" s="177"/>
      <c r="D22" s="177"/>
      <c r="E22" s="177"/>
      <c r="F22" s="177"/>
      <c r="G22" s="177"/>
      <c r="H22" s="177"/>
      <c r="I22" s="177"/>
      <c r="J22" s="177"/>
      <c r="K22" s="177"/>
      <c r="L22" s="177"/>
      <c r="M22" s="177"/>
    </row>
    <row r="23" spans="1:23" x14ac:dyDescent="0.25">
      <c r="A23" s="178" t="s">
        <v>2320</v>
      </c>
      <c r="B23" s="178"/>
      <c r="C23" s="178"/>
      <c r="D23" s="178"/>
      <c r="E23" s="178"/>
      <c r="F23" s="178"/>
      <c r="G23" s="58" t="s">
        <v>2319</v>
      </c>
      <c r="H23" s="58" t="s">
        <v>2336</v>
      </c>
      <c r="I23" s="58" t="s">
        <v>2337</v>
      </c>
      <c r="J23" s="58" t="s">
        <v>2338</v>
      </c>
      <c r="K23" s="58" t="s">
        <v>2339</v>
      </c>
      <c r="L23" s="58" t="s">
        <v>2340</v>
      </c>
      <c r="M23" s="58" t="s">
        <v>2341</v>
      </c>
    </row>
    <row r="24" spans="1:23" x14ac:dyDescent="0.25">
      <c r="A24" s="176" t="s">
        <v>21</v>
      </c>
      <c r="B24" s="176"/>
      <c r="C24" s="176"/>
      <c r="D24" s="176"/>
      <c r="E24" s="176"/>
      <c r="F24" s="176"/>
      <c r="G24" s="60">
        <v>136</v>
      </c>
      <c r="H24" s="60">
        <v>54</v>
      </c>
      <c r="I24" s="60">
        <f>COUNTIF(Input_Problems!D$2:D$1048576,Blocking_R.E.Pattern!$A24)</f>
        <v>34</v>
      </c>
      <c r="J24" s="60">
        <f>COUNTIF(Input_Problems!E$2:E$1048576,Blocking_R.E.Pattern!$A24)</f>
        <v>25</v>
      </c>
      <c r="K24" s="60">
        <f>COUNTIF(Input_Problems!F$2:F$1048576,Blocking_R.E.Pattern!$A24)</f>
        <v>23</v>
      </c>
      <c r="L24" s="60">
        <f>COUNTIF(Input_Problems!G$2:G$1048576,Blocking_R.E.Pattern!$A24)</f>
        <v>17</v>
      </c>
      <c r="M24" s="60">
        <f>COUNTIF(Input_Problems!H$2:H$1048576,Blocking_R.E.Pattern!$A24)</f>
        <v>10</v>
      </c>
    </row>
    <row r="25" spans="1:23" x14ac:dyDescent="0.25">
      <c r="A25" s="176" t="s">
        <v>18</v>
      </c>
      <c r="B25" s="176"/>
      <c r="C25" s="176"/>
      <c r="D25" s="176"/>
      <c r="E25" s="176"/>
      <c r="F25" s="176"/>
      <c r="G25" s="60">
        <v>110</v>
      </c>
      <c r="H25" s="60">
        <v>52</v>
      </c>
      <c r="I25" s="60">
        <f>COUNTIF(Input_Problems!D$2:D$1048576,Blocking_R.E.Pattern!$A25)</f>
        <v>36</v>
      </c>
      <c r="J25" s="60">
        <f>COUNTIF(Input_Problems!E$2:E$1048576,Blocking_R.E.Pattern!$A25)</f>
        <v>22</v>
      </c>
      <c r="K25" s="60">
        <f>COUNTIF(Input_Problems!F$2:F$1048576,Blocking_R.E.Pattern!$A25)</f>
        <v>15</v>
      </c>
      <c r="L25" s="60">
        <f>COUNTIF(Input_Problems!G$2:G$1048576,Blocking_R.E.Pattern!$A25)</f>
        <v>9</v>
      </c>
      <c r="M25" s="60">
        <f>COUNTIF(Input_Problems!H$2:H$1048576,Blocking_R.E.Pattern!$A25)</f>
        <v>11</v>
      </c>
    </row>
    <row r="26" spans="1:23" x14ac:dyDescent="0.25">
      <c r="A26" s="176" t="s">
        <v>32</v>
      </c>
      <c r="B26" s="176"/>
      <c r="C26" s="176"/>
      <c r="D26" s="176"/>
      <c r="E26" s="176"/>
      <c r="F26" s="176"/>
      <c r="G26" s="60">
        <v>98</v>
      </c>
      <c r="H26" s="60">
        <v>34</v>
      </c>
      <c r="I26" s="60">
        <f>COUNTIF(Input_Problems!D$2:D$1048576,Blocking_R.E.Pattern!$A26)</f>
        <v>16</v>
      </c>
      <c r="J26" s="60">
        <f>COUNTIF(Input_Problems!E$2:E$1048576,Blocking_R.E.Pattern!$A26)</f>
        <v>11</v>
      </c>
      <c r="K26" s="60">
        <f>COUNTIF(Input_Problems!F$2:F$1048576,Blocking_R.E.Pattern!$A26)</f>
        <v>14</v>
      </c>
      <c r="L26" s="60">
        <f>COUNTIF(Input_Problems!G$2:G$1048576,Blocking_R.E.Pattern!$A26)</f>
        <v>17</v>
      </c>
      <c r="M26" s="60">
        <f>COUNTIF(Input_Problems!H$2:H$1048576,Blocking_R.E.Pattern!$A26)</f>
        <v>14</v>
      </c>
    </row>
    <row r="27" spans="1:23" x14ac:dyDescent="0.25">
      <c r="A27" s="176" t="s">
        <v>27</v>
      </c>
      <c r="B27" s="176"/>
      <c r="C27" s="176"/>
      <c r="D27" s="176"/>
      <c r="E27" s="176"/>
      <c r="F27" s="176"/>
      <c r="G27" s="60">
        <v>96</v>
      </c>
      <c r="H27" s="60">
        <v>46</v>
      </c>
      <c r="I27" s="60">
        <f>COUNTIF(Input_Problems!D$2:D$1048576,Blocking_R.E.Pattern!$A27)</f>
        <v>23</v>
      </c>
      <c r="J27" s="60">
        <f>COUNTIF(Input_Problems!E$2:E$1048576,Blocking_R.E.Pattern!$A27)</f>
        <v>16</v>
      </c>
      <c r="K27" s="60">
        <f>COUNTIF(Input_Problems!F$2:F$1048576,Blocking_R.E.Pattern!$A27)</f>
        <v>13</v>
      </c>
      <c r="L27" s="60">
        <f>COUNTIF(Input_Problems!G$2:G$1048576,Blocking_R.E.Pattern!$A27)</f>
        <v>12</v>
      </c>
      <c r="M27" s="60">
        <f>COUNTIF(Input_Problems!H$2:H$1048576,Blocking_R.E.Pattern!$A27)</f>
        <v>12</v>
      </c>
    </row>
    <row r="28" spans="1:23" x14ac:dyDescent="0.25">
      <c r="A28" s="176" t="s">
        <v>35</v>
      </c>
      <c r="B28" s="176"/>
      <c r="C28" s="176"/>
      <c r="D28" s="176"/>
      <c r="E28" s="176"/>
      <c r="F28" s="176"/>
      <c r="G28" s="60">
        <v>95</v>
      </c>
      <c r="H28" s="60">
        <v>34</v>
      </c>
      <c r="I28" s="60">
        <f>COUNTIF(Input_Problems!D$2:D$1048576,Blocking_R.E.Pattern!$A28)</f>
        <v>10</v>
      </c>
      <c r="J28" s="60">
        <f>COUNTIF(Input_Problems!E$2:E$1048576,Blocking_R.E.Pattern!$A28)</f>
        <v>17</v>
      </c>
      <c r="K28" s="60">
        <f>COUNTIF(Input_Problems!F$2:F$1048576,Blocking_R.E.Pattern!$A28)</f>
        <v>18</v>
      </c>
      <c r="L28" s="60">
        <f>COUNTIF(Input_Problems!G$2:G$1048576,Blocking_R.E.Pattern!$A28)</f>
        <v>19</v>
      </c>
      <c r="M28" s="60">
        <f>COUNTIF(Input_Problems!H$2:H$1048576,Blocking_R.E.Pattern!$A28)</f>
        <v>12</v>
      </c>
    </row>
    <row r="31" spans="1:23" x14ac:dyDescent="0.25">
      <c r="A31" s="177" t="s">
        <v>2390</v>
      </c>
      <c r="B31" s="177"/>
      <c r="C31" s="177"/>
      <c r="D31" s="177"/>
      <c r="E31" s="177"/>
      <c r="F31" s="177"/>
      <c r="G31" s="177"/>
      <c r="H31" s="177"/>
      <c r="I31" s="177"/>
      <c r="J31" s="177"/>
      <c r="K31" s="177"/>
      <c r="L31" s="177"/>
      <c r="M31" s="177"/>
    </row>
    <row r="32" spans="1:23" x14ac:dyDescent="0.25">
      <c r="A32" s="178" t="s">
        <v>2320</v>
      </c>
      <c r="B32" s="178"/>
      <c r="C32" s="178"/>
      <c r="D32" s="178"/>
      <c r="E32" s="178"/>
      <c r="F32" s="178"/>
      <c r="G32" s="58" t="s">
        <v>2319</v>
      </c>
      <c r="H32" s="58" t="s">
        <v>2336</v>
      </c>
      <c r="I32" s="58" t="s">
        <v>2337</v>
      </c>
      <c r="J32" s="58" t="s">
        <v>2338</v>
      </c>
      <c r="K32" s="58" t="s">
        <v>2339</v>
      </c>
      <c r="L32" s="58" t="s">
        <v>2340</v>
      </c>
      <c r="M32" s="58" t="s">
        <v>2341</v>
      </c>
    </row>
    <row r="33" spans="1:23" x14ac:dyDescent="0.25">
      <c r="A33" s="176" t="s">
        <v>21</v>
      </c>
      <c r="B33" s="176"/>
      <c r="C33" s="176"/>
      <c r="D33" s="176"/>
      <c r="E33" s="176"/>
      <c r="F33" s="176"/>
      <c r="G33" s="60">
        <v>27</v>
      </c>
      <c r="H33" s="60">
        <v>13</v>
      </c>
      <c r="I33" s="60">
        <f>COUNTIF(Input_Problems!D$2:D$1048576,Blocking_R.E.Pattern!$A33)</f>
        <v>34</v>
      </c>
      <c r="J33" s="60">
        <f>COUNTIF(Input_Problems!E$2:E$1048576,Blocking_R.E.Pattern!$A33)</f>
        <v>25</v>
      </c>
      <c r="K33" s="60">
        <f>COUNTIF(Input_Problems!F$2:F$1048576,Blocking_R.E.Pattern!$A33)</f>
        <v>23</v>
      </c>
      <c r="L33" s="60">
        <f>COUNTIF(Input_Problems!G$2:G$1048576,Blocking_R.E.Pattern!$A33)</f>
        <v>17</v>
      </c>
      <c r="M33" s="60">
        <f>COUNTIF(Input_Problems!H$2:H$1048576,Blocking_R.E.Pattern!$A33)</f>
        <v>10</v>
      </c>
    </row>
    <row r="34" spans="1:23" x14ac:dyDescent="0.25">
      <c r="A34" s="176" t="s">
        <v>18</v>
      </c>
      <c r="B34" s="176"/>
      <c r="C34" s="176"/>
      <c r="D34" s="176"/>
      <c r="E34" s="176"/>
      <c r="F34" s="176"/>
      <c r="G34" s="60">
        <v>21</v>
      </c>
      <c r="H34" s="60">
        <v>10</v>
      </c>
      <c r="I34" s="60">
        <f>COUNTIF(Input_Problems!D$2:D$1048576,Blocking_R.E.Pattern!$A34)</f>
        <v>36</v>
      </c>
      <c r="J34" s="60">
        <f>COUNTIF(Input_Problems!E$2:E$1048576,Blocking_R.E.Pattern!$A34)</f>
        <v>22</v>
      </c>
      <c r="K34" s="60">
        <f>COUNTIF(Input_Problems!F$2:F$1048576,Blocking_R.E.Pattern!$A34)</f>
        <v>15</v>
      </c>
      <c r="L34" s="60">
        <f>COUNTIF(Input_Problems!G$2:G$1048576,Blocking_R.E.Pattern!$A34)</f>
        <v>9</v>
      </c>
      <c r="M34" s="60">
        <f>COUNTIF(Input_Problems!H$2:H$1048576,Blocking_R.E.Pattern!$A34)</f>
        <v>11</v>
      </c>
    </row>
    <row r="35" spans="1:23" x14ac:dyDescent="0.25">
      <c r="A35" s="176" t="s">
        <v>32</v>
      </c>
      <c r="B35" s="176"/>
      <c r="C35" s="176"/>
      <c r="D35" s="176"/>
      <c r="E35" s="176"/>
      <c r="F35" s="176"/>
      <c r="G35" s="60">
        <v>20</v>
      </c>
      <c r="H35" s="60">
        <v>7</v>
      </c>
      <c r="I35" s="60">
        <f>COUNTIF(Input_Problems!D$2:D$1048576,Blocking_R.E.Pattern!$A35)</f>
        <v>16</v>
      </c>
      <c r="J35" s="60">
        <f>COUNTIF(Input_Problems!E$2:E$1048576,Blocking_R.E.Pattern!$A35)</f>
        <v>11</v>
      </c>
      <c r="K35" s="60">
        <f>COUNTIF(Input_Problems!F$2:F$1048576,Blocking_R.E.Pattern!$A35)</f>
        <v>14</v>
      </c>
      <c r="L35" s="60">
        <f>COUNTIF(Input_Problems!G$2:G$1048576,Blocking_R.E.Pattern!$A35)</f>
        <v>17</v>
      </c>
      <c r="M35" s="60">
        <f>COUNTIF(Input_Problems!H$2:H$1048576,Blocking_R.E.Pattern!$A35)</f>
        <v>14</v>
      </c>
      <c r="N35" s="79"/>
      <c r="O35" s="79"/>
      <c r="P35" s="79"/>
      <c r="Q35" s="79"/>
      <c r="R35" s="79"/>
      <c r="S35" s="79"/>
      <c r="T35" s="79"/>
      <c r="U35" s="79"/>
      <c r="V35" s="79"/>
      <c r="W35" s="79"/>
    </row>
    <row r="36" spans="1:23" x14ac:dyDescent="0.25">
      <c r="A36" s="176" t="s">
        <v>17</v>
      </c>
      <c r="B36" s="176"/>
      <c r="C36" s="176"/>
      <c r="D36" s="176"/>
      <c r="E36" s="176"/>
      <c r="F36" s="176"/>
      <c r="G36" s="60">
        <v>20</v>
      </c>
      <c r="H36" s="60">
        <v>11</v>
      </c>
      <c r="I36" s="60">
        <f>COUNTIF(Input_Problems!D$2:D$1048576,Blocking_R.E.Pattern!$A36)</f>
        <v>19</v>
      </c>
      <c r="J36" s="60">
        <f>COUNTIF(Input_Problems!E$2:E$1048576,Blocking_R.E.Pattern!$A36)</f>
        <v>13</v>
      </c>
      <c r="K36" s="60">
        <f>COUNTIF(Input_Problems!F$2:F$1048576,Blocking_R.E.Pattern!$A36)</f>
        <v>11</v>
      </c>
      <c r="L36" s="60">
        <f>COUNTIF(Input_Problems!G$2:G$1048576,Blocking_R.E.Pattern!$A36)</f>
        <v>9</v>
      </c>
      <c r="M36" s="60">
        <f>COUNTIF(Input_Problems!H$2:H$1048576,Blocking_R.E.Pattern!$A36)</f>
        <v>10</v>
      </c>
      <c r="N36" s="79"/>
      <c r="O36" s="79"/>
      <c r="P36" s="79"/>
      <c r="Q36" s="79"/>
      <c r="R36" s="79"/>
      <c r="S36" s="79"/>
      <c r="T36" s="79"/>
      <c r="U36" s="79"/>
      <c r="V36" s="79"/>
      <c r="W36" s="79"/>
    </row>
    <row r="37" spans="1:23" x14ac:dyDescent="0.25">
      <c r="A37" s="176" t="s">
        <v>35</v>
      </c>
      <c r="B37" s="176"/>
      <c r="C37" s="176"/>
      <c r="D37" s="176"/>
      <c r="E37" s="176"/>
      <c r="F37" s="176"/>
      <c r="G37" s="60">
        <v>17</v>
      </c>
      <c r="H37" s="60">
        <v>8</v>
      </c>
      <c r="I37" s="60">
        <f>COUNTIF(Input_Problems!D$2:D$1048576,Blocking_R.E.Pattern!$A37)</f>
        <v>10</v>
      </c>
      <c r="J37" s="60">
        <f>COUNTIF(Input_Problems!E$2:E$1048576,Blocking_R.E.Pattern!$A37)</f>
        <v>17</v>
      </c>
      <c r="K37" s="60">
        <f>COUNTIF(Input_Problems!F$2:F$1048576,Blocking_R.E.Pattern!$A37)</f>
        <v>18</v>
      </c>
      <c r="L37" s="60">
        <f>COUNTIF(Input_Problems!G$2:G$1048576,Blocking_R.E.Pattern!$A37)</f>
        <v>19</v>
      </c>
      <c r="M37" s="60">
        <f>COUNTIF(Input_Problems!H$2:H$1048576,Blocking_R.E.Pattern!$A37)</f>
        <v>12</v>
      </c>
      <c r="N37" s="79"/>
      <c r="O37" s="79"/>
      <c r="P37" s="79"/>
      <c r="Q37" s="79"/>
      <c r="R37" s="79"/>
      <c r="S37" s="79"/>
      <c r="T37" s="79"/>
      <c r="U37" s="79"/>
      <c r="V37" s="79"/>
      <c r="W37" s="79"/>
    </row>
    <row r="38" spans="1:23" x14ac:dyDescent="0.25">
      <c r="N38" s="79"/>
      <c r="O38" s="79"/>
      <c r="P38" s="79"/>
      <c r="Q38" s="79"/>
      <c r="R38" s="79"/>
      <c r="S38" s="79"/>
      <c r="T38" s="79"/>
      <c r="U38" s="79"/>
      <c r="V38" s="79"/>
      <c r="W38" s="79"/>
    </row>
    <row r="39" spans="1:23" x14ac:dyDescent="0.25">
      <c r="F39" s="108"/>
      <c r="N39" s="79"/>
      <c r="O39" s="79"/>
      <c r="P39" s="79"/>
      <c r="Q39" s="79"/>
      <c r="R39" s="79"/>
      <c r="S39" s="79"/>
      <c r="T39" s="79"/>
      <c r="U39" s="79"/>
      <c r="V39" s="79"/>
      <c r="W39" s="79"/>
    </row>
    <row r="40" spans="1:23" x14ac:dyDescent="0.25">
      <c r="A40" s="177" t="s">
        <v>2389</v>
      </c>
      <c r="B40" s="177"/>
      <c r="C40" s="177"/>
      <c r="D40" s="177"/>
      <c r="E40" s="177"/>
      <c r="F40" s="177"/>
      <c r="G40" s="177"/>
      <c r="H40" s="177"/>
      <c r="I40" s="177"/>
      <c r="J40" s="177"/>
      <c r="K40" s="177"/>
      <c r="L40" s="177"/>
      <c r="M40" s="177"/>
      <c r="N40" s="79"/>
      <c r="O40" s="79"/>
      <c r="P40" s="79"/>
      <c r="Q40" s="79"/>
      <c r="R40" s="79"/>
      <c r="S40" s="79"/>
      <c r="T40" s="79"/>
      <c r="U40" s="79"/>
      <c r="V40" s="79"/>
      <c r="W40" s="79"/>
    </row>
    <row r="41" spans="1:23" x14ac:dyDescent="0.25">
      <c r="A41" s="178" t="s">
        <v>2320</v>
      </c>
      <c r="B41" s="178"/>
      <c r="C41" s="178"/>
      <c r="D41" s="178"/>
      <c r="E41" s="178"/>
      <c r="F41" s="178"/>
      <c r="G41" s="58" t="s">
        <v>2319</v>
      </c>
      <c r="H41" s="58" t="s">
        <v>2336</v>
      </c>
      <c r="I41" s="58" t="s">
        <v>2337</v>
      </c>
      <c r="J41" s="58" t="s">
        <v>2338</v>
      </c>
      <c r="K41" s="58" t="s">
        <v>2339</v>
      </c>
      <c r="L41" s="58" t="s">
        <v>2340</v>
      </c>
      <c r="M41" s="58" t="s">
        <v>2341</v>
      </c>
      <c r="N41" s="79"/>
      <c r="O41" s="79"/>
      <c r="P41" s="79"/>
      <c r="Q41" s="79"/>
      <c r="R41" s="79"/>
      <c r="S41" s="79"/>
      <c r="T41" s="79"/>
      <c r="U41" s="79"/>
      <c r="V41" s="79"/>
      <c r="W41" s="79"/>
    </row>
    <row r="42" spans="1:23" x14ac:dyDescent="0.25">
      <c r="A42" s="176" t="s">
        <v>21</v>
      </c>
      <c r="B42" s="176"/>
      <c r="C42" s="176"/>
      <c r="D42" s="176"/>
      <c r="E42" s="176"/>
      <c r="F42" s="176"/>
      <c r="G42" s="60">
        <v>39</v>
      </c>
      <c r="H42" s="60">
        <v>16</v>
      </c>
      <c r="I42" s="60">
        <f>COUNTIF(Input_Problems!D$2:D$1048576,Blocking_R.E.Pattern!$A42)</f>
        <v>34</v>
      </c>
      <c r="J42" s="60">
        <f>COUNTIF(Input_Problems!E$2:E$1048576,Blocking_R.E.Pattern!$A42)</f>
        <v>25</v>
      </c>
      <c r="K42" s="60">
        <f>COUNTIF(Input_Problems!F$2:F$1048576,Blocking_R.E.Pattern!$A42)</f>
        <v>23</v>
      </c>
      <c r="L42" s="60">
        <f>COUNTIF(Input_Problems!G$2:G$1048576,Blocking_R.E.Pattern!$A42)</f>
        <v>17</v>
      </c>
      <c r="M42" s="60">
        <f>COUNTIF(Input_Problems!H$2:H$1048576,Blocking_R.E.Pattern!$A42)</f>
        <v>10</v>
      </c>
      <c r="N42" s="79"/>
      <c r="O42" s="79"/>
      <c r="P42" s="79"/>
      <c r="Q42" s="79"/>
      <c r="R42" s="79"/>
      <c r="S42" s="79"/>
      <c r="T42" s="79"/>
      <c r="U42" s="79"/>
      <c r="V42" s="79"/>
      <c r="W42" s="79"/>
    </row>
    <row r="43" spans="1:23" x14ac:dyDescent="0.25">
      <c r="A43" s="176" t="s">
        <v>18</v>
      </c>
      <c r="B43" s="176"/>
      <c r="C43" s="176"/>
      <c r="D43" s="176"/>
      <c r="E43" s="176"/>
      <c r="F43" s="176"/>
      <c r="G43" s="60">
        <v>35</v>
      </c>
      <c r="H43" s="60">
        <v>20</v>
      </c>
      <c r="I43" s="60">
        <f>COUNTIF(Input_Problems!D$2:D$1048576,Blocking_R.E.Pattern!$A43)</f>
        <v>36</v>
      </c>
      <c r="J43" s="60">
        <f>COUNTIF(Input_Problems!E$2:E$1048576,Blocking_R.E.Pattern!$A43)</f>
        <v>22</v>
      </c>
      <c r="K43" s="60">
        <f>COUNTIF(Input_Problems!F$2:F$1048576,Blocking_R.E.Pattern!$A43)</f>
        <v>15</v>
      </c>
      <c r="L43" s="60">
        <f>COUNTIF(Input_Problems!G$2:G$1048576,Blocking_R.E.Pattern!$A43)</f>
        <v>9</v>
      </c>
      <c r="M43" s="60">
        <f>COUNTIF(Input_Problems!H$2:H$1048576,Blocking_R.E.Pattern!$A43)</f>
        <v>11</v>
      </c>
      <c r="N43" s="79"/>
      <c r="O43" s="79"/>
      <c r="P43" s="79"/>
      <c r="Q43" s="79"/>
      <c r="R43" s="79"/>
      <c r="S43" s="79"/>
      <c r="T43" s="79"/>
      <c r="U43" s="79"/>
      <c r="V43" s="79"/>
      <c r="W43" s="79"/>
    </row>
    <row r="44" spans="1:23" x14ac:dyDescent="0.25">
      <c r="A44" s="176" t="s">
        <v>32</v>
      </c>
      <c r="B44" s="176"/>
      <c r="C44" s="176"/>
      <c r="D44" s="176"/>
      <c r="E44" s="176"/>
      <c r="F44" s="176"/>
      <c r="G44" s="60">
        <v>29</v>
      </c>
      <c r="H44" s="60">
        <v>11</v>
      </c>
      <c r="I44" s="60">
        <f>COUNTIF(Input_Problems!D$2:D$1048576,Blocking_R.E.Pattern!$A44)</f>
        <v>16</v>
      </c>
      <c r="J44" s="60">
        <f>COUNTIF(Input_Problems!E$2:E$1048576,Blocking_R.E.Pattern!$A44)</f>
        <v>11</v>
      </c>
      <c r="K44" s="60">
        <f>COUNTIF(Input_Problems!F$2:F$1048576,Blocking_R.E.Pattern!$A44)</f>
        <v>14</v>
      </c>
      <c r="L44" s="60">
        <f>COUNTIF(Input_Problems!G$2:G$1048576,Blocking_R.E.Pattern!$A44)</f>
        <v>17</v>
      </c>
      <c r="M44" s="60">
        <f>COUNTIF(Input_Problems!H$2:H$1048576,Blocking_R.E.Pattern!$A44)</f>
        <v>14</v>
      </c>
      <c r="N44" s="79"/>
      <c r="O44" s="79"/>
      <c r="P44" s="79"/>
      <c r="Q44" s="79"/>
      <c r="R44" s="79"/>
      <c r="S44" s="79"/>
      <c r="T44" s="79"/>
      <c r="U44" s="79"/>
      <c r="V44" s="79"/>
      <c r="W44" s="79"/>
    </row>
    <row r="45" spans="1:23" x14ac:dyDescent="0.25">
      <c r="A45" s="176" t="s">
        <v>27</v>
      </c>
      <c r="B45" s="176"/>
      <c r="C45" s="176"/>
      <c r="D45" s="176"/>
      <c r="E45" s="176"/>
      <c r="F45" s="176"/>
      <c r="G45" s="60">
        <v>28</v>
      </c>
      <c r="H45" s="60">
        <v>13</v>
      </c>
      <c r="I45" s="60">
        <f>COUNTIF(Input_Problems!D$2:D$1048576,Blocking_R.E.Pattern!$A45)</f>
        <v>23</v>
      </c>
      <c r="J45" s="60">
        <f>COUNTIF(Input_Problems!E$2:E$1048576,Blocking_R.E.Pattern!$A45)</f>
        <v>16</v>
      </c>
      <c r="K45" s="60">
        <f>COUNTIF(Input_Problems!F$2:F$1048576,Blocking_R.E.Pattern!$A45)</f>
        <v>13</v>
      </c>
      <c r="L45" s="60">
        <f>COUNTIF(Input_Problems!G$2:G$1048576,Blocking_R.E.Pattern!$A45)</f>
        <v>12</v>
      </c>
      <c r="M45" s="60">
        <f>COUNTIF(Input_Problems!H$2:H$1048576,Blocking_R.E.Pattern!$A45)</f>
        <v>12</v>
      </c>
      <c r="N45" s="79"/>
      <c r="O45" s="79"/>
      <c r="P45" s="79"/>
      <c r="Q45" s="79"/>
      <c r="R45" s="79"/>
      <c r="S45" s="79"/>
      <c r="T45" s="79"/>
      <c r="U45" s="79"/>
      <c r="V45" s="79"/>
      <c r="W45" s="79"/>
    </row>
    <row r="46" spans="1:23" x14ac:dyDescent="0.25">
      <c r="A46" s="176" t="s">
        <v>35</v>
      </c>
      <c r="B46" s="176"/>
      <c r="C46" s="176"/>
      <c r="D46" s="176"/>
      <c r="E46" s="176"/>
      <c r="F46" s="176"/>
      <c r="G46" s="60">
        <v>26</v>
      </c>
      <c r="H46" s="60">
        <v>11</v>
      </c>
      <c r="I46" s="60">
        <f>COUNTIF(Input_Problems!D$2:D$1048576,Blocking_R.E.Pattern!$A46)</f>
        <v>10</v>
      </c>
      <c r="J46" s="60">
        <f>COUNTIF(Input_Problems!E$2:E$1048576,Blocking_R.E.Pattern!$A46)</f>
        <v>17</v>
      </c>
      <c r="K46" s="60">
        <f>COUNTIF(Input_Problems!F$2:F$1048576,Blocking_R.E.Pattern!$A46)</f>
        <v>18</v>
      </c>
      <c r="L46" s="60">
        <f>COUNTIF(Input_Problems!G$2:G$1048576,Blocking_R.E.Pattern!$A46)</f>
        <v>19</v>
      </c>
      <c r="M46" s="60">
        <f>COUNTIF(Input_Problems!H$2:H$1048576,Blocking_R.E.Pattern!$A46)</f>
        <v>12</v>
      </c>
      <c r="N46" s="79"/>
      <c r="O46" s="79"/>
      <c r="P46" s="79"/>
      <c r="Q46" s="79"/>
      <c r="R46" s="79"/>
      <c r="S46" s="79"/>
      <c r="T46" s="79"/>
      <c r="U46" s="79"/>
      <c r="V46" s="79"/>
      <c r="W46" s="79"/>
    </row>
    <row r="47" spans="1:23" x14ac:dyDescent="0.25">
      <c r="N47" s="79"/>
      <c r="O47" s="79"/>
      <c r="P47" s="79"/>
      <c r="Q47" s="79"/>
      <c r="R47" s="79"/>
      <c r="S47" s="79"/>
      <c r="T47" s="79"/>
      <c r="U47" s="79"/>
      <c r="V47" s="79"/>
      <c r="W47" s="79"/>
    </row>
    <row r="48" spans="1:23" x14ac:dyDescent="0.25">
      <c r="A48" s="182"/>
      <c r="B48" s="182"/>
      <c r="C48" s="182"/>
      <c r="D48" s="182"/>
      <c r="E48" s="182"/>
      <c r="F48" s="182"/>
      <c r="N48" s="79"/>
      <c r="O48" s="79"/>
      <c r="P48" s="79"/>
      <c r="Q48" s="79"/>
      <c r="R48" s="79"/>
      <c r="S48" s="79"/>
      <c r="T48" s="79"/>
      <c r="U48" s="79"/>
      <c r="V48" s="79"/>
      <c r="W48" s="79"/>
    </row>
    <row r="49" spans="1:23" x14ac:dyDescent="0.25">
      <c r="A49" s="177" t="s">
        <v>2388</v>
      </c>
      <c r="B49" s="177"/>
      <c r="C49" s="177"/>
      <c r="D49" s="177"/>
      <c r="E49" s="177"/>
      <c r="F49" s="177"/>
      <c r="G49" s="177"/>
      <c r="H49" s="177"/>
      <c r="I49" s="177"/>
      <c r="J49" s="177"/>
      <c r="K49" s="177"/>
      <c r="L49" s="177"/>
      <c r="M49" s="177"/>
      <c r="N49" s="79"/>
      <c r="O49" s="79"/>
      <c r="P49" s="79"/>
      <c r="Q49" s="79"/>
      <c r="R49" s="79"/>
      <c r="S49" s="79"/>
      <c r="T49" s="79"/>
      <c r="U49" s="79"/>
      <c r="V49" s="79"/>
      <c r="W49" s="79"/>
    </row>
    <row r="50" spans="1:23" x14ac:dyDescent="0.25">
      <c r="A50" s="178" t="s">
        <v>2320</v>
      </c>
      <c r="B50" s="178"/>
      <c r="C50" s="178"/>
      <c r="D50" s="178"/>
      <c r="E50" s="178"/>
      <c r="F50" s="178"/>
      <c r="G50" s="58" t="s">
        <v>2319</v>
      </c>
      <c r="H50" s="58" t="s">
        <v>2336</v>
      </c>
      <c r="I50" s="58" t="s">
        <v>2337</v>
      </c>
      <c r="J50" s="58" t="s">
        <v>2338</v>
      </c>
      <c r="K50" s="58" t="s">
        <v>2339</v>
      </c>
      <c r="L50" s="58" t="s">
        <v>2340</v>
      </c>
      <c r="M50" s="58" t="s">
        <v>2341</v>
      </c>
      <c r="N50" s="79"/>
      <c r="O50" s="79"/>
      <c r="P50" s="79"/>
      <c r="Q50" s="79"/>
      <c r="R50" s="79"/>
      <c r="S50" s="79"/>
      <c r="T50" s="79"/>
      <c r="U50" s="79"/>
      <c r="V50" s="79"/>
      <c r="W50" s="79"/>
    </row>
    <row r="51" spans="1:23" x14ac:dyDescent="0.25">
      <c r="A51" s="176" t="s">
        <v>21</v>
      </c>
      <c r="B51" s="176"/>
      <c r="C51" s="176"/>
      <c r="D51" s="176"/>
      <c r="E51" s="176"/>
      <c r="F51" s="176"/>
      <c r="G51" s="60">
        <v>64</v>
      </c>
      <c r="H51" s="60">
        <v>22</v>
      </c>
      <c r="I51" s="60">
        <f>COUNTIF(Input_Problems!D$2:D$1048576,Blocking_R.E.Pattern!$A51)</f>
        <v>34</v>
      </c>
      <c r="J51" s="60">
        <f>COUNTIF(Input_Problems!E$2:E$1048576,Blocking_R.E.Pattern!$A51)</f>
        <v>25</v>
      </c>
      <c r="K51" s="60">
        <f>COUNTIF(Input_Problems!F$2:F$1048576,Blocking_R.E.Pattern!$A51)</f>
        <v>23</v>
      </c>
      <c r="L51" s="60">
        <f>COUNTIF(Input_Problems!G$2:G$1048576,Blocking_R.E.Pattern!$A51)</f>
        <v>17</v>
      </c>
      <c r="M51" s="60">
        <f>COUNTIF(Input_Problems!H$2:H$1048576,Blocking_R.E.Pattern!$A51)</f>
        <v>10</v>
      </c>
    </row>
    <row r="52" spans="1:23" x14ac:dyDescent="0.25">
      <c r="A52" s="176" t="s">
        <v>27</v>
      </c>
      <c r="B52" s="176"/>
      <c r="C52" s="176"/>
      <c r="D52" s="176"/>
      <c r="E52" s="176"/>
      <c r="F52" s="176"/>
      <c r="G52" s="60">
        <v>49</v>
      </c>
      <c r="H52" s="60">
        <v>23</v>
      </c>
      <c r="I52" s="60">
        <f>COUNTIF(Input_Problems!D$2:D$1048576,Blocking_R.E.Pattern!$A52)</f>
        <v>23</v>
      </c>
      <c r="J52" s="60">
        <f>COUNTIF(Input_Problems!E$2:E$1048576,Blocking_R.E.Pattern!$A52)</f>
        <v>16</v>
      </c>
      <c r="K52" s="60">
        <f>COUNTIF(Input_Problems!F$2:F$1048576,Blocking_R.E.Pattern!$A52)</f>
        <v>13</v>
      </c>
      <c r="L52" s="60">
        <f>COUNTIF(Input_Problems!G$2:G$1048576,Blocking_R.E.Pattern!$A52)</f>
        <v>12</v>
      </c>
      <c r="M52" s="60">
        <f>COUNTIF(Input_Problems!H$2:H$1048576,Blocking_R.E.Pattern!$A52)</f>
        <v>12</v>
      </c>
    </row>
    <row r="53" spans="1:23" x14ac:dyDescent="0.25">
      <c r="A53" s="176" t="s">
        <v>18</v>
      </c>
      <c r="B53" s="176"/>
      <c r="C53" s="176"/>
      <c r="D53" s="176"/>
      <c r="E53" s="176"/>
      <c r="F53" s="176"/>
      <c r="G53" s="60">
        <v>48</v>
      </c>
      <c r="H53" s="60">
        <v>20</v>
      </c>
      <c r="I53" s="60">
        <f>COUNTIF(Input_Problems!D$2:D$1048576,Blocking_R.E.Pattern!$A53)</f>
        <v>36</v>
      </c>
      <c r="J53" s="60">
        <f>COUNTIF(Input_Problems!E$2:E$1048576,Blocking_R.E.Pattern!$A53)</f>
        <v>22</v>
      </c>
      <c r="K53" s="60">
        <f>COUNTIF(Input_Problems!F$2:F$1048576,Blocking_R.E.Pattern!$A53)</f>
        <v>15</v>
      </c>
      <c r="L53" s="60">
        <f>COUNTIF(Input_Problems!G$2:G$1048576,Blocking_R.E.Pattern!$A53)</f>
        <v>9</v>
      </c>
      <c r="M53" s="60">
        <f>COUNTIF(Input_Problems!H$2:H$1048576,Blocking_R.E.Pattern!$A53)</f>
        <v>11</v>
      </c>
    </row>
    <row r="54" spans="1:23" x14ac:dyDescent="0.25">
      <c r="A54" s="176" t="s">
        <v>35</v>
      </c>
      <c r="B54" s="176"/>
      <c r="C54" s="176"/>
      <c r="D54" s="176"/>
      <c r="E54" s="176"/>
      <c r="F54" s="176"/>
      <c r="G54" s="60">
        <v>47</v>
      </c>
      <c r="H54" s="60">
        <v>12</v>
      </c>
      <c r="I54" s="60">
        <f>COUNTIF(Input_Problems!D$2:D$1048576,Blocking_R.E.Pattern!$A54)</f>
        <v>10</v>
      </c>
      <c r="J54" s="60">
        <f>COUNTIF(Input_Problems!E$2:E$1048576,Blocking_R.E.Pattern!$A54)</f>
        <v>17</v>
      </c>
      <c r="K54" s="60">
        <f>COUNTIF(Input_Problems!F$2:F$1048576,Blocking_R.E.Pattern!$A54)</f>
        <v>18</v>
      </c>
      <c r="L54" s="60">
        <f>COUNTIF(Input_Problems!G$2:G$1048576,Blocking_R.E.Pattern!$A54)</f>
        <v>19</v>
      </c>
      <c r="M54" s="60">
        <f>COUNTIF(Input_Problems!H$2:H$1048576,Blocking_R.E.Pattern!$A54)</f>
        <v>12</v>
      </c>
    </row>
    <row r="55" spans="1:23" x14ac:dyDescent="0.25">
      <c r="A55" s="176" t="s">
        <v>32</v>
      </c>
      <c r="B55" s="176"/>
      <c r="C55" s="176"/>
      <c r="D55" s="176"/>
      <c r="E55" s="176"/>
      <c r="F55" s="176"/>
      <c r="G55" s="60">
        <v>45</v>
      </c>
      <c r="H55" s="60">
        <v>14</v>
      </c>
      <c r="I55" s="60">
        <f>COUNTIF(Input_Problems!D$2:D$1048576,Blocking_R.E.Pattern!$A55)</f>
        <v>16</v>
      </c>
      <c r="J55" s="60">
        <f>COUNTIF(Input_Problems!E$2:E$1048576,Blocking_R.E.Pattern!$A55)</f>
        <v>11</v>
      </c>
      <c r="K55" s="60">
        <f>COUNTIF(Input_Problems!F$2:F$1048576,Blocking_R.E.Pattern!$A55)</f>
        <v>14</v>
      </c>
      <c r="L55" s="60">
        <f>COUNTIF(Input_Problems!G$2:G$1048576,Blocking_R.E.Pattern!$A55)</f>
        <v>17</v>
      </c>
      <c r="M55" s="60">
        <f>COUNTIF(Input_Problems!H$2:H$1048576,Blocking_R.E.Pattern!$A55)</f>
        <v>14</v>
      </c>
    </row>
    <row r="56" spans="1:23" x14ac:dyDescent="0.25">
      <c r="F56" s="108"/>
    </row>
    <row r="57" spans="1:23" x14ac:dyDescent="0.25">
      <c r="F57" s="108"/>
    </row>
    <row r="58" spans="1:23" x14ac:dyDescent="0.25">
      <c r="A58" s="177" t="s">
        <v>2392</v>
      </c>
      <c r="B58" s="177"/>
      <c r="C58" s="177"/>
      <c r="D58" s="177"/>
      <c r="E58" s="177"/>
      <c r="F58" s="177"/>
      <c r="G58" s="177"/>
      <c r="H58" s="177"/>
      <c r="I58" s="177"/>
      <c r="J58" s="177"/>
      <c r="K58" s="177"/>
      <c r="L58" s="177"/>
      <c r="M58" s="177"/>
      <c r="N58" s="79"/>
      <c r="O58" s="79"/>
      <c r="P58" s="79"/>
      <c r="Q58" s="79"/>
      <c r="R58" s="79"/>
      <c r="S58" s="79"/>
      <c r="T58" s="79"/>
      <c r="U58" s="79"/>
      <c r="V58" s="79"/>
      <c r="W58" s="79"/>
    </row>
    <row r="59" spans="1:23" x14ac:dyDescent="0.25">
      <c r="A59" s="178" t="s">
        <v>2320</v>
      </c>
      <c r="B59" s="178"/>
      <c r="C59" s="178"/>
      <c r="D59" s="178"/>
      <c r="E59" s="178"/>
      <c r="F59" s="178"/>
      <c r="G59" s="58" t="s">
        <v>2319</v>
      </c>
      <c r="H59" s="58" t="s">
        <v>2336</v>
      </c>
      <c r="I59" s="58" t="s">
        <v>2337</v>
      </c>
      <c r="J59" s="58" t="s">
        <v>2338</v>
      </c>
      <c r="K59" s="58" t="s">
        <v>2339</v>
      </c>
      <c r="L59" s="58" t="s">
        <v>2340</v>
      </c>
      <c r="M59" s="58" t="s">
        <v>2341</v>
      </c>
      <c r="N59" s="79"/>
      <c r="O59" s="79"/>
      <c r="P59" s="79"/>
      <c r="Q59" s="79"/>
      <c r="R59" s="79"/>
      <c r="S59" s="79"/>
      <c r="T59" s="79"/>
      <c r="U59" s="79"/>
      <c r="V59" s="79"/>
      <c r="W59" s="79"/>
    </row>
    <row r="60" spans="1:23" x14ac:dyDescent="0.25">
      <c r="A60" s="176" t="s">
        <v>21</v>
      </c>
      <c r="B60" s="176"/>
      <c r="C60" s="176"/>
      <c r="D60" s="176"/>
      <c r="E60" s="176"/>
      <c r="F60" s="176"/>
      <c r="G60" s="60">
        <v>6</v>
      </c>
      <c r="H60" s="60">
        <v>3</v>
      </c>
      <c r="I60" s="60">
        <f>COUNTIF(Input_Problems!D$2:D$1048576,Blocking_R.E.Pattern!$A60)</f>
        <v>34</v>
      </c>
      <c r="J60" s="60">
        <f>COUNTIF(Input_Problems!E$2:E$1048576,Blocking_R.E.Pattern!$A60)</f>
        <v>25</v>
      </c>
      <c r="K60" s="60">
        <f>COUNTIF(Input_Problems!F$2:F$1048576,Blocking_R.E.Pattern!$A60)</f>
        <v>23</v>
      </c>
      <c r="L60" s="60">
        <f>COUNTIF(Input_Problems!G$2:G$1048576,Blocking_R.E.Pattern!$A60)</f>
        <v>17</v>
      </c>
      <c r="M60" s="60">
        <f>COUNTIF(Input_Problems!H$2:H$1048576,Blocking_R.E.Pattern!$A60)</f>
        <v>10</v>
      </c>
    </row>
    <row r="61" spans="1:23" x14ac:dyDescent="0.25">
      <c r="A61" s="176" t="s">
        <v>18</v>
      </c>
      <c r="B61" s="176"/>
      <c r="C61" s="176"/>
      <c r="D61" s="176"/>
      <c r="E61" s="176"/>
      <c r="F61" s="176"/>
      <c r="G61" s="60">
        <v>6</v>
      </c>
      <c r="H61" s="60">
        <v>2</v>
      </c>
      <c r="I61" s="60">
        <f>COUNTIF(Input_Problems!D$2:D$1048576,Blocking_R.E.Pattern!$A61)</f>
        <v>36</v>
      </c>
      <c r="J61" s="60">
        <f>COUNTIF(Input_Problems!E$2:E$1048576,Blocking_R.E.Pattern!$A61)</f>
        <v>22</v>
      </c>
      <c r="K61" s="60">
        <f>COUNTIF(Input_Problems!F$2:F$1048576,Blocking_R.E.Pattern!$A61)</f>
        <v>15</v>
      </c>
      <c r="L61" s="60">
        <f>COUNTIF(Input_Problems!G$2:G$1048576,Blocking_R.E.Pattern!$A61)</f>
        <v>9</v>
      </c>
      <c r="M61" s="60">
        <f>COUNTIF(Input_Problems!H$2:H$1048576,Blocking_R.E.Pattern!$A61)</f>
        <v>11</v>
      </c>
    </row>
    <row r="62" spans="1:23" x14ac:dyDescent="0.25">
      <c r="A62" s="176" t="s">
        <v>27</v>
      </c>
      <c r="B62" s="176"/>
      <c r="C62" s="176"/>
      <c r="D62" s="176"/>
      <c r="E62" s="176"/>
      <c r="F62" s="176"/>
      <c r="G62" s="60">
        <v>5</v>
      </c>
      <c r="H62" s="60">
        <v>3</v>
      </c>
      <c r="I62" s="60">
        <f>COUNTIF(Input_Problems!D$2:D$1048576,Blocking_R.E.Pattern!$A62)</f>
        <v>23</v>
      </c>
      <c r="J62" s="60">
        <f>COUNTIF(Input_Problems!E$2:E$1048576,Blocking_R.E.Pattern!$A62)</f>
        <v>16</v>
      </c>
      <c r="K62" s="60">
        <f>COUNTIF(Input_Problems!F$2:F$1048576,Blocking_R.E.Pattern!$A62)</f>
        <v>13</v>
      </c>
      <c r="L62" s="60">
        <f>COUNTIF(Input_Problems!G$2:G$1048576,Blocking_R.E.Pattern!$A62)</f>
        <v>12</v>
      </c>
      <c r="M62" s="60">
        <f>COUNTIF(Input_Problems!H$2:H$1048576,Blocking_R.E.Pattern!$A62)</f>
        <v>12</v>
      </c>
    </row>
    <row r="63" spans="1:23" x14ac:dyDescent="0.25">
      <c r="A63" s="176" t="s">
        <v>35</v>
      </c>
      <c r="B63" s="176"/>
      <c r="C63" s="176"/>
      <c r="D63" s="176"/>
      <c r="E63" s="176"/>
      <c r="F63" s="176"/>
      <c r="G63" s="60">
        <v>5</v>
      </c>
      <c r="H63" s="60">
        <v>3</v>
      </c>
      <c r="I63" s="60">
        <f>COUNTIF(Input_Problems!D$2:D$1048576,Blocking_R.E.Pattern!$A63)</f>
        <v>10</v>
      </c>
      <c r="J63" s="60">
        <f>COUNTIF(Input_Problems!E$2:E$1048576,Blocking_R.E.Pattern!$A63)</f>
        <v>17</v>
      </c>
      <c r="K63" s="60">
        <f>COUNTIF(Input_Problems!F$2:F$1048576,Blocking_R.E.Pattern!$A63)</f>
        <v>18</v>
      </c>
      <c r="L63" s="60">
        <f>COUNTIF(Input_Problems!G$2:G$1048576,Blocking_R.E.Pattern!$A63)</f>
        <v>19</v>
      </c>
      <c r="M63" s="60">
        <f>COUNTIF(Input_Problems!H$2:H$1048576,Blocking_R.E.Pattern!$A63)</f>
        <v>12</v>
      </c>
    </row>
    <row r="64" spans="1:23" x14ac:dyDescent="0.25">
      <c r="A64" s="176" t="s">
        <v>32</v>
      </c>
      <c r="B64" s="176"/>
      <c r="C64" s="176"/>
      <c r="D64" s="176"/>
      <c r="E64" s="176"/>
      <c r="F64" s="176"/>
      <c r="G64" s="60">
        <v>4</v>
      </c>
      <c r="H64" s="60">
        <v>2</v>
      </c>
      <c r="I64" s="60">
        <f>COUNTIF(Input_Problems!D$2:D$1048576,Blocking_R.E.Pattern!$A64)</f>
        <v>16</v>
      </c>
      <c r="J64" s="60">
        <f>COUNTIF(Input_Problems!E$2:E$1048576,Blocking_R.E.Pattern!$A64)</f>
        <v>11</v>
      </c>
      <c r="K64" s="60">
        <f>COUNTIF(Input_Problems!F$2:F$1048576,Blocking_R.E.Pattern!$A64)</f>
        <v>14</v>
      </c>
      <c r="L64" s="60">
        <f>COUNTIF(Input_Problems!G$2:G$1048576,Blocking_R.E.Pattern!$A64)</f>
        <v>17</v>
      </c>
      <c r="M64" s="60">
        <f>COUNTIF(Input_Problems!H$2:H$1048576,Blocking_R.E.Pattern!$A64)</f>
        <v>14</v>
      </c>
    </row>
    <row r="67" spans="1:98" ht="33" customHeight="1" x14ac:dyDescent="0.25">
      <c r="A67" s="174" t="s">
        <v>2393</v>
      </c>
      <c r="B67" s="174"/>
      <c r="C67" s="174"/>
      <c r="D67" s="174"/>
      <c r="E67" s="174"/>
      <c r="F67" s="174"/>
      <c r="G67" s="174"/>
      <c r="H67" s="174"/>
      <c r="I67" s="1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c r="CS67" s="174"/>
      <c r="CT67" s="174"/>
    </row>
    <row r="68" spans="1:98" ht="78.75" customHeight="1" x14ac:dyDescent="0.25">
      <c r="A68" s="181" t="s">
        <v>2320</v>
      </c>
      <c r="B68" s="181"/>
      <c r="C68" s="181"/>
      <c r="D68" s="181"/>
      <c r="E68" s="181"/>
      <c r="F68" s="181"/>
      <c r="G68" s="58" t="s">
        <v>1788</v>
      </c>
      <c r="H68" s="58" t="s">
        <v>1789</v>
      </c>
      <c r="I68" s="58" t="s">
        <v>1790</v>
      </c>
      <c r="J68" s="58" t="s">
        <v>1791</v>
      </c>
      <c r="K68" s="58" t="s">
        <v>1792</v>
      </c>
      <c r="L68" s="58" t="s">
        <v>1793</v>
      </c>
      <c r="M68" s="58" t="s">
        <v>39</v>
      </c>
      <c r="N68" s="58" t="s">
        <v>455</v>
      </c>
      <c r="O68" s="58" t="s">
        <v>40</v>
      </c>
      <c r="P68" s="58" t="s">
        <v>1794</v>
      </c>
      <c r="Q68" s="58" t="s">
        <v>1795</v>
      </c>
      <c r="R68" s="58" t="s">
        <v>1796</v>
      </c>
      <c r="S68" s="58" t="s">
        <v>1797</v>
      </c>
      <c r="T68" s="58" t="s">
        <v>1337</v>
      </c>
      <c r="U68" s="58" t="s">
        <v>1826</v>
      </c>
      <c r="V68" s="58" t="s">
        <v>1827</v>
      </c>
      <c r="W68" s="58" t="s">
        <v>2307</v>
      </c>
      <c r="X68" s="58" t="s">
        <v>2079</v>
      </c>
      <c r="Y68" s="58" t="s">
        <v>1798</v>
      </c>
      <c r="Z68" s="58" t="s">
        <v>1799</v>
      </c>
      <c r="AA68" s="58" t="s">
        <v>2080</v>
      </c>
      <c r="AB68" s="58" t="s">
        <v>1800</v>
      </c>
      <c r="AC68" s="58" t="s">
        <v>1801</v>
      </c>
      <c r="AD68" s="58" t="s">
        <v>1802</v>
      </c>
      <c r="AE68" s="58" t="s">
        <v>1803</v>
      </c>
      <c r="AF68" s="58" t="s">
        <v>2081</v>
      </c>
      <c r="AG68" s="58" t="s">
        <v>2082</v>
      </c>
      <c r="AH68" s="58" t="s">
        <v>1804</v>
      </c>
      <c r="AI68" s="58" t="s">
        <v>1805</v>
      </c>
      <c r="AJ68" s="58" t="s">
        <v>608</v>
      </c>
      <c r="AK68" s="58" t="s">
        <v>1806</v>
      </c>
      <c r="AL68" s="58" t="s">
        <v>41</v>
      </c>
      <c r="AM68" s="58" t="s">
        <v>1807</v>
      </c>
      <c r="AN68" s="58" t="s">
        <v>1808</v>
      </c>
      <c r="AO68" s="58" t="s">
        <v>437</v>
      </c>
      <c r="AP68" s="58" t="s">
        <v>1809</v>
      </c>
      <c r="AQ68" s="58" t="s">
        <v>1810</v>
      </c>
      <c r="AR68" s="58" t="s">
        <v>510</v>
      </c>
      <c r="AS68" s="58" t="s">
        <v>1811</v>
      </c>
      <c r="AT68" s="58" t="s">
        <v>1812</v>
      </c>
      <c r="AU68" s="58" t="s">
        <v>43</v>
      </c>
      <c r="AV68" s="58" t="s">
        <v>1813</v>
      </c>
      <c r="AW68" s="58" t="s">
        <v>1821</v>
      </c>
      <c r="AX68" s="58" t="s">
        <v>1814</v>
      </c>
      <c r="AY68" s="58" t="s">
        <v>449</v>
      </c>
      <c r="AZ68" s="58" t="s">
        <v>44</v>
      </c>
      <c r="BA68" s="58" t="s">
        <v>2084</v>
      </c>
      <c r="BB68" s="58" t="s">
        <v>2083</v>
      </c>
      <c r="BC68" s="58" t="s">
        <v>600</v>
      </c>
      <c r="BD68" s="58" t="s">
        <v>45</v>
      </c>
      <c r="BE68" s="58" t="s">
        <v>1815</v>
      </c>
      <c r="BF68" s="58" t="s">
        <v>1816</v>
      </c>
      <c r="BG68" s="58" t="s">
        <v>46</v>
      </c>
      <c r="BH68" s="58" t="s">
        <v>1817</v>
      </c>
      <c r="BI68" s="58" t="s">
        <v>593</v>
      </c>
      <c r="BJ68" s="58" t="s">
        <v>1328</v>
      </c>
      <c r="BK68" s="58" t="s">
        <v>476</v>
      </c>
      <c r="BL68" s="58" t="s">
        <v>1818</v>
      </c>
      <c r="BM68" s="58" t="s">
        <v>1819</v>
      </c>
      <c r="BN68" s="58" t="s">
        <v>47</v>
      </c>
      <c r="BO68" s="58" t="s">
        <v>48</v>
      </c>
      <c r="BP68" s="58" t="s">
        <v>2085</v>
      </c>
      <c r="BQ68" s="58" t="s">
        <v>1820</v>
      </c>
      <c r="BR68" s="58" t="s">
        <v>2297</v>
      </c>
      <c r="BS68" s="58" t="s">
        <v>598</v>
      </c>
      <c r="BT68" s="58" t="s">
        <v>439</v>
      </c>
      <c r="BU68" s="58" t="s">
        <v>49</v>
      </c>
      <c r="BV68" s="58" t="s">
        <v>447</v>
      </c>
      <c r="BW68" s="58" t="s">
        <v>1822</v>
      </c>
      <c r="BX68" s="58" t="s">
        <v>2086</v>
      </c>
      <c r="BY68" s="58" t="s">
        <v>1823</v>
      </c>
      <c r="BZ68" s="58" t="s">
        <v>453</v>
      </c>
      <c r="CA68" s="58" t="s">
        <v>1824</v>
      </c>
      <c r="CB68" s="58" t="s">
        <v>50</v>
      </c>
      <c r="CC68" s="58" t="s">
        <v>461</v>
      </c>
      <c r="CD68" s="58" t="s">
        <v>51</v>
      </c>
      <c r="CE68" s="58" t="s">
        <v>607</v>
      </c>
      <c r="CF68" s="58" t="s">
        <v>1305</v>
      </c>
      <c r="CG68" s="58" t="s">
        <v>443</v>
      </c>
      <c r="CH68" s="58" t="s">
        <v>1825</v>
      </c>
      <c r="CI68" s="58" t="s">
        <v>597</v>
      </c>
      <c r="CJ68" s="58" t="s">
        <v>2292</v>
      </c>
      <c r="CK68" s="58" t="s">
        <v>2293</v>
      </c>
      <c r="CL68" s="58" t="s">
        <v>2294</v>
      </c>
      <c r="CM68" s="58" t="s">
        <v>2295</v>
      </c>
      <c r="CN68" s="58" t="s">
        <v>2303</v>
      </c>
      <c r="CO68" s="58" t="s">
        <v>2302</v>
      </c>
      <c r="CP68" s="58" t="s">
        <v>2074</v>
      </c>
      <c r="CQ68" s="58" t="s">
        <v>2311</v>
      </c>
      <c r="CR68" s="58" t="s">
        <v>2304</v>
      </c>
      <c r="CS68" s="58" t="s">
        <v>2306</v>
      </c>
      <c r="CT68" s="58" t="s">
        <v>2308</v>
      </c>
    </row>
    <row r="69" spans="1:98" x14ac:dyDescent="0.25">
      <c r="A69" s="176" t="s">
        <v>21</v>
      </c>
      <c r="B69" s="176"/>
      <c r="C69" s="176"/>
      <c r="D69" s="176"/>
      <c r="E69" s="176"/>
      <c r="F69" s="176"/>
      <c r="G69" s="60">
        <f>COUNTIFS(Coding!AT$3:AT$1048576,"YES",Coding!$AB$3:$AB$1048576,"YES")</f>
        <v>2</v>
      </c>
      <c r="H69" s="60">
        <f>COUNTIFS(Coding!AU$3:AU$1048576,"YES",Coding!$AB$3:$AB$1048576,"YES")</f>
        <v>0</v>
      </c>
      <c r="I69" s="60">
        <f>COUNTIFS(Coding!AV$3:AV$1048576,"YES",Coding!$AB$3:$AB$1048576,"YES")</f>
        <v>0</v>
      </c>
      <c r="J69" s="60">
        <f>COUNTIFS(Coding!AW$3:AW$1048576,"YES",Coding!$AB$3:$AB$1048576,"YES")</f>
        <v>0</v>
      </c>
      <c r="K69" s="60">
        <f>COUNTIFS(Coding!AX$3:AX$1048576,"YES",Coding!$AB$3:$AB$1048576,"YES")</f>
        <v>0</v>
      </c>
      <c r="L69" s="60">
        <f>COUNTIFS(Coding!AY$3:AY$1048576,"YES",Coding!$AB$3:$AB$1048576,"YES")</f>
        <v>0</v>
      </c>
      <c r="M69" s="60">
        <f>COUNTIFS(Coding!AZ$3:AZ$1048576,"YES",Coding!$AB$3:$AB$1048576,"YES")</f>
        <v>1</v>
      </c>
      <c r="N69" s="60">
        <f>COUNTIFS(Coding!BA$3:BA$1048576,"YES",Coding!$AB$3:$AB$1048576,"YES")</f>
        <v>1</v>
      </c>
      <c r="O69" s="60">
        <f>COUNTIFS(Coding!BB$3:BB$1048576,"YES",Coding!$AB$3:$AB$1048576,"YES")</f>
        <v>1</v>
      </c>
      <c r="P69" s="60">
        <f>COUNTIFS(Coding!BC$3:BC$1048576,"YES",Coding!$AB$3:$AB$1048576,"YES")</f>
        <v>0</v>
      </c>
      <c r="Q69" s="60">
        <f>COUNTIFS(Coding!BD$3:BD$1048576,"YES",Coding!$AB$3:$AB$1048576,"YES")</f>
        <v>0</v>
      </c>
      <c r="R69" s="60">
        <f>COUNTIFS(Coding!BE$3:BE$1048576,"YES",Coding!$AB$3:$AB$1048576,"YES")</f>
        <v>1</v>
      </c>
      <c r="S69" s="60">
        <f>COUNTIFS(Coding!BF$3:BF$1048576,"YES",Coding!$AB$3:$AB$1048576,"YES")</f>
        <v>0</v>
      </c>
      <c r="T69" s="60">
        <f>COUNTIFS(Coding!BG$3:BG$1048576,"YES",Coding!$AB$3:$AB$1048576,"YES")</f>
        <v>0</v>
      </c>
      <c r="U69" s="60">
        <f>COUNTIFS(Coding!BH$3:BH$1048576,"YES",Coding!$AB$3:$AB$1048576,"YES")</f>
        <v>2</v>
      </c>
      <c r="V69" s="60">
        <f>COUNTIFS(Coding!BI$3:BI$1048576,"YES",Coding!$AB$3:$AB$1048576,"YES")</f>
        <v>0</v>
      </c>
      <c r="W69" s="60">
        <f>COUNTIFS(Coding!BJ$3:BJ$1048576,"YES",Coding!$AB$3:$AB$1048576,"YES")</f>
        <v>0</v>
      </c>
      <c r="X69" s="60">
        <f>COUNTIFS(Coding!BK$3:BK$1048576,"YES",Coding!$AB$3:$AB$1048576,"YES")</f>
        <v>2</v>
      </c>
      <c r="Y69" s="60">
        <f>COUNTIFS(Coding!BL$3:BL$1048576,"YES",Coding!$AB$3:$AB$1048576,"YES")</f>
        <v>0</v>
      </c>
      <c r="Z69" s="60">
        <f>COUNTIFS(Coding!BM$3:BM$1048576,"YES",Coding!$AB$3:$AB$1048576,"YES")</f>
        <v>0</v>
      </c>
      <c r="AA69" s="60">
        <f>COUNTIFS(Coding!BN$3:BN$1048576,"YES",Coding!$AB$3:$AB$1048576,"YES")</f>
        <v>1</v>
      </c>
      <c r="AB69" s="60">
        <f>COUNTIFS(Coding!BO$3:BO$1048576,"YES",Coding!$AB$3:$AB$1048576,"YES")</f>
        <v>0</v>
      </c>
      <c r="AC69" s="60">
        <f>COUNTIFS(Coding!BP$3:BP$1048576,"YES",Coding!$AB$3:$AB$1048576,"YES")</f>
        <v>1</v>
      </c>
      <c r="AD69" s="60">
        <f>COUNTIFS(Coding!BQ$3:BQ$1048576,"YES",Coding!$AB$3:$AB$1048576,"YES")</f>
        <v>2</v>
      </c>
      <c r="AE69" s="60">
        <f>COUNTIFS(Coding!BR$3:BR$1048576,"YES",Coding!$AB$3:$AB$1048576,"YES")</f>
        <v>1</v>
      </c>
      <c r="AF69" s="60">
        <f>COUNTIFS(Coding!BS$3:BS$1048576,"YES",Coding!$AB$3:$AB$1048576,"YES")</f>
        <v>3</v>
      </c>
      <c r="AG69" s="60">
        <f>COUNTIFS(Coding!BT$3:BT$1048576,"YES",Coding!$AB$3:$AB$1048576,"YES")</f>
        <v>1</v>
      </c>
      <c r="AH69" s="60">
        <f>COUNTIFS(Coding!BU$3:BU$1048576,"YES",Coding!$AB$3:$AB$1048576,"YES")</f>
        <v>1</v>
      </c>
      <c r="AI69" s="60">
        <f>COUNTIFS(Coding!BV$3:BV$1048576,"YES",Coding!$AB$3:$AB$1048576,"YES")</f>
        <v>1</v>
      </c>
      <c r="AJ69" s="60">
        <f>COUNTIFS(Coding!BW$3:BW$1048576,"YES",Coding!$AB$3:$AB$1048576,"YES")</f>
        <v>1</v>
      </c>
      <c r="AK69" s="60">
        <f>COUNTIFS(Coding!BX$3:BX$1048576,"YES",Coding!$AB$3:$AB$1048576,"YES")</f>
        <v>0</v>
      </c>
      <c r="AL69" s="60">
        <f>COUNTIFS(Coding!BY$3:BY$1048576,"YES",Coding!$AB$3:$AB$1048576,"YES")</f>
        <v>3</v>
      </c>
      <c r="AM69" s="60">
        <f>COUNTIFS(Coding!BZ$3:BZ$1048576,"YES",Coding!$AB$3:$AB$1048576,"YES")</f>
        <v>0</v>
      </c>
      <c r="AN69" s="60">
        <f>COUNTIFS(Coding!CA$3:CA$1048576,"YES",Coding!$AB$3:$AB$1048576,"YES")</f>
        <v>0</v>
      </c>
      <c r="AO69" s="60">
        <f>COUNTIFS(Coding!CB$3:CB$1048576,"YES",Coding!$AB$3:$AB$1048576,"YES")</f>
        <v>2</v>
      </c>
      <c r="AP69" s="60">
        <f>COUNTIFS(Coding!CC$3:CC$1048576,"YES",Coding!$AB$3:$AB$1048576,"YES")</f>
        <v>8</v>
      </c>
      <c r="AQ69" s="60">
        <f>COUNTIFS(Coding!CD$3:CD$1048576,"YES",Coding!$AB$3:$AB$1048576,"YES")</f>
        <v>0</v>
      </c>
      <c r="AR69" s="60">
        <f>COUNTIFS(Coding!CE$3:CE$1048576,"YES",Coding!$AB$3:$AB$1048576,"YES")</f>
        <v>2</v>
      </c>
      <c r="AS69" s="60">
        <f>COUNTIFS(Coding!CF$3:CF$1048576,"YES",Coding!$AB$3:$AB$1048576,"YES")</f>
        <v>0</v>
      </c>
      <c r="AT69" s="60">
        <f>COUNTIFS(Coding!CG$3:CG$1048576,"YES",Coding!$AB$3:$AB$1048576,"YES")</f>
        <v>1</v>
      </c>
      <c r="AU69" s="60">
        <f>COUNTIFS(Coding!CH$3:CH$1048576,"YES",Coding!$AB$3:$AB$1048576,"YES")</f>
        <v>5</v>
      </c>
      <c r="AV69" s="60">
        <f>COUNTIFS(Coding!CI$3:CI$1048576,"YES",Coding!$AB$3:$AB$1048576,"YES")</f>
        <v>1</v>
      </c>
      <c r="AW69" s="60">
        <f>COUNTIFS(Coding!CJ$3:CJ$1048576,"YES",Coding!$AB$3:$AB$1048576,"YES")</f>
        <v>2</v>
      </c>
      <c r="AX69" s="60">
        <f>COUNTIFS(Coding!CK$3:CK$1048576,"YES",Coding!$AB$3:$AB$1048576,"YES")</f>
        <v>0</v>
      </c>
      <c r="AY69" s="60">
        <f>COUNTIFS(Coding!CL$3:CL$1048576,"YES",Coding!$AB$3:$AB$1048576,"YES")</f>
        <v>2</v>
      </c>
      <c r="AZ69" s="60">
        <f>COUNTIFS(Coding!CM$3:CM$1048576,"YES",Coding!$AB$3:$AB$1048576,"YES")</f>
        <v>4</v>
      </c>
      <c r="BA69" s="60">
        <f>COUNTIFS(Coding!CN$3:CN$1048576,"YES",Coding!$AB$3:$AB$1048576,"YES")</f>
        <v>0</v>
      </c>
      <c r="BB69" s="60">
        <f>COUNTIFS(Coding!CO$3:CO$1048576,"YES",Coding!$AB$3:$AB$1048576,"YES")</f>
        <v>0</v>
      </c>
      <c r="BC69" s="60">
        <f>COUNTIFS(Coding!CP$3:CP$1048576,"YES",Coding!$AB$3:$AB$1048576,"YES")</f>
        <v>0</v>
      </c>
      <c r="BD69" s="60">
        <f>COUNTIFS(Coding!CQ$3:CQ$1048576,"YES",Coding!$AB$3:$AB$1048576,"YES")</f>
        <v>0</v>
      </c>
      <c r="BE69" s="60">
        <f>COUNTIFS(Coding!CR$3:CR$1048576,"YES",Coding!$AB$3:$AB$1048576,"YES")</f>
        <v>0</v>
      </c>
      <c r="BF69" s="60">
        <f>COUNTIFS(Coding!CS$3:CS$1048576,"YES",Coding!$AB$3:$AB$1048576,"YES")</f>
        <v>0</v>
      </c>
      <c r="BG69" s="60">
        <f>COUNTIFS(Coding!CT$3:CT$1048576,"YES",Coding!$AB$3:$AB$1048576,"YES")</f>
        <v>0</v>
      </c>
      <c r="BH69" s="60">
        <f>COUNTIFS(Coding!CU$3:CU$1048576,"YES",Coding!$AB$3:$AB$1048576,"YES")</f>
        <v>1</v>
      </c>
      <c r="BI69" s="60">
        <f>COUNTIFS(Coding!CV$3:CV$1048576,"YES",Coding!$AB$3:$AB$1048576,"YES")</f>
        <v>1</v>
      </c>
      <c r="BJ69" s="60">
        <f>COUNTIFS(Coding!CW$3:CW$1048576,"YES",Coding!$AB$3:$AB$1048576,"YES")</f>
        <v>1</v>
      </c>
      <c r="BK69" s="60">
        <f>COUNTIFS(Coding!CX$3:CX$1048576,"YES",Coding!$AB$3:$AB$1048576,"YES")</f>
        <v>1</v>
      </c>
      <c r="BL69" s="60">
        <f>COUNTIFS(Coding!CY$3:CY$1048576,"YES",Coding!$AB$3:$AB$1048576,"YES")</f>
        <v>8</v>
      </c>
      <c r="BM69" s="60">
        <f>COUNTIFS(Coding!CZ$3:CZ$1048576,"YES",Coding!$AB$3:$AB$1048576,"YES")</f>
        <v>1</v>
      </c>
      <c r="BN69" s="60">
        <f>COUNTIFS(Coding!DA$3:DA$1048576,"YES",Coding!$AB$3:$AB$1048576,"YES")</f>
        <v>0</v>
      </c>
      <c r="BO69" s="60">
        <f>COUNTIFS(Coding!DB$3:DB$1048576,"YES",Coding!$AB$3:$AB$1048576,"YES")</f>
        <v>0</v>
      </c>
      <c r="BP69" s="60">
        <f>COUNTIFS(Coding!DC$3:DC$1048576,"YES",Coding!$AB$3:$AB$1048576,"YES")</f>
        <v>4</v>
      </c>
      <c r="BQ69" s="60">
        <f>COUNTIFS(Coding!DD$3:DD$1048576,"YES",Coding!$AB$3:$AB$1048576,"YES")</f>
        <v>0</v>
      </c>
      <c r="BR69" s="60">
        <f>COUNTIFS(Coding!DE$3:DE$1048576,"YES",Coding!$AB$3:$AB$1048576,"YES")</f>
        <v>0</v>
      </c>
      <c r="BS69" s="60">
        <f>COUNTIFS(Coding!DF$3:DF$1048576,"YES",Coding!$AB$3:$AB$1048576,"YES")</f>
        <v>0</v>
      </c>
      <c r="BT69" s="60">
        <f>COUNTIFS(Coding!DG$3:DG$1048576,"YES",Coding!$AB$3:$AB$1048576,"YES")</f>
        <v>0</v>
      </c>
      <c r="BU69" s="60">
        <f>COUNTIFS(Coding!DH$3:DH$1048576,"YES",Coding!$AB$3:$AB$1048576,"YES")</f>
        <v>4</v>
      </c>
      <c r="BV69" s="60">
        <f>COUNTIFS(Coding!DI$3:DI$1048576,"YES",Coding!$AB$3:$AB$1048576,"YES")</f>
        <v>0</v>
      </c>
      <c r="BW69" s="60">
        <f>COUNTIFS(Coding!DJ$3:DJ$1048576,"YES",Coding!$AB$3:$AB$1048576,"YES")</f>
        <v>0</v>
      </c>
      <c r="BX69" s="60">
        <f>COUNTIFS(Coding!DK$3:DK$1048576,"YES",Coding!$AB$3:$AB$1048576,"YES")</f>
        <v>0</v>
      </c>
      <c r="BY69" s="60">
        <f>COUNTIFS(Coding!DL$3:DL$1048576,"YES",Coding!$AB$3:$AB$1048576,"YES")</f>
        <v>1</v>
      </c>
      <c r="BZ69" s="60">
        <f>COUNTIFS(Coding!DM$3:DM$1048576,"YES",Coding!$AB$3:$AB$1048576,"YES")</f>
        <v>4</v>
      </c>
      <c r="CA69" s="60">
        <f>COUNTIFS(Coding!DN$3:DN$1048576,"YES",Coding!$AB$3:$AB$1048576,"YES")</f>
        <v>1</v>
      </c>
      <c r="CB69" s="60">
        <f>COUNTIFS(Coding!DO$3:DO$1048576,"YES",Coding!$AB$3:$AB$1048576,"YES")</f>
        <v>1</v>
      </c>
      <c r="CC69" s="60">
        <f>COUNTIFS(Coding!DP$3:DP$1048576,"YES",Coding!$AB$3:$AB$1048576,"YES")</f>
        <v>1</v>
      </c>
      <c r="CD69" s="60">
        <f>COUNTIFS(Coding!DQ$3:DQ$1048576,"YES",Coding!$AB$3:$AB$1048576,"YES")</f>
        <v>3</v>
      </c>
      <c r="CE69" s="60">
        <f>COUNTIFS(Coding!DR$3:DR$1048576,"YES",Coding!$AB$3:$AB$1048576,"YES")</f>
        <v>2</v>
      </c>
      <c r="CF69" s="60">
        <f>COUNTIFS(Coding!DS$3:DS$1048576,"YES",Coding!$AB$3:$AB$1048576,"YES")</f>
        <v>1</v>
      </c>
      <c r="CG69" s="60">
        <f>COUNTIFS(Coding!DT$3:DT$1048576,"YES",Coding!$AB$3:$AB$1048576,"YES")</f>
        <v>0</v>
      </c>
      <c r="CH69" s="60">
        <f>COUNTIFS(Coding!DU$3:DU$1048576,"YES",Coding!$AB$3:$AB$1048576,"YES")</f>
        <v>1</v>
      </c>
      <c r="CI69" s="60">
        <f>COUNTIFS(Coding!DV$3:DV$1048576,"YES",Coding!$AB$3:$AB$1048576,"YES")</f>
        <v>0</v>
      </c>
      <c r="CJ69" s="60">
        <f>COUNTIFS(Coding!DW$3:DW$1048576,"YES",Coding!$AB$3:$AB$1048576,"YES")</f>
        <v>1</v>
      </c>
      <c r="CK69" s="60">
        <f>COUNTIFS(Coding!DX$3:DX$1048576,"YES",Coding!$AB$3:$AB$1048576,"YES")</f>
        <v>0</v>
      </c>
      <c r="CL69" s="60">
        <f>COUNTIFS(Coding!DY$3:DY$1048576,"YES",Coding!$AB$3:$AB$1048576,"YES")</f>
        <v>0</v>
      </c>
      <c r="CM69" s="60">
        <f>COUNTIFS(Coding!DZ$3:DZ$1048576,"YES",Coding!$AB$3:$AB$1048576,"YES")</f>
        <v>1</v>
      </c>
      <c r="CN69" s="60">
        <f>COUNTIFS(Coding!EA$3:EA$1048576,"YES",Coding!$AB$3:$AB$1048576,"YES")</f>
        <v>0</v>
      </c>
      <c r="CO69" s="60">
        <f>COUNTIFS(Coding!EB$3:EB$1048576,"YES",Coding!$AB$3:$AB$1048576,"YES")</f>
        <v>0</v>
      </c>
      <c r="CP69" s="60">
        <f>COUNTIFS(Coding!EC$3:EC$1048576,"YES",Coding!$AB$3:$AB$1048576,"YES")</f>
        <v>1</v>
      </c>
      <c r="CQ69" s="60">
        <f>COUNTIFS(Coding!ED$3:ED$1048576,"YES",Coding!$AB$3:$AB$1048576,"YES")</f>
        <v>0</v>
      </c>
      <c r="CR69" s="60">
        <f>COUNTIFS(Coding!EE$3:EE$1048576,"YES",Coding!$AB$3:$AB$1048576,"YES")</f>
        <v>0</v>
      </c>
      <c r="CS69" s="60">
        <f>COUNTIFS(Coding!EF$3:EF$1048576,"YES",Coding!$AB$3:$AB$1048576,"YES")</f>
        <v>0</v>
      </c>
      <c r="CT69" s="60">
        <f>COUNTIFS(Coding!EG$3:EG$1048576,"YES",Coding!$AB$3:$AB$1048576,"YES")</f>
        <v>0</v>
      </c>
    </row>
    <row r="70" spans="1:98" x14ac:dyDescent="0.25">
      <c r="A70" s="176" t="s">
        <v>18</v>
      </c>
      <c r="B70" s="176"/>
      <c r="C70" s="176"/>
      <c r="D70" s="176"/>
      <c r="E70" s="176"/>
      <c r="F70" s="176"/>
      <c r="G70" s="60">
        <f>COUNTIFS(Coding!AT$3:AT$1048576,"YES",Coding!$Y$3:$Y$1048576,"YES")</f>
        <v>1</v>
      </c>
      <c r="H70" s="60">
        <f>COUNTIFS(Coding!AU$3:AU$1048576,"YES",Coding!$Y$3:$Y$1048576,"YES")</f>
        <v>0</v>
      </c>
      <c r="I70" s="60">
        <f>COUNTIFS(Coding!AV$3:AV$1048576,"YES",Coding!$Y$3:$Y$1048576,"YES")</f>
        <v>0</v>
      </c>
      <c r="J70" s="60">
        <f>COUNTIFS(Coding!AW$3:AW$1048576,"YES",Coding!$Y$3:$Y$1048576,"YES")</f>
        <v>0</v>
      </c>
      <c r="K70" s="60">
        <f>COUNTIFS(Coding!AX$3:AX$1048576,"YES",Coding!$Y$3:$Y$1048576,"YES")</f>
        <v>0</v>
      </c>
      <c r="L70" s="60">
        <f>COUNTIFS(Coding!AY$3:AY$1048576,"YES",Coding!$Y$3:$Y$1048576,"YES")</f>
        <v>7</v>
      </c>
      <c r="M70" s="60">
        <f>COUNTIFS(Coding!AZ$3:AZ$1048576,"YES",Coding!$Y$3:$Y$1048576,"YES")</f>
        <v>1</v>
      </c>
      <c r="N70" s="60">
        <f>COUNTIFS(Coding!BA$3:BA$1048576,"YES",Coding!$Y$3:$Y$1048576,"YES")</f>
        <v>0</v>
      </c>
      <c r="O70" s="60">
        <f>COUNTIFS(Coding!BB$3:BB$1048576,"YES",Coding!$Y$3:$Y$1048576,"YES")</f>
        <v>1</v>
      </c>
      <c r="P70" s="60">
        <f>COUNTIFS(Coding!BC$3:BC$1048576,"YES",Coding!$Y$3:$Y$1048576,"YES")</f>
        <v>0</v>
      </c>
      <c r="Q70" s="60">
        <f>COUNTIFS(Coding!BD$3:BD$1048576,"YES",Coding!$Y$3:$Y$1048576,"YES")</f>
        <v>0</v>
      </c>
      <c r="R70" s="60">
        <f>COUNTIFS(Coding!BE$3:BE$1048576,"YES",Coding!$Y$3:$Y$1048576,"YES")</f>
        <v>0</v>
      </c>
      <c r="S70" s="60">
        <f>COUNTIFS(Coding!BF$3:BF$1048576,"YES",Coding!$Y$3:$Y$1048576,"YES")</f>
        <v>0</v>
      </c>
      <c r="T70" s="60">
        <f>COUNTIFS(Coding!BG$3:BG$1048576,"YES",Coding!$Y$3:$Y$1048576,"YES")</f>
        <v>0</v>
      </c>
      <c r="U70" s="60">
        <f>COUNTIFS(Coding!BH$3:BH$1048576,"YES",Coding!$Y$3:$Y$1048576,"YES")</f>
        <v>1</v>
      </c>
      <c r="V70" s="60">
        <f>COUNTIFS(Coding!BI$3:BI$1048576,"YES",Coding!$Y$3:$Y$1048576,"YES")</f>
        <v>0</v>
      </c>
      <c r="W70" s="60">
        <f>COUNTIFS(Coding!BJ$3:BJ$1048576,"YES",Coding!$Y$3:$Y$1048576,"YES")</f>
        <v>0</v>
      </c>
      <c r="X70" s="60">
        <f>COUNTIFS(Coding!BK$3:BK$1048576,"YES",Coding!$Y$3:$Y$1048576,"YES")</f>
        <v>3</v>
      </c>
      <c r="Y70" s="60">
        <f>COUNTIFS(Coding!BL$3:BL$1048576,"YES",Coding!$Y$3:$Y$1048576,"YES")</f>
        <v>0</v>
      </c>
      <c r="Z70" s="60">
        <f>COUNTIFS(Coding!BM$3:BM$1048576,"YES",Coding!$Y$3:$Y$1048576,"YES")</f>
        <v>5</v>
      </c>
      <c r="AA70" s="60">
        <f>COUNTIFS(Coding!BN$3:BN$1048576,"YES",Coding!$Y$3:$Y$1048576,"YES")</f>
        <v>2</v>
      </c>
      <c r="AB70" s="60">
        <f>COUNTIFS(Coding!BO$3:BO$1048576,"YES",Coding!$Y$3:$Y$1048576,"YES")</f>
        <v>0</v>
      </c>
      <c r="AC70" s="60">
        <f>COUNTIFS(Coding!BP$3:BP$1048576,"YES",Coding!$Y$3:$Y$1048576,"YES")</f>
        <v>0</v>
      </c>
      <c r="AD70" s="60">
        <f>COUNTIFS(Coding!BQ$3:BQ$1048576,"YES",Coding!$Y$3:$Y$1048576,"YES")</f>
        <v>9</v>
      </c>
      <c r="AE70" s="60">
        <f>COUNTIFS(Coding!BR$3:BR$1048576,"YES",Coding!$Y$3:$Y$1048576,"YES")</f>
        <v>0</v>
      </c>
      <c r="AF70" s="60">
        <f>COUNTIFS(Coding!BS$3:BS$1048576,"YES",Coding!$Y$3:$Y$1048576,"YES")</f>
        <v>1</v>
      </c>
      <c r="AG70" s="60">
        <f>COUNTIFS(Coding!BT$3:BT$1048576,"YES",Coding!$Y$3:$Y$1048576,"YES")</f>
        <v>0</v>
      </c>
      <c r="AH70" s="60">
        <f>COUNTIFS(Coding!BU$3:BU$1048576,"YES",Coding!$Y$3:$Y$1048576,"YES")</f>
        <v>0</v>
      </c>
      <c r="AI70" s="60">
        <f>COUNTIFS(Coding!BV$3:BV$1048576,"YES",Coding!$Y$3:$Y$1048576,"YES")</f>
        <v>1</v>
      </c>
      <c r="AJ70" s="60">
        <f>COUNTIFS(Coding!BW$3:BW$1048576,"YES",Coding!$Y$3:$Y$1048576,"YES")</f>
        <v>0</v>
      </c>
      <c r="AK70" s="60">
        <f>COUNTIFS(Coding!BX$3:BX$1048576,"YES",Coding!$Y$3:$Y$1048576,"YES")</f>
        <v>1</v>
      </c>
      <c r="AL70" s="60">
        <f>COUNTIFS(Coding!BY$3:BY$1048576,"YES",Coding!$Y$3:$Y$1048576,"YES")</f>
        <v>2</v>
      </c>
      <c r="AM70" s="60">
        <f>COUNTIFS(Coding!BZ$3:BZ$1048576,"YES",Coding!$Y$3:$Y$1048576,"YES")</f>
        <v>0</v>
      </c>
      <c r="AN70" s="60">
        <f>COUNTIFS(Coding!CA$3:CA$1048576,"YES",Coding!$Y$3:$Y$1048576,"YES")</f>
        <v>0</v>
      </c>
      <c r="AO70" s="60">
        <f>COUNTIFS(Coding!CB$3:CB$1048576,"YES",Coding!$Y$3:$Y$1048576,"YES")</f>
        <v>0</v>
      </c>
      <c r="AP70" s="60">
        <f>COUNTIFS(Coding!CC$3:CC$1048576,"YES",Coding!$Y$3:$Y$1048576,"YES")</f>
        <v>2</v>
      </c>
      <c r="AQ70" s="60">
        <f>COUNTIFS(Coding!CD$3:CD$1048576,"YES",Coding!$Y$3:$Y$1048576,"YES")</f>
        <v>0</v>
      </c>
      <c r="AR70" s="60">
        <f>COUNTIFS(Coding!CE$3:CE$1048576,"YES",Coding!$Y$3:$Y$1048576,"YES")</f>
        <v>0</v>
      </c>
      <c r="AS70" s="60">
        <f>COUNTIFS(Coding!CF$3:CF$1048576,"YES",Coding!$Y$3:$Y$1048576,"YES")</f>
        <v>1</v>
      </c>
      <c r="AT70" s="60">
        <f>COUNTIFS(Coding!CG$3:CG$1048576,"YES",Coding!$Y$3:$Y$1048576,"YES")</f>
        <v>2</v>
      </c>
      <c r="AU70" s="60">
        <f>COUNTIFS(Coding!CH$3:CH$1048576,"YES",Coding!$Y$3:$Y$1048576,"YES")</f>
        <v>5</v>
      </c>
      <c r="AV70" s="60">
        <f>COUNTIFS(Coding!CI$3:CI$1048576,"YES",Coding!$Y$3:$Y$1048576,"YES")</f>
        <v>1</v>
      </c>
      <c r="AW70" s="60">
        <f>COUNTIFS(Coding!CJ$3:CJ$1048576,"YES",Coding!$Y$3:$Y$1048576,"YES")</f>
        <v>0</v>
      </c>
      <c r="AX70" s="60">
        <f>COUNTIFS(Coding!CK$3:CK$1048576,"YES",Coding!$Y$3:$Y$1048576,"YES")</f>
        <v>0</v>
      </c>
      <c r="AY70" s="60">
        <f>COUNTIFS(Coding!CL$3:CL$1048576,"YES",Coding!$Y$3:$Y$1048576,"YES")</f>
        <v>0</v>
      </c>
      <c r="AZ70" s="60">
        <f>COUNTIFS(Coding!CM$3:CM$1048576,"YES",Coding!$Y$3:$Y$1048576,"YES")</f>
        <v>2</v>
      </c>
      <c r="BA70" s="60">
        <f>COUNTIFS(Coding!CN$3:CN$1048576,"YES",Coding!$Y$3:$Y$1048576,"YES")</f>
        <v>0</v>
      </c>
      <c r="BB70" s="60">
        <f>COUNTIFS(Coding!CO$3:CO$1048576,"YES",Coding!$Y$3:$Y$1048576,"YES")</f>
        <v>0</v>
      </c>
      <c r="BC70" s="60">
        <f>COUNTIFS(Coding!CP$3:CP$1048576,"YES",Coding!$Y$3:$Y$1048576,"YES")</f>
        <v>2</v>
      </c>
      <c r="BD70" s="60">
        <f>COUNTIFS(Coding!CQ$3:CQ$1048576,"YES",Coding!$Y$3:$Y$1048576,"YES")</f>
        <v>8</v>
      </c>
      <c r="BE70" s="60">
        <f>COUNTIFS(Coding!CR$3:CR$1048576,"YES",Coding!$Y$3:$Y$1048576,"YES")</f>
        <v>5</v>
      </c>
      <c r="BF70" s="60">
        <f>COUNTIFS(Coding!CS$3:CS$1048576,"YES",Coding!$Y$3:$Y$1048576,"YES")</f>
        <v>0</v>
      </c>
      <c r="BG70" s="60">
        <f>COUNTIFS(Coding!CT$3:CT$1048576,"YES",Coding!$Y$3:$Y$1048576,"YES")</f>
        <v>2</v>
      </c>
      <c r="BH70" s="60">
        <f>COUNTIFS(Coding!CU$3:CU$1048576,"YES",Coding!$Y$3:$Y$1048576,"YES")</f>
        <v>1</v>
      </c>
      <c r="BI70" s="60">
        <f>COUNTIFS(Coding!CV$3:CV$1048576,"YES",Coding!$Y$3:$Y$1048576,"YES")</f>
        <v>0</v>
      </c>
      <c r="BJ70" s="60">
        <f>COUNTIFS(Coding!CW$3:CW$1048576,"YES",Coding!$Y$3:$Y$1048576,"YES")</f>
        <v>0</v>
      </c>
      <c r="BK70" s="60">
        <f>COUNTIFS(Coding!CX$3:CX$1048576,"YES",Coding!$Y$3:$Y$1048576,"YES")</f>
        <v>0</v>
      </c>
      <c r="BL70" s="60">
        <f>COUNTIFS(Coding!CY$3:CY$1048576,"YES",Coding!$Y$3:$Y$1048576,"YES")</f>
        <v>1</v>
      </c>
      <c r="BM70" s="60">
        <f>COUNTIFS(Coding!CZ$3:CZ$1048576,"YES",Coding!$Y$3:$Y$1048576,"YES")</f>
        <v>1</v>
      </c>
      <c r="BN70" s="60">
        <f>COUNTIFS(Coding!DA$3:DA$1048576,"YES",Coding!$Y$3:$Y$1048576,"YES")</f>
        <v>1</v>
      </c>
      <c r="BO70" s="60">
        <f>COUNTIFS(Coding!DB$3:DB$1048576,"YES",Coding!$Y$3:$Y$1048576,"YES")</f>
        <v>1</v>
      </c>
      <c r="BP70" s="60">
        <f>COUNTIFS(Coding!DC$3:DC$1048576,"YES",Coding!$Y$3:$Y$1048576,"YES")</f>
        <v>1</v>
      </c>
      <c r="BQ70" s="60">
        <f>COUNTIFS(Coding!DD$3:DD$1048576,"YES",Coding!$Y$3:$Y$1048576,"YES")</f>
        <v>0</v>
      </c>
      <c r="BR70" s="60">
        <f>COUNTIFS(Coding!DE$3:DE$1048576,"YES",Coding!$Y$3:$Y$1048576,"YES")</f>
        <v>1</v>
      </c>
      <c r="BS70" s="60">
        <f>COUNTIFS(Coding!DF$3:DF$1048576,"YES",Coding!$Y$3:$Y$1048576,"YES")</f>
        <v>0</v>
      </c>
      <c r="BT70" s="60">
        <f>COUNTIFS(Coding!DG$3:DG$1048576,"YES",Coding!$Y$3:$Y$1048576,"YES")</f>
        <v>1</v>
      </c>
      <c r="BU70" s="60">
        <f>COUNTIFS(Coding!DH$3:DH$1048576,"YES",Coding!$Y$3:$Y$1048576,"YES")</f>
        <v>0</v>
      </c>
      <c r="BV70" s="60">
        <f>COUNTIFS(Coding!DI$3:DI$1048576,"YES",Coding!$Y$3:$Y$1048576,"YES")</f>
        <v>0</v>
      </c>
      <c r="BW70" s="60">
        <f>COUNTIFS(Coding!DJ$3:DJ$1048576,"YES",Coding!$Y$3:$Y$1048576,"YES")</f>
        <v>0</v>
      </c>
      <c r="BX70" s="60">
        <f>COUNTIFS(Coding!DK$3:DK$1048576,"YES",Coding!$Y$3:$Y$1048576,"YES")</f>
        <v>0</v>
      </c>
      <c r="BY70" s="60">
        <f>COUNTIFS(Coding!DL$3:DL$1048576,"YES",Coding!$Y$3:$Y$1048576,"YES")</f>
        <v>0</v>
      </c>
      <c r="BZ70" s="60">
        <f>COUNTIFS(Coding!DM$3:DM$1048576,"YES",Coding!$Y$3:$Y$1048576,"YES")</f>
        <v>1</v>
      </c>
      <c r="CA70" s="60">
        <f>COUNTIFS(Coding!DN$3:DN$1048576,"YES",Coding!$Y$3:$Y$1048576,"YES")</f>
        <v>0</v>
      </c>
      <c r="CB70" s="60">
        <f>COUNTIFS(Coding!DO$3:DO$1048576,"YES",Coding!$Y$3:$Y$1048576,"YES")</f>
        <v>2</v>
      </c>
      <c r="CC70" s="60">
        <f>COUNTIFS(Coding!DP$3:DP$1048576,"YES",Coding!$Y$3:$Y$1048576,"YES")</f>
        <v>0</v>
      </c>
      <c r="CD70" s="60">
        <f>COUNTIFS(Coding!DQ$3:DQ$1048576,"YES",Coding!$Y$3:$Y$1048576,"YES")</f>
        <v>0</v>
      </c>
      <c r="CE70" s="60">
        <f>COUNTIFS(Coding!DR$3:DR$1048576,"YES",Coding!$Y$3:$Y$1048576,"YES")</f>
        <v>0</v>
      </c>
      <c r="CF70" s="60">
        <f>COUNTIFS(Coding!DS$3:DS$1048576,"YES",Coding!$Y$3:$Y$1048576,"YES")</f>
        <v>0</v>
      </c>
      <c r="CG70" s="60">
        <f>COUNTIFS(Coding!DT$3:DT$1048576,"YES",Coding!$Y$3:$Y$1048576,"YES")</f>
        <v>0</v>
      </c>
      <c r="CH70" s="60">
        <f>COUNTIFS(Coding!DU$3:DU$1048576,"YES",Coding!$Y$3:$Y$1048576,"YES")</f>
        <v>0</v>
      </c>
      <c r="CI70" s="60">
        <f>COUNTIFS(Coding!DV$3:DV$1048576,"YES",Coding!$Y$3:$Y$1048576,"YES")</f>
        <v>0</v>
      </c>
      <c r="CJ70" s="60">
        <f>COUNTIFS(Coding!DW$3:DW$1048576,"YES",Coding!$Y$3:$Y$1048576,"YES")</f>
        <v>1</v>
      </c>
      <c r="CK70" s="60">
        <f>COUNTIFS(Coding!DX$3:DX$1048576,"YES",Coding!$Y$3:$Y$1048576,"YES")</f>
        <v>0</v>
      </c>
      <c r="CL70" s="60">
        <f>COUNTIFS(Coding!DY$3:DY$1048576,"YES",Coding!$Y$3:$Y$1048576,"YES")</f>
        <v>0</v>
      </c>
      <c r="CM70" s="60">
        <f>COUNTIFS(Coding!DZ$3:DZ$1048576,"YES",Coding!$Y$3:$Y$1048576,"YES")</f>
        <v>0</v>
      </c>
      <c r="CN70" s="60">
        <f>COUNTIFS(Coding!EA$3:EA$1048576,"YES",Coding!$Y$3:$Y$1048576,"YES")</f>
        <v>0</v>
      </c>
      <c r="CO70" s="60">
        <f>COUNTIFS(Coding!EB$3:EB$1048576,"YES",Coding!$Y$3:$Y$1048576,"YES")</f>
        <v>0</v>
      </c>
      <c r="CP70" s="60">
        <f>COUNTIFS(Coding!EC$3:EC$1048576,"YES",Coding!$Y$3:$Y$1048576,"YES")</f>
        <v>0</v>
      </c>
      <c r="CQ70" s="60">
        <f>COUNTIFS(Coding!ED$3:ED$1048576,"YES",Coding!$Y$3:$Y$1048576,"YES")</f>
        <v>0</v>
      </c>
      <c r="CR70" s="60">
        <f>COUNTIFS(Coding!EE$3:EE$1048576,"YES",Coding!$Y$3:$Y$1048576,"YES")</f>
        <v>0</v>
      </c>
      <c r="CS70" s="60">
        <f>COUNTIFS(Coding!EF$3:EF$1048576,"YES",Coding!$Y$3:$Y$1048576,"YES")</f>
        <v>0</v>
      </c>
      <c r="CT70" s="60">
        <f>COUNTIFS(Coding!EG$3:EG$1048576,"YES",Coding!$Y$3:$Y$1048576,"YES")</f>
        <v>1</v>
      </c>
    </row>
    <row r="71" spans="1:98" x14ac:dyDescent="0.25">
      <c r="A71" s="176" t="s">
        <v>32</v>
      </c>
      <c r="B71" s="176"/>
      <c r="C71" s="176"/>
      <c r="D71" s="176"/>
      <c r="E71" s="176"/>
      <c r="F71" s="176"/>
      <c r="G71" s="60">
        <f>COUNTIFS(Coding!AT$3:AT$1048576,"YES",Coding!$AM$3:$AM$1048576,"YES")</f>
        <v>1</v>
      </c>
      <c r="H71" s="60">
        <f>COUNTIFS(Coding!AU$3:AU$1048576,"YES",Coding!$AM$3:$AM$1048576,"YES")</f>
        <v>0</v>
      </c>
      <c r="I71" s="60">
        <f>COUNTIFS(Coding!AV$3:AV$1048576,"YES",Coding!$AM$3:$AM$1048576,"YES")</f>
        <v>3</v>
      </c>
      <c r="J71" s="60">
        <f>COUNTIFS(Coding!AW$3:AW$1048576,"YES",Coding!$AM$3:$AM$1048576,"YES")</f>
        <v>0</v>
      </c>
      <c r="K71" s="60">
        <f>COUNTIFS(Coding!AX$3:AX$1048576,"YES",Coding!$AM$3:$AM$1048576,"YES")</f>
        <v>0</v>
      </c>
      <c r="L71" s="60">
        <f>COUNTIFS(Coding!AY$3:AY$1048576,"YES",Coding!$AM$3:$AM$1048576,"YES")</f>
        <v>0</v>
      </c>
      <c r="M71" s="60">
        <f>COUNTIFS(Coding!AZ$3:AZ$1048576,"YES",Coding!$AM$3:$AM$1048576,"YES")</f>
        <v>0</v>
      </c>
      <c r="N71" s="60">
        <f>COUNTIFS(Coding!BA$3:BA$1048576,"YES",Coding!$AM$3:$AM$1048576,"YES")</f>
        <v>2</v>
      </c>
      <c r="O71" s="60">
        <f>COUNTIFS(Coding!BB$3:BB$1048576,"YES",Coding!$AM$3:$AM$1048576,"YES")</f>
        <v>1</v>
      </c>
      <c r="P71" s="60">
        <f>COUNTIFS(Coding!BC$3:BC$1048576,"YES",Coding!$AM$3:$AM$1048576,"YES")</f>
        <v>0</v>
      </c>
      <c r="Q71" s="60">
        <f>COUNTIFS(Coding!BD$3:BD$1048576,"YES",Coding!$AM$3:$AM$1048576,"YES")</f>
        <v>0</v>
      </c>
      <c r="R71" s="60">
        <f>COUNTIFS(Coding!BE$3:BE$1048576,"YES",Coding!$AM$3:$AM$1048576,"YES")</f>
        <v>0</v>
      </c>
      <c r="S71" s="60">
        <f>COUNTIFS(Coding!BF$3:BF$1048576,"YES",Coding!$AM$3:$AM$1048576,"YES")</f>
        <v>0</v>
      </c>
      <c r="T71" s="60">
        <f>COUNTIFS(Coding!BG$3:BG$1048576,"YES",Coding!$AM$3:$AM$1048576,"YES")</f>
        <v>0</v>
      </c>
      <c r="U71" s="60">
        <f>COUNTIFS(Coding!BH$3:BH$1048576,"YES",Coding!$AM$3:$AM$1048576,"YES")</f>
        <v>0</v>
      </c>
      <c r="V71" s="60">
        <f>COUNTIFS(Coding!BI$3:BI$1048576,"YES",Coding!$AM$3:$AM$1048576,"YES")</f>
        <v>2</v>
      </c>
      <c r="W71" s="60">
        <f>COUNTIFS(Coding!BJ$3:BJ$1048576,"YES",Coding!$AM$3:$AM$1048576,"YES")</f>
        <v>0</v>
      </c>
      <c r="X71" s="60">
        <f>COUNTIFS(Coding!BK$3:BK$1048576,"YES",Coding!$AM$3:$AM$1048576,"YES")</f>
        <v>0</v>
      </c>
      <c r="Y71" s="60">
        <f>COUNTIFS(Coding!BL$3:BL$1048576,"YES",Coding!$AM$3:$AM$1048576,"YES")</f>
        <v>3</v>
      </c>
      <c r="Z71" s="60">
        <f>COUNTIFS(Coding!BM$3:BM$1048576,"YES",Coding!$AM$3:$AM$1048576,"YES")</f>
        <v>0</v>
      </c>
      <c r="AA71" s="60">
        <f>COUNTIFS(Coding!BN$3:BN$1048576,"YES",Coding!$AM$3:$AM$1048576,"YES")</f>
        <v>5</v>
      </c>
      <c r="AB71" s="60">
        <f>COUNTIFS(Coding!BO$3:BO$1048576,"YES",Coding!$AM$3:$AM$1048576,"YES")</f>
        <v>0</v>
      </c>
      <c r="AC71" s="60">
        <f>COUNTIFS(Coding!BP$3:BP$1048576,"YES",Coding!$AM$3:$AM$1048576,"YES")</f>
        <v>5</v>
      </c>
      <c r="AD71" s="60">
        <f>COUNTIFS(Coding!BQ$3:BQ$1048576,"YES",Coding!$AM$3:$AM$1048576,"YES")</f>
        <v>2</v>
      </c>
      <c r="AE71" s="60">
        <f>COUNTIFS(Coding!BR$3:BR$1048576,"YES",Coding!$AM$3:$AM$1048576,"YES")</f>
        <v>1</v>
      </c>
      <c r="AF71" s="60">
        <f>COUNTIFS(Coding!BS$3:BS$1048576,"YES",Coding!$AM$3:$AM$1048576,"YES")</f>
        <v>0</v>
      </c>
      <c r="AG71" s="60">
        <f>COUNTIFS(Coding!BT$3:BT$1048576,"YES",Coding!$AM$3:$AM$1048576,"YES")</f>
        <v>2</v>
      </c>
      <c r="AH71" s="60">
        <f>COUNTIFS(Coding!BU$3:BU$1048576,"YES",Coding!$AM$3:$AM$1048576,"YES")</f>
        <v>0</v>
      </c>
      <c r="AI71" s="60">
        <f>COUNTIFS(Coding!BV$3:BV$1048576,"YES",Coding!$AM$3:$AM$1048576,"YES")</f>
        <v>2</v>
      </c>
      <c r="AJ71" s="60">
        <f>COUNTIFS(Coding!BW$3:BW$1048576,"YES",Coding!$AM$3:$AM$1048576,"YES")</f>
        <v>0</v>
      </c>
      <c r="AK71" s="60">
        <f>COUNTIFS(Coding!BX$3:BX$1048576,"YES",Coding!$AM$3:$AM$1048576,"YES")</f>
        <v>1</v>
      </c>
      <c r="AL71" s="60">
        <f>COUNTIFS(Coding!BY$3:BY$1048576,"YES",Coding!$AM$3:$AM$1048576,"YES")</f>
        <v>0</v>
      </c>
      <c r="AM71" s="60">
        <f>COUNTIFS(Coding!BZ$3:BZ$1048576,"YES",Coding!$AM$3:$AM$1048576,"YES")</f>
        <v>0</v>
      </c>
      <c r="AN71" s="60">
        <f>COUNTIFS(Coding!CA$3:CA$1048576,"YES",Coding!$AM$3:$AM$1048576,"YES")</f>
        <v>0</v>
      </c>
      <c r="AO71" s="60">
        <f>COUNTIFS(Coding!CB$3:CB$1048576,"YES",Coding!$AM$3:$AM$1048576,"YES")</f>
        <v>0</v>
      </c>
      <c r="AP71" s="60">
        <f>COUNTIFS(Coding!CC$3:CC$1048576,"YES",Coding!$AM$3:$AM$1048576,"YES")</f>
        <v>1</v>
      </c>
      <c r="AQ71" s="60">
        <f>COUNTIFS(Coding!CD$3:CD$1048576,"YES",Coding!$AM$3:$AM$1048576,"YES")</f>
        <v>0</v>
      </c>
      <c r="AR71" s="60">
        <f>COUNTIFS(Coding!CE$3:CE$1048576,"YES",Coding!$AM$3:$AM$1048576,"YES")</f>
        <v>0</v>
      </c>
      <c r="AS71" s="60">
        <f>COUNTIFS(Coding!CF$3:CF$1048576,"YES",Coding!$AM$3:$AM$1048576,"YES")</f>
        <v>0</v>
      </c>
      <c r="AT71" s="60">
        <f>COUNTIFS(Coding!CG$3:CG$1048576,"YES",Coding!$AM$3:$AM$1048576,"YES")</f>
        <v>0</v>
      </c>
      <c r="AU71" s="60">
        <f>COUNTIFS(Coding!CH$3:CH$1048576,"YES",Coding!$AM$3:$AM$1048576,"YES")</f>
        <v>11</v>
      </c>
      <c r="AV71" s="60">
        <f>COUNTIFS(Coding!CI$3:CI$1048576,"YES",Coding!$AM$3:$AM$1048576,"YES")</f>
        <v>3</v>
      </c>
      <c r="AW71" s="60">
        <f>COUNTIFS(Coding!CJ$3:CJ$1048576,"YES",Coding!$AM$3:$AM$1048576,"YES")</f>
        <v>0</v>
      </c>
      <c r="AX71" s="60">
        <f>COUNTIFS(Coding!CK$3:CK$1048576,"YES",Coding!$AM$3:$AM$1048576,"YES")</f>
        <v>1</v>
      </c>
      <c r="AY71" s="60">
        <f>COUNTIFS(Coding!CL$3:CL$1048576,"YES",Coding!$AM$3:$AM$1048576,"YES")</f>
        <v>0</v>
      </c>
      <c r="AZ71" s="60">
        <f>COUNTIFS(Coding!CM$3:CM$1048576,"YES",Coding!$AM$3:$AM$1048576,"YES")</f>
        <v>0</v>
      </c>
      <c r="BA71" s="60">
        <f>COUNTIFS(Coding!CN$3:CN$1048576,"YES",Coding!$AM$3:$AM$1048576,"YES")</f>
        <v>1</v>
      </c>
      <c r="BB71" s="60">
        <f>COUNTIFS(Coding!CO$3:CO$1048576,"YES",Coding!$AM$3:$AM$1048576,"YES")</f>
        <v>1</v>
      </c>
      <c r="BC71" s="60">
        <f>COUNTIFS(Coding!CP$3:CP$1048576,"YES",Coding!$AM$3:$AM$1048576,"YES")</f>
        <v>0</v>
      </c>
      <c r="BD71" s="60">
        <f>COUNTIFS(Coding!CQ$3:CQ$1048576,"YES",Coding!$AM$3:$AM$1048576,"YES")</f>
        <v>0</v>
      </c>
      <c r="BE71" s="60">
        <f>COUNTIFS(Coding!CR$3:CR$1048576,"YES",Coding!$AM$3:$AM$1048576,"YES")</f>
        <v>0</v>
      </c>
      <c r="BF71" s="60">
        <f>COUNTIFS(Coding!CS$3:CS$1048576,"YES",Coding!$AM$3:$AM$1048576,"YES")</f>
        <v>0</v>
      </c>
      <c r="BG71" s="60">
        <f>COUNTIFS(Coding!CT$3:CT$1048576,"YES",Coding!$AM$3:$AM$1048576,"YES")</f>
        <v>0</v>
      </c>
      <c r="BH71" s="60">
        <f>COUNTIFS(Coding!CU$3:CU$1048576,"YES",Coding!$AM$3:$AM$1048576,"YES")</f>
        <v>0</v>
      </c>
      <c r="BI71" s="60">
        <f>COUNTIFS(Coding!CV$3:CV$1048576,"YES",Coding!$AM$3:$AM$1048576,"YES")</f>
        <v>0</v>
      </c>
      <c r="BJ71" s="60">
        <f>COUNTIFS(Coding!CW$3:CW$1048576,"YES",Coding!$AM$3:$AM$1048576,"YES")</f>
        <v>0</v>
      </c>
      <c r="BK71" s="60">
        <f>COUNTIFS(Coding!CX$3:CX$1048576,"YES",Coding!$AM$3:$AM$1048576,"YES")</f>
        <v>0</v>
      </c>
      <c r="BL71" s="60">
        <f>COUNTIFS(Coding!CY$3:CY$1048576,"YES",Coding!$AM$3:$AM$1048576,"YES")</f>
        <v>1</v>
      </c>
      <c r="BM71" s="60">
        <f>COUNTIFS(Coding!CZ$3:CZ$1048576,"YES",Coding!$AM$3:$AM$1048576,"YES")</f>
        <v>0</v>
      </c>
      <c r="BN71" s="60">
        <f>COUNTIFS(Coding!DA$3:DA$1048576,"YES",Coding!$AM$3:$AM$1048576,"YES")</f>
        <v>0</v>
      </c>
      <c r="BO71" s="60">
        <f>COUNTIFS(Coding!DB$3:DB$1048576,"YES",Coding!$AM$3:$AM$1048576,"YES")</f>
        <v>0</v>
      </c>
      <c r="BP71" s="60">
        <f>COUNTIFS(Coding!DC$3:DC$1048576,"YES",Coding!$AM$3:$AM$1048576,"YES")</f>
        <v>0</v>
      </c>
      <c r="BQ71" s="60">
        <f>COUNTIFS(Coding!DD$3:DD$1048576,"YES",Coding!$AM$3:$AM$1048576,"YES")</f>
        <v>0</v>
      </c>
      <c r="BR71" s="60">
        <f>COUNTIFS(Coding!DE$3:DE$1048576,"YES",Coding!$AM$3:$AM$1048576,"YES")</f>
        <v>0</v>
      </c>
      <c r="BS71" s="60">
        <f>COUNTIFS(Coding!DF$3:DF$1048576,"YES",Coding!$AM$3:$AM$1048576,"YES")</f>
        <v>0</v>
      </c>
      <c r="BT71" s="60">
        <f>COUNTIFS(Coding!DG$3:DG$1048576,"YES",Coding!$AM$3:$AM$1048576,"YES")</f>
        <v>2</v>
      </c>
      <c r="BU71" s="60">
        <f>COUNTIFS(Coding!DH$3:DH$1048576,"YES",Coding!$AM$3:$AM$1048576,"YES")</f>
        <v>0</v>
      </c>
      <c r="BV71" s="60">
        <f>COUNTIFS(Coding!DI$3:DI$1048576,"YES",Coding!$AM$3:$AM$1048576,"YES")</f>
        <v>1</v>
      </c>
      <c r="BW71" s="60">
        <f>COUNTIFS(Coding!DJ$3:DJ$1048576,"YES",Coding!$AM$3:$AM$1048576,"YES")</f>
        <v>0</v>
      </c>
      <c r="BX71" s="60">
        <f>COUNTIFS(Coding!DK$3:DK$1048576,"YES",Coding!$AM$3:$AM$1048576,"YES")</f>
        <v>0</v>
      </c>
      <c r="BY71" s="60">
        <f>COUNTIFS(Coding!DL$3:DL$1048576,"YES",Coding!$AM$3:$AM$1048576,"YES")</f>
        <v>0</v>
      </c>
      <c r="BZ71" s="60">
        <f>COUNTIFS(Coding!DM$3:DM$1048576,"YES",Coding!$AM$3:$AM$1048576,"YES")</f>
        <v>0</v>
      </c>
      <c r="CA71" s="60">
        <f>COUNTIFS(Coding!DN$3:DN$1048576,"YES",Coding!$AM$3:$AM$1048576,"YES")</f>
        <v>0</v>
      </c>
      <c r="CB71" s="60">
        <f>COUNTIFS(Coding!DO$3:DO$1048576,"YES",Coding!$AM$3:$AM$1048576,"YES")</f>
        <v>0</v>
      </c>
      <c r="CC71" s="60">
        <f>COUNTIFS(Coding!DP$3:DP$1048576,"YES",Coding!$AM$3:$AM$1048576,"YES")</f>
        <v>0</v>
      </c>
      <c r="CD71" s="60">
        <f>COUNTIFS(Coding!DQ$3:DQ$1048576,"YES",Coding!$AM$3:$AM$1048576,"YES")</f>
        <v>1</v>
      </c>
      <c r="CE71" s="60">
        <f>COUNTIFS(Coding!DR$3:DR$1048576,"YES",Coding!$AM$3:$AM$1048576,"YES")</f>
        <v>0</v>
      </c>
      <c r="CF71" s="60">
        <f>COUNTIFS(Coding!DS$3:DS$1048576,"YES",Coding!$AM$3:$AM$1048576,"YES")</f>
        <v>1</v>
      </c>
      <c r="CG71" s="60">
        <f>COUNTIFS(Coding!DT$3:DT$1048576,"YES",Coding!$AM$3:$AM$1048576,"YES")</f>
        <v>1</v>
      </c>
      <c r="CH71" s="60">
        <f>COUNTIFS(Coding!DU$3:DU$1048576,"YES",Coding!$AM$3:$AM$1048576,"YES")</f>
        <v>0</v>
      </c>
      <c r="CI71" s="60">
        <f>COUNTIFS(Coding!DV$3:DV$1048576,"YES",Coding!$AM$3:$AM$1048576,"YES")</f>
        <v>0</v>
      </c>
      <c r="CJ71" s="60">
        <f>COUNTIFS(Coding!DW$3:DW$1048576,"YES",Coding!$AM$3:$AM$1048576,"YES")</f>
        <v>0</v>
      </c>
      <c r="CK71" s="60">
        <f>COUNTIFS(Coding!DX$3:DX$1048576,"YES",Coding!$AM$3:$AM$1048576,"YES")</f>
        <v>0</v>
      </c>
      <c r="CL71" s="60">
        <f>COUNTIFS(Coding!DY$3:DY$1048576,"YES",Coding!$AM$3:$AM$1048576,"YES")</f>
        <v>0</v>
      </c>
      <c r="CM71" s="60">
        <f>COUNTIFS(Coding!DZ$3:DZ$1048576,"YES",Coding!$AM$3:$AM$1048576,"YES")</f>
        <v>0</v>
      </c>
      <c r="CN71" s="60">
        <f>COUNTIFS(Coding!EA$3:EA$1048576,"YES",Coding!$AM$3:$AM$1048576,"YES")</f>
        <v>0</v>
      </c>
      <c r="CO71" s="60">
        <f>COUNTIFS(Coding!EB$3:EB$1048576,"YES",Coding!$AM$3:$AM$1048576,"YES")</f>
        <v>0</v>
      </c>
      <c r="CP71" s="60">
        <f>COUNTIFS(Coding!EC$3:EC$1048576,"YES",Coding!$AM$3:$AM$1048576,"YES")</f>
        <v>0</v>
      </c>
      <c r="CQ71" s="60">
        <f>COUNTIFS(Coding!ED$3:ED$1048576,"YES",Coding!$AM$3:$AM$1048576,"YES")</f>
        <v>0</v>
      </c>
      <c r="CR71" s="60">
        <f>COUNTIFS(Coding!EE$3:EE$1048576,"YES",Coding!$AM$3:$AM$1048576,"YES")</f>
        <v>0</v>
      </c>
      <c r="CS71" s="60">
        <f>COUNTIFS(Coding!EF$3:EF$1048576,"YES",Coding!$AM$3:$AM$1048576,"YES")</f>
        <v>0</v>
      </c>
      <c r="CT71" s="60">
        <f>COUNTIFS(Coding!EG$3:EG$1048576,"YES",Coding!$AM$3:$AM$1048576,"YES")</f>
        <v>0</v>
      </c>
    </row>
    <row r="72" spans="1:98" x14ac:dyDescent="0.25">
      <c r="A72" s="176" t="s">
        <v>27</v>
      </c>
      <c r="B72" s="176"/>
      <c r="C72" s="176"/>
      <c r="D72" s="176"/>
      <c r="E72" s="176"/>
      <c r="F72" s="176"/>
      <c r="G72" s="60">
        <f>COUNTIFS(Coding!AT$3:AT$1048576,"YES",Coding!$AH$3:$AH$1048576,"YES")</f>
        <v>1</v>
      </c>
      <c r="H72" s="60">
        <f>COUNTIFS(Coding!AU$3:AU$1048576,"YES",Coding!$AH$3:$AH$1048576,"YES")</f>
        <v>0</v>
      </c>
      <c r="I72" s="60">
        <f>COUNTIFS(Coding!AV$3:AV$1048576,"YES",Coding!$AH$3:$AH$1048576,"YES")</f>
        <v>9</v>
      </c>
      <c r="J72" s="60">
        <f>COUNTIFS(Coding!AW$3:AW$1048576,"YES",Coding!$AH$3:$AH$1048576,"YES")</f>
        <v>0</v>
      </c>
      <c r="K72" s="60">
        <f>COUNTIFS(Coding!AX$3:AX$1048576,"YES",Coding!$AH$3:$AH$1048576,"YES")</f>
        <v>0</v>
      </c>
      <c r="L72" s="60">
        <f>COUNTIFS(Coding!AY$3:AY$1048576,"YES",Coding!$AH$3:$AH$1048576,"YES")</f>
        <v>0</v>
      </c>
      <c r="M72" s="60">
        <f>COUNTIFS(Coding!AZ$3:AZ$1048576,"YES",Coding!$AH$3:$AH$1048576,"YES")</f>
        <v>1</v>
      </c>
      <c r="N72" s="60">
        <f>COUNTIFS(Coding!BA$3:BA$1048576,"YES",Coding!$AH$3:$AH$1048576,"YES")</f>
        <v>0</v>
      </c>
      <c r="O72" s="60">
        <f>COUNTIFS(Coding!BB$3:BB$1048576,"YES",Coding!$AH$3:$AH$1048576,"YES")</f>
        <v>0</v>
      </c>
      <c r="P72" s="60">
        <f>COUNTIFS(Coding!BC$3:BC$1048576,"YES",Coding!$AH$3:$AH$1048576,"YES")</f>
        <v>0</v>
      </c>
      <c r="Q72" s="60">
        <f>COUNTIFS(Coding!BD$3:BD$1048576,"YES",Coding!$AH$3:$AH$1048576,"YES")</f>
        <v>0</v>
      </c>
      <c r="R72" s="60">
        <f>COUNTIFS(Coding!BE$3:BE$1048576,"YES",Coding!$AH$3:$AH$1048576,"YES")</f>
        <v>0</v>
      </c>
      <c r="S72" s="60">
        <f>COUNTIFS(Coding!BF$3:BF$1048576,"YES",Coding!$AH$3:$AH$1048576,"YES")</f>
        <v>0</v>
      </c>
      <c r="T72" s="60">
        <f>COUNTIFS(Coding!BG$3:BG$1048576,"YES",Coding!$AH$3:$AH$1048576,"YES")</f>
        <v>0</v>
      </c>
      <c r="U72" s="60">
        <f>COUNTIFS(Coding!BH$3:BH$1048576,"YES",Coding!$AH$3:$AH$1048576,"YES")</f>
        <v>8</v>
      </c>
      <c r="V72" s="60">
        <f>COUNTIFS(Coding!BI$3:BI$1048576,"YES",Coding!$AH$3:$AH$1048576,"YES")</f>
        <v>0</v>
      </c>
      <c r="W72" s="60">
        <f>COUNTIFS(Coding!BJ$3:BJ$1048576,"YES",Coding!$AH$3:$AH$1048576,"YES")</f>
        <v>0</v>
      </c>
      <c r="X72" s="60">
        <f>COUNTIFS(Coding!BK$3:BK$1048576,"YES",Coding!$AH$3:$AH$1048576,"YES")</f>
        <v>0</v>
      </c>
      <c r="Y72" s="60">
        <f>COUNTIFS(Coding!BL$3:BL$1048576,"YES",Coding!$AH$3:$AH$1048576,"YES")</f>
        <v>0</v>
      </c>
      <c r="Z72" s="60">
        <f>COUNTIFS(Coding!BM$3:BM$1048576,"YES",Coding!$AH$3:$AH$1048576,"YES")</f>
        <v>0</v>
      </c>
      <c r="AA72" s="60">
        <f>COUNTIFS(Coding!BN$3:BN$1048576,"YES",Coding!$AH$3:$AH$1048576,"YES")</f>
        <v>0</v>
      </c>
      <c r="AB72" s="60">
        <f>COUNTIFS(Coding!BO$3:BO$1048576,"YES",Coding!$AH$3:$AH$1048576,"YES")</f>
        <v>0</v>
      </c>
      <c r="AC72" s="60">
        <f>COUNTIFS(Coding!BP$3:BP$1048576,"YES",Coding!$AH$3:$AH$1048576,"YES")</f>
        <v>0</v>
      </c>
      <c r="AD72" s="60">
        <f>COUNTIFS(Coding!BQ$3:BQ$1048576,"YES",Coding!$AH$3:$AH$1048576,"YES")</f>
        <v>0</v>
      </c>
      <c r="AE72" s="60">
        <f>COUNTIFS(Coding!BR$3:BR$1048576,"YES",Coding!$AH$3:$AH$1048576,"YES")</f>
        <v>2</v>
      </c>
      <c r="AF72" s="60">
        <f>COUNTIFS(Coding!BS$3:BS$1048576,"YES",Coding!$AH$3:$AH$1048576,"YES")</f>
        <v>2</v>
      </c>
      <c r="AG72" s="60">
        <f>COUNTIFS(Coding!BT$3:BT$1048576,"YES",Coding!$AH$3:$AH$1048576,"YES")</f>
        <v>0</v>
      </c>
      <c r="AH72" s="60">
        <f>COUNTIFS(Coding!BU$3:BU$1048576,"YES",Coding!$AH$3:$AH$1048576,"YES")</f>
        <v>0</v>
      </c>
      <c r="AI72" s="60">
        <f>COUNTIFS(Coding!BV$3:BV$1048576,"YES",Coding!$AH$3:$AH$1048576,"YES")</f>
        <v>1</v>
      </c>
      <c r="AJ72" s="60">
        <f>COUNTIFS(Coding!BW$3:BW$1048576,"YES",Coding!$AH$3:$AH$1048576,"YES")</f>
        <v>0</v>
      </c>
      <c r="AK72" s="60">
        <f>COUNTIFS(Coding!BX$3:BX$1048576,"YES",Coding!$AH$3:$AH$1048576,"YES")</f>
        <v>1</v>
      </c>
      <c r="AL72" s="60">
        <f>COUNTIFS(Coding!BY$3:BY$1048576,"YES",Coding!$AH$3:$AH$1048576,"YES")</f>
        <v>0</v>
      </c>
      <c r="AM72" s="60">
        <f>COUNTIFS(Coding!BZ$3:BZ$1048576,"YES",Coding!$AH$3:$AH$1048576,"YES")</f>
        <v>0</v>
      </c>
      <c r="AN72" s="60">
        <f>COUNTIFS(Coding!CA$3:CA$1048576,"YES",Coding!$AH$3:$AH$1048576,"YES")</f>
        <v>2</v>
      </c>
      <c r="AO72" s="60">
        <f>COUNTIFS(Coding!CB$3:CB$1048576,"YES",Coding!$AH$3:$AH$1048576,"YES")</f>
        <v>1</v>
      </c>
      <c r="AP72" s="60">
        <f>COUNTIFS(Coding!CC$3:CC$1048576,"YES",Coding!$AH$3:$AH$1048576,"YES")</f>
        <v>0</v>
      </c>
      <c r="AQ72" s="60">
        <f>COUNTIFS(Coding!CD$3:CD$1048576,"YES",Coding!$AH$3:$AH$1048576,"YES")</f>
        <v>0</v>
      </c>
      <c r="AR72" s="60">
        <f>COUNTIFS(Coding!CE$3:CE$1048576,"YES",Coding!$AH$3:$AH$1048576,"YES")</f>
        <v>1</v>
      </c>
      <c r="AS72" s="60">
        <f>COUNTIFS(Coding!CF$3:CF$1048576,"YES",Coding!$AH$3:$AH$1048576,"YES")</f>
        <v>3</v>
      </c>
      <c r="AT72" s="60">
        <f>COUNTIFS(Coding!CG$3:CG$1048576,"YES",Coding!$AH$3:$AH$1048576,"YES")</f>
        <v>0</v>
      </c>
      <c r="AU72" s="60">
        <f>COUNTIFS(Coding!CH$3:CH$1048576,"YES",Coding!$AH$3:$AH$1048576,"YES")</f>
        <v>0</v>
      </c>
      <c r="AV72" s="60">
        <f>COUNTIFS(Coding!CI$3:CI$1048576,"YES",Coding!$AH$3:$AH$1048576,"YES")</f>
        <v>0</v>
      </c>
      <c r="AW72" s="60">
        <f>COUNTIFS(Coding!CJ$3:CJ$1048576,"YES",Coding!$AH$3:$AH$1048576,"YES")</f>
        <v>0</v>
      </c>
      <c r="AX72" s="60">
        <f>COUNTIFS(Coding!CK$3:CK$1048576,"YES",Coding!$AH$3:$AH$1048576,"YES")</f>
        <v>1</v>
      </c>
      <c r="AY72" s="60">
        <f>COUNTIFS(Coding!CL$3:CL$1048576,"YES",Coding!$AH$3:$AH$1048576,"YES")</f>
        <v>0</v>
      </c>
      <c r="AZ72" s="60">
        <f>COUNTIFS(Coding!CM$3:CM$1048576,"YES",Coding!$AH$3:$AH$1048576,"YES")</f>
        <v>2</v>
      </c>
      <c r="BA72" s="60">
        <f>COUNTIFS(Coding!CN$3:CN$1048576,"YES",Coding!$AH$3:$AH$1048576,"YES")</f>
        <v>1</v>
      </c>
      <c r="BB72" s="60">
        <f>COUNTIFS(Coding!CO$3:CO$1048576,"YES",Coding!$AH$3:$AH$1048576,"YES")</f>
        <v>0</v>
      </c>
      <c r="BC72" s="60">
        <f>COUNTIFS(Coding!CP$3:CP$1048576,"YES",Coding!$AH$3:$AH$1048576,"YES")</f>
        <v>0</v>
      </c>
      <c r="BD72" s="60">
        <f>COUNTIFS(Coding!CQ$3:CQ$1048576,"YES",Coding!$AH$3:$AH$1048576,"YES")</f>
        <v>0</v>
      </c>
      <c r="BE72" s="60">
        <f>COUNTIFS(Coding!CR$3:CR$1048576,"YES",Coding!$AH$3:$AH$1048576,"YES")</f>
        <v>1</v>
      </c>
      <c r="BF72" s="60">
        <f>COUNTIFS(Coding!CS$3:CS$1048576,"YES",Coding!$AH$3:$AH$1048576,"YES")</f>
        <v>0</v>
      </c>
      <c r="BG72" s="60">
        <f>COUNTIFS(Coding!CT$3:CT$1048576,"YES",Coding!$AH$3:$AH$1048576,"YES")</f>
        <v>0</v>
      </c>
      <c r="BH72" s="60">
        <f>COUNTIFS(Coding!CU$3:CU$1048576,"YES",Coding!$AH$3:$AH$1048576,"YES")</f>
        <v>0</v>
      </c>
      <c r="BI72" s="60">
        <f>COUNTIFS(Coding!CV$3:CV$1048576,"YES",Coding!$AH$3:$AH$1048576,"YES")</f>
        <v>0</v>
      </c>
      <c r="BJ72" s="60">
        <f>COUNTIFS(Coding!CW$3:CW$1048576,"YES",Coding!$AH$3:$AH$1048576,"YES")</f>
        <v>0</v>
      </c>
      <c r="BK72" s="60">
        <f>COUNTIFS(Coding!CX$3:CX$1048576,"YES",Coding!$AH$3:$AH$1048576,"YES")</f>
        <v>0</v>
      </c>
      <c r="BL72" s="60">
        <f>COUNTIFS(Coding!CY$3:CY$1048576,"YES",Coding!$AH$3:$AH$1048576,"YES")</f>
        <v>0</v>
      </c>
      <c r="BM72" s="60">
        <f>COUNTIFS(Coding!CZ$3:CZ$1048576,"YES",Coding!$AH$3:$AH$1048576,"YES")</f>
        <v>0</v>
      </c>
      <c r="BN72" s="60">
        <f>COUNTIFS(Coding!DA$3:DA$1048576,"YES",Coding!$AH$3:$AH$1048576,"YES")</f>
        <v>1</v>
      </c>
      <c r="BO72" s="60">
        <f>COUNTIFS(Coding!DB$3:DB$1048576,"YES",Coding!$AH$3:$AH$1048576,"YES")</f>
        <v>0</v>
      </c>
      <c r="BP72" s="60">
        <f>COUNTIFS(Coding!DC$3:DC$1048576,"YES",Coding!$AH$3:$AH$1048576,"YES")</f>
        <v>2</v>
      </c>
      <c r="BQ72" s="60">
        <f>COUNTIFS(Coding!DD$3:DD$1048576,"YES",Coding!$AH$3:$AH$1048576,"YES")</f>
        <v>0</v>
      </c>
      <c r="BR72" s="60">
        <f>COUNTIFS(Coding!DE$3:DE$1048576,"YES",Coding!$AH$3:$AH$1048576,"YES")</f>
        <v>0</v>
      </c>
      <c r="BS72" s="60">
        <f>COUNTIFS(Coding!DF$3:DF$1048576,"YES",Coding!$AH$3:$AH$1048576,"YES")</f>
        <v>0</v>
      </c>
      <c r="BT72" s="60">
        <f>COUNTIFS(Coding!DG$3:DG$1048576,"YES",Coding!$AH$3:$AH$1048576,"YES")</f>
        <v>4</v>
      </c>
      <c r="BU72" s="60">
        <f>COUNTIFS(Coding!DH$3:DH$1048576,"YES",Coding!$AH$3:$AH$1048576,"YES")</f>
        <v>1</v>
      </c>
      <c r="BV72" s="60">
        <f>COUNTIFS(Coding!DI$3:DI$1048576,"YES",Coding!$AH$3:$AH$1048576,"YES")</f>
        <v>0</v>
      </c>
      <c r="BW72" s="60">
        <f>COUNTIFS(Coding!DJ$3:DJ$1048576,"YES",Coding!$AH$3:$AH$1048576,"YES")</f>
        <v>0</v>
      </c>
      <c r="BX72" s="60">
        <f>COUNTIFS(Coding!DK$3:DK$1048576,"YES",Coding!$AH$3:$AH$1048576,"YES")</f>
        <v>0</v>
      </c>
      <c r="BY72" s="60">
        <f>COUNTIFS(Coding!DL$3:DL$1048576,"YES",Coding!$AH$3:$AH$1048576,"YES")</f>
        <v>1</v>
      </c>
      <c r="BZ72" s="60">
        <f>COUNTIFS(Coding!DM$3:DM$1048576,"YES",Coding!$AH$3:$AH$1048576,"YES")</f>
        <v>1</v>
      </c>
      <c r="CA72" s="60">
        <f>COUNTIFS(Coding!DN$3:DN$1048576,"YES",Coding!$AH$3:$AH$1048576,"YES")</f>
        <v>1</v>
      </c>
      <c r="CB72" s="60">
        <f>COUNTIFS(Coding!DO$3:DO$1048576,"YES",Coding!$AH$3:$AH$1048576,"YES")</f>
        <v>0</v>
      </c>
      <c r="CC72" s="60">
        <f>COUNTIFS(Coding!DP$3:DP$1048576,"YES",Coding!$AH$3:$AH$1048576,"YES")</f>
        <v>0</v>
      </c>
      <c r="CD72" s="60">
        <f>COUNTIFS(Coding!DQ$3:DQ$1048576,"YES",Coding!$AH$3:$AH$1048576,"YES")</f>
        <v>1</v>
      </c>
      <c r="CE72" s="60">
        <f>COUNTIFS(Coding!DR$3:DR$1048576,"YES",Coding!$AH$3:$AH$1048576,"YES")</f>
        <v>2</v>
      </c>
      <c r="CF72" s="60">
        <f>COUNTIFS(Coding!DS$3:DS$1048576,"YES",Coding!$AH$3:$AH$1048576,"YES")</f>
        <v>2</v>
      </c>
      <c r="CG72" s="60">
        <f>COUNTIFS(Coding!DT$3:DT$1048576,"YES",Coding!$AH$3:$AH$1048576,"YES")</f>
        <v>6</v>
      </c>
      <c r="CH72" s="60">
        <f>COUNTIFS(Coding!DU$3:DU$1048576,"YES",Coding!$AH$3:$AH$1048576,"YES")</f>
        <v>0</v>
      </c>
      <c r="CI72" s="60">
        <f>COUNTIFS(Coding!DV$3:DV$1048576,"YES",Coding!$AH$3:$AH$1048576,"YES")</f>
        <v>0</v>
      </c>
      <c r="CJ72" s="60">
        <f>COUNTIFS(Coding!DW$3:DW$1048576,"YES",Coding!$AH$3:$AH$1048576,"YES")</f>
        <v>0</v>
      </c>
      <c r="CK72" s="60">
        <f>COUNTIFS(Coding!DX$3:DX$1048576,"YES",Coding!$AH$3:$AH$1048576,"YES")</f>
        <v>0</v>
      </c>
      <c r="CL72" s="60">
        <f>COUNTIFS(Coding!DY$3:DY$1048576,"YES",Coding!$AH$3:$AH$1048576,"YES")</f>
        <v>0</v>
      </c>
      <c r="CM72" s="60">
        <f>COUNTIFS(Coding!DZ$3:DZ$1048576,"YES",Coding!$AH$3:$AH$1048576,"YES")</f>
        <v>0</v>
      </c>
      <c r="CN72" s="60">
        <f>COUNTIFS(Coding!EA$3:EA$1048576,"YES",Coding!$AH$3:$AH$1048576,"YES")</f>
        <v>0</v>
      </c>
      <c r="CO72" s="60">
        <f>COUNTIFS(Coding!EB$3:EB$1048576,"YES",Coding!$AH$3:$AH$1048576,"YES")</f>
        <v>0</v>
      </c>
      <c r="CP72" s="60">
        <f>COUNTIFS(Coding!EC$3:EC$1048576,"YES",Coding!$AH$3:$AH$1048576,"YES")</f>
        <v>1</v>
      </c>
      <c r="CQ72" s="60">
        <f>COUNTIFS(Coding!ED$3:ED$1048576,"YES",Coding!$AH$3:$AH$1048576,"YES")</f>
        <v>1</v>
      </c>
      <c r="CR72" s="60">
        <f>COUNTIFS(Coding!EE$3:EE$1048576,"YES",Coding!$AH$3:$AH$1048576,"YES")</f>
        <v>0</v>
      </c>
      <c r="CS72" s="60">
        <f>COUNTIFS(Coding!EF$3:EF$1048576,"YES",Coding!$AH$3:$AH$1048576,"YES")</f>
        <v>0</v>
      </c>
      <c r="CT72" s="60">
        <f>COUNTIFS(Coding!EG$3:EG$1048576,"YES",Coding!$AH$3:$AH$1048576,"YES")</f>
        <v>0</v>
      </c>
    </row>
    <row r="73" spans="1:98" x14ac:dyDescent="0.25">
      <c r="A73" s="176" t="s">
        <v>35</v>
      </c>
      <c r="B73" s="176"/>
      <c r="C73" s="176"/>
      <c r="D73" s="176"/>
      <c r="E73" s="176"/>
      <c r="F73" s="176"/>
      <c r="G73" s="60">
        <f>COUNTIFS(Coding!AT$3:AT$1048576,"YES",Coding!$AP$3:$AP$1048576,"YES")</f>
        <v>1</v>
      </c>
      <c r="H73" s="60">
        <f>COUNTIFS(Coding!AU$3:AU$1048576,"YES",Coding!$AP$3:$AP$1048576,"YES")</f>
        <v>0</v>
      </c>
      <c r="I73" s="60">
        <f>COUNTIFS(Coding!AV$3:AV$1048576,"YES",Coding!$AP$3:$AP$1048576,"YES")</f>
        <v>0</v>
      </c>
      <c r="J73" s="60">
        <f>COUNTIFS(Coding!AW$3:AW$1048576,"YES",Coding!$AP$3:$AP$1048576,"YES")</f>
        <v>0</v>
      </c>
      <c r="K73" s="60">
        <f>COUNTIFS(Coding!AX$3:AX$1048576,"YES",Coding!$AP$3:$AP$1048576,"YES")</f>
        <v>0</v>
      </c>
      <c r="L73" s="60">
        <f>COUNTIFS(Coding!AY$3:AY$1048576,"YES",Coding!$AP$3:$AP$1048576,"YES")</f>
        <v>1</v>
      </c>
      <c r="M73" s="60">
        <f>COUNTIFS(Coding!AZ$3:AZ$1048576,"YES",Coding!$AP$3:$AP$1048576,"YES")</f>
        <v>2</v>
      </c>
      <c r="N73" s="60">
        <f>COUNTIFS(Coding!BA$3:BA$1048576,"YES",Coding!$AP$3:$AP$1048576,"YES")</f>
        <v>0</v>
      </c>
      <c r="O73" s="60">
        <f>COUNTIFS(Coding!BB$3:BB$1048576,"YES",Coding!$AP$3:$AP$1048576,"YES")</f>
        <v>2</v>
      </c>
      <c r="P73" s="60">
        <f>COUNTIFS(Coding!BC$3:BC$1048576,"YES",Coding!$AP$3:$AP$1048576,"YES")</f>
        <v>0</v>
      </c>
      <c r="Q73" s="60">
        <f>COUNTIFS(Coding!BD$3:BD$1048576,"YES",Coding!$AP$3:$AP$1048576,"YES")</f>
        <v>0</v>
      </c>
      <c r="R73" s="60">
        <f>COUNTIFS(Coding!BE$3:BE$1048576,"YES",Coding!$AP$3:$AP$1048576,"YES")</f>
        <v>1</v>
      </c>
      <c r="S73" s="60">
        <f>COUNTIFS(Coding!BF$3:BF$1048576,"YES",Coding!$AP$3:$AP$1048576,"YES")</f>
        <v>0</v>
      </c>
      <c r="T73" s="60">
        <f>COUNTIFS(Coding!BG$3:BG$1048576,"YES",Coding!$AP$3:$AP$1048576,"YES")</f>
        <v>0</v>
      </c>
      <c r="U73" s="60">
        <f>COUNTIFS(Coding!BH$3:BH$1048576,"YES",Coding!$AP$3:$AP$1048576,"YES")</f>
        <v>1</v>
      </c>
      <c r="V73" s="60">
        <f>COUNTIFS(Coding!BI$3:BI$1048576,"YES",Coding!$AP$3:$AP$1048576,"YES")</f>
        <v>0</v>
      </c>
      <c r="W73" s="60">
        <f>COUNTIFS(Coding!BJ$3:BJ$1048576,"YES",Coding!$AP$3:$AP$1048576,"YES")</f>
        <v>0</v>
      </c>
      <c r="X73" s="60">
        <f>COUNTIFS(Coding!BK$3:BK$1048576,"YES",Coding!$AP$3:$AP$1048576,"YES")</f>
        <v>0</v>
      </c>
      <c r="Y73" s="60">
        <f>COUNTIFS(Coding!BL$3:BL$1048576,"YES",Coding!$AP$3:$AP$1048576,"YES")</f>
        <v>0</v>
      </c>
      <c r="Z73" s="60">
        <f>COUNTIFS(Coding!BM$3:BM$1048576,"YES",Coding!$AP$3:$AP$1048576,"YES")</f>
        <v>0</v>
      </c>
      <c r="AA73" s="60">
        <f>COUNTIFS(Coding!BN$3:BN$1048576,"YES",Coding!$AP$3:$AP$1048576,"YES")</f>
        <v>0</v>
      </c>
      <c r="AB73" s="60">
        <f>COUNTIFS(Coding!BO$3:BO$1048576,"YES",Coding!$AP$3:$AP$1048576,"YES")</f>
        <v>0</v>
      </c>
      <c r="AC73" s="60">
        <f>COUNTIFS(Coding!BP$3:BP$1048576,"YES",Coding!$AP$3:$AP$1048576,"YES")</f>
        <v>0</v>
      </c>
      <c r="AD73" s="60">
        <f>COUNTIFS(Coding!BQ$3:BQ$1048576,"YES",Coding!$AP$3:$AP$1048576,"YES")</f>
        <v>3</v>
      </c>
      <c r="AE73" s="60">
        <f>COUNTIFS(Coding!BR$3:BR$1048576,"YES",Coding!$AP$3:$AP$1048576,"YES")</f>
        <v>2</v>
      </c>
      <c r="AF73" s="60">
        <f>COUNTIFS(Coding!BS$3:BS$1048576,"YES",Coding!$AP$3:$AP$1048576,"YES")</f>
        <v>1</v>
      </c>
      <c r="AG73" s="60">
        <f>COUNTIFS(Coding!BT$3:BT$1048576,"YES",Coding!$AP$3:$AP$1048576,"YES")</f>
        <v>0</v>
      </c>
      <c r="AH73" s="60">
        <f>COUNTIFS(Coding!BU$3:BU$1048576,"YES",Coding!$AP$3:$AP$1048576,"YES")</f>
        <v>0</v>
      </c>
      <c r="AI73" s="60">
        <f>COUNTIFS(Coding!BV$3:BV$1048576,"YES",Coding!$AP$3:$AP$1048576,"YES")</f>
        <v>2</v>
      </c>
      <c r="AJ73" s="60">
        <f>COUNTIFS(Coding!BW$3:BW$1048576,"YES",Coding!$AP$3:$AP$1048576,"YES")</f>
        <v>0</v>
      </c>
      <c r="AK73" s="60">
        <f>COUNTIFS(Coding!BX$3:BX$1048576,"YES",Coding!$AP$3:$AP$1048576,"YES")</f>
        <v>0</v>
      </c>
      <c r="AL73" s="60">
        <f>COUNTIFS(Coding!BY$3:BY$1048576,"YES",Coding!$AP$3:$AP$1048576,"YES")</f>
        <v>2</v>
      </c>
      <c r="AM73" s="60">
        <f>COUNTIFS(Coding!BZ$3:BZ$1048576,"YES",Coding!$AP$3:$AP$1048576,"YES")</f>
        <v>0</v>
      </c>
      <c r="AN73" s="60">
        <f>COUNTIFS(Coding!CA$3:CA$1048576,"YES",Coding!$AP$3:$AP$1048576,"YES")</f>
        <v>0</v>
      </c>
      <c r="AO73" s="60">
        <f>COUNTIFS(Coding!CB$3:CB$1048576,"YES",Coding!$AP$3:$AP$1048576,"YES")</f>
        <v>3</v>
      </c>
      <c r="AP73" s="60">
        <f>COUNTIFS(Coding!CC$3:CC$1048576,"YES",Coding!$AP$3:$AP$1048576,"YES")</f>
        <v>8</v>
      </c>
      <c r="AQ73" s="60">
        <f>COUNTIFS(Coding!CD$3:CD$1048576,"YES",Coding!$AP$3:$AP$1048576,"YES")</f>
        <v>0</v>
      </c>
      <c r="AR73" s="60">
        <f>COUNTIFS(Coding!CE$3:CE$1048576,"YES",Coding!$AP$3:$AP$1048576,"YES")</f>
        <v>2</v>
      </c>
      <c r="AS73" s="60">
        <f>COUNTIFS(Coding!CF$3:CF$1048576,"YES",Coding!$AP$3:$AP$1048576,"YES")</f>
        <v>0</v>
      </c>
      <c r="AT73" s="60">
        <f>COUNTIFS(Coding!CG$3:CG$1048576,"YES",Coding!$AP$3:$AP$1048576,"YES")</f>
        <v>0</v>
      </c>
      <c r="AU73" s="60">
        <f>COUNTIFS(Coding!CH$3:CH$1048576,"YES",Coding!$AP$3:$AP$1048576,"YES")</f>
        <v>5</v>
      </c>
      <c r="AV73" s="60">
        <f>COUNTIFS(Coding!CI$3:CI$1048576,"YES",Coding!$AP$3:$AP$1048576,"YES")</f>
        <v>1</v>
      </c>
      <c r="AW73" s="60">
        <f>COUNTIFS(Coding!CJ$3:CJ$1048576,"YES",Coding!$AP$3:$AP$1048576,"YES")</f>
        <v>1</v>
      </c>
      <c r="AX73" s="60">
        <f>COUNTIFS(Coding!CK$3:CK$1048576,"YES",Coding!$AP$3:$AP$1048576,"YES")</f>
        <v>0</v>
      </c>
      <c r="AY73" s="60">
        <f>COUNTIFS(Coding!CL$3:CL$1048576,"YES",Coding!$AP$3:$AP$1048576,"YES")</f>
        <v>1</v>
      </c>
      <c r="AZ73" s="60">
        <f>COUNTIFS(Coding!CM$3:CM$1048576,"YES",Coding!$AP$3:$AP$1048576,"YES")</f>
        <v>0</v>
      </c>
      <c r="BA73" s="60">
        <f>COUNTIFS(Coding!CN$3:CN$1048576,"YES",Coding!$AP$3:$AP$1048576,"YES")</f>
        <v>0</v>
      </c>
      <c r="BB73" s="60">
        <f>COUNTIFS(Coding!CO$3:CO$1048576,"YES",Coding!$AP$3:$AP$1048576,"YES")</f>
        <v>0</v>
      </c>
      <c r="BC73" s="60">
        <f>COUNTIFS(Coding!CP$3:CP$1048576,"YES",Coding!$AP$3:$AP$1048576,"YES")</f>
        <v>0</v>
      </c>
      <c r="BD73" s="60">
        <f>COUNTIFS(Coding!CQ$3:CQ$1048576,"YES",Coding!$AP$3:$AP$1048576,"YES")</f>
        <v>2</v>
      </c>
      <c r="BE73" s="60">
        <f>COUNTIFS(Coding!CR$3:CR$1048576,"YES",Coding!$AP$3:$AP$1048576,"YES")</f>
        <v>0</v>
      </c>
      <c r="BF73" s="60">
        <f>COUNTIFS(Coding!CS$3:CS$1048576,"YES",Coding!$AP$3:$AP$1048576,"YES")</f>
        <v>0</v>
      </c>
      <c r="BG73" s="60">
        <f>COUNTIFS(Coding!CT$3:CT$1048576,"YES",Coding!$AP$3:$AP$1048576,"YES")</f>
        <v>0</v>
      </c>
      <c r="BH73" s="60">
        <f>COUNTIFS(Coding!CU$3:CU$1048576,"YES",Coding!$AP$3:$AP$1048576,"YES")</f>
        <v>0</v>
      </c>
      <c r="BI73" s="60">
        <f>COUNTIFS(Coding!CV$3:CV$1048576,"YES",Coding!$AP$3:$AP$1048576,"YES")</f>
        <v>1</v>
      </c>
      <c r="BJ73" s="60">
        <f>COUNTIFS(Coding!CW$3:CW$1048576,"YES",Coding!$AP$3:$AP$1048576,"YES")</f>
        <v>1</v>
      </c>
      <c r="BK73" s="60">
        <f>COUNTIFS(Coding!CX$3:CX$1048576,"YES",Coding!$AP$3:$AP$1048576,"YES")</f>
        <v>0</v>
      </c>
      <c r="BL73" s="60">
        <f>COUNTIFS(Coding!CY$3:CY$1048576,"YES",Coding!$AP$3:$AP$1048576,"YES")</f>
        <v>7</v>
      </c>
      <c r="BM73" s="60">
        <f>COUNTIFS(Coding!CZ$3:CZ$1048576,"YES",Coding!$AP$3:$AP$1048576,"YES")</f>
        <v>2</v>
      </c>
      <c r="BN73" s="60">
        <f>COUNTIFS(Coding!DA$3:DA$1048576,"YES",Coding!$AP$3:$AP$1048576,"YES")</f>
        <v>0</v>
      </c>
      <c r="BO73" s="60">
        <f>COUNTIFS(Coding!DB$3:DB$1048576,"YES",Coding!$AP$3:$AP$1048576,"YES")</f>
        <v>0</v>
      </c>
      <c r="BP73" s="60">
        <f>COUNTIFS(Coding!DC$3:DC$1048576,"YES",Coding!$AP$3:$AP$1048576,"YES")</f>
        <v>7</v>
      </c>
      <c r="BQ73" s="60">
        <f>COUNTIFS(Coding!DD$3:DD$1048576,"YES",Coding!$AP$3:$AP$1048576,"YES")</f>
        <v>0</v>
      </c>
      <c r="BR73" s="60">
        <f>COUNTIFS(Coding!DE$3:DE$1048576,"YES",Coding!$AP$3:$AP$1048576,"YES")</f>
        <v>0</v>
      </c>
      <c r="BS73" s="60">
        <f>COUNTIFS(Coding!DF$3:DF$1048576,"YES",Coding!$AP$3:$AP$1048576,"YES")</f>
        <v>0</v>
      </c>
      <c r="BT73" s="60">
        <f>COUNTIFS(Coding!DG$3:DG$1048576,"YES",Coding!$AP$3:$AP$1048576,"YES")</f>
        <v>0</v>
      </c>
      <c r="BU73" s="60">
        <f>COUNTIFS(Coding!DH$3:DH$1048576,"YES",Coding!$AP$3:$AP$1048576,"YES")</f>
        <v>2</v>
      </c>
      <c r="BV73" s="60">
        <f>COUNTIFS(Coding!DI$3:DI$1048576,"YES",Coding!$AP$3:$AP$1048576,"YES")</f>
        <v>0</v>
      </c>
      <c r="BW73" s="60">
        <f>COUNTIFS(Coding!DJ$3:DJ$1048576,"YES",Coding!$AP$3:$AP$1048576,"YES")</f>
        <v>0</v>
      </c>
      <c r="BX73" s="60">
        <f>COUNTIFS(Coding!DK$3:DK$1048576,"YES",Coding!$AP$3:$AP$1048576,"YES")</f>
        <v>0</v>
      </c>
      <c r="BY73" s="60">
        <f>COUNTIFS(Coding!DL$3:DL$1048576,"YES",Coding!$AP$3:$AP$1048576,"YES")</f>
        <v>0</v>
      </c>
      <c r="BZ73" s="60">
        <f>COUNTIFS(Coding!DM$3:DM$1048576,"YES",Coding!$AP$3:$AP$1048576,"YES")</f>
        <v>0</v>
      </c>
      <c r="CA73" s="60">
        <f>COUNTIFS(Coding!DN$3:DN$1048576,"YES",Coding!$AP$3:$AP$1048576,"YES")</f>
        <v>1</v>
      </c>
      <c r="CB73" s="60">
        <f>COUNTIFS(Coding!DO$3:DO$1048576,"YES",Coding!$AP$3:$AP$1048576,"YES")</f>
        <v>1</v>
      </c>
      <c r="CC73" s="60">
        <f>COUNTIFS(Coding!DP$3:DP$1048576,"YES",Coding!$AP$3:$AP$1048576,"YES")</f>
        <v>0</v>
      </c>
      <c r="CD73" s="60">
        <f>COUNTIFS(Coding!DQ$3:DQ$1048576,"YES",Coding!$AP$3:$AP$1048576,"YES")</f>
        <v>0</v>
      </c>
      <c r="CE73" s="60">
        <f>COUNTIFS(Coding!DR$3:DR$1048576,"YES",Coding!$AP$3:$AP$1048576,"YES")</f>
        <v>2</v>
      </c>
      <c r="CF73" s="60">
        <f>COUNTIFS(Coding!DS$3:DS$1048576,"YES",Coding!$AP$3:$AP$1048576,"YES")</f>
        <v>0</v>
      </c>
      <c r="CG73" s="60">
        <f>COUNTIFS(Coding!DT$3:DT$1048576,"YES",Coding!$AP$3:$AP$1048576,"YES")</f>
        <v>0</v>
      </c>
      <c r="CH73" s="60">
        <f>COUNTIFS(Coding!DU$3:DU$1048576,"YES",Coding!$AP$3:$AP$1048576,"YES")</f>
        <v>1</v>
      </c>
      <c r="CI73" s="60">
        <f>COUNTIFS(Coding!DV$3:DV$1048576,"YES",Coding!$AP$3:$AP$1048576,"YES")</f>
        <v>0</v>
      </c>
      <c r="CJ73" s="60">
        <f>COUNTIFS(Coding!DW$3:DW$1048576,"YES",Coding!$AP$3:$AP$1048576,"YES")</f>
        <v>0</v>
      </c>
      <c r="CK73" s="60">
        <f>COUNTIFS(Coding!DX$3:DX$1048576,"YES",Coding!$AP$3:$AP$1048576,"YES")</f>
        <v>0</v>
      </c>
      <c r="CL73" s="60">
        <f>COUNTIFS(Coding!DY$3:DY$1048576,"YES",Coding!$AP$3:$AP$1048576,"YES")</f>
        <v>0</v>
      </c>
      <c r="CM73" s="60">
        <f>COUNTIFS(Coding!DZ$3:DZ$1048576,"YES",Coding!$AP$3:$AP$1048576,"YES")</f>
        <v>0</v>
      </c>
      <c r="CN73" s="60">
        <f>COUNTIFS(Coding!EA$3:EA$1048576,"YES",Coding!$AP$3:$AP$1048576,"YES")</f>
        <v>0</v>
      </c>
      <c r="CO73" s="60">
        <f>COUNTIFS(Coding!EB$3:EB$1048576,"YES",Coding!$AP$3:$AP$1048576,"YES")</f>
        <v>0</v>
      </c>
      <c r="CP73" s="60">
        <f>COUNTIFS(Coding!EC$3:EC$1048576,"YES",Coding!$AP$3:$AP$1048576,"YES")</f>
        <v>0</v>
      </c>
      <c r="CQ73" s="60">
        <f>COUNTIFS(Coding!ED$3:ED$1048576,"YES",Coding!$AP$3:$AP$1048576,"YES")</f>
        <v>0</v>
      </c>
      <c r="CR73" s="60">
        <f>COUNTIFS(Coding!EE$3:EE$1048576,"YES",Coding!$AP$3:$AP$1048576,"YES")</f>
        <v>0</v>
      </c>
      <c r="CS73" s="60">
        <f>COUNTIFS(Coding!EF$3:EF$1048576,"YES",Coding!$AP$3:$AP$1048576,"YES")</f>
        <v>0</v>
      </c>
      <c r="CT73" s="60">
        <f>COUNTIFS(Coding!EG$3:EG$1048576,"YES",Coding!$AP$3:$AP$1048576,"YES")</f>
        <v>0</v>
      </c>
    </row>
    <row r="74" spans="1:98" x14ac:dyDescent="0.25">
      <c r="A74" s="172" t="s">
        <v>2318</v>
      </c>
      <c r="B74" s="172"/>
      <c r="C74" s="172"/>
      <c r="D74" s="172"/>
      <c r="E74" s="172"/>
      <c r="F74" s="172"/>
      <c r="G74" s="172">
        <f t="shared" ref="G74:AL74" si="2">SUM(G69:G73)</f>
        <v>6</v>
      </c>
      <c r="H74" s="172">
        <f t="shared" si="2"/>
        <v>0</v>
      </c>
      <c r="I74" s="172">
        <f t="shared" si="2"/>
        <v>12</v>
      </c>
      <c r="J74" s="172">
        <f t="shared" si="2"/>
        <v>0</v>
      </c>
      <c r="K74" s="172">
        <f t="shared" si="2"/>
        <v>0</v>
      </c>
      <c r="L74" s="172">
        <f t="shared" si="2"/>
        <v>8</v>
      </c>
      <c r="M74" s="172">
        <f t="shared" si="2"/>
        <v>5</v>
      </c>
      <c r="N74" s="172">
        <f t="shared" si="2"/>
        <v>3</v>
      </c>
      <c r="O74" s="172">
        <f t="shared" si="2"/>
        <v>5</v>
      </c>
      <c r="P74" s="172">
        <f t="shared" si="2"/>
        <v>0</v>
      </c>
      <c r="Q74" s="172">
        <f t="shared" si="2"/>
        <v>0</v>
      </c>
      <c r="R74" s="172">
        <f t="shared" si="2"/>
        <v>2</v>
      </c>
      <c r="S74" s="172">
        <f t="shared" si="2"/>
        <v>0</v>
      </c>
      <c r="T74" s="172">
        <f t="shared" si="2"/>
        <v>0</v>
      </c>
      <c r="U74" s="172">
        <f t="shared" si="2"/>
        <v>12</v>
      </c>
      <c r="V74" s="172">
        <f t="shared" si="2"/>
        <v>2</v>
      </c>
      <c r="W74" s="172">
        <f t="shared" si="2"/>
        <v>0</v>
      </c>
      <c r="X74" s="172">
        <f t="shared" si="2"/>
        <v>5</v>
      </c>
      <c r="Y74" s="172">
        <f t="shared" si="2"/>
        <v>3</v>
      </c>
      <c r="Z74" s="172">
        <f t="shared" si="2"/>
        <v>5</v>
      </c>
      <c r="AA74" s="172">
        <f t="shared" si="2"/>
        <v>8</v>
      </c>
      <c r="AB74" s="172">
        <f t="shared" si="2"/>
        <v>0</v>
      </c>
      <c r="AC74" s="172">
        <f t="shared" si="2"/>
        <v>6</v>
      </c>
      <c r="AD74" s="172">
        <f t="shared" si="2"/>
        <v>16</v>
      </c>
      <c r="AE74" s="172">
        <f t="shared" si="2"/>
        <v>6</v>
      </c>
      <c r="AF74" s="172">
        <f t="shared" si="2"/>
        <v>7</v>
      </c>
      <c r="AG74" s="172">
        <f t="shared" si="2"/>
        <v>3</v>
      </c>
      <c r="AH74" s="172">
        <f t="shared" si="2"/>
        <v>1</v>
      </c>
      <c r="AI74" s="172">
        <f t="shared" si="2"/>
        <v>7</v>
      </c>
      <c r="AJ74" s="172">
        <f t="shared" si="2"/>
        <v>1</v>
      </c>
      <c r="AK74" s="172">
        <f t="shared" si="2"/>
        <v>3</v>
      </c>
      <c r="AL74" s="172">
        <f t="shared" si="2"/>
        <v>7</v>
      </c>
      <c r="AM74" s="172">
        <f t="shared" ref="AM74:CT74" si="3">SUM(AM69:AM73)</f>
        <v>0</v>
      </c>
      <c r="AN74" s="172">
        <f t="shared" si="3"/>
        <v>2</v>
      </c>
      <c r="AO74" s="172">
        <f t="shared" si="3"/>
        <v>6</v>
      </c>
      <c r="AP74" s="172">
        <f t="shared" si="3"/>
        <v>19</v>
      </c>
      <c r="AQ74" s="172">
        <f t="shared" si="3"/>
        <v>0</v>
      </c>
      <c r="AR74" s="172">
        <f t="shared" si="3"/>
        <v>5</v>
      </c>
      <c r="AS74" s="172">
        <f t="shared" si="3"/>
        <v>4</v>
      </c>
      <c r="AT74" s="172">
        <f t="shared" si="3"/>
        <v>3</v>
      </c>
      <c r="AU74" s="172">
        <f t="shared" si="3"/>
        <v>26</v>
      </c>
      <c r="AV74" s="172">
        <f t="shared" si="3"/>
        <v>6</v>
      </c>
      <c r="AW74" s="172">
        <f t="shared" si="3"/>
        <v>3</v>
      </c>
      <c r="AX74" s="172">
        <f t="shared" si="3"/>
        <v>2</v>
      </c>
      <c r="AY74" s="172">
        <f t="shared" si="3"/>
        <v>3</v>
      </c>
      <c r="AZ74" s="172">
        <f t="shared" si="3"/>
        <v>8</v>
      </c>
      <c r="BA74" s="172">
        <f t="shared" si="3"/>
        <v>2</v>
      </c>
      <c r="BB74" s="172">
        <f t="shared" si="3"/>
        <v>1</v>
      </c>
      <c r="BC74" s="172">
        <f t="shared" si="3"/>
        <v>2</v>
      </c>
      <c r="BD74" s="172">
        <f t="shared" si="3"/>
        <v>10</v>
      </c>
      <c r="BE74" s="172">
        <f t="shared" si="3"/>
        <v>6</v>
      </c>
      <c r="BF74" s="172">
        <f t="shared" si="3"/>
        <v>0</v>
      </c>
      <c r="BG74" s="172">
        <f t="shared" si="3"/>
        <v>2</v>
      </c>
      <c r="BH74" s="172">
        <f t="shared" si="3"/>
        <v>2</v>
      </c>
      <c r="BI74" s="172">
        <f t="shared" si="3"/>
        <v>2</v>
      </c>
      <c r="BJ74" s="172">
        <f t="shared" si="3"/>
        <v>2</v>
      </c>
      <c r="BK74" s="172">
        <f t="shared" si="3"/>
        <v>1</v>
      </c>
      <c r="BL74" s="172">
        <f t="shared" si="3"/>
        <v>17</v>
      </c>
      <c r="BM74" s="172">
        <f t="shared" si="3"/>
        <v>4</v>
      </c>
      <c r="BN74" s="172">
        <f t="shared" si="3"/>
        <v>2</v>
      </c>
      <c r="BO74" s="172">
        <f t="shared" si="3"/>
        <v>1</v>
      </c>
      <c r="BP74" s="172">
        <f t="shared" si="3"/>
        <v>14</v>
      </c>
      <c r="BQ74" s="172">
        <f t="shared" si="3"/>
        <v>0</v>
      </c>
      <c r="BR74" s="172">
        <f t="shared" si="3"/>
        <v>1</v>
      </c>
      <c r="BS74" s="172">
        <f t="shared" si="3"/>
        <v>0</v>
      </c>
      <c r="BT74" s="172">
        <f t="shared" si="3"/>
        <v>7</v>
      </c>
      <c r="BU74" s="172">
        <f t="shared" si="3"/>
        <v>7</v>
      </c>
      <c r="BV74" s="172">
        <f t="shared" si="3"/>
        <v>1</v>
      </c>
      <c r="BW74" s="172">
        <f t="shared" si="3"/>
        <v>0</v>
      </c>
      <c r="BX74" s="172">
        <f t="shared" si="3"/>
        <v>0</v>
      </c>
      <c r="BY74" s="172">
        <f t="shared" si="3"/>
        <v>2</v>
      </c>
      <c r="BZ74" s="172">
        <f t="shared" si="3"/>
        <v>6</v>
      </c>
      <c r="CA74" s="172">
        <f t="shared" si="3"/>
        <v>3</v>
      </c>
      <c r="CB74" s="172">
        <f t="shared" si="3"/>
        <v>4</v>
      </c>
      <c r="CC74" s="172">
        <f t="shared" si="3"/>
        <v>1</v>
      </c>
      <c r="CD74" s="172">
        <f t="shared" si="3"/>
        <v>5</v>
      </c>
      <c r="CE74" s="172">
        <f t="shared" si="3"/>
        <v>6</v>
      </c>
      <c r="CF74" s="172">
        <f t="shared" si="3"/>
        <v>4</v>
      </c>
      <c r="CG74" s="172">
        <f t="shared" si="3"/>
        <v>7</v>
      </c>
      <c r="CH74" s="172">
        <f t="shared" si="3"/>
        <v>2</v>
      </c>
      <c r="CI74" s="172">
        <f t="shared" si="3"/>
        <v>0</v>
      </c>
      <c r="CJ74" s="172">
        <f t="shared" si="3"/>
        <v>2</v>
      </c>
      <c r="CK74" s="172">
        <f t="shared" si="3"/>
        <v>0</v>
      </c>
      <c r="CL74" s="172">
        <f t="shared" si="3"/>
        <v>0</v>
      </c>
      <c r="CM74" s="172">
        <f t="shared" si="3"/>
        <v>1</v>
      </c>
      <c r="CN74" s="172">
        <f t="shared" si="3"/>
        <v>0</v>
      </c>
      <c r="CO74" s="172">
        <f t="shared" si="3"/>
        <v>0</v>
      </c>
      <c r="CP74" s="172">
        <f t="shared" si="3"/>
        <v>2</v>
      </c>
      <c r="CQ74" s="172">
        <f t="shared" si="3"/>
        <v>1</v>
      </c>
      <c r="CR74" s="172">
        <f t="shared" si="3"/>
        <v>0</v>
      </c>
      <c r="CS74" s="172">
        <f t="shared" si="3"/>
        <v>0</v>
      </c>
      <c r="CT74" s="172">
        <f t="shared" si="3"/>
        <v>1</v>
      </c>
    </row>
    <row r="75" spans="1:98" x14ac:dyDescent="0.25">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c r="AA75" s="172"/>
      <c r="AB75" s="172"/>
      <c r="AC75" s="172"/>
      <c r="AD75" s="172"/>
      <c r="AE75" s="172"/>
      <c r="AF75" s="172"/>
      <c r="AG75" s="172"/>
      <c r="AH75" s="172"/>
      <c r="AI75" s="172"/>
      <c r="AJ75" s="172"/>
      <c r="AK75" s="172"/>
      <c r="AL75" s="172"/>
      <c r="AM75" s="172"/>
      <c r="AN75" s="172"/>
      <c r="AO75" s="172"/>
      <c r="AP75" s="172"/>
      <c r="AQ75" s="172"/>
      <c r="AR75" s="172"/>
      <c r="AS75" s="172"/>
      <c r="AT75" s="172"/>
      <c r="AU75" s="172"/>
      <c r="AV75" s="172"/>
      <c r="AW75" s="172"/>
      <c r="AX75" s="172"/>
      <c r="AY75" s="172"/>
      <c r="AZ75" s="172"/>
      <c r="BA75" s="172"/>
      <c r="BB75" s="172"/>
      <c r="BC75" s="172"/>
      <c r="BD75" s="172"/>
      <c r="BE75" s="172"/>
      <c r="BF75" s="172"/>
      <c r="BG75" s="172"/>
      <c r="BH75" s="172"/>
      <c r="BI75" s="172"/>
      <c r="BJ75" s="172"/>
      <c r="BK75" s="172"/>
      <c r="BL75" s="172"/>
      <c r="BM75" s="172"/>
      <c r="BN75" s="172"/>
      <c r="BO75" s="172"/>
      <c r="BP75" s="172"/>
      <c r="BQ75" s="172"/>
      <c r="BR75" s="172"/>
      <c r="BS75" s="172"/>
      <c r="BT75" s="172"/>
      <c r="BU75" s="172"/>
      <c r="BV75" s="172"/>
      <c r="BW75" s="172"/>
      <c r="BX75" s="172"/>
      <c r="BY75" s="172"/>
      <c r="BZ75" s="172"/>
      <c r="CA75" s="172"/>
      <c r="CB75" s="172"/>
      <c r="CC75" s="172"/>
      <c r="CD75" s="172"/>
      <c r="CE75" s="172"/>
      <c r="CF75" s="172"/>
      <c r="CG75" s="172"/>
      <c r="CH75" s="172"/>
      <c r="CI75" s="172"/>
      <c r="CJ75" s="172"/>
      <c r="CK75" s="172"/>
      <c r="CL75" s="172"/>
      <c r="CM75" s="172"/>
      <c r="CN75" s="172"/>
      <c r="CO75" s="172"/>
      <c r="CP75" s="172"/>
      <c r="CQ75" s="172"/>
      <c r="CR75" s="172"/>
      <c r="CS75" s="172"/>
      <c r="CT75" s="172"/>
    </row>
    <row r="78" spans="1:98" ht="33" customHeight="1" x14ac:dyDescent="0.25">
      <c r="A78" s="174" t="s">
        <v>2394</v>
      </c>
      <c r="B78" s="174"/>
      <c r="C78" s="174"/>
      <c r="D78" s="174"/>
      <c r="E78" s="174"/>
      <c r="F78" s="174"/>
      <c r="G78" s="174"/>
      <c r="H78" s="174"/>
      <c r="I78" s="1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c r="CS78" s="174"/>
      <c r="CT78" s="174"/>
    </row>
    <row r="79" spans="1:98" ht="78.75" customHeight="1" x14ac:dyDescent="0.25">
      <c r="A79" s="181" t="s">
        <v>2320</v>
      </c>
      <c r="B79" s="181"/>
      <c r="C79" s="181"/>
      <c r="D79" s="181"/>
      <c r="E79" s="181"/>
      <c r="F79" s="181"/>
      <c r="G79" s="58" t="s">
        <v>1788</v>
      </c>
      <c r="H79" s="58" t="s">
        <v>1789</v>
      </c>
      <c r="I79" s="58" t="s">
        <v>1790</v>
      </c>
      <c r="J79" s="58" t="s">
        <v>1791</v>
      </c>
      <c r="K79" s="58" t="s">
        <v>1792</v>
      </c>
      <c r="L79" s="58" t="s">
        <v>1793</v>
      </c>
      <c r="M79" s="58" t="s">
        <v>39</v>
      </c>
      <c r="N79" s="58" t="s">
        <v>455</v>
      </c>
      <c r="O79" s="58" t="s">
        <v>40</v>
      </c>
      <c r="P79" s="58" t="s">
        <v>1794</v>
      </c>
      <c r="Q79" s="58" t="s">
        <v>1795</v>
      </c>
      <c r="R79" s="58" t="s">
        <v>1796</v>
      </c>
      <c r="S79" s="58" t="s">
        <v>1797</v>
      </c>
      <c r="T79" s="58" t="s">
        <v>1337</v>
      </c>
      <c r="U79" s="58" t="s">
        <v>1826</v>
      </c>
      <c r="V79" s="58" t="s">
        <v>1827</v>
      </c>
      <c r="W79" s="58" t="s">
        <v>2307</v>
      </c>
      <c r="X79" s="58" t="s">
        <v>2079</v>
      </c>
      <c r="Y79" s="58" t="s">
        <v>1798</v>
      </c>
      <c r="Z79" s="58" t="s">
        <v>1799</v>
      </c>
      <c r="AA79" s="58" t="s">
        <v>2080</v>
      </c>
      <c r="AB79" s="58" t="s">
        <v>1800</v>
      </c>
      <c r="AC79" s="58" t="s">
        <v>1801</v>
      </c>
      <c r="AD79" s="58" t="s">
        <v>1802</v>
      </c>
      <c r="AE79" s="58" t="s">
        <v>1803</v>
      </c>
      <c r="AF79" s="58" t="s">
        <v>2081</v>
      </c>
      <c r="AG79" s="58" t="s">
        <v>2082</v>
      </c>
      <c r="AH79" s="58" t="s">
        <v>1804</v>
      </c>
      <c r="AI79" s="58" t="s">
        <v>1805</v>
      </c>
      <c r="AJ79" s="58" t="s">
        <v>608</v>
      </c>
      <c r="AK79" s="58" t="s">
        <v>1806</v>
      </c>
      <c r="AL79" s="58" t="s">
        <v>41</v>
      </c>
      <c r="AM79" s="58" t="s">
        <v>1807</v>
      </c>
      <c r="AN79" s="58" t="s">
        <v>1808</v>
      </c>
      <c r="AO79" s="58" t="s">
        <v>437</v>
      </c>
      <c r="AP79" s="58" t="s">
        <v>1809</v>
      </c>
      <c r="AQ79" s="58" t="s">
        <v>1810</v>
      </c>
      <c r="AR79" s="58" t="s">
        <v>510</v>
      </c>
      <c r="AS79" s="58" t="s">
        <v>1811</v>
      </c>
      <c r="AT79" s="58" t="s">
        <v>1812</v>
      </c>
      <c r="AU79" s="58" t="s">
        <v>43</v>
      </c>
      <c r="AV79" s="58" t="s">
        <v>1813</v>
      </c>
      <c r="AW79" s="58" t="s">
        <v>1821</v>
      </c>
      <c r="AX79" s="58" t="s">
        <v>1814</v>
      </c>
      <c r="AY79" s="58" t="s">
        <v>449</v>
      </c>
      <c r="AZ79" s="58" t="s">
        <v>44</v>
      </c>
      <c r="BA79" s="58" t="s">
        <v>2084</v>
      </c>
      <c r="BB79" s="58" t="s">
        <v>2083</v>
      </c>
      <c r="BC79" s="58" t="s">
        <v>600</v>
      </c>
      <c r="BD79" s="58" t="s">
        <v>45</v>
      </c>
      <c r="BE79" s="58" t="s">
        <v>1815</v>
      </c>
      <c r="BF79" s="58" t="s">
        <v>1816</v>
      </c>
      <c r="BG79" s="58" t="s">
        <v>46</v>
      </c>
      <c r="BH79" s="58" t="s">
        <v>1817</v>
      </c>
      <c r="BI79" s="58" t="s">
        <v>593</v>
      </c>
      <c r="BJ79" s="58" t="s">
        <v>1328</v>
      </c>
      <c r="BK79" s="58" t="s">
        <v>476</v>
      </c>
      <c r="BL79" s="58" t="s">
        <v>1818</v>
      </c>
      <c r="BM79" s="58" t="s">
        <v>1819</v>
      </c>
      <c r="BN79" s="58" t="s">
        <v>47</v>
      </c>
      <c r="BO79" s="58" t="s">
        <v>48</v>
      </c>
      <c r="BP79" s="58" t="s">
        <v>2085</v>
      </c>
      <c r="BQ79" s="58" t="s">
        <v>1820</v>
      </c>
      <c r="BR79" s="58" t="s">
        <v>2297</v>
      </c>
      <c r="BS79" s="58" t="s">
        <v>598</v>
      </c>
      <c r="BT79" s="58" t="s">
        <v>439</v>
      </c>
      <c r="BU79" s="58" t="s">
        <v>49</v>
      </c>
      <c r="BV79" s="58" t="s">
        <v>447</v>
      </c>
      <c r="BW79" s="58" t="s">
        <v>1822</v>
      </c>
      <c r="BX79" s="58" t="s">
        <v>2086</v>
      </c>
      <c r="BY79" s="58" t="s">
        <v>1823</v>
      </c>
      <c r="BZ79" s="58" t="s">
        <v>453</v>
      </c>
      <c r="CA79" s="58" t="s">
        <v>1824</v>
      </c>
      <c r="CB79" s="58" t="s">
        <v>50</v>
      </c>
      <c r="CC79" s="58" t="s">
        <v>461</v>
      </c>
      <c r="CD79" s="58" t="s">
        <v>51</v>
      </c>
      <c r="CE79" s="58" t="s">
        <v>607</v>
      </c>
      <c r="CF79" s="58" t="s">
        <v>1305</v>
      </c>
      <c r="CG79" s="58" t="s">
        <v>443</v>
      </c>
      <c r="CH79" s="58" t="s">
        <v>1825</v>
      </c>
      <c r="CI79" s="58" t="s">
        <v>597</v>
      </c>
      <c r="CJ79" s="58" t="s">
        <v>2292</v>
      </c>
      <c r="CK79" s="58" t="s">
        <v>2293</v>
      </c>
      <c r="CL79" s="58" t="s">
        <v>2294</v>
      </c>
      <c r="CM79" s="58" t="s">
        <v>2295</v>
      </c>
      <c r="CN79" s="58" t="s">
        <v>2303</v>
      </c>
      <c r="CO79" s="58" t="s">
        <v>2302</v>
      </c>
      <c r="CP79" s="58" t="s">
        <v>2074</v>
      </c>
      <c r="CQ79" s="58" t="s">
        <v>2311</v>
      </c>
      <c r="CR79" s="58" t="s">
        <v>2304</v>
      </c>
      <c r="CS79" s="58" t="s">
        <v>2306</v>
      </c>
      <c r="CT79" s="58" t="s">
        <v>2308</v>
      </c>
    </row>
    <row r="80" spans="1:98" x14ac:dyDescent="0.25">
      <c r="A80" s="176" t="s">
        <v>21</v>
      </c>
      <c r="B80" s="176"/>
      <c r="C80" s="176"/>
      <c r="D80" s="176"/>
      <c r="E80" s="176"/>
      <c r="F80" s="176"/>
      <c r="G80" s="60">
        <f>COUNTIFS(Coding!AT$3:AT$1048576,"YES",Coding!$K$3:$K$1048576,"YES",Coding!$AB$3:$AB$1048576,"YES")</f>
        <v>2</v>
      </c>
      <c r="H80" s="60">
        <f>COUNTIFS(Coding!AU$3:AU$1048576,"YES",Coding!$K$3:$K$1048576,"YES",Coding!$AB$3:$AB$1048576,"YES")</f>
        <v>0</v>
      </c>
      <c r="I80" s="60">
        <f>COUNTIFS(Coding!AV$3:AV$1048576,"YES",Coding!$K$3:$K$1048576,"YES",Coding!$AB$3:$AB$1048576,"YES")</f>
        <v>0</v>
      </c>
      <c r="J80" s="60">
        <f>COUNTIFS(Coding!AW$3:AW$1048576,"YES",Coding!$K$3:$K$1048576,"YES",Coding!$AB$3:$AB$1048576,"YES")</f>
        <v>0</v>
      </c>
      <c r="K80" s="60">
        <f>COUNTIFS(Coding!AX$3:AX$1048576,"YES",Coding!$K$3:$K$1048576,"YES",Coding!$AB$3:$AB$1048576,"YES")</f>
        <v>0</v>
      </c>
      <c r="L80" s="60">
        <f>COUNTIFS(Coding!AY$3:AY$1048576,"YES",Coding!$K$3:$K$1048576,"YES",Coding!$AB$3:$AB$1048576,"YES")</f>
        <v>0</v>
      </c>
      <c r="M80" s="60">
        <f>COUNTIFS(Coding!AZ$3:AZ$1048576,"YES",Coding!$K$3:$K$1048576,"YES",Coding!$AB$3:$AB$1048576,"YES")</f>
        <v>0</v>
      </c>
      <c r="N80" s="60">
        <f>COUNTIFS(Coding!BA$3:BA$1048576,"YES",Coding!$K$3:$K$1048576,"YES",Coding!$AB$3:$AB$1048576,"YES")</f>
        <v>0</v>
      </c>
      <c r="O80" s="60">
        <f>COUNTIFS(Coding!BB$3:BB$1048576,"YES",Coding!$K$3:$K$1048576,"YES",Coding!$AB$3:$AB$1048576,"YES")</f>
        <v>0</v>
      </c>
      <c r="P80" s="60">
        <f>COUNTIFS(Coding!BC$3:BC$1048576,"YES",Coding!$K$3:$K$1048576,"YES",Coding!$AB$3:$AB$1048576,"YES")</f>
        <v>0</v>
      </c>
      <c r="Q80" s="60">
        <f>COUNTIFS(Coding!BD$3:BD$1048576,"YES",Coding!$K$3:$K$1048576,"YES",Coding!$AB$3:$AB$1048576,"YES")</f>
        <v>0</v>
      </c>
      <c r="R80" s="60">
        <f>COUNTIFS(Coding!BE$3:BE$1048576,"YES",Coding!$K$3:$K$1048576,"YES",Coding!$AB$3:$AB$1048576,"YES")</f>
        <v>0</v>
      </c>
      <c r="S80" s="60">
        <f>COUNTIFS(Coding!BF$3:BF$1048576,"YES",Coding!$K$3:$K$1048576,"YES",Coding!$AB$3:$AB$1048576,"YES")</f>
        <v>0</v>
      </c>
      <c r="T80" s="60">
        <f>COUNTIFS(Coding!BG$3:BG$1048576,"YES",Coding!$K$3:$K$1048576,"YES",Coding!$AB$3:$AB$1048576,"YES")</f>
        <v>0</v>
      </c>
      <c r="U80" s="60">
        <f>COUNTIFS(Coding!BH$3:BH$1048576,"YES",Coding!$K$3:$K$1048576,"YES",Coding!$AB$3:$AB$1048576,"YES")</f>
        <v>0</v>
      </c>
      <c r="V80" s="60">
        <f>COUNTIFS(Coding!BI$3:BI$1048576,"YES",Coding!$K$3:$K$1048576,"YES",Coding!$AB$3:$AB$1048576,"YES")</f>
        <v>0</v>
      </c>
      <c r="W80" s="60">
        <f>COUNTIFS(Coding!BJ$3:BJ$1048576,"YES",Coding!$K$3:$K$1048576,"YES",Coding!$AB$3:$AB$1048576,"YES")</f>
        <v>0</v>
      </c>
      <c r="X80" s="60">
        <f>COUNTIFS(Coding!BK$3:BK$1048576,"YES",Coding!$K$3:$K$1048576,"YES",Coding!$AB$3:$AB$1048576,"YES")</f>
        <v>0</v>
      </c>
      <c r="Y80" s="60">
        <f>COUNTIFS(Coding!BL$3:BL$1048576,"YES",Coding!$K$3:$K$1048576,"YES",Coding!$AB$3:$AB$1048576,"YES")</f>
        <v>0</v>
      </c>
      <c r="Z80" s="60">
        <f>COUNTIFS(Coding!BM$3:BM$1048576,"YES",Coding!$K$3:$K$1048576,"YES",Coding!$AB$3:$AB$1048576,"YES")</f>
        <v>0</v>
      </c>
      <c r="AA80" s="60">
        <f>COUNTIFS(Coding!BN$3:BN$1048576,"YES",Coding!$K$3:$K$1048576,"YES",Coding!$AB$3:$AB$1048576,"YES")</f>
        <v>0</v>
      </c>
      <c r="AB80" s="60">
        <f>COUNTIFS(Coding!BO$3:BO$1048576,"YES",Coding!$K$3:$K$1048576,"YES",Coding!$AB$3:$AB$1048576,"YES")</f>
        <v>0</v>
      </c>
      <c r="AC80" s="60">
        <f>COUNTIFS(Coding!BP$3:BP$1048576,"YES",Coding!$K$3:$K$1048576,"YES",Coding!$AB$3:$AB$1048576,"YES")</f>
        <v>0</v>
      </c>
      <c r="AD80" s="60">
        <f>COUNTIFS(Coding!BQ$3:BQ$1048576,"YES",Coding!$K$3:$K$1048576,"YES",Coding!$AB$3:$AB$1048576,"YES")</f>
        <v>0</v>
      </c>
      <c r="AE80" s="60">
        <f>COUNTIFS(Coding!BR$3:BR$1048576,"YES",Coding!$K$3:$K$1048576,"YES",Coding!$AB$3:$AB$1048576,"YES")</f>
        <v>0</v>
      </c>
      <c r="AF80" s="60">
        <f>COUNTIFS(Coding!BS$3:BS$1048576,"YES",Coding!$K$3:$K$1048576,"YES",Coding!$AB$3:$AB$1048576,"YES")</f>
        <v>0</v>
      </c>
      <c r="AG80" s="60">
        <f>COUNTIFS(Coding!BT$3:BT$1048576,"YES",Coding!$K$3:$K$1048576,"YES",Coding!$AB$3:$AB$1048576,"YES")</f>
        <v>0</v>
      </c>
      <c r="AH80" s="60">
        <f>COUNTIFS(Coding!BU$3:BU$1048576,"YES",Coding!$K$3:$K$1048576,"YES",Coding!$AB$3:$AB$1048576,"YES")</f>
        <v>0</v>
      </c>
      <c r="AI80" s="60">
        <f>COUNTIFS(Coding!BV$3:BV$1048576,"YES",Coding!$K$3:$K$1048576,"YES",Coding!$AB$3:$AB$1048576,"YES")</f>
        <v>0</v>
      </c>
      <c r="AJ80" s="60">
        <f>COUNTIFS(Coding!BW$3:BW$1048576,"YES",Coding!$K$3:$K$1048576,"YES",Coding!$AB$3:$AB$1048576,"YES")</f>
        <v>1</v>
      </c>
      <c r="AK80" s="60">
        <f>COUNTIFS(Coding!BX$3:BX$1048576,"YES",Coding!$K$3:$K$1048576,"YES",Coding!$AB$3:$AB$1048576,"YES")</f>
        <v>0</v>
      </c>
      <c r="AL80" s="60">
        <f>COUNTIFS(Coding!BY$3:BY$1048576,"YES",Coding!$K$3:$K$1048576,"YES",Coding!$AB$3:$AB$1048576,"YES")</f>
        <v>0</v>
      </c>
      <c r="AM80" s="60">
        <f>COUNTIFS(Coding!BZ$3:BZ$1048576,"YES",Coding!$K$3:$K$1048576,"YES",Coding!$AB$3:$AB$1048576,"YES")</f>
        <v>0</v>
      </c>
      <c r="AN80" s="60">
        <f>COUNTIFS(Coding!CA$3:CA$1048576,"YES",Coding!$K$3:$K$1048576,"YES",Coding!$AB$3:$AB$1048576,"YES")</f>
        <v>0</v>
      </c>
      <c r="AO80" s="60">
        <f>COUNTIFS(Coding!CB$3:CB$1048576,"YES",Coding!$K$3:$K$1048576,"YES",Coding!$AB$3:$AB$1048576,"YES")</f>
        <v>1</v>
      </c>
      <c r="AP80" s="60">
        <f>COUNTIFS(Coding!CC$3:CC$1048576,"YES",Coding!$K$3:$K$1048576,"YES",Coding!$AB$3:$AB$1048576,"YES")</f>
        <v>3</v>
      </c>
      <c r="AQ80" s="60">
        <f>COUNTIFS(Coding!CD$3:CD$1048576,"YES",Coding!$K$3:$K$1048576,"YES",Coding!$AB$3:$AB$1048576,"YES")</f>
        <v>0</v>
      </c>
      <c r="AR80" s="60">
        <f>COUNTIFS(Coding!CE$3:CE$1048576,"YES",Coding!$K$3:$K$1048576,"YES",Coding!$AB$3:$AB$1048576,"YES")</f>
        <v>0</v>
      </c>
      <c r="AS80" s="60">
        <f>COUNTIFS(Coding!CF$3:CF$1048576,"YES",Coding!$K$3:$K$1048576,"YES",Coding!$AB$3:$AB$1048576,"YES")</f>
        <v>0</v>
      </c>
      <c r="AT80" s="60">
        <f>COUNTIFS(Coding!CG$3:CG$1048576,"YES",Coding!$K$3:$K$1048576,"YES",Coding!$AB$3:$AB$1048576,"YES")</f>
        <v>0</v>
      </c>
      <c r="AU80" s="60">
        <f>COUNTIFS(Coding!CH$3:CH$1048576,"YES",Coding!$K$3:$K$1048576,"YES",Coding!$AB$3:$AB$1048576,"YES")</f>
        <v>1</v>
      </c>
      <c r="AV80" s="60">
        <f>COUNTIFS(Coding!CI$3:CI$1048576,"YES",Coding!$K$3:$K$1048576,"YES",Coding!$AB$3:$AB$1048576,"YES")</f>
        <v>0</v>
      </c>
      <c r="AW80" s="60">
        <f>COUNTIFS(Coding!CJ$3:CJ$1048576,"YES",Coding!$K$3:$K$1048576,"YES",Coding!$AB$3:$AB$1048576,"YES")</f>
        <v>0</v>
      </c>
      <c r="AX80" s="60">
        <f>COUNTIFS(Coding!CK$3:CK$1048576,"YES",Coding!$K$3:$K$1048576,"YES",Coding!$AB$3:$AB$1048576,"YES")</f>
        <v>0</v>
      </c>
      <c r="AY80" s="60">
        <f>COUNTIFS(Coding!CL$3:CL$1048576,"YES",Coding!$K$3:$K$1048576,"YES",Coding!$AB$3:$AB$1048576,"YES")</f>
        <v>1</v>
      </c>
      <c r="AZ80" s="60">
        <f>COUNTIFS(Coding!CM$3:CM$1048576,"YES",Coding!$K$3:$K$1048576,"YES",Coding!$AB$3:$AB$1048576,"YES")</f>
        <v>1</v>
      </c>
      <c r="BA80" s="60">
        <f>COUNTIFS(Coding!CN$3:CN$1048576,"YES",Coding!$K$3:$K$1048576,"YES",Coding!$AB$3:$AB$1048576,"YES")</f>
        <v>0</v>
      </c>
      <c r="BB80" s="60">
        <f>COUNTIFS(Coding!CO$3:CO$1048576,"YES",Coding!$K$3:$K$1048576,"YES",Coding!$AB$3:$AB$1048576,"YES")</f>
        <v>0</v>
      </c>
      <c r="BC80" s="60">
        <f>COUNTIFS(Coding!CP$3:CP$1048576,"YES",Coding!$K$3:$K$1048576,"YES",Coding!$AB$3:$AB$1048576,"YES")</f>
        <v>0</v>
      </c>
      <c r="BD80" s="60">
        <f>COUNTIFS(Coding!CQ$3:CQ$1048576,"YES",Coding!$K$3:$K$1048576,"YES",Coding!$AB$3:$AB$1048576,"YES")</f>
        <v>0</v>
      </c>
      <c r="BE80" s="60">
        <f>COUNTIFS(Coding!CR$3:CR$1048576,"YES",Coding!$K$3:$K$1048576,"YES",Coding!$AB$3:$AB$1048576,"YES")</f>
        <v>0</v>
      </c>
      <c r="BF80" s="60">
        <f>COUNTIFS(Coding!CS$3:CS$1048576,"YES",Coding!$K$3:$K$1048576,"YES",Coding!$AB$3:$AB$1048576,"YES")</f>
        <v>0</v>
      </c>
      <c r="BG80" s="60">
        <f>COUNTIFS(Coding!CT$3:CT$1048576,"YES",Coding!$K$3:$K$1048576,"YES",Coding!$AB$3:$AB$1048576,"YES")</f>
        <v>0</v>
      </c>
      <c r="BH80" s="60">
        <f>COUNTIFS(Coding!CU$3:CU$1048576,"YES",Coding!$K$3:$K$1048576,"YES",Coding!$AB$3:$AB$1048576,"YES")</f>
        <v>0</v>
      </c>
      <c r="BI80" s="60">
        <f>COUNTIFS(Coding!CV$3:CV$1048576,"YES",Coding!$K$3:$K$1048576,"YES",Coding!$AB$3:$AB$1048576,"YES")</f>
        <v>0</v>
      </c>
      <c r="BJ80" s="60">
        <f>COUNTIFS(Coding!CW$3:CW$1048576,"YES",Coding!$K$3:$K$1048576,"YES",Coding!$AB$3:$AB$1048576,"YES")</f>
        <v>0</v>
      </c>
      <c r="BK80" s="60">
        <f>COUNTIFS(Coding!CX$3:CX$1048576,"YES",Coding!$K$3:$K$1048576,"YES",Coding!$AB$3:$AB$1048576,"YES")</f>
        <v>0</v>
      </c>
      <c r="BL80" s="60">
        <f>COUNTIFS(Coding!CY$3:CY$1048576,"YES",Coding!$K$3:$K$1048576,"YES",Coding!$AB$3:$AB$1048576,"YES")</f>
        <v>4</v>
      </c>
      <c r="BM80" s="60">
        <f>COUNTIFS(Coding!CZ$3:CZ$1048576,"YES",Coding!$K$3:$K$1048576,"YES",Coding!$AB$3:$AB$1048576,"YES")</f>
        <v>0</v>
      </c>
      <c r="BN80" s="60">
        <f>COUNTIFS(Coding!DA$3:DA$1048576,"YES",Coding!$K$3:$K$1048576,"YES",Coding!$AB$3:$AB$1048576,"YES")</f>
        <v>0</v>
      </c>
      <c r="BO80" s="60">
        <f>COUNTIFS(Coding!DB$3:DB$1048576,"YES",Coding!$K$3:$K$1048576,"YES",Coding!$AB$3:$AB$1048576,"YES")</f>
        <v>0</v>
      </c>
      <c r="BP80" s="60">
        <f>COUNTIFS(Coding!DC$3:DC$1048576,"YES",Coding!$K$3:$K$1048576,"YES",Coding!$AB$3:$AB$1048576,"YES")</f>
        <v>0</v>
      </c>
      <c r="BQ80" s="60">
        <f>COUNTIFS(Coding!DD$3:DD$1048576,"YES",Coding!$K$3:$K$1048576,"YES",Coding!$AB$3:$AB$1048576,"YES")</f>
        <v>0</v>
      </c>
      <c r="BR80" s="60">
        <f>COUNTIFS(Coding!DE$3:DE$1048576,"YES",Coding!$K$3:$K$1048576,"YES",Coding!$AB$3:$AB$1048576,"YES")</f>
        <v>0</v>
      </c>
      <c r="BS80" s="60">
        <f>COUNTIFS(Coding!DF$3:DF$1048576,"YES",Coding!$K$3:$K$1048576,"YES",Coding!$AB$3:$AB$1048576,"YES")</f>
        <v>0</v>
      </c>
      <c r="BT80" s="60">
        <f>COUNTIFS(Coding!DG$3:DG$1048576,"YES",Coding!$K$3:$K$1048576,"YES",Coding!$AB$3:$AB$1048576,"YES")</f>
        <v>0</v>
      </c>
      <c r="BU80" s="60">
        <f>COUNTIFS(Coding!DH$3:DH$1048576,"YES",Coding!$K$3:$K$1048576,"YES",Coding!$AB$3:$AB$1048576,"YES")</f>
        <v>2</v>
      </c>
      <c r="BV80" s="60">
        <f>COUNTIFS(Coding!DI$3:DI$1048576,"YES",Coding!$K$3:$K$1048576,"YES",Coding!$AB$3:$AB$1048576,"YES")</f>
        <v>0</v>
      </c>
      <c r="BW80" s="60">
        <f>COUNTIFS(Coding!DJ$3:DJ$1048576,"YES",Coding!$K$3:$K$1048576,"YES",Coding!$AB$3:$AB$1048576,"YES")</f>
        <v>0</v>
      </c>
      <c r="BX80" s="60">
        <f>COUNTIFS(Coding!DK$3:DK$1048576,"YES",Coding!$K$3:$K$1048576,"YES",Coding!$AB$3:$AB$1048576,"YES")</f>
        <v>0</v>
      </c>
      <c r="BY80" s="60">
        <f>COUNTIFS(Coding!DL$3:DL$1048576,"YES",Coding!$K$3:$K$1048576,"YES",Coding!$AB$3:$AB$1048576,"YES")</f>
        <v>1</v>
      </c>
      <c r="BZ80" s="60">
        <f>COUNTIFS(Coding!DM$3:DM$1048576,"YES",Coding!$K$3:$K$1048576,"YES",Coding!$AB$3:$AB$1048576,"YES")</f>
        <v>1</v>
      </c>
      <c r="CA80" s="60">
        <f>COUNTIFS(Coding!DN$3:DN$1048576,"YES",Coding!$K$3:$K$1048576,"YES",Coding!$AB$3:$AB$1048576,"YES")</f>
        <v>1</v>
      </c>
      <c r="CB80" s="60">
        <f>COUNTIFS(Coding!DO$3:DO$1048576,"YES",Coding!$K$3:$K$1048576,"YES",Coding!$AB$3:$AB$1048576,"YES")</f>
        <v>0</v>
      </c>
      <c r="CC80" s="60">
        <f>COUNTIFS(Coding!DP$3:DP$1048576,"YES",Coding!$K$3:$K$1048576,"YES",Coding!$AB$3:$AB$1048576,"YES")</f>
        <v>0</v>
      </c>
      <c r="CD80" s="60">
        <f>COUNTIFS(Coding!DQ$3:DQ$1048576,"YES",Coding!$K$3:$K$1048576,"YES",Coding!$AB$3:$AB$1048576,"YES")</f>
        <v>0</v>
      </c>
      <c r="CE80" s="60">
        <f>COUNTIFS(Coding!DR$3:DR$1048576,"YES",Coding!$K$3:$K$1048576,"YES",Coding!$AB$3:$AB$1048576,"YES")</f>
        <v>1</v>
      </c>
      <c r="CF80" s="60">
        <f>COUNTIFS(Coding!DS$3:DS$1048576,"YES",Coding!$K$3:$K$1048576,"YES",Coding!$AB$3:$AB$1048576,"YES")</f>
        <v>1</v>
      </c>
      <c r="CG80" s="60">
        <f>COUNTIFS(Coding!DT$3:DT$1048576,"YES",Coding!$K$3:$K$1048576,"YES",Coding!$AB$3:$AB$1048576,"YES")</f>
        <v>0</v>
      </c>
      <c r="CH80" s="60">
        <f>COUNTIFS(Coding!DU$3:DU$1048576,"YES",Coding!$K$3:$K$1048576,"YES",Coding!$AB$3:$AB$1048576,"YES")</f>
        <v>0</v>
      </c>
      <c r="CI80" s="60">
        <f>COUNTIFS(Coding!DV$3:DV$1048576,"YES",Coding!$K$3:$K$1048576,"YES",Coding!$AB$3:$AB$1048576,"YES")</f>
        <v>0</v>
      </c>
      <c r="CJ80" s="60">
        <f>COUNTIFS(Coding!DW$3:DW$1048576,"YES",Coding!$K$3:$K$1048576,"YES",Coding!$AB$3:$AB$1048576,"YES")</f>
        <v>0</v>
      </c>
      <c r="CK80" s="60">
        <f>COUNTIFS(Coding!DX$3:DX$1048576,"YES",Coding!$K$3:$K$1048576,"YES",Coding!$AB$3:$AB$1048576,"YES")</f>
        <v>0</v>
      </c>
      <c r="CL80" s="60">
        <f>COUNTIFS(Coding!DY$3:DY$1048576,"YES",Coding!$K$3:$K$1048576,"YES",Coding!$AB$3:$AB$1048576,"YES")</f>
        <v>0</v>
      </c>
      <c r="CM80" s="60">
        <f>COUNTIFS(Coding!DZ$3:DZ$1048576,"YES",Coding!$K$3:$K$1048576,"YES",Coding!$AB$3:$AB$1048576,"YES")</f>
        <v>0</v>
      </c>
      <c r="CN80" s="60">
        <f>COUNTIFS(Coding!EA$3:EA$1048576,"YES",Coding!$K$3:$K$1048576,"YES",Coding!$AB$3:$AB$1048576,"YES")</f>
        <v>0</v>
      </c>
      <c r="CO80" s="60">
        <f>COUNTIFS(Coding!EB$3:EB$1048576,"YES",Coding!$K$3:$K$1048576,"YES",Coding!$AB$3:$AB$1048576,"YES")</f>
        <v>0</v>
      </c>
      <c r="CP80" s="60">
        <f>COUNTIFS(Coding!EC$3:EC$1048576,"YES",Coding!$K$3:$K$1048576,"YES",Coding!$AB$3:$AB$1048576,"YES")</f>
        <v>1</v>
      </c>
      <c r="CQ80" s="60">
        <f>COUNTIFS(Coding!ED$3:ED$1048576,"YES",Coding!$K$3:$K$1048576,"YES",Coding!$AB$3:$AB$1048576,"YES")</f>
        <v>0</v>
      </c>
      <c r="CR80" s="60">
        <f>COUNTIFS(Coding!EE$3:EE$1048576,"YES",Coding!$K$3:$K$1048576,"YES",Coding!$AB$3:$AB$1048576,"YES")</f>
        <v>0</v>
      </c>
      <c r="CS80" s="60">
        <f>COUNTIFS(Coding!EF$3:EF$1048576,"YES",Coding!$K$3:$K$1048576,"YES",Coding!$AB$3:$AB$1048576,"YES")</f>
        <v>0</v>
      </c>
      <c r="CT80" s="60">
        <f>COUNTIFS(Coding!EG$3:EG$1048576,"YES",Coding!$K$3:$K$1048576,"YES",Coding!$AB$3:$AB$1048576,"YES")</f>
        <v>0</v>
      </c>
    </row>
    <row r="81" spans="1:98" x14ac:dyDescent="0.25">
      <c r="A81" s="176" t="s">
        <v>18</v>
      </c>
      <c r="B81" s="176"/>
      <c r="C81" s="176"/>
      <c r="D81" s="176"/>
      <c r="E81" s="176"/>
      <c r="F81" s="176"/>
      <c r="G81" s="60">
        <f>COUNTIFS(Coding!AT$3:AT$1048576,"YES",Coding!$K$3:$K$1048576,"YES",Coding!$Y$3:$Y$1048576,"YES")</f>
        <v>0</v>
      </c>
      <c r="H81" s="60">
        <f>COUNTIFS(Coding!AU$3:AU$1048576,"YES",Coding!$K$3:$K$1048576,"YES",Coding!$Y$3:$Y$1048576,"YES")</f>
        <v>0</v>
      </c>
      <c r="I81" s="60">
        <f>COUNTIFS(Coding!AV$3:AV$1048576,"YES",Coding!$K$3:$K$1048576,"YES",Coding!$Y$3:$Y$1048576,"YES")</f>
        <v>0</v>
      </c>
      <c r="J81" s="60">
        <f>COUNTIFS(Coding!AW$3:AW$1048576,"YES",Coding!$K$3:$K$1048576,"YES",Coding!$Y$3:$Y$1048576,"YES")</f>
        <v>0</v>
      </c>
      <c r="K81" s="60">
        <f>COUNTIFS(Coding!AX$3:AX$1048576,"YES",Coding!$K$3:$K$1048576,"YES",Coding!$Y$3:$Y$1048576,"YES")</f>
        <v>0</v>
      </c>
      <c r="L81" s="60">
        <f>COUNTIFS(Coding!AY$3:AY$1048576,"YES",Coding!$K$3:$K$1048576,"YES",Coding!$Y$3:$Y$1048576,"YES")</f>
        <v>2</v>
      </c>
      <c r="M81" s="60">
        <f>COUNTIFS(Coding!AZ$3:AZ$1048576,"YES",Coding!$K$3:$K$1048576,"YES",Coding!$Y$3:$Y$1048576,"YES")</f>
        <v>0</v>
      </c>
      <c r="N81" s="60">
        <f>COUNTIFS(Coding!BA$3:BA$1048576,"YES",Coding!$K$3:$K$1048576,"YES",Coding!$Y$3:$Y$1048576,"YES")</f>
        <v>0</v>
      </c>
      <c r="O81" s="60">
        <f>COUNTIFS(Coding!BB$3:BB$1048576,"YES",Coding!$K$3:$K$1048576,"YES",Coding!$Y$3:$Y$1048576,"YES")</f>
        <v>0</v>
      </c>
      <c r="P81" s="60">
        <f>COUNTIFS(Coding!BC$3:BC$1048576,"YES",Coding!$K$3:$K$1048576,"YES",Coding!$Y$3:$Y$1048576,"YES")</f>
        <v>0</v>
      </c>
      <c r="Q81" s="60">
        <f>COUNTIFS(Coding!BD$3:BD$1048576,"YES",Coding!$K$3:$K$1048576,"YES",Coding!$Y$3:$Y$1048576,"YES")</f>
        <v>0</v>
      </c>
      <c r="R81" s="60">
        <f>COUNTIFS(Coding!BE$3:BE$1048576,"YES",Coding!$K$3:$K$1048576,"YES",Coding!$Y$3:$Y$1048576,"YES")</f>
        <v>0</v>
      </c>
      <c r="S81" s="60">
        <f>COUNTIFS(Coding!BF$3:BF$1048576,"YES",Coding!$K$3:$K$1048576,"YES",Coding!$Y$3:$Y$1048576,"YES")</f>
        <v>0</v>
      </c>
      <c r="T81" s="60">
        <f>COUNTIFS(Coding!BG$3:BG$1048576,"YES",Coding!$K$3:$K$1048576,"YES",Coding!$Y$3:$Y$1048576,"YES")</f>
        <v>0</v>
      </c>
      <c r="U81" s="60">
        <f>COUNTIFS(Coding!BH$3:BH$1048576,"YES",Coding!$K$3:$K$1048576,"YES",Coding!$Y$3:$Y$1048576,"YES")</f>
        <v>0</v>
      </c>
      <c r="V81" s="60">
        <f>COUNTIFS(Coding!BI$3:BI$1048576,"YES",Coding!$K$3:$K$1048576,"YES",Coding!$Y$3:$Y$1048576,"YES")</f>
        <v>0</v>
      </c>
      <c r="W81" s="60">
        <f>COUNTIFS(Coding!BJ$3:BJ$1048576,"YES",Coding!$K$3:$K$1048576,"YES",Coding!$Y$3:$Y$1048576,"YES")</f>
        <v>0</v>
      </c>
      <c r="X81" s="60">
        <f>COUNTIFS(Coding!BK$3:BK$1048576,"YES",Coding!$K$3:$K$1048576,"YES",Coding!$Y$3:$Y$1048576,"YES")</f>
        <v>1</v>
      </c>
      <c r="Y81" s="60">
        <f>COUNTIFS(Coding!BL$3:BL$1048576,"YES",Coding!$K$3:$K$1048576,"YES",Coding!$Y$3:$Y$1048576,"YES")</f>
        <v>0</v>
      </c>
      <c r="Z81" s="60">
        <f>COUNTIFS(Coding!BM$3:BM$1048576,"YES",Coding!$K$3:$K$1048576,"YES",Coding!$Y$3:$Y$1048576,"YES")</f>
        <v>1</v>
      </c>
      <c r="AA81" s="60">
        <f>COUNTIFS(Coding!BN$3:BN$1048576,"YES",Coding!$K$3:$K$1048576,"YES",Coding!$Y$3:$Y$1048576,"YES")</f>
        <v>1</v>
      </c>
      <c r="AB81" s="60">
        <f>COUNTIFS(Coding!BO$3:BO$1048576,"YES",Coding!$K$3:$K$1048576,"YES",Coding!$Y$3:$Y$1048576,"YES")</f>
        <v>0</v>
      </c>
      <c r="AC81" s="60">
        <f>COUNTIFS(Coding!BP$3:BP$1048576,"YES",Coding!$K$3:$K$1048576,"YES",Coding!$Y$3:$Y$1048576,"YES")</f>
        <v>0</v>
      </c>
      <c r="AD81" s="60">
        <f>COUNTIFS(Coding!BQ$3:BQ$1048576,"YES",Coding!$K$3:$K$1048576,"YES",Coding!$Y$3:$Y$1048576,"YES")</f>
        <v>1</v>
      </c>
      <c r="AE81" s="60">
        <f>COUNTIFS(Coding!BR$3:BR$1048576,"YES",Coding!$K$3:$K$1048576,"YES",Coding!$Y$3:$Y$1048576,"YES")</f>
        <v>0</v>
      </c>
      <c r="AF81" s="60">
        <f>COUNTIFS(Coding!BS$3:BS$1048576,"YES",Coding!$K$3:$K$1048576,"YES",Coding!$Y$3:$Y$1048576,"YES")</f>
        <v>0</v>
      </c>
      <c r="AG81" s="60">
        <f>COUNTIFS(Coding!BT$3:BT$1048576,"YES",Coding!$K$3:$K$1048576,"YES",Coding!$Y$3:$Y$1048576,"YES")</f>
        <v>0</v>
      </c>
      <c r="AH81" s="60">
        <f>COUNTIFS(Coding!BU$3:BU$1048576,"YES",Coding!$K$3:$K$1048576,"YES",Coding!$Y$3:$Y$1048576,"YES")</f>
        <v>0</v>
      </c>
      <c r="AI81" s="60">
        <f>COUNTIFS(Coding!BV$3:BV$1048576,"YES",Coding!$K$3:$K$1048576,"YES",Coding!$Y$3:$Y$1048576,"YES")</f>
        <v>0</v>
      </c>
      <c r="AJ81" s="60">
        <f>COUNTIFS(Coding!BW$3:BW$1048576,"YES",Coding!$K$3:$K$1048576,"YES",Coding!$Y$3:$Y$1048576,"YES")</f>
        <v>0</v>
      </c>
      <c r="AK81" s="60">
        <f>COUNTIFS(Coding!BX$3:BX$1048576,"YES",Coding!$K$3:$K$1048576,"YES",Coding!$Y$3:$Y$1048576,"YES")</f>
        <v>1</v>
      </c>
      <c r="AL81" s="60">
        <f>COUNTIFS(Coding!BY$3:BY$1048576,"YES",Coding!$K$3:$K$1048576,"YES",Coding!$Y$3:$Y$1048576,"YES")</f>
        <v>1</v>
      </c>
      <c r="AM81" s="60">
        <f>COUNTIFS(Coding!BZ$3:BZ$1048576,"YES",Coding!$K$3:$K$1048576,"YES",Coding!$Y$3:$Y$1048576,"YES")</f>
        <v>0</v>
      </c>
      <c r="AN81" s="60">
        <f>COUNTIFS(Coding!CA$3:CA$1048576,"YES",Coding!$K$3:$K$1048576,"YES",Coding!$Y$3:$Y$1048576,"YES")</f>
        <v>0</v>
      </c>
      <c r="AO81" s="60">
        <f>COUNTIFS(Coding!CB$3:CB$1048576,"YES",Coding!$K$3:$K$1048576,"YES",Coding!$Y$3:$Y$1048576,"YES")</f>
        <v>0</v>
      </c>
      <c r="AP81" s="60">
        <f>COUNTIFS(Coding!CC$3:CC$1048576,"YES",Coding!$K$3:$K$1048576,"YES",Coding!$Y$3:$Y$1048576,"YES")</f>
        <v>1</v>
      </c>
      <c r="AQ81" s="60">
        <f>COUNTIFS(Coding!CD$3:CD$1048576,"YES",Coding!$K$3:$K$1048576,"YES",Coding!$Y$3:$Y$1048576,"YES")</f>
        <v>0</v>
      </c>
      <c r="AR81" s="60">
        <f>COUNTIFS(Coding!CE$3:CE$1048576,"YES",Coding!$K$3:$K$1048576,"YES",Coding!$Y$3:$Y$1048576,"YES")</f>
        <v>0</v>
      </c>
      <c r="AS81" s="60">
        <f>COUNTIFS(Coding!CF$3:CF$1048576,"YES",Coding!$K$3:$K$1048576,"YES",Coding!$Y$3:$Y$1048576,"YES")</f>
        <v>0</v>
      </c>
      <c r="AT81" s="60">
        <f>COUNTIFS(Coding!CG$3:CG$1048576,"YES",Coding!$K$3:$K$1048576,"YES",Coding!$Y$3:$Y$1048576,"YES")</f>
        <v>0</v>
      </c>
      <c r="AU81" s="60">
        <f>COUNTIFS(Coding!CH$3:CH$1048576,"YES",Coding!$K$3:$K$1048576,"YES",Coding!$Y$3:$Y$1048576,"YES")</f>
        <v>2</v>
      </c>
      <c r="AV81" s="60">
        <f>COUNTIFS(Coding!CI$3:CI$1048576,"YES",Coding!$K$3:$K$1048576,"YES",Coding!$Y$3:$Y$1048576,"YES")</f>
        <v>0</v>
      </c>
      <c r="AW81" s="60">
        <f>COUNTIFS(Coding!CJ$3:CJ$1048576,"YES",Coding!$K$3:$K$1048576,"YES",Coding!$Y$3:$Y$1048576,"YES")</f>
        <v>0</v>
      </c>
      <c r="AX81" s="60">
        <f>COUNTIFS(Coding!CK$3:CK$1048576,"YES",Coding!$K$3:$K$1048576,"YES",Coding!$Y$3:$Y$1048576,"YES")</f>
        <v>0</v>
      </c>
      <c r="AY81" s="60">
        <f>COUNTIFS(Coding!CL$3:CL$1048576,"YES",Coding!$K$3:$K$1048576,"YES",Coding!$Y$3:$Y$1048576,"YES")</f>
        <v>0</v>
      </c>
      <c r="AZ81" s="60">
        <f>COUNTIFS(Coding!CM$3:CM$1048576,"YES",Coding!$K$3:$K$1048576,"YES",Coding!$Y$3:$Y$1048576,"YES")</f>
        <v>0</v>
      </c>
      <c r="BA81" s="60">
        <f>COUNTIFS(Coding!CN$3:CN$1048576,"YES",Coding!$K$3:$K$1048576,"YES",Coding!$Y$3:$Y$1048576,"YES")</f>
        <v>0</v>
      </c>
      <c r="BB81" s="60">
        <f>COUNTIFS(Coding!CO$3:CO$1048576,"YES",Coding!$K$3:$K$1048576,"YES",Coding!$Y$3:$Y$1048576,"YES")</f>
        <v>0</v>
      </c>
      <c r="BC81" s="60">
        <f>COUNTIFS(Coding!CP$3:CP$1048576,"YES",Coding!$K$3:$K$1048576,"YES",Coding!$Y$3:$Y$1048576,"YES")</f>
        <v>1</v>
      </c>
      <c r="BD81" s="60">
        <f>COUNTIFS(Coding!CQ$3:CQ$1048576,"YES",Coding!$K$3:$K$1048576,"YES",Coding!$Y$3:$Y$1048576,"YES")</f>
        <v>1</v>
      </c>
      <c r="BE81" s="60">
        <f>COUNTIFS(Coding!CR$3:CR$1048576,"YES",Coding!$K$3:$K$1048576,"YES",Coding!$Y$3:$Y$1048576,"YES")</f>
        <v>0</v>
      </c>
      <c r="BF81" s="60">
        <f>COUNTIFS(Coding!CS$3:CS$1048576,"YES",Coding!$K$3:$K$1048576,"YES",Coding!$Y$3:$Y$1048576,"YES")</f>
        <v>0</v>
      </c>
      <c r="BG81" s="60">
        <f>COUNTIFS(Coding!CT$3:CT$1048576,"YES",Coding!$K$3:$K$1048576,"YES",Coding!$Y$3:$Y$1048576,"YES")</f>
        <v>1</v>
      </c>
      <c r="BH81" s="60">
        <f>COUNTIFS(Coding!CU$3:CU$1048576,"YES",Coding!$K$3:$K$1048576,"YES",Coding!$Y$3:$Y$1048576,"YES")</f>
        <v>0</v>
      </c>
      <c r="BI81" s="60">
        <f>COUNTIFS(Coding!CV$3:CV$1048576,"YES",Coding!$K$3:$K$1048576,"YES",Coding!$Y$3:$Y$1048576,"YES")</f>
        <v>0</v>
      </c>
      <c r="BJ81" s="60">
        <f>COUNTIFS(Coding!CW$3:CW$1048576,"YES",Coding!$K$3:$K$1048576,"YES",Coding!$Y$3:$Y$1048576,"YES")</f>
        <v>0</v>
      </c>
      <c r="BK81" s="60">
        <f>COUNTIFS(Coding!CX$3:CX$1048576,"YES",Coding!$K$3:$K$1048576,"YES",Coding!$Y$3:$Y$1048576,"YES")</f>
        <v>0</v>
      </c>
      <c r="BL81" s="60">
        <f>COUNTIFS(Coding!CY$3:CY$1048576,"YES",Coding!$K$3:$K$1048576,"YES",Coding!$Y$3:$Y$1048576,"YES")</f>
        <v>0</v>
      </c>
      <c r="BM81" s="60">
        <f>COUNTIFS(Coding!CZ$3:CZ$1048576,"YES",Coding!$K$3:$K$1048576,"YES",Coding!$Y$3:$Y$1048576,"YES")</f>
        <v>0</v>
      </c>
      <c r="BN81" s="60">
        <f>COUNTIFS(Coding!DA$3:DA$1048576,"YES",Coding!$K$3:$K$1048576,"YES",Coding!$Y$3:$Y$1048576,"YES")</f>
        <v>0</v>
      </c>
      <c r="BO81" s="60">
        <f>COUNTIFS(Coding!DB$3:DB$1048576,"YES",Coding!$K$3:$K$1048576,"YES",Coding!$Y$3:$Y$1048576,"YES")</f>
        <v>0</v>
      </c>
      <c r="BP81" s="60">
        <f>COUNTIFS(Coding!DC$3:DC$1048576,"YES",Coding!$K$3:$K$1048576,"YES",Coding!$Y$3:$Y$1048576,"YES")</f>
        <v>0</v>
      </c>
      <c r="BQ81" s="60">
        <f>COUNTIFS(Coding!DD$3:DD$1048576,"YES",Coding!$K$3:$K$1048576,"YES",Coding!$Y$3:$Y$1048576,"YES")</f>
        <v>0</v>
      </c>
      <c r="BR81" s="60">
        <f>COUNTIFS(Coding!DE$3:DE$1048576,"YES",Coding!$K$3:$K$1048576,"YES",Coding!$Y$3:$Y$1048576,"YES")</f>
        <v>1</v>
      </c>
      <c r="BS81" s="60">
        <f>COUNTIFS(Coding!DF$3:DF$1048576,"YES",Coding!$K$3:$K$1048576,"YES",Coding!$Y$3:$Y$1048576,"YES")</f>
        <v>0</v>
      </c>
      <c r="BT81" s="60">
        <f>COUNTIFS(Coding!DG$3:DG$1048576,"YES",Coding!$K$3:$K$1048576,"YES",Coding!$Y$3:$Y$1048576,"YES")</f>
        <v>1</v>
      </c>
      <c r="BU81" s="60">
        <f>COUNTIFS(Coding!DH$3:DH$1048576,"YES",Coding!$K$3:$K$1048576,"YES",Coding!$Y$3:$Y$1048576,"YES")</f>
        <v>0</v>
      </c>
      <c r="BV81" s="60">
        <f>COUNTIFS(Coding!DI$3:DI$1048576,"YES",Coding!$K$3:$K$1048576,"YES",Coding!$Y$3:$Y$1048576,"YES")</f>
        <v>0</v>
      </c>
      <c r="BW81" s="60">
        <f>COUNTIFS(Coding!DJ$3:DJ$1048576,"YES",Coding!$K$3:$K$1048576,"YES",Coding!$Y$3:$Y$1048576,"YES")</f>
        <v>0</v>
      </c>
      <c r="BX81" s="60">
        <f>COUNTIFS(Coding!DK$3:DK$1048576,"YES",Coding!$K$3:$K$1048576,"YES",Coding!$Y$3:$Y$1048576,"YES")</f>
        <v>0</v>
      </c>
      <c r="BY81" s="60">
        <f>COUNTIFS(Coding!DL$3:DL$1048576,"YES",Coding!$K$3:$K$1048576,"YES",Coding!$Y$3:$Y$1048576,"YES")</f>
        <v>0</v>
      </c>
      <c r="BZ81" s="60">
        <f>COUNTIFS(Coding!DM$3:DM$1048576,"YES",Coding!$K$3:$K$1048576,"YES",Coding!$Y$3:$Y$1048576,"YES")</f>
        <v>1</v>
      </c>
      <c r="CA81" s="60">
        <f>COUNTIFS(Coding!DN$3:DN$1048576,"YES",Coding!$K$3:$K$1048576,"YES",Coding!$Y$3:$Y$1048576,"YES")</f>
        <v>0</v>
      </c>
      <c r="CB81" s="60">
        <f>COUNTIFS(Coding!DO$3:DO$1048576,"YES",Coding!$K$3:$K$1048576,"YES",Coding!$Y$3:$Y$1048576,"YES")</f>
        <v>2</v>
      </c>
      <c r="CC81" s="60">
        <f>COUNTIFS(Coding!DP$3:DP$1048576,"YES",Coding!$K$3:$K$1048576,"YES",Coding!$Y$3:$Y$1048576,"YES")</f>
        <v>0</v>
      </c>
      <c r="CD81" s="60">
        <f>COUNTIFS(Coding!DQ$3:DQ$1048576,"YES",Coding!$K$3:$K$1048576,"YES",Coding!$Y$3:$Y$1048576,"YES")</f>
        <v>0</v>
      </c>
      <c r="CE81" s="60">
        <f>COUNTIFS(Coding!DR$3:DR$1048576,"YES",Coding!$K$3:$K$1048576,"YES",Coding!$Y$3:$Y$1048576,"YES")</f>
        <v>0</v>
      </c>
      <c r="CF81" s="60">
        <f>COUNTIFS(Coding!DS$3:DS$1048576,"YES",Coding!$K$3:$K$1048576,"YES",Coding!$Y$3:$Y$1048576,"YES")</f>
        <v>0</v>
      </c>
      <c r="CG81" s="60">
        <f>COUNTIFS(Coding!DT$3:DT$1048576,"YES",Coding!$K$3:$K$1048576,"YES",Coding!$Y$3:$Y$1048576,"YES")</f>
        <v>0</v>
      </c>
      <c r="CH81" s="60">
        <f>COUNTIFS(Coding!DU$3:DU$1048576,"YES",Coding!$K$3:$K$1048576,"YES",Coding!$Y$3:$Y$1048576,"YES")</f>
        <v>0</v>
      </c>
      <c r="CI81" s="60">
        <f>COUNTIFS(Coding!DV$3:DV$1048576,"YES",Coding!$K$3:$K$1048576,"YES",Coding!$Y$3:$Y$1048576,"YES")</f>
        <v>0</v>
      </c>
      <c r="CJ81" s="60">
        <f>COUNTIFS(Coding!DW$3:DW$1048576,"YES",Coding!$K$3:$K$1048576,"YES",Coding!$Y$3:$Y$1048576,"YES")</f>
        <v>0</v>
      </c>
      <c r="CK81" s="60">
        <f>COUNTIFS(Coding!DX$3:DX$1048576,"YES",Coding!$K$3:$K$1048576,"YES",Coding!$Y$3:$Y$1048576,"YES")</f>
        <v>0</v>
      </c>
      <c r="CL81" s="60">
        <f>COUNTIFS(Coding!DY$3:DY$1048576,"YES",Coding!$K$3:$K$1048576,"YES",Coding!$Y$3:$Y$1048576,"YES")</f>
        <v>0</v>
      </c>
      <c r="CM81" s="60">
        <f>COUNTIFS(Coding!DZ$3:DZ$1048576,"YES",Coding!$K$3:$K$1048576,"YES",Coding!$Y$3:$Y$1048576,"YES")</f>
        <v>0</v>
      </c>
      <c r="CN81" s="60">
        <f>COUNTIFS(Coding!EA$3:EA$1048576,"YES",Coding!$K$3:$K$1048576,"YES",Coding!$Y$3:$Y$1048576,"YES")</f>
        <v>0</v>
      </c>
      <c r="CO81" s="60">
        <f>COUNTIFS(Coding!EB$3:EB$1048576,"YES",Coding!$K$3:$K$1048576,"YES",Coding!$Y$3:$Y$1048576,"YES")</f>
        <v>0</v>
      </c>
      <c r="CP81" s="60">
        <f>COUNTIFS(Coding!EC$3:EC$1048576,"YES",Coding!$K$3:$K$1048576,"YES",Coding!$Y$3:$Y$1048576,"YES")</f>
        <v>0</v>
      </c>
      <c r="CQ81" s="60">
        <f>COUNTIFS(Coding!ED$3:ED$1048576,"YES",Coding!$K$3:$K$1048576,"YES",Coding!$Y$3:$Y$1048576,"YES")</f>
        <v>0</v>
      </c>
      <c r="CR81" s="60">
        <f>COUNTIFS(Coding!EE$3:EE$1048576,"YES",Coding!$K$3:$K$1048576,"YES",Coding!$Y$3:$Y$1048576,"YES")</f>
        <v>0</v>
      </c>
      <c r="CS81" s="60">
        <f>COUNTIFS(Coding!EF$3:EF$1048576,"YES",Coding!$K$3:$K$1048576,"YES",Coding!$Y$3:$Y$1048576,"YES")</f>
        <v>0</v>
      </c>
      <c r="CT81" s="60">
        <f>COUNTIFS(Coding!EG$3:EG$1048576,"YES",Coding!$K$3:$K$1048576,"YES",Coding!$Y$3:$Y$1048576,"YES")</f>
        <v>0</v>
      </c>
    </row>
    <row r="82" spans="1:98" x14ac:dyDescent="0.25">
      <c r="A82" s="176" t="s">
        <v>32</v>
      </c>
      <c r="B82" s="176"/>
      <c r="C82" s="176"/>
      <c r="D82" s="176"/>
      <c r="E82" s="176"/>
      <c r="F82" s="176"/>
      <c r="G82" s="60">
        <f>COUNTIFS(Coding!AT$3:AT$1048576,"YES",Coding!$K$3:$K$1048576,"YES",Coding!$AM$3:$AM$1048576,"YES")</f>
        <v>1</v>
      </c>
      <c r="H82" s="60">
        <f>COUNTIFS(Coding!AU$3:AU$1048576,"YES",Coding!$K$3:$K$1048576,"YES",Coding!$AM$3:$AM$1048576,"YES")</f>
        <v>0</v>
      </c>
      <c r="I82" s="60">
        <f>COUNTIFS(Coding!AV$3:AV$1048576,"YES",Coding!$K$3:$K$1048576,"YES",Coding!$AM$3:$AM$1048576,"YES")</f>
        <v>1</v>
      </c>
      <c r="J82" s="60">
        <f>COUNTIFS(Coding!AW$3:AW$1048576,"YES",Coding!$K$3:$K$1048576,"YES",Coding!$AM$3:$AM$1048576,"YES")</f>
        <v>0</v>
      </c>
      <c r="K82" s="60">
        <f>COUNTIFS(Coding!AX$3:AX$1048576,"YES",Coding!$K$3:$K$1048576,"YES",Coding!$AM$3:$AM$1048576,"YES")</f>
        <v>0</v>
      </c>
      <c r="L82" s="60">
        <f>COUNTIFS(Coding!AY$3:AY$1048576,"YES",Coding!$K$3:$K$1048576,"YES",Coding!$AM$3:$AM$1048576,"YES")</f>
        <v>0</v>
      </c>
      <c r="M82" s="60">
        <f>COUNTIFS(Coding!AZ$3:AZ$1048576,"YES",Coding!$K$3:$K$1048576,"YES",Coding!$AM$3:$AM$1048576,"YES")</f>
        <v>0</v>
      </c>
      <c r="N82" s="60">
        <f>COUNTIFS(Coding!BA$3:BA$1048576,"YES",Coding!$K$3:$K$1048576,"YES",Coding!$AM$3:$AM$1048576,"YES")</f>
        <v>0</v>
      </c>
      <c r="O82" s="60">
        <f>COUNTIFS(Coding!BB$3:BB$1048576,"YES",Coding!$K$3:$K$1048576,"YES",Coding!$AM$3:$AM$1048576,"YES")</f>
        <v>0</v>
      </c>
      <c r="P82" s="60">
        <f>COUNTIFS(Coding!BC$3:BC$1048576,"YES",Coding!$K$3:$K$1048576,"YES",Coding!$AM$3:$AM$1048576,"YES")</f>
        <v>0</v>
      </c>
      <c r="Q82" s="60">
        <f>COUNTIFS(Coding!BD$3:BD$1048576,"YES",Coding!$K$3:$K$1048576,"YES",Coding!$AM$3:$AM$1048576,"YES")</f>
        <v>0</v>
      </c>
      <c r="R82" s="60">
        <f>COUNTIFS(Coding!BE$3:BE$1048576,"YES",Coding!$K$3:$K$1048576,"YES",Coding!$AM$3:$AM$1048576,"YES")</f>
        <v>0</v>
      </c>
      <c r="S82" s="60">
        <f>COUNTIFS(Coding!BF$3:BF$1048576,"YES",Coding!$K$3:$K$1048576,"YES",Coding!$AM$3:$AM$1048576,"YES")</f>
        <v>0</v>
      </c>
      <c r="T82" s="60">
        <f>COUNTIFS(Coding!BG$3:BG$1048576,"YES",Coding!$K$3:$K$1048576,"YES",Coding!$AM$3:$AM$1048576,"YES")</f>
        <v>0</v>
      </c>
      <c r="U82" s="60">
        <f>COUNTIFS(Coding!BH$3:BH$1048576,"YES",Coding!$K$3:$K$1048576,"YES",Coding!$AM$3:$AM$1048576,"YES")</f>
        <v>0</v>
      </c>
      <c r="V82" s="60">
        <f>COUNTIFS(Coding!BI$3:BI$1048576,"YES",Coding!$K$3:$K$1048576,"YES",Coding!$AM$3:$AM$1048576,"YES")</f>
        <v>0</v>
      </c>
      <c r="W82" s="60">
        <f>COUNTIFS(Coding!BJ$3:BJ$1048576,"YES",Coding!$K$3:$K$1048576,"YES",Coding!$AM$3:$AM$1048576,"YES")</f>
        <v>0</v>
      </c>
      <c r="X82" s="60">
        <f>COUNTIFS(Coding!BK$3:BK$1048576,"YES",Coding!$K$3:$K$1048576,"YES",Coding!$AM$3:$AM$1048576,"YES")</f>
        <v>0</v>
      </c>
      <c r="Y82" s="60">
        <f>COUNTIFS(Coding!BL$3:BL$1048576,"YES",Coding!$K$3:$K$1048576,"YES",Coding!$AM$3:$AM$1048576,"YES")</f>
        <v>0</v>
      </c>
      <c r="Z82" s="60">
        <f>COUNTIFS(Coding!BM$3:BM$1048576,"YES",Coding!$K$3:$K$1048576,"YES",Coding!$AM$3:$AM$1048576,"YES")</f>
        <v>0</v>
      </c>
      <c r="AA82" s="60">
        <f>COUNTIFS(Coding!BN$3:BN$1048576,"YES",Coding!$K$3:$K$1048576,"YES",Coding!$AM$3:$AM$1048576,"YES")</f>
        <v>0</v>
      </c>
      <c r="AB82" s="60">
        <f>COUNTIFS(Coding!BO$3:BO$1048576,"YES",Coding!$K$3:$K$1048576,"YES",Coding!$AM$3:$AM$1048576,"YES")</f>
        <v>0</v>
      </c>
      <c r="AC82" s="60">
        <f>COUNTIFS(Coding!BP$3:BP$1048576,"YES",Coding!$K$3:$K$1048576,"YES",Coding!$AM$3:$AM$1048576,"YES")</f>
        <v>3</v>
      </c>
      <c r="AD82" s="60">
        <f>COUNTIFS(Coding!BQ$3:BQ$1048576,"YES",Coding!$K$3:$K$1048576,"YES",Coding!$AM$3:$AM$1048576,"YES")</f>
        <v>1</v>
      </c>
      <c r="AE82" s="60">
        <f>COUNTIFS(Coding!BR$3:BR$1048576,"YES",Coding!$K$3:$K$1048576,"YES",Coding!$AM$3:$AM$1048576,"YES")</f>
        <v>0</v>
      </c>
      <c r="AF82" s="60">
        <f>COUNTIFS(Coding!BS$3:BS$1048576,"YES",Coding!$K$3:$K$1048576,"YES",Coding!$AM$3:$AM$1048576,"YES")</f>
        <v>0</v>
      </c>
      <c r="AG82" s="60">
        <f>COUNTIFS(Coding!BT$3:BT$1048576,"YES",Coding!$K$3:$K$1048576,"YES",Coding!$AM$3:$AM$1048576,"YES")</f>
        <v>0</v>
      </c>
      <c r="AH82" s="60">
        <f>COUNTIFS(Coding!BU$3:BU$1048576,"YES",Coding!$K$3:$K$1048576,"YES",Coding!$AM$3:$AM$1048576,"YES")</f>
        <v>0</v>
      </c>
      <c r="AI82" s="60">
        <f>COUNTIFS(Coding!BV$3:BV$1048576,"YES",Coding!$K$3:$K$1048576,"YES",Coding!$AM$3:$AM$1048576,"YES")</f>
        <v>0</v>
      </c>
      <c r="AJ82" s="60">
        <f>COUNTIFS(Coding!BW$3:BW$1048576,"YES",Coding!$K$3:$K$1048576,"YES",Coding!$AM$3:$AM$1048576,"YES")</f>
        <v>0</v>
      </c>
      <c r="AK82" s="60">
        <f>COUNTIFS(Coding!BX$3:BX$1048576,"YES",Coding!$K$3:$K$1048576,"YES",Coding!$AM$3:$AM$1048576,"YES")</f>
        <v>0</v>
      </c>
      <c r="AL82" s="60">
        <f>COUNTIFS(Coding!BY$3:BY$1048576,"YES",Coding!$K$3:$K$1048576,"YES",Coding!$AM$3:$AM$1048576,"YES")</f>
        <v>0</v>
      </c>
      <c r="AM82" s="60">
        <f>COUNTIFS(Coding!BZ$3:BZ$1048576,"YES",Coding!$K$3:$K$1048576,"YES",Coding!$AM$3:$AM$1048576,"YES")</f>
        <v>0</v>
      </c>
      <c r="AN82" s="60">
        <f>COUNTIFS(Coding!CA$3:CA$1048576,"YES",Coding!$K$3:$K$1048576,"YES",Coding!$AM$3:$AM$1048576,"YES")</f>
        <v>0</v>
      </c>
      <c r="AO82" s="60">
        <f>COUNTIFS(Coding!CB$3:CB$1048576,"YES",Coding!$K$3:$K$1048576,"YES",Coding!$AM$3:$AM$1048576,"YES")</f>
        <v>0</v>
      </c>
      <c r="AP82" s="60">
        <f>COUNTIFS(Coding!CC$3:CC$1048576,"YES",Coding!$K$3:$K$1048576,"YES",Coding!$AM$3:$AM$1048576,"YES")</f>
        <v>0</v>
      </c>
      <c r="AQ82" s="60">
        <f>COUNTIFS(Coding!CD$3:CD$1048576,"YES",Coding!$K$3:$K$1048576,"YES",Coding!$AM$3:$AM$1048576,"YES")</f>
        <v>0</v>
      </c>
      <c r="AR82" s="60">
        <f>COUNTIFS(Coding!CE$3:CE$1048576,"YES",Coding!$K$3:$K$1048576,"YES",Coding!$AM$3:$AM$1048576,"YES")</f>
        <v>0</v>
      </c>
      <c r="AS82" s="60">
        <f>COUNTIFS(Coding!CF$3:CF$1048576,"YES",Coding!$K$3:$K$1048576,"YES",Coding!$AM$3:$AM$1048576,"YES")</f>
        <v>0</v>
      </c>
      <c r="AT82" s="60">
        <f>COUNTIFS(Coding!CG$3:CG$1048576,"YES",Coding!$K$3:$K$1048576,"YES",Coding!$AM$3:$AM$1048576,"YES")</f>
        <v>0</v>
      </c>
      <c r="AU82" s="60">
        <f>COUNTIFS(Coding!CH$3:CH$1048576,"YES",Coding!$K$3:$K$1048576,"YES",Coding!$AM$3:$AM$1048576,"YES")</f>
        <v>2</v>
      </c>
      <c r="AV82" s="60">
        <f>COUNTIFS(Coding!CI$3:CI$1048576,"YES",Coding!$K$3:$K$1048576,"YES",Coding!$AM$3:$AM$1048576,"YES")</f>
        <v>0</v>
      </c>
      <c r="AW82" s="60">
        <f>COUNTIFS(Coding!CJ$3:CJ$1048576,"YES",Coding!$K$3:$K$1048576,"YES",Coding!$AM$3:$AM$1048576,"YES")</f>
        <v>0</v>
      </c>
      <c r="AX82" s="60">
        <f>COUNTIFS(Coding!CK$3:CK$1048576,"YES",Coding!$K$3:$K$1048576,"YES",Coding!$AM$3:$AM$1048576,"YES")</f>
        <v>1</v>
      </c>
      <c r="AY82" s="60">
        <f>COUNTIFS(Coding!CL$3:CL$1048576,"YES",Coding!$K$3:$K$1048576,"YES",Coding!$AM$3:$AM$1048576,"YES")</f>
        <v>0</v>
      </c>
      <c r="AZ82" s="60">
        <f>COUNTIFS(Coding!CM$3:CM$1048576,"YES",Coding!$K$3:$K$1048576,"YES",Coding!$AM$3:$AM$1048576,"YES")</f>
        <v>0</v>
      </c>
      <c r="BA82" s="60">
        <f>COUNTIFS(Coding!CN$3:CN$1048576,"YES",Coding!$K$3:$K$1048576,"YES",Coding!$AM$3:$AM$1048576,"YES")</f>
        <v>0</v>
      </c>
      <c r="BB82" s="60">
        <f>COUNTIFS(Coding!CO$3:CO$1048576,"YES",Coding!$K$3:$K$1048576,"YES",Coding!$AM$3:$AM$1048576,"YES")</f>
        <v>0</v>
      </c>
      <c r="BC82" s="60">
        <f>COUNTIFS(Coding!CP$3:CP$1048576,"YES",Coding!$K$3:$K$1048576,"YES",Coding!$AM$3:$AM$1048576,"YES")</f>
        <v>0</v>
      </c>
      <c r="BD82" s="60">
        <f>COUNTIFS(Coding!CQ$3:CQ$1048576,"YES",Coding!$K$3:$K$1048576,"YES",Coding!$AM$3:$AM$1048576,"YES")</f>
        <v>0</v>
      </c>
      <c r="BE82" s="60">
        <f>COUNTIFS(Coding!CR$3:CR$1048576,"YES",Coding!$K$3:$K$1048576,"YES",Coding!$AM$3:$AM$1048576,"YES")</f>
        <v>0</v>
      </c>
      <c r="BF82" s="60">
        <f>COUNTIFS(Coding!CS$3:CS$1048576,"YES",Coding!$K$3:$K$1048576,"YES",Coding!$AM$3:$AM$1048576,"YES")</f>
        <v>0</v>
      </c>
      <c r="BG82" s="60">
        <f>COUNTIFS(Coding!CT$3:CT$1048576,"YES",Coding!$K$3:$K$1048576,"YES",Coding!$AM$3:$AM$1048576,"YES")</f>
        <v>0</v>
      </c>
      <c r="BH82" s="60">
        <f>COUNTIFS(Coding!CU$3:CU$1048576,"YES",Coding!$K$3:$K$1048576,"YES",Coding!$AM$3:$AM$1048576,"YES")</f>
        <v>0</v>
      </c>
      <c r="BI82" s="60">
        <f>COUNTIFS(Coding!CV$3:CV$1048576,"YES",Coding!$K$3:$K$1048576,"YES",Coding!$AM$3:$AM$1048576,"YES")</f>
        <v>0</v>
      </c>
      <c r="BJ82" s="60">
        <f>COUNTIFS(Coding!CW$3:CW$1048576,"YES",Coding!$K$3:$K$1048576,"YES",Coding!$AM$3:$AM$1048576,"YES")</f>
        <v>0</v>
      </c>
      <c r="BK82" s="60">
        <f>COUNTIFS(Coding!CX$3:CX$1048576,"YES",Coding!$K$3:$K$1048576,"YES",Coding!$AM$3:$AM$1048576,"YES")</f>
        <v>0</v>
      </c>
      <c r="BL82" s="60">
        <f>COUNTIFS(Coding!CY$3:CY$1048576,"YES",Coding!$K$3:$K$1048576,"YES",Coding!$AM$3:$AM$1048576,"YES")</f>
        <v>0</v>
      </c>
      <c r="BM82" s="60">
        <f>COUNTIFS(Coding!CZ$3:CZ$1048576,"YES",Coding!$K$3:$K$1048576,"YES",Coding!$AM$3:$AM$1048576,"YES")</f>
        <v>0</v>
      </c>
      <c r="BN82" s="60">
        <f>COUNTIFS(Coding!DA$3:DA$1048576,"YES",Coding!$K$3:$K$1048576,"YES",Coding!$AM$3:$AM$1048576,"YES")</f>
        <v>0</v>
      </c>
      <c r="BO82" s="60">
        <f>COUNTIFS(Coding!DB$3:DB$1048576,"YES",Coding!$K$3:$K$1048576,"YES",Coding!$AM$3:$AM$1048576,"YES")</f>
        <v>0</v>
      </c>
      <c r="BP82" s="60">
        <f>COUNTIFS(Coding!DC$3:DC$1048576,"YES",Coding!$K$3:$K$1048576,"YES",Coding!$AM$3:$AM$1048576,"YES")</f>
        <v>0</v>
      </c>
      <c r="BQ82" s="60">
        <f>COUNTIFS(Coding!DD$3:DD$1048576,"YES",Coding!$K$3:$K$1048576,"YES",Coding!$AM$3:$AM$1048576,"YES")</f>
        <v>0</v>
      </c>
      <c r="BR82" s="60">
        <f>COUNTIFS(Coding!DE$3:DE$1048576,"YES",Coding!$K$3:$K$1048576,"YES",Coding!$AM$3:$AM$1048576,"YES")</f>
        <v>0</v>
      </c>
      <c r="BS82" s="60">
        <f>COUNTIFS(Coding!DF$3:DF$1048576,"YES",Coding!$K$3:$K$1048576,"YES",Coding!$AM$3:$AM$1048576,"YES")</f>
        <v>0</v>
      </c>
      <c r="BT82" s="60">
        <f>COUNTIFS(Coding!DG$3:DG$1048576,"YES",Coding!$K$3:$K$1048576,"YES",Coding!$AM$3:$AM$1048576,"YES")</f>
        <v>1</v>
      </c>
      <c r="BU82" s="60">
        <f>COUNTIFS(Coding!DH$3:DH$1048576,"YES",Coding!$K$3:$K$1048576,"YES",Coding!$AM$3:$AM$1048576,"YES")</f>
        <v>0</v>
      </c>
      <c r="BV82" s="60">
        <f>COUNTIFS(Coding!DI$3:DI$1048576,"YES",Coding!$K$3:$K$1048576,"YES",Coding!$AM$3:$AM$1048576,"YES")</f>
        <v>1</v>
      </c>
      <c r="BW82" s="60">
        <f>COUNTIFS(Coding!DJ$3:DJ$1048576,"YES",Coding!$K$3:$K$1048576,"YES",Coding!$AM$3:$AM$1048576,"YES")</f>
        <v>0</v>
      </c>
      <c r="BX82" s="60">
        <f>COUNTIFS(Coding!DK$3:DK$1048576,"YES",Coding!$K$3:$K$1048576,"YES",Coding!$AM$3:$AM$1048576,"YES")</f>
        <v>0</v>
      </c>
      <c r="BY82" s="60">
        <f>COUNTIFS(Coding!DL$3:DL$1048576,"YES",Coding!$K$3:$K$1048576,"YES",Coding!$AM$3:$AM$1048576,"YES")</f>
        <v>0</v>
      </c>
      <c r="BZ82" s="60">
        <f>COUNTIFS(Coding!DM$3:DM$1048576,"YES",Coding!$K$3:$K$1048576,"YES",Coding!$AM$3:$AM$1048576,"YES")</f>
        <v>0</v>
      </c>
      <c r="CA82" s="60">
        <f>COUNTIFS(Coding!DN$3:DN$1048576,"YES",Coding!$K$3:$K$1048576,"YES",Coding!$AM$3:$AM$1048576,"YES")</f>
        <v>0</v>
      </c>
      <c r="CB82" s="60">
        <f>COUNTIFS(Coding!DO$3:DO$1048576,"YES",Coding!$K$3:$K$1048576,"YES",Coding!$AM$3:$AM$1048576,"YES")</f>
        <v>0</v>
      </c>
      <c r="CC82" s="60">
        <f>COUNTIFS(Coding!DP$3:DP$1048576,"YES",Coding!$K$3:$K$1048576,"YES",Coding!$AM$3:$AM$1048576,"YES")</f>
        <v>0</v>
      </c>
      <c r="CD82" s="60">
        <f>COUNTIFS(Coding!DQ$3:DQ$1048576,"YES",Coding!$K$3:$K$1048576,"YES",Coding!$AM$3:$AM$1048576,"YES")</f>
        <v>0</v>
      </c>
      <c r="CE82" s="60">
        <f>COUNTIFS(Coding!DR$3:DR$1048576,"YES",Coding!$K$3:$K$1048576,"YES",Coding!$AM$3:$AM$1048576,"YES")</f>
        <v>0</v>
      </c>
      <c r="CF82" s="60">
        <f>COUNTIFS(Coding!DS$3:DS$1048576,"YES",Coding!$K$3:$K$1048576,"YES",Coding!$AM$3:$AM$1048576,"YES")</f>
        <v>0</v>
      </c>
      <c r="CG82" s="60">
        <f>COUNTIFS(Coding!DT$3:DT$1048576,"YES",Coding!$K$3:$K$1048576,"YES",Coding!$AM$3:$AM$1048576,"YES")</f>
        <v>0</v>
      </c>
      <c r="CH82" s="60">
        <f>COUNTIFS(Coding!DU$3:DU$1048576,"YES",Coding!$K$3:$K$1048576,"YES",Coding!$AM$3:$AM$1048576,"YES")</f>
        <v>0</v>
      </c>
      <c r="CI82" s="60">
        <f>COUNTIFS(Coding!DV$3:DV$1048576,"YES",Coding!$K$3:$K$1048576,"YES",Coding!$AM$3:$AM$1048576,"YES")</f>
        <v>0</v>
      </c>
      <c r="CJ82" s="60">
        <f>COUNTIFS(Coding!DW$3:DW$1048576,"YES",Coding!$K$3:$K$1048576,"YES",Coding!$AM$3:$AM$1048576,"YES")</f>
        <v>0</v>
      </c>
      <c r="CK82" s="60">
        <f>COUNTIFS(Coding!DX$3:DX$1048576,"YES",Coding!$K$3:$K$1048576,"YES",Coding!$AM$3:$AM$1048576,"YES")</f>
        <v>0</v>
      </c>
      <c r="CL82" s="60">
        <f>COUNTIFS(Coding!DY$3:DY$1048576,"YES",Coding!$K$3:$K$1048576,"YES",Coding!$AM$3:$AM$1048576,"YES")</f>
        <v>0</v>
      </c>
      <c r="CM82" s="60">
        <f>COUNTIFS(Coding!DZ$3:DZ$1048576,"YES",Coding!$K$3:$K$1048576,"YES",Coding!$AM$3:$AM$1048576,"YES")</f>
        <v>0</v>
      </c>
      <c r="CN82" s="60">
        <f>COUNTIFS(Coding!EA$3:EA$1048576,"YES",Coding!$K$3:$K$1048576,"YES",Coding!$AM$3:$AM$1048576,"YES")</f>
        <v>0</v>
      </c>
      <c r="CO82" s="60">
        <f>COUNTIFS(Coding!EB$3:EB$1048576,"YES",Coding!$K$3:$K$1048576,"YES",Coding!$AM$3:$AM$1048576,"YES")</f>
        <v>0</v>
      </c>
      <c r="CP82" s="60">
        <f>COUNTIFS(Coding!EC$3:EC$1048576,"YES",Coding!$K$3:$K$1048576,"YES",Coding!$AM$3:$AM$1048576,"YES")</f>
        <v>0</v>
      </c>
      <c r="CQ82" s="60">
        <f>COUNTIFS(Coding!ED$3:ED$1048576,"YES",Coding!$K$3:$K$1048576,"YES",Coding!$AM$3:$AM$1048576,"YES")</f>
        <v>0</v>
      </c>
      <c r="CR82" s="60">
        <f>COUNTIFS(Coding!EE$3:EE$1048576,"YES",Coding!$K$3:$K$1048576,"YES",Coding!$AM$3:$AM$1048576,"YES")</f>
        <v>0</v>
      </c>
      <c r="CS82" s="60">
        <f>COUNTIFS(Coding!EF$3:EF$1048576,"YES",Coding!$K$3:$K$1048576,"YES",Coding!$AM$3:$AM$1048576,"YES")</f>
        <v>0</v>
      </c>
      <c r="CT82" s="60">
        <f>COUNTIFS(Coding!EG$3:EG$1048576,"YES",Coding!$K$3:$K$1048576,"YES",Coding!$AM$3:$AM$1048576,"YES")</f>
        <v>0</v>
      </c>
    </row>
    <row r="83" spans="1:98" x14ac:dyDescent="0.25">
      <c r="A83" s="176" t="s">
        <v>17</v>
      </c>
      <c r="B83" s="176"/>
      <c r="C83" s="176"/>
      <c r="D83" s="176"/>
      <c r="E83" s="176"/>
      <c r="F83" s="176"/>
      <c r="G83" s="60">
        <f>COUNTIFS(Coding!AT$3:AT$1048576,"YES",Coding!$K$3:$K$1048576,"YES",Coding!$X$3:$X$1048576,"YES")</f>
        <v>0</v>
      </c>
      <c r="H83" s="60">
        <f>COUNTIFS(Coding!AU$3:AU$1048576,"YES",Coding!$K$3:$K$1048576,"YES",Coding!$X$3:$X$1048576,"YES")</f>
        <v>0</v>
      </c>
      <c r="I83" s="60">
        <f>COUNTIFS(Coding!AV$3:AV$1048576,"YES",Coding!$K$3:$K$1048576,"YES",Coding!$X$3:$X$1048576,"YES")</f>
        <v>0</v>
      </c>
      <c r="J83" s="60">
        <f>COUNTIFS(Coding!AW$3:AW$1048576,"YES",Coding!$K$3:$K$1048576,"YES",Coding!$X$3:$X$1048576,"YES")</f>
        <v>0</v>
      </c>
      <c r="K83" s="60">
        <f>COUNTIFS(Coding!AX$3:AX$1048576,"YES",Coding!$K$3:$K$1048576,"YES",Coding!$X$3:$X$1048576,"YES")</f>
        <v>0</v>
      </c>
      <c r="L83" s="60">
        <f>COUNTIFS(Coding!AY$3:AY$1048576,"YES",Coding!$K$3:$K$1048576,"YES",Coding!$X$3:$X$1048576,"YES")</f>
        <v>0</v>
      </c>
      <c r="M83" s="60">
        <f>COUNTIFS(Coding!AZ$3:AZ$1048576,"YES",Coding!$K$3:$K$1048576,"YES",Coding!$X$3:$X$1048576,"YES")</f>
        <v>0</v>
      </c>
      <c r="N83" s="60">
        <f>COUNTIFS(Coding!BA$3:BA$1048576,"YES",Coding!$K$3:$K$1048576,"YES",Coding!$X$3:$X$1048576,"YES")</f>
        <v>0</v>
      </c>
      <c r="O83" s="60">
        <f>COUNTIFS(Coding!BB$3:BB$1048576,"YES",Coding!$K$3:$K$1048576,"YES",Coding!$X$3:$X$1048576,"YES")</f>
        <v>0</v>
      </c>
      <c r="P83" s="60">
        <f>COUNTIFS(Coding!BC$3:BC$1048576,"YES",Coding!$K$3:$K$1048576,"YES",Coding!$X$3:$X$1048576,"YES")</f>
        <v>0</v>
      </c>
      <c r="Q83" s="60">
        <f>COUNTIFS(Coding!BD$3:BD$1048576,"YES",Coding!$K$3:$K$1048576,"YES",Coding!$X$3:$X$1048576,"YES")</f>
        <v>0</v>
      </c>
      <c r="R83" s="60">
        <f>COUNTIFS(Coding!BE$3:BE$1048576,"YES",Coding!$K$3:$K$1048576,"YES",Coding!$X$3:$X$1048576,"YES")</f>
        <v>0</v>
      </c>
      <c r="S83" s="60">
        <f>COUNTIFS(Coding!BF$3:BF$1048576,"YES",Coding!$K$3:$K$1048576,"YES",Coding!$X$3:$X$1048576,"YES")</f>
        <v>0</v>
      </c>
      <c r="T83" s="60">
        <f>COUNTIFS(Coding!BG$3:BG$1048576,"YES",Coding!$K$3:$K$1048576,"YES",Coding!$X$3:$X$1048576,"YES")</f>
        <v>0</v>
      </c>
      <c r="U83" s="60">
        <f>COUNTIFS(Coding!BH$3:BH$1048576,"YES",Coding!$K$3:$K$1048576,"YES",Coding!$X$3:$X$1048576,"YES")</f>
        <v>0</v>
      </c>
      <c r="V83" s="60">
        <f>COUNTIFS(Coding!BI$3:BI$1048576,"YES",Coding!$K$3:$K$1048576,"YES",Coding!$X$3:$X$1048576,"YES")</f>
        <v>0</v>
      </c>
      <c r="W83" s="60">
        <f>COUNTIFS(Coding!BJ$3:BJ$1048576,"YES",Coding!$K$3:$K$1048576,"YES",Coding!$X$3:$X$1048576,"YES")</f>
        <v>0</v>
      </c>
      <c r="X83" s="60">
        <f>COUNTIFS(Coding!BK$3:BK$1048576,"YES",Coding!$K$3:$K$1048576,"YES",Coding!$X$3:$X$1048576,"YES")</f>
        <v>1</v>
      </c>
      <c r="Y83" s="60">
        <f>COUNTIFS(Coding!BL$3:BL$1048576,"YES",Coding!$K$3:$K$1048576,"YES",Coding!$X$3:$X$1048576,"YES")</f>
        <v>0</v>
      </c>
      <c r="Z83" s="60">
        <f>COUNTIFS(Coding!BM$3:BM$1048576,"YES",Coding!$K$3:$K$1048576,"YES",Coding!$X$3:$X$1048576,"YES")</f>
        <v>1</v>
      </c>
      <c r="AA83" s="60">
        <f>COUNTIFS(Coding!BN$3:BN$1048576,"YES",Coding!$K$3:$K$1048576,"YES",Coding!$X$3:$X$1048576,"YES")</f>
        <v>0</v>
      </c>
      <c r="AB83" s="60">
        <f>COUNTIFS(Coding!BO$3:BO$1048576,"YES",Coding!$K$3:$K$1048576,"YES",Coding!$X$3:$X$1048576,"YES")</f>
        <v>0</v>
      </c>
      <c r="AC83" s="60">
        <f>COUNTIFS(Coding!BP$3:BP$1048576,"YES",Coding!$K$3:$K$1048576,"YES",Coding!$X$3:$X$1048576,"YES")</f>
        <v>0</v>
      </c>
      <c r="AD83" s="60">
        <f>COUNTIFS(Coding!BQ$3:BQ$1048576,"YES",Coding!$K$3:$K$1048576,"YES",Coding!$X$3:$X$1048576,"YES")</f>
        <v>1</v>
      </c>
      <c r="AE83" s="60">
        <f>COUNTIFS(Coding!BR$3:BR$1048576,"YES",Coding!$K$3:$K$1048576,"YES",Coding!$X$3:$X$1048576,"YES")</f>
        <v>0</v>
      </c>
      <c r="AF83" s="60">
        <f>COUNTIFS(Coding!BS$3:BS$1048576,"YES",Coding!$K$3:$K$1048576,"YES",Coding!$X$3:$X$1048576,"YES")</f>
        <v>0</v>
      </c>
      <c r="AG83" s="60">
        <f>COUNTIFS(Coding!BT$3:BT$1048576,"YES",Coding!$K$3:$K$1048576,"YES",Coding!$X$3:$X$1048576,"YES")</f>
        <v>0</v>
      </c>
      <c r="AH83" s="60">
        <f>COUNTIFS(Coding!BU$3:BU$1048576,"YES",Coding!$K$3:$K$1048576,"YES",Coding!$X$3:$X$1048576,"YES")</f>
        <v>0</v>
      </c>
      <c r="AI83" s="60">
        <f>COUNTIFS(Coding!BV$3:BV$1048576,"YES",Coding!$K$3:$K$1048576,"YES",Coding!$X$3:$X$1048576,"YES")</f>
        <v>0</v>
      </c>
      <c r="AJ83" s="60">
        <f>COUNTIFS(Coding!BW$3:BW$1048576,"YES",Coding!$K$3:$K$1048576,"YES",Coding!$X$3:$X$1048576,"YES")</f>
        <v>0</v>
      </c>
      <c r="AK83" s="60">
        <f>COUNTIFS(Coding!BX$3:BX$1048576,"YES",Coding!$K$3:$K$1048576,"YES",Coding!$X$3:$X$1048576,"YES")</f>
        <v>0</v>
      </c>
      <c r="AL83" s="60">
        <f>COUNTIFS(Coding!BY$3:BY$1048576,"YES",Coding!$K$3:$K$1048576,"YES",Coding!$X$3:$X$1048576,"YES")</f>
        <v>0</v>
      </c>
      <c r="AM83" s="60">
        <f>COUNTIFS(Coding!BZ$3:BZ$1048576,"YES",Coding!$K$3:$K$1048576,"YES",Coding!$X$3:$X$1048576,"YES")</f>
        <v>0</v>
      </c>
      <c r="AN83" s="60">
        <f>COUNTIFS(Coding!CA$3:CA$1048576,"YES",Coding!$K$3:$K$1048576,"YES",Coding!$X$3:$X$1048576,"YES")</f>
        <v>0</v>
      </c>
      <c r="AO83" s="60">
        <f>COUNTIFS(Coding!CB$3:CB$1048576,"YES",Coding!$K$3:$K$1048576,"YES",Coding!$X$3:$X$1048576,"YES")</f>
        <v>0</v>
      </c>
      <c r="AP83" s="60">
        <f>COUNTIFS(Coding!CC$3:CC$1048576,"YES",Coding!$K$3:$K$1048576,"YES",Coding!$X$3:$X$1048576,"YES")</f>
        <v>1</v>
      </c>
      <c r="AQ83" s="60">
        <f>COUNTIFS(Coding!CD$3:CD$1048576,"YES",Coding!$K$3:$K$1048576,"YES",Coding!$X$3:$X$1048576,"YES")</f>
        <v>0</v>
      </c>
      <c r="AR83" s="60">
        <f>COUNTIFS(Coding!CE$3:CE$1048576,"YES",Coding!$K$3:$K$1048576,"YES",Coding!$X$3:$X$1048576,"YES")</f>
        <v>0</v>
      </c>
      <c r="AS83" s="60">
        <f>COUNTIFS(Coding!CF$3:CF$1048576,"YES",Coding!$K$3:$K$1048576,"YES",Coding!$X$3:$X$1048576,"YES")</f>
        <v>0</v>
      </c>
      <c r="AT83" s="60">
        <f>COUNTIFS(Coding!CG$3:CG$1048576,"YES",Coding!$K$3:$K$1048576,"YES",Coding!$X$3:$X$1048576,"YES")</f>
        <v>0</v>
      </c>
      <c r="AU83" s="60">
        <f>COUNTIFS(Coding!CH$3:CH$1048576,"YES",Coding!$K$3:$K$1048576,"YES",Coding!$X$3:$X$1048576,"YES")</f>
        <v>2</v>
      </c>
      <c r="AV83" s="60">
        <f>COUNTIFS(Coding!CI$3:CI$1048576,"YES",Coding!$K$3:$K$1048576,"YES",Coding!$X$3:$X$1048576,"YES")</f>
        <v>0</v>
      </c>
      <c r="AW83" s="60">
        <f>COUNTIFS(Coding!CJ$3:CJ$1048576,"YES",Coding!$K$3:$K$1048576,"YES",Coding!$X$3:$X$1048576,"YES")</f>
        <v>0</v>
      </c>
      <c r="AX83" s="60">
        <f>COUNTIFS(Coding!CK$3:CK$1048576,"YES",Coding!$K$3:$K$1048576,"YES",Coding!$X$3:$X$1048576,"YES")</f>
        <v>0</v>
      </c>
      <c r="AY83" s="60">
        <f>COUNTIFS(Coding!CL$3:CL$1048576,"YES",Coding!$K$3:$K$1048576,"YES",Coding!$X$3:$X$1048576,"YES")</f>
        <v>1</v>
      </c>
      <c r="AZ83" s="60">
        <f>COUNTIFS(Coding!CM$3:CM$1048576,"YES",Coding!$K$3:$K$1048576,"YES",Coding!$X$3:$X$1048576,"YES")</f>
        <v>0</v>
      </c>
      <c r="BA83" s="60">
        <f>COUNTIFS(Coding!CN$3:CN$1048576,"YES",Coding!$K$3:$K$1048576,"YES",Coding!$X$3:$X$1048576,"YES")</f>
        <v>1</v>
      </c>
      <c r="BB83" s="60">
        <f>COUNTIFS(Coding!CO$3:CO$1048576,"YES",Coding!$K$3:$K$1048576,"YES",Coding!$X$3:$X$1048576,"YES")</f>
        <v>0</v>
      </c>
      <c r="BC83" s="60">
        <f>COUNTIFS(Coding!CP$3:CP$1048576,"YES",Coding!$K$3:$K$1048576,"YES",Coding!$X$3:$X$1048576,"YES")</f>
        <v>0</v>
      </c>
      <c r="BD83" s="60">
        <f>COUNTIFS(Coding!CQ$3:CQ$1048576,"YES",Coding!$K$3:$K$1048576,"YES",Coding!$X$3:$X$1048576,"YES")</f>
        <v>1</v>
      </c>
      <c r="BE83" s="60">
        <f>COUNTIFS(Coding!CR$3:CR$1048576,"YES",Coding!$K$3:$K$1048576,"YES",Coding!$X$3:$X$1048576,"YES")</f>
        <v>0</v>
      </c>
      <c r="BF83" s="60">
        <f>COUNTIFS(Coding!CS$3:CS$1048576,"YES",Coding!$K$3:$K$1048576,"YES",Coding!$X$3:$X$1048576,"YES")</f>
        <v>0</v>
      </c>
      <c r="BG83" s="60">
        <f>COUNTIFS(Coding!CT$3:CT$1048576,"YES",Coding!$K$3:$K$1048576,"YES",Coding!$X$3:$X$1048576,"YES")</f>
        <v>0</v>
      </c>
      <c r="BH83" s="60">
        <f>COUNTIFS(Coding!CU$3:CU$1048576,"YES",Coding!$K$3:$K$1048576,"YES",Coding!$X$3:$X$1048576,"YES")</f>
        <v>0</v>
      </c>
      <c r="BI83" s="60">
        <f>COUNTIFS(Coding!CV$3:CV$1048576,"YES",Coding!$K$3:$K$1048576,"YES",Coding!$X$3:$X$1048576,"YES")</f>
        <v>0</v>
      </c>
      <c r="BJ83" s="60">
        <f>COUNTIFS(Coding!CW$3:CW$1048576,"YES",Coding!$K$3:$K$1048576,"YES",Coding!$X$3:$X$1048576,"YES")</f>
        <v>0</v>
      </c>
      <c r="BK83" s="60">
        <f>COUNTIFS(Coding!CX$3:CX$1048576,"YES",Coding!$K$3:$K$1048576,"YES",Coding!$X$3:$X$1048576,"YES")</f>
        <v>0</v>
      </c>
      <c r="BL83" s="60">
        <f>COUNTIFS(Coding!CY$3:CY$1048576,"YES",Coding!$K$3:$K$1048576,"YES",Coding!$X$3:$X$1048576,"YES")</f>
        <v>0</v>
      </c>
      <c r="BM83" s="60">
        <f>COUNTIFS(Coding!CZ$3:CZ$1048576,"YES",Coding!$K$3:$K$1048576,"YES",Coding!$X$3:$X$1048576,"YES")</f>
        <v>0</v>
      </c>
      <c r="BN83" s="60">
        <f>COUNTIFS(Coding!DA$3:DA$1048576,"YES",Coding!$K$3:$K$1048576,"YES",Coding!$X$3:$X$1048576,"YES")</f>
        <v>0</v>
      </c>
      <c r="BO83" s="60">
        <f>COUNTIFS(Coding!DB$3:DB$1048576,"YES",Coding!$K$3:$K$1048576,"YES",Coding!$X$3:$X$1048576,"YES")</f>
        <v>0</v>
      </c>
      <c r="BP83" s="60">
        <f>COUNTIFS(Coding!DC$3:DC$1048576,"YES",Coding!$K$3:$K$1048576,"YES",Coding!$X$3:$X$1048576,"YES")</f>
        <v>0</v>
      </c>
      <c r="BQ83" s="60">
        <f>COUNTIFS(Coding!DD$3:DD$1048576,"YES",Coding!$K$3:$K$1048576,"YES",Coding!$X$3:$X$1048576,"YES")</f>
        <v>0</v>
      </c>
      <c r="BR83" s="60">
        <f>COUNTIFS(Coding!DE$3:DE$1048576,"YES",Coding!$K$3:$K$1048576,"YES",Coding!$X$3:$X$1048576,"YES")</f>
        <v>1</v>
      </c>
      <c r="BS83" s="60">
        <f>COUNTIFS(Coding!DF$3:DF$1048576,"YES",Coding!$K$3:$K$1048576,"YES",Coding!$X$3:$X$1048576,"YES")</f>
        <v>0</v>
      </c>
      <c r="BT83" s="60">
        <f>COUNTIFS(Coding!DG$3:DG$1048576,"YES",Coding!$K$3:$K$1048576,"YES",Coding!$X$3:$X$1048576,"YES")</f>
        <v>1</v>
      </c>
      <c r="BU83" s="60">
        <f>COUNTIFS(Coding!DH$3:DH$1048576,"YES",Coding!$K$3:$K$1048576,"YES",Coding!$X$3:$X$1048576,"YES")</f>
        <v>0</v>
      </c>
      <c r="BV83" s="60">
        <f>COUNTIFS(Coding!DI$3:DI$1048576,"YES",Coding!$K$3:$K$1048576,"YES",Coding!$X$3:$X$1048576,"YES")</f>
        <v>0</v>
      </c>
      <c r="BW83" s="60">
        <f>COUNTIFS(Coding!DJ$3:DJ$1048576,"YES",Coding!$K$3:$K$1048576,"YES",Coding!$X$3:$X$1048576,"YES")</f>
        <v>2</v>
      </c>
      <c r="BX83" s="60">
        <f>COUNTIFS(Coding!DK$3:DK$1048576,"YES",Coding!$K$3:$K$1048576,"YES",Coding!$X$3:$X$1048576,"YES")</f>
        <v>0</v>
      </c>
      <c r="BY83" s="60">
        <f>COUNTIFS(Coding!DL$3:DL$1048576,"YES",Coding!$K$3:$K$1048576,"YES",Coding!$X$3:$X$1048576,"YES")</f>
        <v>0</v>
      </c>
      <c r="BZ83" s="60">
        <f>COUNTIFS(Coding!DM$3:DM$1048576,"YES",Coding!$K$3:$K$1048576,"YES",Coding!$X$3:$X$1048576,"YES")</f>
        <v>0</v>
      </c>
      <c r="CA83" s="60">
        <f>COUNTIFS(Coding!DN$3:DN$1048576,"YES",Coding!$K$3:$K$1048576,"YES",Coding!$X$3:$X$1048576,"YES")</f>
        <v>0</v>
      </c>
      <c r="CB83" s="60">
        <f>COUNTIFS(Coding!DO$3:DO$1048576,"YES",Coding!$K$3:$K$1048576,"YES",Coding!$X$3:$X$1048576,"YES")</f>
        <v>0</v>
      </c>
      <c r="CC83" s="60">
        <f>COUNTIFS(Coding!DP$3:DP$1048576,"YES",Coding!$K$3:$K$1048576,"YES",Coding!$X$3:$X$1048576,"YES")</f>
        <v>0</v>
      </c>
      <c r="CD83" s="60">
        <f>COUNTIFS(Coding!DQ$3:DQ$1048576,"YES",Coding!$K$3:$K$1048576,"YES",Coding!$X$3:$X$1048576,"YES")</f>
        <v>0</v>
      </c>
      <c r="CE83" s="60">
        <f>COUNTIFS(Coding!DR$3:DR$1048576,"YES",Coding!$K$3:$K$1048576,"YES",Coding!$X$3:$X$1048576,"YES")</f>
        <v>0</v>
      </c>
      <c r="CF83" s="60">
        <f>COUNTIFS(Coding!DS$3:DS$1048576,"YES",Coding!$K$3:$K$1048576,"YES",Coding!$X$3:$X$1048576,"YES")</f>
        <v>0</v>
      </c>
      <c r="CG83" s="60">
        <f>COUNTIFS(Coding!DT$3:DT$1048576,"YES",Coding!$K$3:$K$1048576,"YES",Coding!$X$3:$X$1048576,"YES")</f>
        <v>0</v>
      </c>
      <c r="CH83" s="60">
        <f>COUNTIFS(Coding!DU$3:DU$1048576,"YES",Coding!$K$3:$K$1048576,"YES",Coding!$X$3:$X$1048576,"YES")</f>
        <v>0</v>
      </c>
      <c r="CI83" s="60">
        <f>COUNTIFS(Coding!DV$3:DV$1048576,"YES",Coding!$K$3:$K$1048576,"YES",Coding!$X$3:$X$1048576,"YES")</f>
        <v>0</v>
      </c>
      <c r="CJ83" s="60">
        <f>COUNTIFS(Coding!DW$3:DW$1048576,"YES",Coding!$K$3:$K$1048576,"YES",Coding!$X$3:$X$1048576,"YES")</f>
        <v>0</v>
      </c>
      <c r="CK83" s="60">
        <f>COUNTIFS(Coding!DX$3:DX$1048576,"YES",Coding!$K$3:$K$1048576,"YES",Coding!$X$3:$X$1048576,"YES")</f>
        <v>0</v>
      </c>
      <c r="CL83" s="60">
        <f>COUNTIFS(Coding!DY$3:DY$1048576,"YES",Coding!$K$3:$K$1048576,"YES",Coding!$X$3:$X$1048576,"YES")</f>
        <v>0</v>
      </c>
      <c r="CM83" s="60">
        <f>COUNTIFS(Coding!DZ$3:DZ$1048576,"YES",Coding!$K$3:$K$1048576,"YES",Coding!$X$3:$X$1048576,"YES")</f>
        <v>0</v>
      </c>
      <c r="CN83" s="60">
        <f>COUNTIFS(Coding!EA$3:EA$1048576,"YES",Coding!$K$3:$K$1048576,"YES",Coding!$X$3:$X$1048576,"YES")</f>
        <v>0</v>
      </c>
      <c r="CO83" s="60">
        <f>COUNTIFS(Coding!EB$3:EB$1048576,"YES",Coding!$K$3:$K$1048576,"YES",Coding!$X$3:$X$1048576,"YES")</f>
        <v>0</v>
      </c>
      <c r="CP83" s="60">
        <f>COUNTIFS(Coding!EC$3:EC$1048576,"YES",Coding!$K$3:$K$1048576,"YES",Coding!$X$3:$X$1048576,"YES")</f>
        <v>0</v>
      </c>
      <c r="CQ83" s="60">
        <f>COUNTIFS(Coding!ED$3:ED$1048576,"YES",Coding!$K$3:$K$1048576,"YES",Coding!$X$3:$X$1048576,"YES")</f>
        <v>0</v>
      </c>
      <c r="CR83" s="60">
        <f>COUNTIFS(Coding!EE$3:EE$1048576,"YES",Coding!$K$3:$K$1048576,"YES",Coding!$X$3:$X$1048576,"YES")</f>
        <v>1</v>
      </c>
      <c r="CS83" s="60">
        <f>COUNTIFS(Coding!EF$3:EF$1048576,"YES",Coding!$K$3:$K$1048576,"YES",Coding!$X$3:$X$1048576,"YES")</f>
        <v>0</v>
      </c>
      <c r="CT83" s="60">
        <f>COUNTIFS(Coding!EG$3:EG$1048576,"YES",Coding!$K$3:$K$1048576,"YES",Coding!$X$3:$X$1048576,"YES")</f>
        <v>0</v>
      </c>
    </row>
    <row r="84" spans="1:98" x14ac:dyDescent="0.25">
      <c r="A84" s="176" t="s">
        <v>35</v>
      </c>
      <c r="B84" s="176"/>
      <c r="C84" s="176"/>
      <c r="D84" s="176"/>
      <c r="E84" s="176"/>
      <c r="F84" s="176"/>
      <c r="G84" s="60">
        <f>COUNTIFS(Coding!AT$3:AT$1048576,"YES",Coding!$K$3:$K$1048576,"YES",Coding!$AP$3:$AP$1048576,"YES")</f>
        <v>0</v>
      </c>
      <c r="H84" s="60">
        <f>COUNTIFS(Coding!AU$3:AU$1048576,"YES",Coding!$K$3:$K$1048576,"YES",Coding!$AP$3:$AP$1048576,"YES")</f>
        <v>0</v>
      </c>
      <c r="I84" s="60">
        <f>COUNTIFS(Coding!AV$3:AV$1048576,"YES",Coding!$K$3:$K$1048576,"YES",Coding!$AP$3:$AP$1048576,"YES")</f>
        <v>0</v>
      </c>
      <c r="J84" s="60">
        <f>COUNTIFS(Coding!AW$3:AW$1048576,"YES",Coding!$K$3:$K$1048576,"YES",Coding!$AP$3:$AP$1048576,"YES")</f>
        <v>0</v>
      </c>
      <c r="K84" s="60">
        <f>COUNTIFS(Coding!AX$3:AX$1048576,"YES",Coding!$K$3:$K$1048576,"YES",Coding!$AP$3:$AP$1048576,"YES")</f>
        <v>0</v>
      </c>
      <c r="L84" s="60">
        <f>COUNTIFS(Coding!AY$3:AY$1048576,"YES",Coding!$K$3:$K$1048576,"YES",Coding!$AP$3:$AP$1048576,"YES")</f>
        <v>0</v>
      </c>
      <c r="M84" s="60">
        <f>COUNTIFS(Coding!AZ$3:AZ$1048576,"YES",Coding!$K$3:$K$1048576,"YES",Coding!$AP$3:$AP$1048576,"YES")</f>
        <v>0</v>
      </c>
      <c r="N84" s="60">
        <f>COUNTIFS(Coding!BA$3:BA$1048576,"YES",Coding!$K$3:$K$1048576,"YES",Coding!$AP$3:$AP$1048576,"YES")</f>
        <v>0</v>
      </c>
      <c r="O84" s="60">
        <f>COUNTIFS(Coding!BB$3:BB$1048576,"YES",Coding!$K$3:$K$1048576,"YES",Coding!$AP$3:$AP$1048576,"YES")</f>
        <v>0</v>
      </c>
      <c r="P84" s="60">
        <f>COUNTIFS(Coding!BC$3:BC$1048576,"YES",Coding!$K$3:$K$1048576,"YES",Coding!$AP$3:$AP$1048576,"YES")</f>
        <v>0</v>
      </c>
      <c r="Q84" s="60">
        <f>COUNTIFS(Coding!BD$3:BD$1048576,"YES",Coding!$K$3:$K$1048576,"YES",Coding!$AP$3:$AP$1048576,"YES")</f>
        <v>0</v>
      </c>
      <c r="R84" s="60">
        <f>COUNTIFS(Coding!BE$3:BE$1048576,"YES",Coding!$K$3:$K$1048576,"YES",Coding!$AP$3:$AP$1048576,"YES")</f>
        <v>0</v>
      </c>
      <c r="S84" s="60">
        <f>COUNTIFS(Coding!BF$3:BF$1048576,"YES",Coding!$K$3:$K$1048576,"YES",Coding!$AP$3:$AP$1048576,"YES")</f>
        <v>0</v>
      </c>
      <c r="T84" s="60">
        <f>COUNTIFS(Coding!BG$3:BG$1048576,"YES",Coding!$K$3:$K$1048576,"YES",Coding!$AP$3:$AP$1048576,"YES")</f>
        <v>0</v>
      </c>
      <c r="U84" s="60">
        <f>COUNTIFS(Coding!BH$3:BH$1048576,"YES",Coding!$K$3:$K$1048576,"YES",Coding!$AP$3:$AP$1048576,"YES")</f>
        <v>0</v>
      </c>
      <c r="V84" s="60">
        <f>COUNTIFS(Coding!BI$3:BI$1048576,"YES",Coding!$K$3:$K$1048576,"YES",Coding!$AP$3:$AP$1048576,"YES")</f>
        <v>0</v>
      </c>
      <c r="W84" s="60">
        <f>COUNTIFS(Coding!BJ$3:BJ$1048576,"YES",Coding!$K$3:$K$1048576,"YES",Coding!$AP$3:$AP$1048576,"YES")</f>
        <v>0</v>
      </c>
      <c r="X84" s="60">
        <f>COUNTIFS(Coding!BK$3:BK$1048576,"YES",Coding!$K$3:$K$1048576,"YES",Coding!$AP$3:$AP$1048576,"YES")</f>
        <v>0</v>
      </c>
      <c r="Y84" s="60">
        <f>COUNTIFS(Coding!BL$3:BL$1048576,"YES",Coding!$K$3:$K$1048576,"YES",Coding!$AP$3:$AP$1048576,"YES")</f>
        <v>0</v>
      </c>
      <c r="Z84" s="60">
        <f>COUNTIFS(Coding!BM$3:BM$1048576,"YES",Coding!$K$3:$K$1048576,"YES",Coding!$AP$3:$AP$1048576,"YES")</f>
        <v>0</v>
      </c>
      <c r="AA84" s="60">
        <f>COUNTIFS(Coding!BN$3:BN$1048576,"YES",Coding!$K$3:$K$1048576,"YES",Coding!$AP$3:$AP$1048576,"YES")</f>
        <v>0</v>
      </c>
      <c r="AB84" s="60">
        <f>COUNTIFS(Coding!BO$3:BO$1048576,"YES",Coding!$K$3:$K$1048576,"YES",Coding!$AP$3:$AP$1048576,"YES")</f>
        <v>0</v>
      </c>
      <c r="AC84" s="60">
        <f>COUNTIFS(Coding!BP$3:BP$1048576,"YES",Coding!$K$3:$K$1048576,"YES",Coding!$AP$3:$AP$1048576,"YES")</f>
        <v>0</v>
      </c>
      <c r="AD84" s="60">
        <f>COUNTIFS(Coding!BQ$3:BQ$1048576,"YES",Coding!$K$3:$K$1048576,"YES",Coding!$AP$3:$AP$1048576,"YES")</f>
        <v>0</v>
      </c>
      <c r="AE84" s="60">
        <f>COUNTIFS(Coding!BR$3:BR$1048576,"YES",Coding!$K$3:$K$1048576,"YES",Coding!$AP$3:$AP$1048576,"YES")</f>
        <v>0</v>
      </c>
      <c r="AF84" s="60">
        <f>COUNTIFS(Coding!BS$3:BS$1048576,"YES",Coding!$K$3:$K$1048576,"YES",Coding!$AP$3:$AP$1048576,"YES")</f>
        <v>0</v>
      </c>
      <c r="AG84" s="60">
        <f>COUNTIFS(Coding!BT$3:BT$1048576,"YES",Coding!$K$3:$K$1048576,"YES",Coding!$AP$3:$AP$1048576,"YES")</f>
        <v>0</v>
      </c>
      <c r="AH84" s="60">
        <f>COUNTIFS(Coding!BU$3:BU$1048576,"YES",Coding!$K$3:$K$1048576,"YES",Coding!$AP$3:$AP$1048576,"YES")</f>
        <v>0</v>
      </c>
      <c r="AI84" s="60">
        <f>COUNTIFS(Coding!BV$3:BV$1048576,"YES",Coding!$K$3:$K$1048576,"YES",Coding!$AP$3:$AP$1048576,"YES")</f>
        <v>1</v>
      </c>
      <c r="AJ84" s="60">
        <f>COUNTIFS(Coding!BW$3:BW$1048576,"YES",Coding!$K$3:$K$1048576,"YES",Coding!$AP$3:$AP$1048576,"YES")</f>
        <v>0</v>
      </c>
      <c r="AK84" s="60">
        <f>COUNTIFS(Coding!BX$3:BX$1048576,"YES",Coding!$K$3:$K$1048576,"YES",Coding!$AP$3:$AP$1048576,"YES")</f>
        <v>0</v>
      </c>
      <c r="AL84" s="60">
        <f>COUNTIFS(Coding!BY$3:BY$1048576,"YES",Coding!$K$3:$K$1048576,"YES",Coding!$AP$3:$AP$1048576,"YES")</f>
        <v>0</v>
      </c>
      <c r="AM84" s="60">
        <f>COUNTIFS(Coding!BZ$3:BZ$1048576,"YES",Coding!$K$3:$K$1048576,"YES",Coding!$AP$3:$AP$1048576,"YES")</f>
        <v>0</v>
      </c>
      <c r="AN84" s="60">
        <f>COUNTIFS(Coding!CA$3:CA$1048576,"YES",Coding!$K$3:$K$1048576,"YES",Coding!$AP$3:$AP$1048576,"YES")</f>
        <v>0</v>
      </c>
      <c r="AO84" s="60">
        <f>COUNTIFS(Coding!CB$3:CB$1048576,"YES",Coding!$K$3:$K$1048576,"YES",Coding!$AP$3:$AP$1048576,"YES")</f>
        <v>2</v>
      </c>
      <c r="AP84" s="60">
        <f>COUNTIFS(Coding!CC$3:CC$1048576,"YES",Coding!$K$3:$K$1048576,"YES",Coding!$AP$3:$AP$1048576,"YES")</f>
        <v>2</v>
      </c>
      <c r="AQ84" s="60">
        <f>COUNTIFS(Coding!CD$3:CD$1048576,"YES",Coding!$K$3:$K$1048576,"YES",Coding!$AP$3:$AP$1048576,"YES")</f>
        <v>0</v>
      </c>
      <c r="AR84" s="60">
        <f>COUNTIFS(Coding!CE$3:CE$1048576,"YES",Coding!$K$3:$K$1048576,"YES",Coding!$AP$3:$AP$1048576,"YES")</f>
        <v>1</v>
      </c>
      <c r="AS84" s="60">
        <f>COUNTIFS(Coding!CF$3:CF$1048576,"YES",Coding!$K$3:$K$1048576,"YES",Coding!$AP$3:$AP$1048576,"YES")</f>
        <v>0</v>
      </c>
      <c r="AT84" s="60">
        <f>COUNTIFS(Coding!CG$3:CG$1048576,"YES",Coding!$K$3:$K$1048576,"YES",Coding!$AP$3:$AP$1048576,"YES")</f>
        <v>0</v>
      </c>
      <c r="AU84" s="60">
        <f>COUNTIFS(Coding!CH$3:CH$1048576,"YES",Coding!$K$3:$K$1048576,"YES",Coding!$AP$3:$AP$1048576,"YES")</f>
        <v>1</v>
      </c>
      <c r="AV84" s="60">
        <f>COUNTIFS(Coding!CI$3:CI$1048576,"YES",Coding!$K$3:$K$1048576,"YES",Coding!$AP$3:$AP$1048576,"YES")</f>
        <v>0</v>
      </c>
      <c r="AW84" s="60">
        <f>COUNTIFS(Coding!CJ$3:CJ$1048576,"YES",Coding!$K$3:$K$1048576,"YES",Coding!$AP$3:$AP$1048576,"YES")</f>
        <v>0</v>
      </c>
      <c r="AX84" s="60">
        <f>COUNTIFS(Coding!CK$3:CK$1048576,"YES",Coding!$K$3:$K$1048576,"YES",Coding!$AP$3:$AP$1048576,"YES")</f>
        <v>0</v>
      </c>
      <c r="AY84" s="60">
        <f>COUNTIFS(Coding!CL$3:CL$1048576,"YES",Coding!$K$3:$K$1048576,"YES",Coding!$AP$3:$AP$1048576,"YES")</f>
        <v>1</v>
      </c>
      <c r="AZ84" s="60">
        <f>COUNTIFS(Coding!CM$3:CM$1048576,"YES",Coding!$K$3:$K$1048576,"YES",Coding!$AP$3:$AP$1048576,"YES")</f>
        <v>0</v>
      </c>
      <c r="BA84" s="60">
        <f>COUNTIFS(Coding!CN$3:CN$1048576,"YES",Coding!$K$3:$K$1048576,"YES",Coding!$AP$3:$AP$1048576,"YES")</f>
        <v>0</v>
      </c>
      <c r="BB84" s="60">
        <f>COUNTIFS(Coding!CO$3:CO$1048576,"YES",Coding!$K$3:$K$1048576,"YES",Coding!$AP$3:$AP$1048576,"YES")</f>
        <v>0</v>
      </c>
      <c r="BC84" s="60">
        <f>COUNTIFS(Coding!CP$3:CP$1048576,"YES",Coding!$K$3:$K$1048576,"YES",Coding!$AP$3:$AP$1048576,"YES")</f>
        <v>0</v>
      </c>
      <c r="BD84" s="60">
        <f>COUNTIFS(Coding!CQ$3:CQ$1048576,"YES",Coding!$K$3:$K$1048576,"YES",Coding!$AP$3:$AP$1048576,"YES")</f>
        <v>0</v>
      </c>
      <c r="BE84" s="60">
        <f>COUNTIFS(Coding!CR$3:CR$1048576,"YES",Coding!$K$3:$K$1048576,"YES",Coding!$AP$3:$AP$1048576,"YES")</f>
        <v>0</v>
      </c>
      <c r="BF84" s="60">
        <f>COUNTIFS(Coding!CS$3:CS$1048576,"YES",Coding!$K$3:$K$1048576,"YES",Coding!$AP$3:$AP$1048576,"YES")</f>
        <v>0</v>
      </c>
      <c r="BG84" s="60">
        <f>COUNTIFS(Coding!CT$3:CT$1048576,"YES",Coding!$K$3:$K$1048576,"YES",Coding!$AP$3:$AP$1048576,"YES")</f>
        <v>0</v>
      </c>
      <c r="BH84" s="60">
        <f>COUNTIFS(Coding!CU$3:CU$1048576,"YES",Coding!$K$3:$K$1048576,"YES",Coding!$AP$3:$AP$1048576,"YES")</f>
        <v>0</v>
      </c>
      <c r="BI84" s="60">
        <f>COUNTIFS(Coding!CV$3:CV$1048576,"YES",Coding!$K$3:$K$1048576,"YES",Coding!$AP$3:$AP$1048576,"YES")</f>
        <v>0</v>
      </c>
      <c r="BJ84" s="60">
        <f>COUNTIFS(Coding!CW$3:CW$1048576,"YES",Coding!$K$3:$K$1048576,"YES",Coding!$AP$3:$AP$1048576,"YES")</f>
        <v>0</v>
      </c>
      <c r="BK84" s="60">
        <f>COUNTIFS(Coding!CX$3:CX$1048576,"YES",Coding!$K$3:$K$1048576,"YES",Coding!$AP$3:$AP$1048576,"YES")</f>
        <v>0</v>
      </c>
      <c r="BL84" s="60">
        <f>COUNTIFS(Coding!CY$3:CY$1048576,"YES",Coding!$K$3:$K$1048576,"YES",Coding!$AP$3:$AP$1048576,"YES")</f>
        <v>2</v>
      </c>
      <c r="BM84" s="60">
        <f>COUNTIFS(Coding!CZ$3:CZ$1048576,"YES",Coding!$K$3:$K$1048576,"YES",Coding!$AP$3:$AP$1048576,"YES")</f>
        <v>0</v>
      </c>
      <c r="BN84" s="60">
        <f>COUNTIFS(Coding!DA$3:DA$1048576,"YES",Coding!$K$3:$K$1048576,"YES",Coding!$AP$3:$AP$1048576,"YES")</f>
        <v>0</v>
      </c>
      <c r="BO84" s="60">
        <f>COUNTIFS(Coding!DB$3:DB$1048576,"YES",Coding!$K$3:$K$1048576,"YES",Coding!$AP$3:$AP$1048576,"YES")</f>
        <v>0</v>
      </c>
      <c r="BP84" s="60">
        <f>COUNTIFS(Coding!DC$3:DC$1048576,"YES",Coding!$K$3:$K$1048576,"YES",Coding!$AP$3:$AP$1048576,"YES")</f>
        <v>2</v>
      </c>
      <c r="BQ84" s="60">
        <f>COUNTIFS(Coding!DD$3:DD$1048576,"YES",Coding!$K$3:$K$1048576,"YES",Coding!$AP$3:$AP$1048576,"YES")</f>
        <v>0</v>
      </c>
      <c r="BR84" s="60">
        <f>COUNTIFS(Coding!DE$3:DE$1048576,"YES",Coding!$K$3:$K$1048576,"YES",Coding!$AP$3:$AP$1048576,"YES")</f>
        <v>0</v>
      </c>
      <c r="BS84" s="60">
        <f>COUNTIFS(Coding!DF$3:DF$1048576,"YES",Coding!$K$3:$K$1048576,"YES",Coding!$AP$3:$AP$1048576,"YES")</f>
        <v>0</v>
      </c>
      <c r="BT84" s="60">
        <f>COUNTIFS(Coding!DG$3:DG$1048576,"YES",Coding!$K$3:$K$1048576,"YES",Coding!$AP$3:$AP$1048576,"YES")</f>
        <v>0</v>
      </c>
      <c r="BU84" s="60">
        <f>COUNTIFS(Coding!DH$3:DH$1048576,"YES",Coding!$K$3:$K$1048576,"YES",Coding!$AP$3:$AP$1048576,"YES")</f>
        <v>1</v>
      </c>
      <c r="BV84" s="60">
        <f>COUNTIFS(Coding!DI$3:DI$1048576,"YES",Coding!$K$3:$K$1048576,"YES",Coding!$AP$3:$AP$1048576,"YES")</f>
        <v>0</v>
      </c>
      <c r="BW84" s="60">
        <f>COUNTIFS(Coding!DJ$3:DJ$1048576,"YES",Coding!$K$3:$K$1048576,"YES",Coding!$AP$3:$AP$1048576,"YES")</f>
        <v>0</v>
      </c>
      <c r="BX84" s="60">
        <f>COUNTIFS(Coding!DK$3:DK$1048576,"YES",Coding!$K$3:$K$1048576,"YES",Coding!$AP$3:$AP$1048576,"YES")</f>
        <v>0</v>
      </c>
      <c r="BY84" s="60">
        <f>COUNTIFS(Coding!DL$3:DL$1048576,"YES",Coding!$K$3:$K$1048576,"YES",Coding!$AP$3:$AP$1048576,"YES")</f>
        <v>0</v>
      </c>
      <c r="BZ84" s="60">
        <f>COUNTIFS(Coding!DM$3:DM$1048576,"YES",Coding!$K$3:$K$1048576,"YES",Coding!$AP$3:$AP$1048576,"YES")</f>
        <v>0</v>
      </c>
      <c r="CA84" s="60">
        <f>COUNTIFS(Coding!DN$3:DN$1048576,"YES",Coding!$K$3:$K$1048576,"YES",Coding!$AP$3:$AP$1048576,"YES")</f>
        <v>0</v>
      </c>
      <c r="CB84" s="60">
        <f>COUNTIFS(Coding!DO$3:DO$1048576,"YES",Coding!$K$3:$K$1048576,"YES",Coding!$AP$3:$AP$1048576,"YES")</f>
        <v>0</v>
      </c>
      <c r="CC84" s="60">
        <f>COUNTIFS(Coding!DP$3:DP$1048576,"YES",Coding!$K$3:$K$1048576,"YES",Coding!$AP$3:$AP$1048576,"YES")</f>
        <v>0</v>
      </c>
      <c r="CD84" s="60">
        <f>COUNTIFS(Coding!DQ$3:DQ$1048576,"YES",Coding!$K$3:$K$1048576,"YES",Coding!$AP$3:$AP$1048576,"YES")</f>
        <v>0</v>
      </c>
      <c r="CE84" s="60">
        <f>COUNTIFS(Coding!DR$3:DR$1048576,"YES",Coding!$K$3:$K$1048576,"YES",Coding!$AP$3:$AP$1048576,"YES")</f>
        <v>1</v>
      </c>
      <c r="CF84" s="60">
        <f>COUNTIFS(Coding!DS$3:DS$1048576,"YES",Coding!$K$3:$K$1048576,"YES",Coding!$AP$3:$AP$1048576,"YES")</f>
        <v>0</v>
      </c>
      <c r="CG84" s="60">
        <f>COUNTIFS(Coding!DT$3:DT$1048576,"YES",Coding!$K$3:$K$1048576,"YES",Coding!$AP$3:$AP$1048576,"YES")</f>
        <v>0</v>
      </c>
      <c r="CH84" s="60">
        <f>COUNTIFS(Coding!DU$3:DU$1048576,"YES",Coding!$K$3:$K$1048576,"YES",Coding!$AP$3:$AP$1048576,"YES")</f>
        <v>0</v>
      </c>
      <c r="CI84" s="60">
        <f>COUNTIFS(Coding!DV$3:DV$1048576,"YES",Coding!$K$3:$K$1048576,"YES",Coding!$AP$3:$AP$1048576,"YES")</f>
        <v>0</v>
      </c>
      <c r="CJ84" s="60">
        <f>COUNTIFS(Coding!DW$3:DW$1048576,"YES",Coding!$K$3:$K$1048576,"YES",Coding!$AP$3:$AP$1048576,"YES")</f>
        <v>0</v>
      </c>
      <c r="CK84" s="60">
        <f>COUNTIFS(Coding!DX$3:DX$1048576,"YES",Coding!$K$3:$K$1048576,"YES",Coding!$AP$3:$AP$1048576,"YES")</f>
        <v>0</v>
      </c>
      <c r="CL84" s="60">
        <f>COUNTIFS(Coding!DY$3:DY$1048576,"YES",Coding!$K$3:$K$1048576,"YES",Coding!$AP$3:$AP$1048576,"YES")</f>
        <v>0</v>
      </c>
      <c r="CM84" s="60">
        <f>COUNTIFS(Coding!DZ$3:DZ$1048576,"YES",Coding!$K$3:$K$1048576,"YES",Coding!$AP$3:$AP$1048576,"YES")</f>
        <v>0</v>
      </c>
      <c r="CN84" s="60">
        <f>COUNTIFS(Coding!EA$3:EA$1048576,"YES",Coding!$K$3:$K$1048576,"YES",Coding!$AP$3:$AP$1048576,"YES")</f>
        <v>0</v>
      </c>
      <c r="CO84" s="60">
        <f>COUNTIFS(Coding!EB$3:EB$1048576,"YES",Coding!$K$3:$K$1048576,"YES",Coding!$AP$3:$AP$1048576,"YES")</f>
        <v>0</v>
      </c>
      <c r="CP84" s="60">
        <f>COUNTIFS(Coding!EC$3:EC$1048576,"YES",Coding!$K$3:$K$1048576,"YES",Coding!$AP$3:$AP$1048576,"YES")</f>
        <v>0</v>
      </c>
      <c r="CQ84" s="60">
        <f>COUNTIFS(Coding!ED$3:ED$1048576,"YES",Coding!$K$3:$K$1048576,"YES",Coding!$AP$3:$AP$1048576,"YES")</f>
        <v>0</v>
      </c>
      <c r="CR84" s="60">
        <f>COUNTIFS(Coding!EE$3:EE$1048576,"YES",Coding!$K$3:$K$1048576,"YES",Coding!$AP$3:$AP$1048576,"YES")</f>
        <v>0</v>
      </c>
      <c r="CS84" s="60">
        <f>COUNTIFS(Coding!EF$3:EF$1048576,"YES",Coding!$K$3:$K$1048576,"YES",Coding!$AP$3:$AP$1048576,"YES")</f>
        <v>0</v>
      </c>
      <c r="CT84" s="60">
        <f>COUNTIFS(Coding!EG$3:EG$1048576,"YES",Coding!$K$3:$K$1048576,"YES",Coding!$AP$3:$AP$1048576,"YES")</f>
        <v>0</v>
      </c>
    </row>
    <row r="85" spans="1:98" x14ac:dyDescent="0.25">
      <c r="A85" s="172" t="s">
        <v>2318</v>
      </c>
      <c r="B85" s="172"/>
      <c r="C85" s="172"/>
      <c r="D85" s="172"/>
      <c r="E85" s="172"/>
      <c r="F85" s="172"/>
      <c r="G85" s="172">
        <f t="shared" ref="G85:AL85" si="4">SUM(G80:G84)</f>
        <v>3</v>
      </c>
      <c r="H85" s="172">
        <f t="shared" si="4"/>
        <v>0</v>
      </c>
      <c r="I85" s="172">
        <f t="shared" si="4"/>
        <v>1</v>
      </c>
      <c r="J85" s="172">
        <f t="shared" si="4"/>
        <v>0</v>
      </c>
      <c r="K85" s="172">
        <f t="shared" si="4"/>
        <v>0</v>
      </c>
      <c r="L85" s="172">
        <f t="shared" si="4"/>
        <v>2</v>
      </c>
      <c r="M85" s="172">
        <f t="shared" si="4"/>
        <v>0</v>
      </c>
      <c r="N85" s="172">
        <f t="shared" si="4"/>
        <v>0</v>
      </c>
      <c r="O85" s="172">
        <f t="shared" si="4"/>
        <v>0</v>
      </c>
      <c r="P85" s="172">
        <f t="shared" si="4"/>
        <v>0</v>
      </c>
      <c r="Q85" s="172">
        <f t="shared" si="4"/>
        <v>0</v>
      </c>
      <c r="R85" s="172">
        <f t="shared" si="4"/>
        <v>0</v>
      </c>
      <c r="S85" s="172">
        <f t="shared" si="4"/>
        <v>0</v>
      </c>
      <c r="T85" s="172">
        <f t="shared" si="4"/>
        <v>0</v>
      </c>
      <c r="U85" s="172">
        <f t="shared" si="4"/>
        <v>0</v>
      </c>
      <c r="V85" s="172">
        <f t="shared" si="4"/>
        <v>0</v>
      </c>
      <c r="W85" s="172">
        <f t="shared" si="4"/>
        <v>0</v>
      </c>
      <c r="X85" s="172">
        <f t="shared" si="4"/>
        <v>2</v>
      </c>
      <c r="Y85" s="172">
        <f t="shared" si="4"/>
        <v>0</v>
      </c>
      <c r="Z85" s="172">
        <f t="shared" si="4"/>
        <v>2</v>
      </c>
      <c r="AA85" s="172">
        <f t="shared" si="4"/>
        <v>1</v>
      </c>
      <c r="AB85" s="172">
        <f t="shared" si="4"/>
        <v>0</v>
      </c>
      <c r="AC85" s="172">
        <f t="shared" si="4"/>
        <v>3</v>
      </c>
      <c r="AD85" s="172">
        <f t="shared" si="4"/>
        <v>3</v>
      </c>
      <c r="AE85" s="172">
        <f t="shared" si="4"/>
        <v>0</v>
      </c>
      <c r="AF85" s="172">
        <f t="shared" si="4"/>
        <v>0</v>
      </c>
      <c r="AG85" s="172">
        <f t="shared" si="4"/>
        <v>0</v>
      </c>
      <c r="AH85" s="172">
        <f t="shared" si="4"/>
        <v>0</v>
      </c>
      <c r="AI85" s="172">
        <f t="shared" si="4"/>
        <v>1</v>
      </c>
      <c r="AJ85" s="172">
        <f t="shared" si="4"/>
        <v>1</v>
      </c>
      <c r="AK85" s="172">
        <f t="shared" si="4"/>
        <v>1</v>
      </c>
      <c r="AL85" s="172">
        <f t="shared" si="4"/>
        <v>1</v>
      </c>
      <c r="AM85" s="172">
        <f t="shared" ref="AM85:CT85" si="5">SUM(AM80:AM84)</f>
        <v>0</v>
      </c>
      <c r="AN85" s="172">
        <f t="shared" si="5"/>
        <v>0</v>
      </c>
      <c r="AO85" s="172">
        <f t="shared" si="5"/>
        <v>3</v>
      </c>
      <c r="AP85" s="172">
        <f t="shared" si="5"/>
        <v>7</v>
      </c>
      <c r="AQ85" s="172">
        <f t="shared" si="5"/>
        <v>0</v>
      </c>
      <c r="AR85" s="172">
        <f t="shared" si="5"/>
        <v>1</v>
      </c>
      <c r="AS85" s="172">
        <f t="shared" si="5"/>
        <v>0</v>
      </c>
      <c r="AT85" s="172">
        <f t="shared" si="5"/>
        <v>0</v>
      </c>
      <c r="AU85" s="172">
        <f t="shared" si="5"/>
        <v>8</v>
      </c>
      <c r="AV85" s="172">
        <f t="shared" si="5"/>
        <v>0</v>
      </c>
      <c r="AW85" s="172">
        <f t="shared" si="5"/>
        <v>0</v>
      </c>
      <c r="AX85" s="172">
        <f t="shared" si="5"/>
        <v>1</v>
      </c>
      <c r="AY85" s="172">
        <f t="shared" si="5"/>
        <v>3</v>
      </c>
      <c r="AZ85" s="172">
        <f t="shared" si="5"/>
        <v>1</v>
      </c>
      <c r="BA85" s="172">
        <f t="shared" si="5"/>
        <v>1</v>
      </c>
      <c r="BB85" s="172">
        <f t="shared" si="5"/>
        <v>0</v>
      </c>
      <c r="BC85" s="172">
        <f t="shared" si="5"/>
        <v>1</v>
      </c>
      <c r="BD85" s="172">
        <f t="shared" si="5"/>
        <v>2</v>
      </c>
      <c r="BE85" s="172">
        <f t="shared" si="5"/>
        <v>0</v>
      </c>
      <c r="BF85" s="172">
        <f t="shared" si="5"/>
        <v>0</v>
      </c>
      <c r="BG85" s="172">
        <f t="shared" si="5"/>
        <v>1</v>
      </c>
      <c r="BH85" s="172">
        <f t="shared" si="5"/>
        <v>0</v>
      </c>
      <c r="BI85" s="172">
        <f t="shared" si="5"/>
        <v>0</v>
      </c>
      <c r="BJ85" s="172">
        <f t="shared" si="5"/>
        <v>0</v>
      </c>
      <c r="BK85" s="172">
        <f t="shared" si="5"/>
        <v>0</v>
      </c>
      <c r="BL85" s="172">
        <f t="shared" si="5"/>
        <v>6</v>
      </c>
      <c r="BM85" s="172">
        <f t="shared" si="5"/>
        <v>0</v>
      </c>
      <c r="BN85" s="172">
        <f t="shared" si="5"/>
        <v>0</v>
      </c>
      <c r="BO85" s="172">
        <f t="shared" si="5"/>
        <v>0</v>
      </c>
      <c r="BP85" s="172">
        <f t="shared" si="5"/>
        <v>2</v>
      </c>
      <c r="BQ85" s="172">
        <f t="shared" si="5"/>
        <v>0</v>
      </c>
      <c r="BR85" s="172">
        <f t="shared" si="5"/>
        <v>2</v>
      </c>
      <c r="BS85" s="172">
        <f t="shared" si="5"/>
        <v>0</v>
      </c>
      <c r="BT85" s="172">
        <f t="shared" si="5"/>
        <v>3</v>
      </c>
      <c r="BU85" s="172">
        <f t="shared" si="5"/>
        <v>3</v>
      </c>
      <c r="BV85" s="172">
        <f t="shared" si="5"/>
        <v>1</v>
      </c>
      <c r="BW85" s="172">
        <f t="shared" si="5"/>
        <v>2</v>
      </c>
      <c r="BX85" s="172">
        <f t="shared" si="5"/>
        <v>0</v>
      </c>
      <c r="BY85" s="172">
        <f t="shared" si="5"/>
        <v>1</v>
      </c>
      <c r="BZ85" s="172">
        <f t="shared" si="5"/>
        <v>2</v>
      </c>
      <c r="CA85" s="172">
        <f t="shared" si="5"/>
        <v>1</v>
      </c>
      <c r="CB85" s="172">
        <f t="shared" si="5"/>
        <v>2</v>
      </c>
      <c r="CC85" s="172">
        <f t="shared" si="5"/>
        <v>0</v>
      </c>
      <c r="CD85" s="172">
        <f t="shared" si="5"/>
        <v>0</v>
      </c>
      <c r="CE85" s="172">
        <f t="shared" si="5"/>
        <v>2</v>
      </c>
      <c r="CF85" s="172">
        <f t="shared" si="5"/>
        <v>1</v>
      </c>
      <c r="CG85" s="172">
        <f t="shared" si="5"/>
        <v>0</v>
      </c>
      <c r="CH85" s="172">
        <f t="shared" si="5"/>
        <v>0</v>
      </c>
      <c r="CI85" s="172">
        <f t="shared" si="5"/>
        <v>0</v>
      </c>
      <c r="CJ85" s="172">
        <f t="shared" si="5"/>
        <v>0</v>
      </c>
      <c r="CK85" s="172">
        <f t="shared" si="5"/>
        <v>0</v>
      </c>
      <c r="CL85" s="172">
        <f t="shared" si="5"/>
        <v>0</v>
      </c>
      <c r="CM85" s="172">
        <f t="shared" si="5"/>
        <v>0</v>
      </c>
      <c r="CN85" s="172">
        <f t="shared" si="5"/>
        <v>0</v>
      </c>
      <c r="CO85" s="172">
        <f t="shared" si="5"/>
        <v>0</v>
      </c>
      <c r="CP85" s="172">
        <f t="shared" si="5"/>
        <v>1</v>
      </c>
      <c r="CQ85" s="172">
        <f t="shared" si="5"/>
        <v>0</v>
      </c>
      <c r="CR85" s="172">
        <f t="shared" si="5"/>
        <v>1</v>
      </c>
      <c r="CS85" s="172">
        <f t="shared" si="5"/>
        <v>0</v>
      </c>
      <c r="CT85" s="172">
        <f t="shared" si="5"/>
        <v>0</v>
      </c>
    </row>
    <row r="86" spans="1:98" x14ac:dyDescent="0.25">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c r="AA86" s="172"/>
      <c r="AB86" s="172"/>
      <c r="AC86" s="172"/>
      <c r="AD86" s="172"/>
      <c r="AE86" s="172"/>
      <c r="AF86" s="172"/>
      <c r="AG86" s="172"/>
      <c r="AH86" s="172"/>
      <c r="AI86" s="172"/>
      <c r="AJ86" s="172"/>
      <c r="AK86" s="172"/>
      <c r="AL86" s="172"/>
      <c r="AM86" s="172"/>
      <c r="AN86" s="172"/>
      <c r="AO86" s="172"/>
      <c r="AP86" s="172"/>
      <c r="AQ86" s="172"/>
      <c r="AR86" s="172"/>
      <c r="AS86" s="172"/>
      <c r="AT86" s="172"/>
      <c r="AU86" s="172"/>
      <c r="AV86" s="172"/>
      <c r="AW86" s="172"/>
      <c r="AX86" s="172"/>
      <c r="AY86" s="172"/>
      <c r="AZ86" s="172"/>
      <c r="BA86" s="172"/>
      <c r="BB86" s="172"/>
      <c r="BC86" s="172"/>
      <c r="BD86" s="172"/>
      <c r="BE86" s="172"/>
      <c r="BF86" s="172"/>
      <c r="BG86" s="172"/>
      <c r="BH86" s="172"/>
      <c r="BI86" s="172"/>
      <c r="BJ86" s="172"/>
      <c r="BK86" s="172"/>
      <c r="BL86" s="172"/>
      <c r="BM86" s="172"/>
      <c r="BN86" s="172"/>
      <c r="BO86" s="172"/>
      <c r="BP86" s="172"/>
      <c r="BQ86" s="172"/>
      <c r="BR86" s="172"/>
      <c r="BS86" s="172"/>
      <c r="BT86" s="172"/>
      <c r="BU86" s="172"/>
      <c r="BV86" s="172"/>
      <c r="BW86" s="172"/>
      <c r="BX86" s="172"/>
      <c r="BY86" s="172"/>
      <c r="BZ86" s="172"/>
      <c r="CA86" s="172"/>
      <c r="CB86" s="172"/>
      <c r="CC86" s="172"/>
      <c r="CD86" s="172"/>
      <c r="CE86" s="172"/>
      <c r="CF86" s="172"/>
      <c r="CG86" s="172"/>
      <c r="CH86" s="172"/>
      <c r="CI86" s="172"/>
      <c r="CJ86" s="172"/>
      <c r="CK86" s="172"/>
      <c r="CL86" s="172"/>
      <c r="CM86" s="172"/>
      <c r="CN86" s="172"/>
      <c r="CO86" s="172"/>
      <c r="CP86" s="172"/>
      <c r="CQ86" s="172"/>
      <c r="CR86" s="172"/>
      <c r="CS86" s="172"/>
      <c r="CT86" s="172"/>
    </row>
    <row r="89" spans="1:98" ht="33" customHeight="1" x14ac:dyDescent="0.25">
      <c r="A89" s="174" t="s">
        <v>2395</v>
      </c>
      <c r="B89" s="174"/>
      <c r="C89" s="174"/>
      <c r="D89" s="174"/>
      <c r="E89" s="174"/>
      <c r="F89" s="174"/>
      <c r="G89" s="174"/>
      <c r="H89" s="174"/>
      <c r="I89" s="1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c r="CS89" s="174"/>
      <c r="CT89" s="174"/>
    </row>
    <row r="90" spans="1:98" ht="78.75" customHeight="1" x14ac:dyDescent="0.25">
      <c r="A90" s="181" t="s">
        <v>2320</v>
      </c>
      <c r="B90" s="181"/>
      <c r="C90" s="181"/>
      <c r="D90" s="181"/>
      <c r="E90" s="181"/>
      <c r="F90" s="181"/>
      <c r="G90" s="58" t="s">
        <v>1788</v>
      </c>
      <c r="H90" s="58" t="s">
        <v>1789</v>
      </c>
      <c r="I90" s="58" t="s">
        <v>1790</v>
      </c>
      <c r="J90" s="58" t="s">
        <v>1791</v>
      </c>
      <c r="K90" s="58" t="s">
        <v>1792</v>
      </c>
      <c r="L90" s="58" t="s">
        <v>1793</v>
      </c>
      <c r="M90" s="58" t="s">
        <v>39</v>
      </c>
      <c r="N90" s="58" t="s">
        <v>455</v>
      </c>
      <c r="O90" s="58" t="s">
        <v>40</v>
      </c>
      <c r="P90" s="58" t="s">
        <v>1794</v>
      </c>
      <c r="Q90" s="58" t="s">
        <v>1795</v>
      </c>
      <c r="R90" s="58" t="s">
        <v>1796</v>
      </c>
      <c r="S90" s="58" t="s">
        <v>1797</v>
      </c>
      <c r="T90" s="58" t="s">
        <v>1337</v>
      </c>
      <c r="U90" s="58" t="s">
        <v>1826</v>
      </c>
      <c r="V90" s="58" t="s">
        <v>1827</v>
      </c>
      <c r="W90" s="58" t="s">
        <v>2307</v>
      </c>
      <c r="X90" s="58" t="s">
        <v>2079</v>
      </c>
      <c r="Y90" s="58" t="s">
        <v>1798</v>
      </c>
      <c r="Z90" s="58" t="s">
        <v>1799</v>
      </c>
      <c r="AA90" s="58" t="s">
        <v>2080</v>
      </c>
      <c r="AB90" s="58" t="s">
        <v>1800</v>
      </c>
      <c r="AC90" s="58" t="s">
        <v>1801</v>
      </c>
      <c r="AD90" s="58" t="s">
        <v>1802</v>
      </c>
      <c r="AE90" s="58" t="s">
        <v>1803</v>
      </c>
      <c r="AF90" s="58" t="s">
        <v>2081</v>
      </c>
      <c r="AG90" s="58" t="s">
        <v>2082</v>
      </c>
      <c r="AH90" s="58" t="s">
        <v>1804</v>
      </c>
      <c r="AI90" s="58" t="s">
        <v>1805</v>
      </c>
      <c r="AJ90" s="58" t="s">
        <v>608</v>
      </c>
      <c r="AK90" s="58" t="s">
        <v>1806</v>
      </c>
      <c r="AL90" s="58" t="s">
        <v>41</v>
      </c>
      <c r="AM90" s="58" t="s">
        <v>1807</v>
      </c>
      <c r="AN90" s="58" t="s">
        <v>1808</v>
      </c>
      <c r="AO90" s="58" t="s">
        <v>437</v>
      </c>
      <c r="AP90" s="58" t="s">
        <v>1809</v>
      </c>
      <c r="AQ90" s="58" t="s">
        <v>1810</v>
      </c>
      <c r="AR90" s="58" t="s">
        <v>510</v>
      </c>
      <c r="AS90" s="58" t="s">
        <v>1811</v>
      </c>
      <c r="AT90" s="58" t="s">
        <v>1812</v>
      </c>
      <c r="AU90" s="58" t="s">
        <v>43</v>
      </c>
      <c r="AV90" s="58" t="s">
        <v>1813</v>
      </c>
      <c r="AW90" s="58" t="s">
        <v>1821</v>
      </c>
      <c r="AX90" s="58" t="s">
        <v>1814</v>
      </c>
      <c r="AY90" s="58" t="s">
        <v>449</v>
      </c>
      <c r="AZ90" s="58" t="s">
        <v>44</v>
      </c>
      <c r="BA90" s="58" t="s">
        <v>2084</v>
      </c>
      <c r="BB90" s="58" t="s">
        <v>2083</v>
      </c>
      <c r="BC90" s="58" t="s">
        <v>600</v>
      </c>
      <c r="BD90" s="58" t="s">
        <v>45</v>
      </c>
      <c r="BE90" s="58" t="s">
        <v>1815</v>
      </c>
      <c r="BF90" s="58" t="s">
        <v>1816</v>
      </c>
      <c r="BG90" s="58" t="s">
        <v>46</v>
      </c>
      <c r="BH90" s="58" t="s">
        <v>1817</v>
      </c>
      <c r="BI90" s="58" t="s">
        <v>593</v>
      </c>
      <c r="BJ90" s="58" t="s">
        <v>1328</v>
      </c>
      <c r="BK90" s="58" t="s">
        <v>476</v>
      </c>
      <c r="BL90" s="58" t="s">
        <v>1818</v>
      </c>
      <c r="BM90" s="58" t="s">
        <v>1819</v>
      </c>
      <c r="BN90" s="58" t="s">
        <v>47</v>
      </c>
      <c r="BO90" s="58" t="s">
        <v>48</v>
      </c>
      <c r="BP90" s="58" t="s">
        <v>2085</v>
      </c>
      <c r="BQ90" s="58" t="s">
        <v>1820</v>
      </c>
      <c r="BR90" s="58" t="s">
        <v>2297</v>
      </c>
      <c r="BS90" s="58" t="s">
        <v>598</v>
      </c>
      <c r="BT90" s="58" t="s">
        <v>439</v>
      </c>
      <c r="BU90" s="58" t="s">
        <v>49</v>
      </c>
      <c r="BV90" s="58" t="s">
        <v>447</v>
      </c>
      <c r="BW90" s="58" t="s">
        <v>1822</v>
      </c>
      <c r="BX90" s="58" t="s">
        <v>2086</v>
      </c>
      <c r="BY90" s="58" t="s">
        <v>1823</v>
      </c>
      <c r="BZ90" s="58" t="s">
        <v>453</v>
      </c>
      <c r="CA90" s="58" t="s">
        <v>1824</v>
      </c>
      <c r="CB90" s="58" t="s">
        <v>50</v>
      </c>
      <c r="CC90" s="58" t="s">
        <v>461</v>
      </c>
      <c r="CD90" s="58" t="s">
        <v>51</v>
      </c>
      <c r="CE90" s="58" t="s">
        <v>607</v>
      </c>
      <c r="CF90" s="58" t="s">
        <v>1305</v>
      </c>
      <c r="CG90" s="58" t="s">
        <v>443</v>
      </c>
      <c r="CH90" s="58" t="s">
        <v>1825</v>
      </c>
      <c r="CI90" s="58" t="s">
        <v>597</v>
      </c>
      <c r="CJ90" s="58" t="s">
        <v>2292</v>
      </c>
      <c r="CK90" s="58" t="s">
        <v>2293</v>
      </c>
      <c r="CL90" s="58" t="s">
        <v>2294</v>
      </c>
      <c r="CM90" s="58" t="s">
        <v>2295</v>
      </c>
      <c r="CN90" s="58" t="s">
        <v>2303</v>
      </c>
      <c r="CO90" s="58" t="s">
        <v>2302</v>
      </c>
      <c r="CP90" s="58" t="s">
        <v>2074</v>
      </c>
      <c r="CQ90" s="58" t="s">
        <v>2311</v>
      </c>
      <c r="CR90" s="58" t="s">
        <v>2304</v>
      </c>
      <c r="CS90" s="58" t="s">
        <v>2306</v>
      </c>
      <c r="CT90" s="58" t="s">
        <v>2308</v>
      </c>
    </row>
    <row r="91" spans="1:98" x14ac:dyDescent="0.25">
      <c r="A91" s="176" t="s">
        <v>21</v>
      </c>
      <c r="B91" s="176"/>
      <c r="C91" s="176"/>
      <c r="D91" s="176"/>
      <c r="E91" s="176"/>
      <c r="F91" s="176"/>
      <c r="G91" s="60">
        <f>COUNTIFS(Coding!AT$3:AT$1048576,"YES",Coding!$L$3:$L$1048576,"YES",Coding!$AB$3:$AB$1048576,"YES")</f>
        <v>2</v>
      </c>
      <c r="H91" s="60">
        <f>COUNTIFS(Coding!AU$3:AU$1048576,"YES",Coding!$L$3:$L$1048576,"YES",Coding!$AB$3:$AB$1048576,"YES")</f>
        <v>0</v>
      </c>
      <c r="I91" s="60">
        <f>COUNTIFS(Coding!AV$3:AV$1048576,"YES",Coding!$L$3:$L$1048576,"YES",Coding!$AB$3:$AB$1048576,"YES")</f>
        <v>0</v>
      </c>
      <c r="J91" s="60">
        <f>COUNTIFS(Coding!AW$3:AW$1048576,"YES",Coding!$L$3:$L$1048576,"YES",Coding!$AB$3:$AB$1048576,"YES")</f>
        <v>0</v>
      </c>
      <c r="K91" s="60">
        <f>COUNTIFS(Coding!AX$3:AX$1048576,"YES",Coding!$L$3:$L$1048576,"YES",Coding!$AB$3:$AB$1048576,"YES")</f>
        <v>0</v>
      </c>
      <c r="L91" s="60">
        <f>COUNTIFS(Coding!AY$3:AY$1048576,"YES",Coding!$L$3:$L$1048576,"YES",Coding!$AB$3:$AB$1048576,"YES")</f>
        <v>0</v>
      </c>
      <c r="M91" s="60">
        <f>COUNTIFS(Coding!AZ$3:AZ$1048576,"YES",Coding!$L$3:$L$1048576,"YES",Coding!$AB$3:$AB$1048576,"YES")</f>
        <v>0</v>
      </c>
      <c r="N91" s="60">
        <f>COUNTIFS(Coding!BA$3:BA$1048576,"YES",Coding!$L$3:$L$1048576,"YES",Coding!$AB$3:$AB$1048576,"YES")</f>
        <v>1</v>
      </c>
      <c r="O91" s="60">
        <f>COUNTIFS(Coding!BB$3:BB$1048576,"YES",Coding!$L$3:$L$1048576,"YES",Coding!$AB$3:$AB$1048576,"YES")</f>
        <v>0</v>
      </c>
      <c r="P91" s="60">
        <f>COUNTIFS(Coding!BC$3:BC$1048576,"YES",Coding!$L$3:$L$1048576,"YES",Coding!$AB$3:$AB$1048576,"YES")</f>
        <v>0</v>
      </c>
      <c r="Q91" s="60">
        <f>COUNTIFS(Coding!BD$3:BD$1048576,"YES",Coding!$L$3:$L$1048576,"YES",Coding!$AB$3:$AB$1048576,"YES")</f>
        <v>0</v>
      </c>
      <c r="R91" s="60">
        <f>COUNTIFS(Coding!BE$3:BE$1048576,"YES",Coding!$L$3:$L$1048576,"YES",Coding!$AB$3:$AB$1048576,"YES")</f>
        <v>0</v>
      </c>
      <c r="S91" s="60">
        <f>COUNTIFS(Coding!BF$3:BF$1048576,"YES",Coding!$L$3:$L$1048576,"YES",Coding!$AB$3:$AB$1048576,"YES")</f>
        <v>0</v>
      </c>
      <c r="T91" s="60">
        <f>COUNTIFS(Coding!BG$3:BG$1048576,"YES",Coding!$L$3:$L$1048576,"YES",Coding!$AB$3:$AB$1048576,"YES")</f>
        <v>0</v>
      </c>
      <c r="U91" s="60">
        <f>COUNTIFS(Coding!BH$3:BH$1048576,"YES",Coding!$L$3:$L$1048576,"YES",Coding!$AB$3:$AB$1048576,"YES")</f>
        <v>0</v>
      </c>
      <c r="V91" s="60">
        <f>COUNTIFS(Coding!BI$3:BI$1048576,"YES",Coding!$L$3:$L$1048576,"YES",Coding!$AB$3:$AB$1048576,"YES")</f>
        <v>0</v>
      </c>
      <c r="W91" s="60">
        <f>COUNTIFS(Coding!BJ$3:BJ$1048576,"YES",Coding!$L$3:$L$1048576,"YES",Coding!$AB$3:$AB$1048576,"YES")</f>
        <v>0</v>
      </c>
      <c r="X91" s="60">
        <f>COUNTIFS(Coding!BK$3:BK$1048576,"YES",Coding!$L$3:$L$1048576,"YES",Coding!$AB$3:$AB$1048576,"YES")</f>
        <v>0</v>
      </c>
      <c r="Y91" s="60">
        <f>COUNTIFS(Coding!BL$3:BL$1048576,"YES",Coding!$L$3:$L$1048576,"YES",Coding!$AB$3:$AB$1048576,"YES")</f>
        <v>0</v>
      </c>
      <c r="Z91" s="60">
        <f>COUNTIFS(Coding!BM$3:BM$1048576,"YES",Coding!$L$3:$L$1048576,"YES",Coding!$AB$3:$AB$1048576,"YES")</f>
        <v>0</v>
      </c>
      <c r="AA91" s="60">
        <f>COUNTIFS(Coding!BN$3:BN$1048576,"YES",Coding!$L$3:$L$1048576,"YES",Coding!$AB$3:$AB$1048576,"YES")</f>
        <v>1</v>
      </c>
      <c r="AB91" s="60">
        <f>COUNTIFS(Coding!BO$3:BO$1048576,"YES",Coding!$L$3:$L$1048576,"YES",Coding!$AB$3:$AB$1048576,"YES")</f>
        <v>0</v>
      </c>
      <c r="AC91" s="60">
        <f>COUNTIFS(Coding!BP$3:BP$1048576,"YES",Coding!$L$3:$L$1048576,"YES",Coding!$AB$3:$AB$1048576,"YES")</f>
        <v>0</v>
      </c>
      <c r="AD91" s="60">
        <f>COUNTIFS(Coding!BQ$3:BQ$1048576,"YES",Coding!$L$3:$L$1048576,"YES",Coding!$AB$3:$AB$1048576,"YES")</f>
        <v>0</v>
      </c>
      <c r="AE91" s="60">
        <f>COUNTIFS(Coding!BR$3:BR$1048576,"YES",Coding!$L$3:$L$1048576,"YES",Coding!$AB$3:$AB$1048576,"YES")</f>
        <v>0</v>
      </c>
      <c r="AF91" s="60">
        <f>COUNTIFS(Coding!BS$3:BS$1048576,"YES",Coding!$L$3:$L$1048576,"YES",Coding!$AB$3:$AB$1048576,"YES")</f>
        <v>2</v>
      </c>
      <c r="AG91" s="60">
        <f>COUNTIFS(Coding!BT$3:BT$1048576,"YES",Coding!$L$3:$L$1048576,"YES",Coding!$AB$3:$AB$1048576,"YES")</f>
        <v>0</v>
      </c>
      <c r="AH91" s="60">
        <f>COUNTIFS(Coding!BU$3:BU$1048576,"YES",Coding!$L$3:$L$1048576,"YES",Coding!$AB$3:$AB$1048576,"YES")</f>
        <v>0</v>
      </c>
      <c r="AI91" s="60">
        <f>COUNTIFS(Coding!BV$3:BV$1048576,"YES",Coding!$L$3:$L$1048576,"YES",Coding!$AB$3:$AB$1048576,"YES")</f>
        <v>0</v>
      </c>
      <c r="AJ91" s="60">
        <f>COUNTIFS(Coding!BW$3:BW$1048576,"YES",Coding!$L$3:$L$1048576,"YES",Coding!$AB$3:$AB$1048576,"YES")</f>
        <v>0</v>
      </c>
      <c r="AK91" s="60">
        <f>COUNTIFS(Coding!BX$3:BX$1048576,"YES",Coding!$L$3:$L$1048576,"YES",Coding!$AB$3:$AB$1048576,"YES")</f>
        <v>0</v>
      </c>
      <c r="AL91" s="60">
        <f>COUNTIFS(Coding!BY$3:BY$1048576,"YES",Coding!$L$3:$L$1048576,"YES",Coding!$AB$3:$AB$1048576,"YES")</f>
        <v>1</v>
      </c>
      <c r="AM91" s="60">
        <f>COUNTIFS(Coding!BZ$3:BZ$1048576,"YES",Coding!$L$3:$L$1048576,"YES",Coding!$AB$3:$AB$1048576,"YES")</f>
        <v>0</v>
      </c>
      <c r="AN91" s="60">
        <f>COUNTIFS(Coding!CA$3:CA$1048576,"YES",Coding!$L$3:$L$1048576,"YES",Coding!$AB$3:$AB$1048576,"YES")</f>
        <v>0</v>
      </c>
      <c r="AO91" s="60">
        <f>COUNTIFS(Coding!CB$3:CB$1048576,"YES",Coding!$L$3:$L$1048576,"YES",Coding!$AB$3:$AB$1048576,"YES")</f>
        <v>1</v>
      </c>
      <c r="AP91" s="60">
        <f>COUNTIFS(Coding!CC$3:CC$1048576,"YES",Coding!$L$3:$L$1048576,"YES",Coding!$AB$3:$AB$1048576,"YES")</f>
        <v>3</v>
      </c>
      <c r="AQ91" s="60">
        <f>COUNTIFS(Coding!CD$3:CD$1048576,"YES",Coding!$L$3:$L$1048576,"YES",Coding!$AB$3:$AB$1048576,"YES")</f>
        <v>0</v>
      </c>
      <c r="AR91" s="60">
        <f>COUNTIFS(Coding!CE$3:CE$1048576,"YES",Coding!$L$3:$L$1048576,"YES",Coding!$AB$3:$AB$1048576,"YES")</f>
        <v>1</v>
      </c>
      <c r="AS91" s="60">
        <f>COUNTIFS(Coding!CF$3:CF$1048576,"YES",Coding!$L$3:$L$1048576,"YES",Coding!$AB$3:$AB$1048576,"YES")</f>
        <v>0</v>
      </c>
      <c r="AT91" s="60">
        <f>COUNTIFS(Coding!CG$3:CG$1048576,"YES",Coding!$L$3:$L$1048576,"YES",Coding!$AB$3:$AB$1048576,"YES")</f>
        <v>1</v>
      </c>
      <c r="AU91" s="60">
        <f>COUNTIFS(Coding!CH$3:CH$1048576,"YES",Coding!$L$3:$L$1048576,"YES",Coding!$AB$3:$AB$1048576,"YES")</f>
        <v>1</v>
      </c>
      <c r="AV91" s="60">
        <f>COUNTIFS(Coding!CI$3:CI$1048576,"YES",Coding!$L$3:$L$1048576,"YES",Coding!$AB$3:$AB$1048576,"YES")</f>
        <v>0</v>
      </c>
      <c r="AW91" s="60">
        <f>COUNTIFS(Coding!CJ$3:CJ$1048576,"YES",Coding!$L$3:$L$1048576,"YES",Coding!$AB$3:$AB$1048576,"YES")</f>
        <v>1</v>
      </c>
      <c r="AX91" s="60">
        <f>COUNTIFS(Coding!CK$3:CK$1048576,"YES",Coding!$L$3:$L$1048576,"YES",Coding!$AB$3:$AB$1048576,"YES")</f>
        <v>0</v>
      </c>
      <c r="AY91" s="60">
        <f>COUNTIFS(Coding!CL$3:CL$1048576,"YES",Coding!$L$3:$L$1048576,"YES",Coding!$AB$3:$AB$1048576,"YES")</f>
        <v>0</v>
      </c>
      <c r="AZ91" s="60">
        <f>COUNTIFS(Coding!CM$3:CM$1048576,"YES",Coding!$L$3:$L$1048576,"YES",Coding!$AB$3:$AB$1048576,"YES")</f>
        <v>2</v>
      </c>
      <c r="BA91" s="60">
        <f>COUNTIFS(Coding!CN$3:CN$1048576,"YES",Coding!$L$3:$L$1048576,"YES",Coding!$AB$3:$AB$1048576,"YES")</f>
        <v>0</v>
      </c>
      <c r="BB91" s="60">
        <f>COUNTIFS(Coding!CO$3:CO$1048576,"YES",Coding!$L$3:$L$1048576,"YES",Coding!$AB$3:$AB$1048576,"YES")</f>
        <v>0</v>
      </c>
      <c r="BC91" s="60">
        <f>COUNTIFS(Coding!CP$3:CP$1048576,"YES",Coding!$L$3:$L$1048576,"YES",Coding!$AB$3:$AB$1048576,"YES")</f>
        <v>0</v>
      </c>
      <c r="BD91" s="60">
        <f>COUNTIFS(Coding!CQ$3:CQ$1048576,"YES",Coding!$L$3:$L$1048576,"YES",Coding!$AB$3:$AB$1048576,"YES")</f>
        <v>0</v>
      </c>
      <c r="BE91" s="60">
        <f>COUNTIFS(Coding!CR$3:CR$1048576,"YES",Coding!$L$3:$L$1048576,"YES",Coding!$AB$3:$AB$1048576,"YES")</f>
        <v>0</v>
      </c>
      <c r="BF91" s="60">
        <f>COUNTIFS(Coding!CS$3:CS$1048576,"YES",Coding!$L$3:$L$1048576,"YES",Coding!$AB$3:$AB$1048576,"YES")</f>
        <v>0</v>
      </c>
      <c r="BG91" s="60">
        <f>COUNTIFS(Coding!CT$3:CT$1048576,"YES",Coding!$L$3:$L$1048576,"YES",Coding!$AB$3:$AB$1048576,"YES")</f>
        <v>0</v>
      </c>
      <c r="BH91" s="60">
        <f>COUNTIFS(Coding!CU$3:CU$1048576,"YES",Coding!$L$3:$L$1048576,"YES",Coding!$AB$3:$AB$1048576,"YES")</f>
        <v>1</v>
      </c>
      <c r="BI91" s="60">
        <f>COUNTIFS(Coding!CV$3:CV$1048576,"YES",Coding!$L$3:$L$1048576,"YES",Coding!$AB$3:$AB$1048576,"YES")</f>
        <v>1</v>
      </c>
      <c r="BJ91" s="60">
        <f>COUNTIFS(Coding!CW$3:CW$1048576,"YES",Coding!$L$3:$L$1048576,"YES",Coding!$AB$3:$AB$1048576,"YES")</f>
        <v>0</v>
      </c>
      <c r="BK91" s="60">
        <f>COUNTIFS(Coding!CX$3:CX$1048576,"YES",Coding!$L$3:$L$1048576,"YES",Coding!$AB$3:$AB$1048576,"YES")</f>
        <v>0</v>
      </c>
      <c r="BL91" s="60">
        <f>COUNTIFS(Coding!CY$3:CY$1048576,"YES",Coding!$L$3:$L$1048576,"YES",Coding!$AB$3:$AB$1048576,"YES")</f>
        <v>3</v>
      </c>
      <c r="BM91" s="60">
        <f>COUNTIFS(Coding!CZ$3:CZ$1048576,"YES",Coding!$L$3:$L$1048576,"YES",Coding!$AB$3:$AB$1048576,"YES")</f>
        <v>1</v>
      </c>
      <c r="BN91" s="60">
        <f>COUNTIFS(Coding!DA$3:DA$1048576,"YES",Coding!$L$3:$L$1048576,"YES",Coding!$AB$3:$AB$1048576,"YES")</f>
        <v>0</v>
      </c>
      <c r="BO91" s="60">
        <f>COUNTIFS(Coding!DB$3:DB$1048576,"YES",Coding!$L$3:$L$1048576,"YES",Coding!$AB$3:$AB$1048576,"YES")</f>
        <v>0</v>
      </c>
      <c r="BP91" s="60">
        <f>COUNTIFS(Coding!DC$3:DC$1048576,"YES",Coding!$L$3:$L$1048576,"YES",Coding!$AB$3:$AB$1048576,"YES")</f>
        <v>3</v>
      </c>
      <c r="BQ91" s="60">
        <f>COUNTIFS(Coding!DD$3:DD$1048576,"YES",Coding!$L$3:$L$1048576,"YES",Coding!$AB$3:$AB$1048576,"YES")</f>
        <v>0</v>
      </c>
      <c r="BR91" s="60">
        <f>COUNTIFS(Coding!DE$3:DE$1048576,"YES",Coding!$L$3:$L$1048576,"YES",Coding!$AB$3:$AB$1048576,"YES")</f>
        <v>0</v>
      </c>
      <c r="BS91" s="60">
        <f>COUNTIFS(Coding!DF$3:DF$1048576,"YES",Coding!$L$3:$L$1048576,"YES",Coding!$AB$3:$AB$1048576,"YES")</f>
        <v>0</v>
      </c>
      <c r="BT91" s="60">
        <f>COUNTIFS(Coding!DG$3:DG$1048576,"YES",Coding!$L$3:$L$1048576,"YES",Coding!$AB$3:$AB$1048576,"YES")</f>
        <v>0</v>
      </c>
      <c r="BU91" s="60">
        <f>COUNTIFS(Coding!DH$3:DH$1048576,"YES",Coding!$L$3:$L$1048576,"YES",Coding!$AB$3:$AB$1048576,"YES")</f>
        <v>1</v>
      </c>
      <c r="BV91" s="60">
        <f>COUNTIFS(Coding!DI$3:DI$1048576,"YES",Coding!$L$3:$L$1048576,"YES",Coding!$AB$3:$AB$1048576,"YES")</f>
        <v>0</v>
      </c>
      <c r="BW91" s="60">
        <f>COUNTIFS(Coding!DJ$3:DJ$1048576,"YES",Coding!$L$3:$L$1048576,"YES",Coding!$AB$3:$AB$1048576,"YES")</f>
        <v>0</v>
      </c>
      <c r="BX91" s="60">
        <f>COUNTIFS(Coding!DK$3:DK$1048576,"YES",Coding!$L$3:$L$1048576,"YES",Coding!$AB$3:$AB$1048576,"YES")</f>
        <v>0</v>
      </c>
      <c r="BY91" s="60">
        <f>COUNTIFS(Coding!DL$3:DL$1048576,"YES",Coding!$L$3:$L$1048576,"YES",Coding!$AB$3:$AB$1048576,"YES")</f>
        <v>0</v>
      </c>
      <c r="BZ91" s="60">
        <f>COUNTIFS(Coding!DM$3:DM$1048576,"YES",Coding!$L$3:$L$1048576,"YES",Coding!$AB$3:$AB$1048576,"YES")</f>
        <v>2</v>
      </c>
      <c r="CA91" s="60">
        <f>COUNTIFS(Coding!DN$3:DN$1048576,"YES",Coding!$L$3:$L$1048576,"YES",Coding!$AB$3:$AB$1048576,"YES")</f>
        <v>1</v>
      </c>
      <c r="CB91" s="60">
        <f>COUNTIFS(Coding!DO$3:DO$1048576,"YES",Coding!$L$3:$L$1048576,"YES",Coding!$AB$3:$AB$1048576,"YES")</f>
        <v>0</v>
      </c>
      <c r="CC91" s="60">
        <f>COUNTIFS(Coding!DP$3:DP$1048576,"YES",Coding!$L$3:$L$1048576,"YES",Coding!$AB$3:$AB$1048576,"YES")</f>
        <v>0</v>
      </c>
      <c r="CD91" s="60">
        <f>COUNTIFS(Coding!DQ$3:DQ$1048576,"YES",Coding!$L$3:$L$1048576,"YES",Coding!$AB$3:$AB$1048576,"YES")</f>
        <v>1</v>
      </c>
      <c r="CE91" s="60">
        <f>COUNTIFS(Coding!DR$3:DR$1048576,"YES",Coding!$L$3:$L$1048576,"YES",Coding!$AB$3:$AB$1048576,"YES")</f>
        <v>1</v>
      </c>
      <c r="CF91" s="60">
        <f>COUNTIFS(Coding!DS$3:DS$1048576,"YES",Coding!$L$3:$L$1048576,"YES",Coding!$AB$3:$AB$1048576,"YES")</f>
        <v>0</v>
      </c>
      <c r="CG91" s="60">
        <f>COUNTIFS(Coding!DT$3:DT$1048576,"YES",Coding!$L$3:$L$1048576,"YES",Coding!$AB$3:$AB$1048576,"YES")</f>
        <v>0</v>
      </c>
      <c r="CH91" s="60">
        <f>COUNTIFS(Coding!DU$3:DU$1048576,"YES",Coding!$L$3:$L$1048576,"YES",Coding!$AB$3:$AB$1048576,"YES")</f>
        <v>0</v>
      </c>
      <c r="CI91" s="60">
        <f>COUNTIFS(Coding!DV$3:DV$1048576,"YES",Coding!$L$3:$L$1048576,"YES",Coding!$AB$3:$AB$1048576,"YES")</f>
        <v>0</v>
      </c>
      <c r="CJ91" s="60">
        <f>COUNTIFS(Coding!DW$3:DW$1048576,"YES",Coding!$L$3:$L$1048576,"YES",Coding!$AB$3:$AB$1048576,"YES")</f>
        <v>1</v>
      </c>
      <c r="CK91" s="60">
        <f>COUNTIFS(Coding!DX$3:DX$1048576,"YES",Coding!$L$3:$L$1048576,"YES",Coding!$AB$3:$AB$1048576,"YES")</f>
        <v>0</v>
      </c>
      <c r="CL91" s="60">
        <f>COUNTIFS(Coding!DY$3:DY$1048576,"YES",Coding!$L$3:$L$1048576,"YES",Coding!$AB$3:$AB$1048576,"YES")</f>
        <v>0</v>
      </c>
      <c r="CM91" s="60">
        <f>COUNTIFS(Coding!DZ$3:DZ$1048576,"YES",Coding!$L$3:$L$1048576,"YES",Coding!$AB$3:$AB$1048576,"YES")</f>
        <v>1</v>
      </c>
      <c r="CN91" s="60">
        <f>COUNTIFS(Coding!EA$3:EA$1048576,"YES",Coding!$L$3:$L$1048576,"YES",Coding!$AB$3:$AB$1048576,"YES")</f>
        <v>0</v>
      </c>
      <c r="CO91" s="60">
        <f>COUNTIFS(Coding!EB$3:EB$1048576,"YES",Coding!$L$3:$L$1048576,"YES",Coding!$AB$3:$AB$1048576,"YES")</f>
        <v>0</v>
      </c>
      <c r="CP91" s="60">
        <f>COUNTIFS(Coding!EC$3:EC$1048576,"YES",Coding!$L$3:$L$1048576,"YES",Coding!$AB$3:$AB$1048576,"YES")</f>
        <v>1</v>
      </c>
      <c r="CQ91" s="60">
        <f>COUNTIFS(Coding!ED$3:ED$1048576,"YES",Coding!$L$3:$L$1048576,"YES",Coding!$AB$3:$AB$1048576,"YES")</f>
        <v>0</v>
      </c>
      <c r="CR91" s="60">
        <f>COUNTIFS(Coding!EE$3:EE$1048576,"YES",Coding!$L$3:$L$1048576,"YES",Coding!$AB$3:$AB$1048576,"YES")</f>
        <v>0</v>
      </c>
      <c r="CS91" s="60">
        <f>COUNTIFS(Coding!EF$3:EF$1048576,"YES",Coding!$L$3:$L$1048576,"YES",Coding!$AB$3:$AB$1048576,"YES")</f>
        <v>0</v>
      </c>
      <c r="CT91" s="60">
        <f>COUNTIFS(Coding!EG$3:EG$1048576,"YES",Coding!$L$3:$L$1048576,"YES",Coding!$AB$3:$AB$1048576,"YES")</f>
        <v>0</v>
      </c>
    </row>
    <row r="92" spans="1:98" x14ac:dyDescent="0.25">
      <c r="A92" s="176" t="s">
        <v>18</v>
      </c>
      <c r="B92" s="176"/>
      <c r="C92" s="176"/>
      <c r="D92" s="176"/>
      <c r="E92" s="176"/>
      <c r="F92" s="176"/>
      <c r="G92" s="60">
        <f>COUNTIFS(Coding!AT$3:AT$1048576,"YES",Coding!$L$3:$L$1048576,"YES",Coding!$Y$3:$Y$1048576,"YES")</f>
        <v>0</v>
      </c>
      <c r="H92" s="60">
        <f>COUNTIFS(Coding!AU$3:AU$1048576,"YES",Coding!$L$3:$L$1048576,"YES",Coding!$Y$3:$Y$1048576,"YES")</f>
        <v>0</v>
      </c>
      <c r="I92" s="60">
        <f>COUNTIFS(Coding!AV$3:AV$1048576,"YES",Coding!$L$3:$L$1048576,"YES",Coding!$Y$3:$Y$1048576,"YES")</f>
        <v>0</v>
      </c>
      <c r="J92" s="60">
        <f>COUNTIFS(Coding!AW$3:AW$1048576,"YES",Coding!$L$3:$L$1048576,"YES",Coding!$Y$3:$Y$1048576,"YES")</f>
        <v>0</v>
      </c>
      <c r="K92" s="60">
        <f>COUNTIFS(Coding!AX$3:AX$1048576,"YES",Coding!$L$3:$L$1048576,"YES",Coding!$Y$3:$Y$1048576,"YES")</f>
        <v>0</v>
      </c>
      <c r="L92" s="60">
        <f>COUNTIFS(Coding!AY$3:AY$1048576,"YES",Coding!$L$3:$L$1048576,"YES",Coding!$Y$3:$Y$1048576,"YES")</f>
        <v>1</v>
      </c>
      <c r="M92" s="60">
        <f>COUNTIFS(Coding!AZ$3:AZ$1048576,"YES",Coding!$L$3:$L$1048576,"YES",Coding!$Y$3:$Y$1048576,"YES")</f>
        <v>0</v>
      </c>
      <c r="N92" s="60">
        <f>COUNTIFS(Coding!BA$3:BA$1048576,"YES",Coding!$L$3:$L$1048576,"YES",Coding!$Y$3:$Y$1048576,"YES")</f>
        <v>0</v>
      </c>
      <c r="O92" s="60">
        <f>COUNTIFS(Coding!BB$3:BB$1048576,"YES",Coding!$L$3:$L$1048576,"YES",Coding!$Y$3:$Y$1048576,"YES")</f>
        <v>0</v>
      </c>
      <c r="P92" s="60">
        <f>COUNTIFS(Coding!BC$3:BC$1048576,"YES",Coding!$L$3:$L$1048576,"YES",Coding!$Y$3:$Y$1048576,"YES")</f>
        <v>0</v>
      </c>
      <c r="Q92" s="60">
        <f>COUNTIFS(Coding!BD$3:BD$1048576,"YES",Coding!$L$3:$L$1048576,"YES",Coding!$Y$3:$Y$1048576,"YES")</f>
        <v>0</v>
      </c>
      <c r="R92" s="60">
        <f>COUNTIFS(Coding!BE$3:BE$1048576,"YES",Coding!$L$3:$L$1048576,"YES",Coding!$Y$3:$Y$1048576,"YES")</f>
        <v>0</v>
      </c>
      <c r="S92" s="60">
        <f>COUNTIFS(Coding!BF$3:BF$1048576,"YES",Coding!$L$3:$L$1048576,"YES",Coding!$Y$3:$Y$1048576,"YES")</f>
        <v>0</v>
      </c>
      <c r="T92" s="60">
        <f>COUNTIFS(Coding!BG$3:BG$1048576,"YES",Coding!$L$3:$L$1048576,"YES",Coding!$Y$3:$Y$1048576,"YES")</f>
        <v>0</v>
      </c>
      <c r="U92" s="60">
        <f>COUNTIFS(Coding!BH$3:BH$1048576,"YES",Coding!$L$3:$L$1048576,"YES",Coding!$Y$3:$Y$1048576,"YES")</f>
        <v>1</v>
      </c>
      <c r="V92" s="60">
        <f>COUNTIFS(Coding!BI$3:BI$1048576,"YES",Coding!$L$3:$L$1048576,"YES",Coding!$Y$3:$Y$1048576,"YES")</f>
        <v>0</v>
      </c>
      <c r="W92" s="60">
        <f>COUNTIFS(Coding!BJ$3:BJ$1048576,"YES",Coding!$L$3:$L$1048576,"YES",Coding!$Y$3:$Y$1048576,"YES")</f>
        <v>0</v>
      </c>
      <c r="X92" s="60">
        <f>COUNTIFS(Coding!BK$3:BK$1048576,"YES",Coding!$L$3:$L$1048576,"YES",Coding!$Y$3:$Y$1048576,"YES")</f>
        <v>2</v>
      </c>
      <c r="Y92" s="60">
        <f>COUNTIFS(Coding!BL$3:BL$1048576,"YES",Coding!$L$3:$L$1048576,"YES",Coding!$Y$3:$Y$1048576,"YES")</f>
        <v>0</v>
      </c>
      <c r="Z92" s="60">
        <f>COUNTIFS(Coding!BM$3:BM$1048576,"YES",Coding!$L$3:$L$1048576,"YES",Coding!$Y$3:$Y$1048576,"YES")</f>
        <v>1</v>
      </c>
      <c r="AA92" s="60">
        <f>COUNTIFS(Coding!BN$3:BN$1048576,"YES",Coding!$L$3:$L$1048576,"YES",Coding!$Y$3:$Y$1048576,"YES")</f>
        <v>1</v>
      </c>
      <c r="AB92" s="60">
        <f>COUNTIFS(Coding!BO$3:BO$1048576,"YES",Coding!$L$3:$L$1048576,"YES",Coding!$Y$3:$Y$1048576,"YES")</f>
        <v>0</v>
      </c>
      <c r="AC92" s="60">
        <f>COUNTIFS(Coding!BP$3:BP$1048576,"YES",Coding!$L$3:$L$1048576,"YES",Coding!$Y$3:$Y$1048576,"YES")</f>
        <v>0</v>
      </c>
      <c r="AD92" s="60">
        <f>COUNTIFS(Coding!BQ$3:BQ$1048576,"YES",Coding!$L$3:$L$1048576,"YES",Coding!$Y$3:$Y$1048576,"YES")</f>
        <v>3</v>
      </c>
      <c r="AE92" s="60">
        <f>COUNTIFS(Coding!BR$3:BR$1048576,"YES",Coding!$L$3:$L$1048576,"YES",Coding!$Y$3:$Y$1048576,"YES")</f>
        <v>0</v>
      </c>
      <c r="AF92" s="60">
        <f>COUNTIFS(Coding!BS$3:BS$1048576,"YES",Coding!$L$3:$L$1048576,"YES",Coding!$Y$3:$Y$1048576,"YES")</f>
        <v>0</v>
      </c>
      <c r="AG92" s="60">
        <f>COUNTIFS(Coding!BT$3:BT$1048576,"YES",Coding!$L$3:$L$1048576,"YES",Coding!$Y$3:$Y$1048576,"YES")</f>
        <v>0</v>
      </c>
      <c r="AH92" s="60">
        <f>COUNTIFS(Coding!BU$3:BU$1048576,"YES",Coding!$L$3:$L$1048576,"YES",Coding!$Y$3:$Y$1048576,"YES")</f>
        <v>0</v>
      </c>
      <c r="AI92" s="60">
        <f>COUNTIFS(Coding!BV$3:BV$1048576,"YES",Coding!$L$3:$L$1048576,"YES",Coding!$Y$3:$Y$1048576,"YES")</f>
        <v>0</v>
      </c>
      <c r="AJ92" s="60">
        <f>COUNTIFS(Coding!BW$3:BW$1048576,"YES",Coding!$L$3:$L$1048576,"YES",Coding!$Y$3:$Y$1048576,"YES")</f>
        <v>0</v>
      </c>
      <c r="AK92" s="60">
        <f>COUNTIFS(Coding!BX$3:BX$1048576,"YES",Coding!$L$3:$L$1048576,"YES",Coding!$Y$3:$Y$1048576,"YES")</f>
        <v>1</v>
      </c>
      <c r="AL92" s="60">
        <f>COUNTIFS(Coding!BY$3:BY$1048576,"YES",Coding!$L$3:$L$1048576,"YES",Coding!$Y$3:$Y$1048576,"YES")</f>
        <v>1</v>
      </c>
      <c r="AM92" s="60">
        <f>COUNTIFS(Coding!BZ$3:BZ$1048576,"YES",Coding!$L$3:$L$1048576,"YES",Coding!$Y$3:$Y$1048576,"YES")</f>
        <v>0</v>
      </c>
      <c r="AN92" s="60">
        <f>COUNTIFS(Coding!CA$3:CA$1048576,"YES",Coding!$L$3:$L$1048576,"YES",Coding!$Y$3:$Y$1048576,"YES")</f>
        <v>0</v>
      </c>
      <c r="AO92" s="60">
        <f>COUNTIFS(Coding!CB$3:CB$1048576,"YES",Coding!$L$3:$L$1048576,"YES",Coding!$Y$3:$Y$1048576,"YES")</f>
        <v>0</v>
      </c>
      <c r="AP92" s="60">
        <f>COUNTIFS(Coding!CC$3:CC$1048576,"YES",Coding!$L$3:$L$1048576,"YES",Coding!$Y$3:$Y$1048576,"YES")</f>
        <v>2</v>
      </c>
      <c r="AQ92" s="60">
        <f>COUNTIFS(Coding!CD$3:CD$1048576,"YES",Coding!$L$3:$L$1048576,"YES",Coding!$Y$3:$Y$1048576,"YES")</f>
        <v>0</v>
      </c>
      <c r="AR92" s="60">
        <f>COUNTIFS(Coding!CE$3:CE$1048576,"YES",Coding!$L$3:$L$1048576,"YES",Coding!$Y$3:$Y$1048576,"YES")</f>
        <v>0</v>
      </c>
      <c r="AS92" s="60">
        <f>COUNTIFS(Coding!CF$3:CF$1048576,"YES",Coding!$L$3:$L$1048576,"YES",Coding!$Y$3:$Y$1048576,"YES")</f>
        <v>1</v>
      </c>
      <c r="AT92" s="60">
        <f>COUNTIFS(Coding!CG$3:CG$1048576,"YES",Coding!$L$3:$L$1048576,"YES",Coding!$Y$3:$Y$1048576,"YES")</f>
        <v>1</v>
      </c>
      <c r="AU92" s="60">
        <f>COUNTIFS(Coding!CH$3:CH$1048576,"YES",Coding!$L$3:$L$1048576,"YES",Coding!$Y$3:$Y$1048576,"YES")</f>
        <v>1</v>
      </c>
      <c r="AV92" s="60">
        <f>COUNTIFS(Coding!CI$3:CI$1048576,"YES",Coding!$L$3:$L$1048576,"YES",Coding!$Y$3:$Y$1048576,"YES")</f>
        <v>0</v>
      </c>
      <c r="AW92" s="60">
        <f>COUNTIFS(Coding!CJ$3:CJ$1048576,"YES",Coding!$L$3:$L$1048576,"YES",Coding!$Y$3:$Y$1048576,"YES")</f>
        <v>0</v>
      </c>
      <c r="AX92" s="60">
        <f>COUNTIFS(Coding!CK$3:CK$1048576,"YES",Coding!$L$3:$L$1048576,"YES",Coding!$Y$3:$Y$1048576,"YES")</f>
        <v>0</v>
      </c>
      <c r="AY92" s="60">
        <f>COUNTIFS(Coding!CL$3:CL$1048576,"YES",Coding!$L$3:$L$1048576,"YES",Coding!$Y$3:$Y$1048576,"YES")</f>
        <v>0</v>
      </c>
      <c r="AZ92" s="60">
        <f>COUNTIFS(Coding!CM$3:CM$1048576,"YES",Coding!$L$3:$L$1048576,"YES",Coding!$Y$3:$Y$1048576,"YES")</f>
        <v>1</v>
      </c>
      <c r="BA92" s="60">
        <f>COUNTIFS(Coding!CN$3:CN$1048576,"YES",Coding!$L$3:$L$1048576,"YES",Coding!$Y$3:$Y$1048576,"YES")</f>
        <v>0</v>
      </c>
      <c r="BB92" s="60">
        <f>COUNTIFS(Coding!CO$3:CO$1048576,"YES",Coding!$L$3:$L$1048576,"YES",Coding!$Y$3:$Y$1048576,"YES")</f>
        <v>0</v>
      </c>
      <c r="BC92" s="60">
        <f>COUNTIFS(Coding!CP$3:CP$1048576,"YES",Coding!$L$3:$L$1048576,"YES",Coding!$Y$3:$Y$1048576,"YES")</f>
        <v>1</v>
      </c>
      <c r="BD92" s="60">
        <f>COUNTIFS(Coding!CQ$3:CQ$1048576,"YES",Coding!$L$3:$L$1048576,"YES",Coding!$Y$3:$Y$1048576,"YES")</f>
        <v>3</v>
      </c>
      <c r="BE92" s="60">
        <f>COUNTIFS(Coding!CR$3:CR$1048576,"YES",Coding!$L$3:$L$1048576,"YES",Coding!$Y$3:$Y$1048576,"YES")</f>
        <v>3</v>
      </c>
      <c r="BF92" s="60">
        <f>COUNTIFS(Coding!CS$3:CS$1048576,"YES",Coding!$L$3:$L$1048576,"YES",Coding!$Y$3:$Y$1048576,"YES")</f>
        <v>0</v>
      </c>
      <c r="BG92" s="60">
        <f>COUNTIFS(Coding!CT$3:CT$1048576,"YES",Coding!$L$3:$L$1048576,"YES",Coding!$Y$3:$Y$1048576,"YES")</f>
        <v>0</v>
      </c>
      <c r="BH92" s="60">
        <f>COUNTIFS(Coding!CU$3:CU$1048576,"YES",Coding!$L$3:$L$1048576,"YES",Coding!$Y$3:$Y$1048576,"YES")</f>
        <v>1</v>
      </c>
      <c r="BI92" s="60">
        <f>COUNTIFS(Coding!CV$3:CV$1048576,"YES",Coding!$L$3:$L$1048576,"YES",Coding!$Y$3:$Y$1048576,"YES")</f>
        <v>0</v>
      </c>
      <c r="BJ92" s="60">
        <f>COUNTIFS(Coding!CW$3:CW$1048576,"YES",Coding!$L$3:$L$1048576,"YES",Coding!$Y$3:$Y$1048576,"YES")</f>
        <v>0</v>
      </c>
      <c r="BK92" s="60">
        <f>COUNTIFS(Coding!CX$3:CX$1048576,"YES",Coding!$L$3:$L$1048576,"YES",Coding!$Y$3:$Y$1048576,"YES")</f>
        <v>0</v>
      </c>
      <c r="BL92" s="60">
        <f>COUNTIFS(Coding!CY$3:CY$1048576,"YES",Coding!$L$3:$L$1048576,"YES",Coding!$Y$3:$Y$1048576,"YES")</f>
        <v>1</v>
      </c>
      <c r="BM92" s="60">
        <f>COUNTIFS(Coding!CZ$3:CZ$1048576,"YES",Coding!$L$3:$L$1048576,"YES",Coding!$Y$3:$Y$1048576,"YES")</f>
        <v>1</v>
      </c>
      <c r="BN92" s="60">
        <f>COUNTIFS(Coding!DA$3:DA$1048576,"YES",Coding!$L$3:$L$1048576,"YES",Coding!$Y$3:$Y$1048576,"YES")</f>
        <v>0</v>
      </c>
      <c r="BO92" s="60">
        <f>COUNTIFS(Coding!DB$3:DB$1048576,"YES",Coding!$L$3:$L$1048576,"YES",Coding!$Y$3:$Y$1048576,"YES")</f>
        <v>0</v>
      </c>
      <c r="BP92" s="60">
        <f>COUNTIFS(Coding!DC$3:DC$1048576,"YES",Coding!$L$3:$L$1048576,"YES",Coding!$Y$3:$Y$1048576,"YES")</f>
        <v>0</v>
      </c>
      <c r="BQ92" s="60">
        <f>COUNTIFS(Coding!DD$3:DD$1048576,"YES",Coding!$L$3:$L$1048576,"YES",Coding!$Y$3:$Y$1048576,"YES")</f>
        <v>0</v>
      </c>
      <c r="BR92" s="60">
        <f>COUNTIFS(Coding!DE$3:DE$1048576,"YES",Coding!$L$3:$L$1048576,"YES",Coding!$Y$3:$Y$1048576,"YES")</f>
        <v>0</v>
      </c>
      <c r="BS92" s="60">
        <f>COUNTIFS(Coding!DF$3:DF$1048576,"YES",Coding!$L$3:$L$1048576,"YES",Coding!$Y$3:$Y$1048576,"YES")</f>
        <v>0</v>
      </c>
      <c r="BT92" s="60">
        <f>COUNTIFS(Coding!DG$3:DG$1048576,"YES",Coding!$L$3:$L$1048576,"YES",Coding!$Y$3:$Y$1048576,"YES")</f>
        <v>0</v>
      </c>
      <c r="BU92" s="60">
        <f>COUNTIFS(Coding!DH$3:DH$1048576,"YES",Coding!$L$3:$L$1048576,"YES",Coding!$Y$3:$Y$1048576,"YES")</f>
        <v>0</v>
      </c>
      <c r="BV92" s="60">
        <f>COUNTIFS(Coding!DI$3:DI$1048576,"YES",Coding!$L$3:$L$1048576,"YES",Coding!$Y$3:$Y$1048576,"YES")</f>
        <v>0</v>
      </c>
      <c r="BW92" s="60">
        <f>COUNTIFS(Coding!DJ$3:DJ$1048576,"YES",Coding!$L$3:$L$1048576,"YES",Coding!$Y$3:$Y$1048576,"YES")</f>
        <v>0</v>
      </c>
      <c r="BX92" s="60">
        <f>COUNTIFS(Coding!DK$3:DK$1048576,"YES",Coding!$L$3:$L$1048576,"YES",Coding!$Y$3:$Y$1048576,"YES")</f>
        <v>0</v>
      </c>
      <c r="BY92" s="60">
        <f>COUNTIFS(Coding!DL$3:DL$1048576,"YES",Coding!$L$3:$L$1048576,"YES",Coding!$Y$3:$Y$1048576,"YES")</f>
        <v>0</v>
      </c>
      <c r="BZ92" s="60">
        <f>COUNTIFS(Coding!DM$3:DM$1048576,"YES",Coding!$L$3:$L$1048576,"YES",Coding!$Y$3:$Y$1048576,"YES")</f>
        <v>1</v>
      </c>
      <c r="CA92" s="60">
        <f>COUNTIFS(Coding!DN$3:DN$1048576,"YES",Coding!$L$3:$L$1048576,"YES",Coding!$Y$3:$Y$1048576,"YES")</f>
        <v>0</v>
      </c>
      <c r="CB92" s="60">
        <f>COUNTIFS(Coding!DO$3:DO$1048576,"YES",Coding!$L$3:$L$1048576,"YES",Coding!$Y$3:$Y$1048576,"YES")</f>
        <v>1</v>
      </c>
      <c r="CC92" s="60">
        <f>COUNTIFS(Coding!DP$3:DP$1048576,"YES",Coding!$L$3:$L$1048576,"YES",Coding!$Y$3:$Y$1048576,"YES")</f>
        <v>0</v>
      </c>
      <c r="CD92" s="60">
        <f>COUNTIFS(Coding!DQ$3:DQ$1048576,"YES",Coding!$L$3:$L$1048576,"YES",Coding!$Y$3:$Y$1048576,"YES")</f>
        <v>0</v>
      </c>
      <c r="CE92" s="60">
        <f>COUNTIFS(Coding!DR$3:DR$1048576,"YES",Coding!$L$3:$L$1048576,"YES",Coding!$Y$3:$Y$1048576,"YES")</f>
        <v>0</v>
      </c>
      <c r="CF92" s="60">
        <f>COUNTIFS(Coding!DS$3:DS$1048576,"YES",Coding!$L$3:$L$1048576,"YES",Coding!$Y$3:$Y$1048576,"YES")</f>
        <v>0</v>
      </c>
      <c r="CG92" s="60">
        <f>COUNTIFS(Coding!DT$3:DT$1048576,"YES",Coding!$L$3:$L$1048576,"YES",Coding!$Y$3:$Y$1048576,"YES")</f>
        <v>0</v>
      </c>
      <c r="CH92" s="60">
        <f>COUNTIFS(Coding!DU$3:DU$1048576,"YES",Coding!$L$3:$L$1048576,"YES",Coding!$Y$3:$Y$1048576,"YES")</f>
        <v>0</v>
      </c>
      <c r="CI92" s="60">
        <f>COUNTIFS(Coding!DV$3:DV$1048576,"YES",Coding!$L$3:$L$1048576,"YES",Coding!$Y$3:$Y$1048576,"YES")</f>
        <v>0</v>
      </c>
      <c r="CJ92" s="60">
        <f>COUNTIFS(Coding!DW$3:DW$1048576,"YES",Coding!$L$3:$L$1048576,"YES",Coding!$Y$3:$Y$1048576,"YES")</f>
        <v>1</v>
      </c>
      <c r="CK92" s="60">
        <f>COUNTIFS(Coding!DX$3:DX$1048576,"YES",Coding!$L$3:$L$1048576,"YES",Coding!$Y$3:$Y$1048576,"YES")</f>
        <v>0</v>
      </c>
      <c r="CL92" s="60">
        <f>COUNTIFS(Coding!DY$3:DY$1048576,"YES",Coding!$L$3:$L$1048576,"YES",Coding!$Y$3:$Y$1048576,"YES")</f>
        <v>0</v>
      </c>
      <c r="CM92" s="60">
        <f>COUNTIFS(Coding!DZ$3:DZ$1048576,"YES",Coding!$L$3:$L$1048576,"YES",Coding!$Y$3:$Y$1048576,"YES")</f>
        <v>0</v>
      </c>
      <c r="CN92" s="60">
        <f>COUNTIFS(Coding!EA$3:EA$1048576,"YES",Coding!$L$3:$L$1048576,"YES",Coding!$Y$3:$Y$1048576,"YES")</f>
        <v>0</v>
      </c>
      <c r="CO92" s="60">
        <f>COUNTIFS(Coding!EB$3:EB$1048576,"YES",Coding!$L$3:$L$1048576,"YES",Coding!$Y$3:$Y$1048576,"YES")</f>
        <v>0</v>
      </c>
      <c r="CP92" s="60">
        <f>COUNTIFS(Coding!EC$3:EC$1048576,"YES",Coding!$L$3:$L$1048576,"YES",Coding!$Y$3:$Y$1048576,"YES")</f>
        <v>0</v>
      </c>
      <c r="CQ92" s="60">
        <f>COUNTIFS(Coding!ED$3:ED$1048576,"YES",Coding!$L$3:$L$1048576,"YES",Coding!$Y$3:$Y$1048576,"YES")</f>
        <v>0</v>
      </c>
      <c r="CR92" s="60">
        <f>COUNTIFS(Coding!EE$3:EE$1048576,"YES",Coding!$L$3:$L$1048576,"YES",Coding!$Y$3:$Y$1048576,"YES")</f>
        <v>0</v>
      </c>
      <c r="CS92" s="60">
        <f>COUNTIFS(Coding!EF$3:EF$1048576,"YES",Coding!$L$3:$L$1048576,"YES",Coding!$Y$3:$Y$1048576,"YES")</f>
        <v>0</v>
      </c>
      <c r="CT92" s="60">
        <f>COUNTIFS(Coding!EG$3:EG$1048576,"YES",Coding!$L$3:$L$1048576,"YES",Coding!$Y$3:$Y$1048576,"YES")</f>
        <v>0</v>
      </c>
    </row>
    <row r="93" spans="1:98" x14ac:dyDescent="0.25">
      <c r="A93" s="176" t="s">
        <v>32</v>
      </c>
      <c r="B93" s="176"/>
      <c r="C93" s="176"/>
      <c r="D93" s="176"/>
      <c r="E93" s="176"/>
      <c r="F93" s="176"/>
      <c r="G93" s="60">
        <f>COUNTIFS(Coding!AT$3:AT$1048576,"YES",Coding!$L$3:$L$1048576,"YES",Coding!$AM$3:$AM$1048576,"YES")</f>
        <v>1</v>
      </c>
      <c r="H93" s="60">
        <f>COUNTIFS(Coding!AU$3:AU$1048576,"YES",Coding!$L$3:$L$1048576,"YES",Coding!$AM$3:$AM$1048576,"YES")</f>
        <v>0</v>
      </c>
      <c r="I93" s="60">
        <f>COUNTIFS(Coding!AV$3:AV$1048576,"YES",Coding!$L$3:$L$1048576,"YES",Coding!$AM$3:$AM$1048576,"YES")</f>
        <v>1</v>
      </c>
      <c r="J93" s="60">
        <f>COUNTIFS(Coding!AW$3:AW$1048576,"YES",Coding!$L$3:$L$1048576,"YES",Coding!$AM$3:$AM$1048576,"YES")</f>
        <v>0</v>
      </c>
      <c r="K93" s="60">
        <f>COUNTIFS(Coding!AX$3:AX$1048576,"YES",Coding!$L$3:$L$1048576,"YES",Coding!$AM$3:$AM$1048576,"YES")</f>
        <v>0</v>
      </c>
      <c r="L93" s="60">
        <f>COUNTIFS(Coding!AY$3:AY$1048576,"YES",Coding!$L$3:$L$1048576,"YES",Coding!$AM$3:$AM$1048576,"YES")</f>
        <v>0</v>
      </c>
      <c r="M93" s="60">
        <f>COUNTIFS(Coding!AZ$3:AZ$1048576,"YES",Coding!$L$3:$L$1048576,"YES",Coding!$AM$3:$AM$1048576,"YES")</f>
        <v>0</v>
      </c>
      <c r="N93" s="60">
        <f>COUNTIFS(Coding!BA$3:BA$1048576,"YES",Coding!$L$3:$L$1048576,"YES",Coding!$AM$3:$AM$1048576,"YES")</f>
        <v>2</v>
      </c>
      <c r="O93" s="60">
        <f>COUNTIFS(Coding!BB$3:BB$1048576,"YES",Coding!$L$3:$L$1048576,"YES",Coding!$AM$3:$AM$1048576,"YES")</f>
        <v>0</v>
      </c>
      <c r="P93" s="60">
        <f>COUNTIFS(Coding!BC$3:BC$1048576,"YES",Coding!$L$3:$L$1048576,"YES",Coding!$AM$3:$AM$1048576,"YES")</f>
        <v>0</v>
      </c>
      <c r="Q93" s="60">
        <f>COUNTIFS(Coding!BD$3:BD$1048576,"YES",Coding!$L$3:$L$1048576,"YES",Coding!$AM$3:$AM$1048576,"YES")</f>
        <v>0</v>
      </c>
      <c r="R93" s="60">
        <f>COUNTIFS(Coding!BE$3:BE$1048576,"YES",Coding!$L$3:$L$1048576,"YES",Coding!$AM$3:$AM$1048576,"YES")</f>
        <v>0</v>
      </c>
      <c r="S93" s="60">
        <f>COUNTIFS(Coding!BF$3:BF$1048576,"YES",Coding!$L$3:$L$1048576,"YES",Coding!$AM$3:$AM$1048576,"YES")</f>
        <v>0</v>
      </c>
      <c r="T93" s="60">
        <f>COUNTIFS(Coding!BG$3:BG$1048576,"YES",Coding!$L$3:$L$1048576,"YES",Coding!$AM$3:$AM$1048576,"YES")</f>
        <v>0</v>
      </c>
      <c r="U93" s="60">
        <f>COUNTIFS(Coding!BH$3:BH$1048576,"YES",Coding!$L$3:$L$1048576,"YES",Coding!$AM$3:$AM$1048576,"YES")</f>
        <v>0</v>
      </c>
      <c r="V93" s="60">
        <f>COUNTIFS(Coding!BI$3:BI$1048576,"YES",Coding!$L$3:$L$1048576,"YES",Coding!$AM$3:$AM$1048576,"YES")</f>
        <v>1</v>
      </c>
      <c r="W93" s="60">
        <f>COUNTIFS(Coding!BJ$3:BJ$1048576,"YES",Coding!$L$3:$L$1048576,"YES",Coding!$AM$3:$AM$1048576,"YES")</f>
        <v>0</v>
      </c>
      <c r="X93" s="60">
        <f>COUNTIFS(Coding!BK$3:BK$1048576,"YES",Coding!$L$3:$L$1048576,"YES",Coding!$AM$3:$AM$1048576,"YES")</f>
        <v>0</v>
      </c>
      <c r="Y93" s="60">
        <f>COUNTIFS(Coding!BL$3:BL$1048576,"YES",Coding!$L$3:$L$1048576,"YES",Coding!$AM$3:$AM$1048576,"YES")</f>
        <v>0</v>
      </c>
      <c r="Z93" s="60">
        <f>COUNTIFS(Coding!BM$3:BM$1048576,"YES",Coding!$L$3:$L$1048576,"YES",Coding!$AM$3:$AM$1048576,"YES")</f>
        <v>0</v>
      </c>
      <c r="AA93" s="60">
        <f>COUNTIFS(Coding!BN$3:BN$1048576,"YES",Coding!$L$3:$L$1048576,"YES",Coding!$AM$3:$AM$1048576,"YES")</f>
        <v>1</v>
      </c>
      <c r="AB93" s="60">
        <f>COUNTIFS(Coding!BO$3:BO$1048576,"YES",Coding!$L$3:$L$1048576,"YES",Coding!$AM$3:$AM$1048576,"YES")</f>
        <v>0</v>
      </c>
      <c r="AC93" s="60">
        <f>COUNTIFS(Coding!BP$3:BP$1048576,"YES",Coding!$L$3:$L$1048576,"YES",Coding!$AM$3:$AM$1048576,"YES")</f>
        <v>3</v>
      </c>
      <c r="AD93" s="60">
        <f>COUNTIFS(Coding!BQ$3:BQ$1048576,"YES",Coding!$L$3:$L$1048576,"YES",Coding!$AM$3:$AM$1048576,"YES")</f>
        <v>1</v>
      </c>
      <c r="AE93" s="60">
        <f>COUNTIFS(Coding!BR$3:BR$1048576,"YES",Coding!$L$3:$L$1048576,"YES",Coding!$AM$3:$AM$1048576,"YES")</f>
        <v>0</v>
      </c>
      <c r="AF93" s="60">
        <f>COUNTIFS(Coding!BS$3:BS$1048576,"YES",Coding!$L$3:$L$1048576,"YES",Coding!$AM$3:$AM$1048576,"YES")</f>
        <v>0</v>
      </c>
      <c r="AG93" s="60">
        <f>COUNTIFS(Coding!BT$3:BT$1048576,"YES",Coding!$L$3:$L$1048576,"YES",Coding!$AM$3:$AM$1048576,"YES")</f>
        <v>0</v>
      </c>
      <c r="AH93" s="60">
        <f>COUNTIFS(Coding!BU$3:BU$1048576,"YES",Coding!$L$3:$L$1048576,"YES",Coding!$AM$3:$AM$1048576,"YES")</f>
        <v>0</v>
      </c>
      <c r="AI93" s="60">
        <f>COUNTIFS(Coding!BV$3:BV$1048576,"YES",Coding!$L$3:$L$1048576,"YES",Coding!$AM$3:$AM$1048576,"YES")</f>
        <v>0</v>
      </c>
      <c r="AJ93" s="60">
        <f>COUNTIFS(Coding!BW$3:BW$1048576,"YES",Coding!$L$3:$L$1048576,"YES",Coding!$AM$3:$AM$1048576,"YES")</f>
        <v>0</v>
      </c>
      <c r="AK93" s="60">
        <f>COUNTIFS(Coding!BX$3:BX$1048576,"YES",Coding!$L$3:$L$1048576,"YES",Coding!$AM$3:$AM$1048576,"YES")</f>
        <v>0</v>
      </c>
      <c r="AL93" s="60">
        <f>COUNTIFS(Coding!BY$3:BY$1048576,"YES",Coding!$L$3:$L$1048576,"YES",Coding!$AM$3:$AM$1048576,"YES")</f>
        <v>0</v>
      </c>
      <c r="AM93" s="60">
        <f>COUNTIFS(Coding!BZ$3:BZ$1048576,"YES",Coding!$L$3:$L$1048576,"YES",Coding!$AM$3:$AM$1048576,"YES")</f>
        <v>0</v>
      </c>
      <c r="AN93" s="60">
        <f>COUNTIFS(Coding!CA$3:CA$1048576,"YES",Coding!$L$3:$L$1048576,"YES",Coding!$AM$3:$AM$1048576,"YES")</f>
        <v>0</v>
      </c>
      <c r="AO93" s="60">
        <f>COUNTIFS(Coding!CB$3:CB$1048576,"YES",Coding!$L$3:$L$1048576,"YES",Coding!$AM$3:$AM$1048576,"YES")</f>
        <v>0</v>
      </c>
      <c r="AP93" s="60">
        <f>COUNTIFS(Coding!CC$3:CC$1048576,"YES",Coding!$L$3:$L$1048576,"YES",Coding!$AM$3:$AM$1048576,"YES")</f>
        <v>1</v>
      </c>
      <c r="AQ93" s="60">
        <f>COUNTIFS(Coding!CD$3:CD$1048576,"YES",Coding!$L$3:$L$1048576,"YES",Coding!$AM$3:$AM$1048576,"YES")</f>
        <v>0</v>
      </c>
      <c r="AR93" s="60">
        <f>COUNTIFS(Coding!CE$3:CE$1048576,"YES",Coding!$L$3:$L$1048576,"YES",Coding!$AM$3:$AM$1048576,"YES")</f>
        <v>0</v>
      </c>
      <c r="AS93" s="60">
        <f>COUNTIFS(Coding!CF$3:CF$1048576,"YES",Coding!$L$3:$L$1048576,"YES",Coding!$AM$3:$AM$1048576,"YES")</f>
        <v>0</v>
      </c>
      <c r="AT93" s="60">
        <f>COUNTIFS(Coding!CG$3:CG$1048576,"YES",Coding!$L$3:$L$1048576,"YES",Coding!$AM$3:$AM$1048576,"YES")</f>
        <v>0</v>
      </c>
      <c r="AU93" s="60">
        <f>COUNTIFS(Coding!CH$3:CH$1048576,"YES",Coding!$L$3:$L$1048576,"YES",Coding!$AM$3:$AM$1048576,"YES")</f>
        <v>3</v>
      </c>
      <c r="AV93" s="60">
        <f>COUNTIFS(Coding!CI$3:CI$1048576,"YES",Coding!$L$3:$L$1048576,"YES",Coding!$AM$3:$AM$1048576,"YES")</f>
        <v>2</v>
      </c>
      <c r="AW93" s="60">
        <f>COUNTIFS(Coding!CJ$3:CJ$1048576,"YES",Coding!$L$3:$L$1048576,"YES",Coding!$AM$3:$AM$1048576,"YES")</f>
        <v>0</v>
      </c>
      <c r="AX93" s="60">
        <f>COUNTIFS(Coding!CK$3:CK$1048576,"YES",Coding!$L$3:$L$1048576,"YES",Coding!$AM$3:$AM$1048576,"YES")</f>
        <v>1</v>
      </c>
      <c r="AY93" s="60">
        <f>COUNTIFS(Coding!CL$3:CL$1048576,"YES",Coding!$L$3:$L$1048576,"YES",Coding!$AM$3:$AM$1048576,"YES")</f>
        <v>0</v>
      </c>
      <c r="AZ93" s="60">
        <f>COUNTIFS(Coding!CM$3:CM$1048576,"YES",Coding!$L$3:$L$1048576,"YES",Coding!$AM$3:$AM$1048576,"YES")</f>
        <v>0</v>
      </c>
      <c r="BA93" s="60">
        <f>COUNTIFS(Coding!CN$3:CN$1048576,"YES",Coding!$L$3:$L$1048576,"YES",Coding!$AM$3:$AM$1048576,"YES")</f>
        <v>0</v>
      </c>
      <c r="BB93" s="60">
        <f>COUNTIFS(Coding!CO$3:CO$1048576,"YES",Coding!$L$3:$L$1048576,"YES",Coding!$AM$3:$AM$1048576,"YES")</f>
        <v>0</v>
      </c>
      <c r="BC93" s="60">
        <f>COUNTIFS(Coding!CP$3:CP$1048576,"YES",Coding!$L$3:$L$1048576,"YES",Coding!$AM$3:$AM$1048576,"YES")</f>
        <v>0</v>
      </c>
      <c r="BD93" s="60">
        <f>COUNTIFS(Coding!CQ$3:CQ$1048576,"YES",Coding!$L$3:$L$1048576,"YES",Coding!$AM$3:$AM$1048576,"YES")</f>
        <v>0</v>
      </c>
      <c r="BE93" s="60">
        <f>COUNTIFS(Coding!CR$3:CR$1048576,"YES",Coding!$L$3:$L$1048576,"YES",Coding!$AM$3:$AM$1048576,"YES")</f>
        <v>0</v>
      </c>
      <c r="BF93" s="60">
        <f>COUNTIFS(Coding!CS$3:CS$1048576,"YES",Coding!$L$3:$L$1048576,"YES",Coding!$AM$3:$AM$1048576,"YES")</f>
        <v>0</v>
      </c>
      <c r="BG93" s="60">
        <f>COUNTIFS(Coding!CT$3:CT$1048576,"YES",Coding!$L$3:$L$1048576,"YES",Coding!$AM$3:$AM$1048576,"YES")</f>
        <v>0</v>
      </c>
      <c r="BH93" s="60">
        <f>COUNTIFS(Coding!CU$3:CU$1048576,"YES",Coding!$L$3:$L$1048576,"YES",Coding!$AM$3:$AM$1048576,"YES")</f>
        <v>0</v>
      </c>
      <c r="BI93" s="60">
        <f>COUNTIFS(Coding!CV$3:CV$1048576,"YES",Coding!$L$3:$L$1048576,"YES",Coding!$AM$3:$AM$1048576,"YES")</f>
        <v>0</v>
      </c>
      <c r="BJ93" s="60">
        <f>COUNTIFS(Coding!CW$3:CW$1048576,"YES",Coding!$L$3:$L$1048576,"YES",Coding!$AM$3:$AM$1048576,"YES")</f>
        <v>0</v>
      </c>
      <c r="BK93" s="60">
        <f>COUNTIFS(Coding!CX$3:CX$1048576,"YES",Coding!$L$3:$L$1048576,"YES",Coding!$AM$3:$AM$1048576,"YES")</f>
        <v>0</v>
      </c>
      <c r="BL93" s="60">
        <f>COUNTIFS(Coding!CY$3:CY$1048576,"YES",Coding!$L$3:$L$1048576,"YES",Coding!$AM$3:$AM$1048576,"YES")</f>
        <v>0</v>
      </c>
      <c r="BM93" s="60">
        <f>COUNTIFS(Coding!CZ$3:CZ$1048576,"YES",Coding!$L$3:$L$1048576,"YES",Coding!$AM$3:$AM$1048576,"YES")</f>
        <v>0</v>
      </c>
      <c r="BN93" s="60">
        <f>COUNTIFS(Coding!DA$3:DA$1048576,"YES",Coding!$L$3:$L$1048576,"YES",Coding!$AM$3:$AM$1048576,"YES")</f>
        <v>0</v>
      </c>
      <c r="BO93" s="60">
        <f>COUNTIFS(Coding!DB$3:DB$1048576,"YES",Coding!$L$3:$L$1048576,"YES",Coding!$AM$3:$AM$1048576,"YES")</f>
        <v>0</v>
      </c>
      <c r="BP93" s="60">
        <f>COUNTIFS(Coding!DC$3:DC$1048576,"YES",Coding!$L$3:$L$1048576,"YES",Coding!$AM$3:$AM$1048576,"YES")</f>
        <v>0</v>
      </c>
      <c r="BQ93" s="60">
        <f>COUNTIFS(Coding!DD$3:DD$1048576,"YES",Coding!$L$3:$L$1048576,"YES",Coding!$AM$3:$AM$1048576,"YES")</f>
        <v>0</v>
      </c>
      <c r="BR93" s="60">
        <f>COUNTIFS(Coding!DE$3:DE$1048576,"YES",Coding!$L$3:$L$1048576,"YES",Coding!$AM$3:$AM$1048576,"YES")</f>
        <v>0</v>
      </c>
      <c r="BS93" s="60">
        <f>COUNTIFS(Coding!DF$3:DF$1048576,"YES",Coding!$L$3:$L$1048576,"YES",Coding!$AM$3:$AM$1048576,"YES")</f>
        <v>0</v>
      </c>
      <c r="BT93" s="60">
        <f>COUNTIFS(Coding!DG$3:DG$1048576,"YES",Coding!$L$3:$L$1048576,"YES",Coding!$AM$3:$AM$1048576,"YES")</f>
        <v>2</v>
      </c>
      <c r="BU93" s="60">
        <f>COUNTIFS(Coding!DH$3:DH$1048576,"YES",Coding!$L$3:$L$1048576,"YES",Coding!$AM$3:$AM$1048576,"YES")</f>
        <v>0</v>
      </c>
      <c r="BV93" s="60">
        <f>COUNTIFS(Coding!DI$3:DI$1048576,"YES",Coding!$L$3:$L$1048576,"YES",Coding!$AM$3:$AM$1048576,"YES")</f>
        <v>1</v>
      </c>
      <c r="BW93" s="60">
        <f>COUNTIFS(Coding!DJ$3:DJ$1048576,"YES",Coding!$L$3:$L$1048576,"YES",Coding!$AM$3:$AM$1048576,"YES")</f>
        <v>0</v>
      </c>
      <c r="BX93" s="60">
        <f>COUNTIFS(Coding!DK$3:DK$1048576,"YES",Coding!$L$3:$L$1048576,"YES",Coding!$AM$3:$AM$1048576,"YES")</f>
        <v>0</v>
      </c>
      <c r="BY93" s="60">
        <f>COUNTIFS(Coding!DL$3:DL$1048576,"YES",Coding!$L$3:$L$1048576,"YES",Coding!$AM$3:$AM$1048576,"YES")</f>
        <v>0</v>
      </c>
      <c r="BZ93" s="60">
        <f>COUNTIFS(Coding!DM$3:DM$1048576,"YES",Coding!$L$3:$L$1048576,"YES",Coding!$AM$3:$AM$1048576,"YES")</f>
        <v>0</v>
      </c>
      <c r="CA93" s="60">
        <f>COUNTIFS(Coding!DN$3:DN$1048576,"YES",Coding!$L$3:$L$1048576,"YES",Coding!$AM$3:$AM$1048576,"YES")</f>
        <v>0</v>
      </c>
      <c r="CB93" s="60">
        <f>COUNTIFS(Coding!DO$3:DO$1048576,"YES",Coding!$L$3:$L$1048576,"YES",Coding!$AM$3:$AM$1048576,"YES")</f>
        <v>0</v>
      </c>
      <c r="CC93" s="60">
        <f>COUNTIFS(Coding!DP$3:DP$1048576,"YES",Coding!$L$3:$L$1048576,"YES",Coding!$AM$3:$AM$1048576,"YES")</f>
        <v>0</v>
      </c>
      <c r="CD93" s="60">
        <f>COUNTIFS(Coding!DQ$3:DQ$1048576,"YES",Coding!$L$3:$L$1048576,"YES",Coding!$AM$3:$AM$1048576,"YES")</f>
        <v>1</v>
      </c>
      <c r="CE93" s="60">
        <f>COUNTIFS(Coding!DR$3:DR$1048576,"YES",Coding!$L$3:$L$1048576,"YES",Coding!$AM$3:$AM$1048576,"YES")</f>
        <v>0</v>
      </c>
      <c r="CF93" s="60">
        <f>COUNTIFS(Coding!DS$3:DS$1048576,"YES",Coding!$L$3:$L$1048576,"YES",Coding!$AM$3:$AM$1048576,"YES")</f>
        <v>0</v>
      </c>
      <c r="CG93" s="60">
        <f>COUNTIFS(Coding!DT$3:DT$1048576,"YES",Coding!$L$3:$L$1048576,"YES",Coding!$AM$3:$AM$1048576,"YES")</f>
        <v>0</v>
      </c>
      <c r="CH93" s="60">
        <f>COUNTIFS(Coding!DU$3:DU$1048576,"YES",Coding!$L$3:$L$1048576,"YES",Coding!$AM$3:$AM$1048576,"YES")</f>
        <v>0</v>
      </c>
      <c r="CI93" s="60">
        <f>COUNTIFS(Coding!DV$3:DV$1048576,"YES",Coding!$L$3:$L$1048576,"YES",Coding!$AM$3:$AM$1048576,"YES")</f>
        <v>0</v>
      </c>
      <c r="CJ93" s="60">
        <f>COUNTIFS(Coding!DW$3:DW$1048576,"YES",Coding!$L$3:$L$1048576,"YES",Coding!$AM$3:$AM$1048576,"YES")</f>
        <v>0</v>
      </c>
      <c r="CK93" s="60">
        <f>COUNTIFS(Coding!DX$3:DX$1048576,"YES",Coding!$L$3:$L$1048576,"YES",Coding!$AM$3:$AM$1048576,"YES")</f>
        <v>0</v>
      </c>
      <c r="CL93" s="60">
        <f>COUNTIFS(Coding!DY$3:DY$1048576,"YES",Coding!$L$3:$L$1048576,"YES",Coding!$AM$3:$AM$1048576,"YES")</f>
        <v>0</v>
      </c>
      <c r="CM93" s="60">
        <f>COUNTIFS(Coding!DZ$3:DZ$1048576,"YES",Coding!$L$3:$L$1048576,"YES",Coding!$AM$3:$AM$1048576,"YES")</f>
        <v>0</v>
      </c>
      <c r="CN93" s="60">
        <f>COUNTIFS(Coding!EA$3:EA$1048576,"YES",Coding!$L$3:$L$1048576,"YES",Coding!$AM$3:$AM$1048576,"YES")</f>
        <v>0</v>
      </c>
      <c r="CO93" s="60">
        <f>COUNTIFS(Coding!EB$3:EB$1048576,"YES",Coding!$L$3:$L$1048576,"YES",Coding!$AM$3:$AM$1048576,"YES")</f>
        <v>0</v>
      </c>
      <c r="CP93" s="60">
        <f>COUNTIFS(Coding!EC$3:EC$1048576,"YES",Coding!$L$3:$L$1048576,"YES",Coding!$AM$3:$AM$1048576,"YES")</f>
        <v>0</v>
      </c>
      <c r="CQ93" s="60">
        <f>COUNTIFS(Coding!ED$3:ED$1048576,"YES",Coding!$L$3:$L$1048576,"YES",Coding!$AM$3:$AM$1048576,"YES")</f>
        <v>0</v>
      </c>
      <c r="CR93" s="60">
        <f>COUNTIFS(Coding!EE$3:EE$1048576,"YES",Coding!$L$3:$L$1048576,"YES",Coding!$AM$3:$AM$1048576,"YES")</f>
        <v>0</v>
      </c>
      <c r="CS93" s="60">
        <f>COUNTIFS(Coding!EF$3:EF$1048576,"YES",Coding!$L$3:$L$1048576,"YES",Coding!$AM$3:$AM$1048576,"YES")</f>
        <v>0</v>
      </c>
      <c r="CT93" s="60">
        <f>COUNTIFS(Coding!EG$3:EG$1048576,"YES",Coding!$L$3:$L$1048576,"YES",Coding!$AM$3:$AM$1048576,"YES")</f>
        <v>0</v>
      </c>
    </row>
    <row r="94" spans="1:98" x14ac:dyDescent="0.25">
      <c r="A94" s="176" t="s">
        <v>27</v>
      </c>
      <c r="B94" s="176"/>
      <c r="C94" s="176"/>
      <c r="D94" s="176"/>
      <c r="E94" s="176"/>
      <c r="F94" s="176"/>
      <c r="G94" s="60">
        <f>COUNTIFS(Coding!AT$3:AT$1048576,"YES",Coding!$L$3:$L$1048576,"YES",Coding!$AH$3:$AH$1048576,"YES")</f>
        <v>0</v>
      </c>
      <c r="H94" s="60">
        <f>COUNTIFS(Coding!AU$3:AU$1048576,"YES",Coding!$L$3:$L$1048576,"YES",Coding!$AH$3:$AH$1048576,"YES")</f>
        <v>0</v>
      </c>
      <c r="I94" s="60">
        <f>COUNTIFS(Coding!AV$3:AV$1048576,"YES",Coding!$L$3:$L$1048576,"YES",Coding!$AH$3:$AH$1048576,"YES")</f>
        <v>6</v>
      </c>
      <c r="J94" s="60">
        <f>COUNTIFS(Coding!AW$3:AW$1048576,"YES",Coding!$L$3:$L$1048576,"YES",Coding!$AH$3:$AH$1048576,"YES")</f>
        <v>0</v>
      </c>
      <c r="K94" s="60">
        <f>COUNTIFS(Coding!AX$3:AX$1048576,"YES",Coding!$L$3:$L$1048576,"YES",Coding!$AH$3:$AH$1048576,"YES")</f>
        <v>0</v>
      </c>
      <c r="L94" s="60">
        <f>COUNTIFS(Coding!AY$3:AY$1048576,"YES",Coding!$L$3:$L$1048576,"YES",Coding!$AH$3:$AH$1048576,"YES")</f>
        <v>0</v>
      </c>
      <c r="M94" s="60">
        <f>COUNTIFS(Coding!AZ$3:AZ$1048576,"YES",Coding!$L$3:$L$1048576,"YES",Coding!$AH$3:$AH$1048576,"YES")</f>
        <v>1</v>
      </c>
      <c r="N94" s="60">
        <f>COUNTIFS(Coding!BA$3:BA$1048576,"YES",Coding!$L$3:$L$1048576,"YES",Coding!$AH$3:$AH$1048576,"YES")</f>
        <v>0</v>
      </c>
      <c r="O94" s="60">
        <f>COUNTIFS(Coding!BB$3:BB$1048576,"YES",Coding!$L$3:$L$1048576,"YES",Coding!$AH$3:$AH$1048576,"YES")</f>
        <v>0</v>
      </c>
      <c r="P94" s="60">
        <f>COUNTIFS(Coding!BC$3:BC$1048576,"YES",Coding!$L$3:$L$1048576,"YES",Coding!$AH$3:$AH$1048576,"YES")</f>
        <v>0</v>
      </c>
      <c r="Q94" s="60">
        <f>COUNTIFS(Coding!BD$3:BD$1048576,"YES",Coding!$L$3:$L$1048576,"YES",Coding!$AH$3:$AH$1048576,"YES")</f>
        <v>0</v>
      </c>
      <c r="R94" s="60">
        <f>COUNTIFS(Coding!BE$3:BE$1048576,"YES",Coding!$L$3:$L$1048576,"YES",Coding!$AH$3:$AH$1048576,"YES")</f>
        <v>0</v>
      </c>
      <c r="S94" s="60">
        <f>COUNTIFS(Coding!BF$3:BF$1048576,"YES",Coding!$L$3:$L$1048576,"YES",Coding!$AH$3:$AH$1048576,"YES")</f>
        <v>0</v>
      </c>
      <c r="T94" s="60">
        <f>COUNTIFS(Coding!BG$3:BG$1048576,"YES",Coding!$L$3:$L$1048576,"YES",Coding!$AH$3:$AH$1048576,"YES")</f>
        <v>0</v>
      </c>
      <c r="U94" s="60">
        <f>COUNTIFS(Coding!BH$3:BH$1048576,"YES",Coding!$L$3:$L$1048576,"YES",Coding!$AH$3:$AH$1048576,"YES")</f>
        <v>4</v>
      </c>
      <c r="V94" s="60">
        <f>COUNTIFS(Coding!BI$3:BI$1048576,"YES",Coding!$L$3:$L$1048576,"YES",Coding!$AH$3:$AH$1048576,"YES")</f>
        <v>0</v>
      </c>
      <c r="W94" s="60">
        <f>COUNTIFS(Coding!BJ$3:BJ$1048576,"YES",Coding!$L$3:$L$1048576,"YES",Coding!$AH$3:$AH$1048576,"YES")</f>
        <v>0</v>
      </c>
      <c r="X94" s="60">
        <f>COUNTIFS(Coding!BK$3:BK$1048576,"YES",Coding!$L$3:$L$1048576,"YES",Coding!$AH$3:$AH$1048576,"YES")</f>
        <v>0</v>
      </c>
      <c r="Y94" s="60">
        <f>COUNTIFS(Coding!BL$3:BL$1048576,"YES",Coding!$L$3:$L$1048576,"YES",Coding!$AH$3:$AH$1048576,"YES")</f>
        <v>0</v>
      </c>
      <c r="Z94" s="60">
        <f>COUNTIFS(Coding!BM$3:BM$1048576,"YES",Coding!$L$3:$L$1048576,"YES",Coding!$AH$3:$AH$1048576,"YES")</f>
        <v>0</v>
      </c>
      <c r="AA94" s="60">
        <f>COUNTIFS(Coding!BN$3:BN$1048576,"YES",Coding!$L$3:$L$1048576,"YES",Coding!$AH$3:$AH$1048576,"YES")</f>
        <v>0</v>
      </c>
      <c r="AB94" s="60">
        <f>COUNTIFS(Coding!BO$3:BO$1048576,"YES",Coding!$L$3:$L$1048576,"YES",Coding!$AH$3:$AH$1048576,"YES")</f>
        <v>0</v>
      </c>
      <c r="AC94" s="60">
        <f>COUNTIFS(Coding!BP$3:BP$1048576,"YES",Coding!$L$3:$L$1048576,"YES",Coding!$AH$3:$AH$1048576,"YES")</f>
        <v>0</v>
      </c>
      <c r="AD94" s="60">
        <f>COUNTIFS(Coding!BQ$3:BQ$1048576,"YES",Coding!$L$3:$L$1048576,"YES",Coding!$AH$3:$AH$1048576,"YES")</f>
        <v>0</v>
      </c>
      <c r="AE94" s="60">
        <f>COUNTIFS(Coding!BR$3:BR$1048576,"YES",Coding!$L$3:$L$1048576,"YES",Coding!$AH$3:$AH$1048576,"YES")</f>
        <v>2</v>
      </c>
      <c r="AF94" s="60">
        <f>COUNTIFS(Coding!BS$3:BS$1048576,"YES",Coding!$L$3:$L$1048576,"YES",Coding!$AH$3:$AH$1048576,"YES")</f>
        <v>0</v>
      </c>
      <c r="AG94" s="60">
        <f>COUNTIFS(Coding!BT$3:BT$1048576,"YES",Coding!$L$3:$L$1048576,"YES",Coding!$AH$3:$AH$1048576,"YES")</f>
        <v>0</v>
      </c>
      <c r="AH94" s="60">
        <f>COUNTIFS(Coding!BU$3:BU$1048576,"YES",Coding!$L$3:$L$1048576,"YES",Coding!$AH$3:$AH$1048576,"YES")</f>
        <v>0</v>
      </c>
      <c r="AI94" s="60">
        <f>COUNTIFS(Coding!BV$3:BV$1048576,"YES",Coding!$L$3:$L$1048576,"YES",Coding!$AH$3:$AH$1048576,"YES")</f>
        <v>0</v>
      </c>
      <c r="AJ94" s="60">
        <f>COUNTIFS(Coding!BW$3:BW$1048576,"YES",Coding!$L$3:$L$1048576,"YES",Coding!$AH$3:$AH$1048576,"YES")</f>
        <v>0</v>
      </c>
      <c r="AK94" s="60">
        <f>COUNTIFS(Coding!BX$3:BX$1048576,"YES",Coding!$L$3:$L$1048576,"YES",Coding!$AH$3:$AH$1048576,"YES")</f>
        <v>0</v>
      </c>
      <c r="AL94" s="60">
        <f>COUNTIFS(Coding!BY$3:BY$1048576,"YES",Coding!$L$3:$L$1048576,"YES",Coding!$AH$3:$AH$1048576,"YES")</f>
        <v>0</v>
      </c>
      <c r="AM94" s="60">
        <f>COUNTIFS(Coding!BZ$3:BZ$1048576,"YES",Coding!$L$3:$L$1048576,"YES",Coding!$AH$3:$AH$1048576,"YES")</f>
        <v>0</v>
      </c>
      <c r="AN94" s="60">
        <f>COUNTIFS(Coding!CA$3:CA$1048576,"YES",Coding!$L$3:$L$1048576,"YES",Coding!$AH$3:$AH$1048576,"YES")</f>
        <v>0</v>
      </c>
      <c r="AO94" s="60">
        <f>COUNTIFS(Coding!CB$3:CB$1048576,"YES",Coding!$L$3:$L$1048576,"YES",Coding!$AH$3:$AH$1048576,"YES")</f>
        <v>1</v>
      </c>
      <c r="AP94" s="60">
        <f>COUNTIFS(Coding!CC$3:CC$1048576,"YES",Coding!$L$3:$L$1048576,"YES",Coding!$AH$3:$AH$1048576,"YES")</f>
        <v>0</v>
      </c>
      <c r="AQ94" s="60">
        <f>COUNTIFS(Coding!CD$3:CD$1048576,"YES",Coding!$L$3:$L$1048576,"YES",Coding!$AH$3:$AH$1048576,"YES")</f>
        <v>0</v>
      </c>
      <c r="AR94" s="60">
        <f>COUNTIFS(Coding!CE$3:CE$1048576,"YES",Coding!$L$3:$L$1048576,"YES",Coding!$AH$3:$AH$1048576,"YES")</f>
        <v>0</v>
      </c>
      <c r="AS94" s="60">
        <f>COUNTIFS(Coding!CF$3:CF$1048576,"YES",Coding!$L$3:$L$1048576,"YES",Coding!$AH$3:$AH$1048576,"YES")</f>
        <v>0</v>
      </c>
      <c r="AT94" s="60">
        <f>COUNTIFS(Coding!CG$3:CG$1048576,"YES",Coding!$L$3:$L$1048576,"YES",Coding!$AH$3:$AH$1048576,"YES")</f>
        <v>0</v>
      </c>
      <c r="AU94" s="60">
        <f>COUNTIFS(Coding!CH$3:CH$1048576,"YES",Coding!$L$3:$L$1048576,"YES",Coding!$AH$3:$AH$1048576,"YES")</f>
        <v>0</v>
      </c>
      <c r="AV94" s="60">
        <f>COUNTIFS(Coding!CI$3:CI$1048576,"YES",Coding!$L$3:$L$1048576,"YES",Coding!$AH$3:$AH$1048576,"YES")</f>
        <v>0</v>
      </c>
      <c r="AW94" s="60">
        <f>COUNTIFS(Coding!CJ$3:CJ$1048576,"YES",Coding!$L$3:$L$1048576,"YES",Coding!$AH$3:$AH$1048576,"YES")</f>
        <v>0</v>
      </c>
      <c r="AX94" s="60">
        <f>COUNTIFS(Coding!CK$3:CK$1048576,"YES",Coding!$L$3:$L$1048576,"YES",Coding!$AH$3:$AH$1048576,"YES")</f>
        <v>0</v>
      </c>
      <c r="AY94" s="60">
        <f>COUNTIFS(Coding!CL$3:CL$1048576,"YES",Coding!$L$3:$L$1048576,"YES",Coding!$AH$3:$AH$1048576,"YES")</f>
        <v>0</v>
      </c>
      <c r="AZ94" s="60">
        <f>COUNTIFS(Coding!CM$3:CM$1048576,"YES",Coding!$L$3:$L$1048576,"YES",Coding!$AH$3:$AH$1048576,"YES")</f>
        <v>1</v>
      </c>
      <c r="BA94" s="60">
        <f>COUNTIFS(Coding!CN$3:CN$1048576,"YES",Coding!$L$3:$L$1048576,"YES",Coding!$AH$3:$AH$1048576,"YES")</f>
        <v>1</v>
      </c>
      <c r="BB94" s="60">
        <f>COUNTIFS(Coding!CO$3:CO$1048576,"YES",Coding!$L$3:$L$1048576,"YES",Coding!$AH$3:$AH$1048576,"YES")</f>
        <v>0</v>
      </c>
      <c r="BC94" s="60">
        <f>COUNTIFS(Coding!CP$3:CP$1048576,"YES",Coding!$L$3:$L$1048576,"YES",Coding!$AH$3:$AH$1048576,"YES")</f>
        <v>0</v>
      </c>
      <c r="BD94" s="60">
        <f>COUNTIFS(Coding!CQ$3:CQ$1048576,"YES",Coding!$L$3:$L$1048576,"YES",Coding!$AH$3:$AH$1048576,"YES")</f>
        <v>0</v>
      </c>
      <c r="BE94" s="60">
        <f>COUNTIFS(Coding!CR$3:CR$1048576,"YES",Coding!$L$3:$L$1048576,"YES",Coding!$AH$3:$AH$1048576,"YES")</f>
        <v>0</v>
      </c>
      <c r="BF94" s="60">
        <f>COUNTIFS(Coding!CS$3:CS$1048576,"YES",Coding!$L$3:$L$1048576,"YES",Coding!$AH$3:$AH$1048576,"YES")</f>
        <v>0</v>
      </c>
      <c r="BG94" s="60">
        <f>COUNTIFS(Coding!CT$3:CT$1048576,"YES",Coding!$L$3:$L$1048576,"YES",Coding!$AH$3:$AH$1048576,"YES")</f>
        <v>0</v>
      </c>
      <c r="BH94" s="60">
        <f>COUNTIFS(Coding!CU$3:CU$1048576,"YES",Coding!$L$3:$L$1048576,"YES",Coding!$AH$3:$AH$1048576,"YES")</f>
        <v>0</v>
      </c>
      <c r="BI94" s="60">
        <f>COUNTIFS(Coding!CV$3:CV$1048576,"YES",Coding!$L$3:$L$1048576,"YES",Coding!$AH$3:$AH$1048576,"YES")</f>
        <v>0</v>
      </c>
      <c r="BJ94" s="60">
        <f>COUNTIFS(Coding!CW$3:CW$1048576,"YES",Coding!$L$3:$L$1048576,"YES",Coding!$AH$3:$AH$1048576,"YES")</f>
        <v>0</v>
      </c>
      <c r="BK94" s="60">
        <f>COUNTIFS(Coding!CX$3:CX$1048576,"YES",Coding!$L$3:$L$1048576,"YES",Coding!$AH$3:$AH$1048576,"YES")</f>
        <v>0</v>
      </c>
      <c r="BL94" s="60">
        <f>COUNTIFS(Coding!CY$3:CY$1048576,"YES",Coding!$L$3:$L$1048576,"YES",Coding!$AH$3:$AH$1048576,"YES")</f>
        <v>0</v>
      </c>
      <c r="BM94" s="60">
        <f>COUNTIFS(Coding!CZ$3:CZ$1048576,"YES",Coding!$L$3:$L$1048576,"YES",Coding!$AH$3:$AH$1048576,"YES")</f>
        <v>0</v>
      </c>
      <c r="BN94" s="60">
        <f>COUNTIFS(Coding!DA$3:DA$1048576,"YES",Coding!$L$3:$L$1048576,"YES",Coding!$AH$3:$AH$1048576,"YES")</f>
        <v>0</v>
      </c>
      <c r="BO94" s="60">
        <f>COUNTIFS(Coding!DB$3:DB$1048576,"YES",Coding!$L$3:$L$1048576,"YES",Coding!$AH$3:$AH$1048576,"YES")</f>
        <v>0</v>
      </c>
      <c r="BP94" s="60">
        <f>COUNTIFS(Coding!DC$3:DC$1048576,"YES",Coding!$L$3:$L$1048576,"YES",Coding!$AH$3:$AH$1048576,"YES")</f>
        <v>0</v>
      </c>
      <c r="BQ94" s="60">
        <f>COUNTIFS(Coding!DD$3:DD$1048576,"YES",Coding!$L$3:$L$1048576,"YES",Coding!$AH$3:$AH$1048576,"YES")</f>
        <v>0</v>
      </c>
      <c r="BR94" s="60">
        <f>COUNTIFS(Coding!DE$3:DE$1048576,"YES",Coding!$L$3:$L$1048576,"YES",Coding!$AH$3:$AH$1048576,"YES")</f>
        <v>0</v>
      </c>
      <c r="BS94" s="60">
        <f>COUNTIFS(Coding!DF$3:DF$1048576,"YES",Coding!$L$3:$L$1048576,"YES",Coding!$AH$3:$AH$1048576,"YES")</f>
        <v>0</v>
      </c>
      <c r="BT94" s="60">
        <f>COUNTIFS(Coding!DG$3:DG$1048576,"YES",Coding!$L$3:$L$1048576,"YES",Coding!$AH$3:$AH$1048576,"YES")</f>
        <v>2</v>
      </c>
      <c r="BU94" s="60">
        <f>COUNTIFS(Coding!DH$3:DH$1048576,"YES",Coding!$L$3:$L$1048576,"YES",Coding!$AH$3:$AH$1048576,"YES")</f>
        <v>1</v>
      </c>
      <c r="BV94" s="60">
        <f>COUNTIFS(Coding!DI$3:DI$1048576,"YES",Coding!$L$3:$L$1048576,"YES",Coding!$AH$3:$AH$1048576,"YES")</f>
        <v>0</v>
      </c>
      <c r="BW94" s="60">
        <f>COUNTIFS(Coding!DJ$3:DJ$1048576,"YES",Coding!$L$3:$L$1048576,"YES",Coding!$AH$3:$AH$1048576,"YES")</f>
        <v>0</v>
      </c>
      <c r="BX94" s="60">
        <f>COUNTIFS(Coding!DK$3:DK$1048576,"YES",Coding!$L$3:$L$1048576,"YES",Coding!$AH$3:$AH$1048576,"YES")</f>
        <v>0</v>
      </c>
      <c r="BY94" s="60">
        <f>COUNTIFS(Coding!DL$3:DL$1048576,"YES",Coding!$L$3:$L$1048576,"YES",Coding!$AH$3:$AH$1048576,"YES")</f>
        <v>1</v>
      </c>
      <c r="BZ94" s="60">
        <f>COUNTIFS(Coding!DM$3:DM$1048576,"YES",Coding!$L$3:$L$1048576,"YES",Coding!$AH$3:$AH$1048576,"YES")</f>
        <v>0</v>
      </c>
      <c r="CA94" s="60">
        <f>COUNTIFS(Coding!DN$3:DN$1048576,"YES",Coding!$L$3:$L$1048576,"YES",Coding!$AH$3:$AH$1048576,"YES")</f>
        <v>0</v>
      </c>
      <c r="CB94" s="60">
        <f>COUNTIFS(Coding!DO$3:DO$1048576,"YES",Coding!$L$3:$L$1048576,"YES",Coding!$AH$3:$AH$1048576,"YES")</f>
        <v>0</v>
      </c>
      <c r="CC94" s="60">
        <f>COUNTIFS(Coding!DP$3:DP$1048576,"YES",Coding!$L$3:$L$1048576,"YES",Coding!$AH$3:$AH$1048576,"YES")</f>
        <v>0</v>
      </c>
      <c r="CD94" s="60">
        <f>COUNTIFS(Coding!DQ$3:DQ$1048576,"YES",Coding!$L$3:$L$1048576,"YES",Coding!$AH$3:$AH$1048576,"YES")</f>
        <v>1</v>
      </c>
      <c r="CE94" s="60">
        <f>COUNTIFS(Coding!DR$3:DR$1048576,"YES",Coding!$L$3:$L$1048576,"YES",Coding!$AH$3:$AH$1048576,"YES")</f>
        <v>1</v>
      </c>
      <c r="CF94" s="60">
        <f>COUNTIFS(Coding!DS$3:DS$1048576,"YES",Coding!$L$3:$L$1048576,"YES",Coding!$AH$3:$AH$1048576,"YES")</f>
        <v>0</v>
      </c>
      <c r="CG94" s="60">
        <f>COUNTIFS(Coding!DT$3:DT$1048576,"YES",Coding!$L$3:$L$1048576,"YES",Coding!$AH$3:$AH$1048576,"YES")</f>
        <v>2</v>
      </c>
      <c r="CH94" s="60">
        <f>COUNTIFS(Coding!DU$3:DU$1048576,"YES",Coding!$L$3:$L$1048576,"YES",Coding!$AH$3:$AH$1048576,"YES")</f>
        <v>0</v>
      </c>
      <c r="CI94" s="60">
        <f>COUNTIFS(Coding!DV$3:DV$1048576,"YES",Coding!$L$3:$L$1048576,"YES",Coding!$AH$3:$AH$1048576,"YES")</f>
        <v>0</v>
      </c>
      <c r="CJ94" s="60">
        <f>COUNTIFS(Coding!DW$3:DW$1048576,"YES",Coding!$L$3:$L$1048576,"YES",Coding!$AH$3:$AH$1048576,"YES")</f>
        <v>0</v>
      </c>
      <c r="CK94" s="60">
        <f>COUNTIFS(Coding!DX$3:DX$1048576,"YES",Coding!$L$3:$L$1048576,"YES",Coding!$AH$3:$AH$1048576,"YES")</f>
        <v>0</v>
      </c>
      <c r="CL94" s="60">
        <f>COUNTIFS(Coding!DY$3:DY$1048576,"YES",Coding!$L$3:$L$1048576,"YES",Coding!$AH$3:$AH$1048576,"YES")</f>
        <v>0</v>
      </c>
      <c r="CM94" s="60">
        <f>COUNTIFS(Coding!DZ$3:DZ$1048576,"YES",Coding!$L$3:$L$1048576,"YES",Coding!$AH$3:$AH$1048576,"YES")</f>
        <v>0</v>
      </c>
      <c r="CN94" s="60">
        <f>COUNTIFS(Coding!EA$3:EA$1048576,"YES",Coding!$L$3:$L$1048576,"YES",Coding!$AH$3:$AH$1048576,"YES")</f>
        <v>0</v>
      </c>
      <c r="CO94" s="60">
        <f>COUNTIFS(Coding!EB$3:EB$1048576,"YES",Coding!$L$3:$L$1048576,"YES",Coding!$AH$3:$AH$1048576,"YES")</f>
        <v>0</v>
      </c>
      <c r="CP94" s="60">
        <f>COUNTIFS(Coding!EC$3:EC$1048576,"YES",Coding!$L$3:$L$1048576,"YES",Coding!$AH$3:$AH$1048576,"YES")</f>
        <v>1</v>
      </c>
      <c r="CQ94" s="60">
        <f>COUNTIFS(Coding!ED$3:ED$1048576,"YES",Coding!$L$3:$L$1048576,"YES",Coding!$AH$3:$AH$1048576,"YES")</f>
        <v>1</v>
      </c>
      <c r="CR94" s="60">
        <f>COUNTIFS(Coding!EE$3:EE$1048576,"YES",Coding!$L$3:$L$1048576,"YES",Coding!$AH$3:$AH$1048576,"YES")</f>
        <v>0</v>
      </c>
      <c r="CS94" s="60">
        <f>COUNTIFS(Coding!EF$3:EF$1048576,"YES",Coding!$L$3:$L$1048576,"YES",Coding!$AH$3:$AH$1048576,"YES")</f>
        <v>0</v>
      </c>
      <c r="CT94" s="60">
        <f>COUNTIFS(Coding!EG$3:EG$1048576,"YES",Coding!$L$3:$L$1048576,"YES",Coding!$AH$3:$AH$1048576,"YES")</f>
        <v>0</v>
      </c>
    </row>
    <row r="95" spans="1:98" x14ac:dyDescent="0.25">
      <c r="A95" s="176" t="s">
        <v>35</v>
      </c>
      <c r="B95" s="176"/>
      <c r="C95" s="176"/>
      <c r="D95" s="176"/>
      <c r="E95" s="176"/>
      <c r="F95" s="176"/>
      <c r="G95" s="60">
        <f>COUNTIFS(Coding!AT$3:AT$1048576,"YES",Coding!$L$3:$L$1048576,"YES",Coding!$AP$3:$AP$1048576,"YES")</f>
        <v>0</v>
      </c>
      <c r="H95" s="60">
        <f>COUNTIFS(Coding!AU$3:AU$1048576,"YES",Coding!$L$3:$L$1048576,"YES",Coding!$AP$3:$AP$1048576,"YES")</f>
        <v>0</v>
      </c>
      <c r="I95" s="60">
        <f>COUNTIFS(Coding!AV$3:AV$1048576,"YES",Coding!$L$3:$L$1048576,"YES",Coding!$AP$3:$AP$1048576,"YES")</f>
        <v>0</v>
      </c>
      <c r="J95" s="60">
        <f>COUNTIFS(Coding!AW$3:AW$1048576,"YES",Coding!$L$3:$L$1048576,"YES",Coding!$AP$3:$AP$1048576,"YES")</f>
        <v>0</v>
      </c>
      <c r="K95" s="60">
        <f>COUNTIFS(Coding!AX$3:AX$1048576,"YES",Coding!$L$3:$L$1048576,"YES",Coding!$AP$3:$AP$1048576,"YES")</f>
        <v>0</v>
      </c>
      <c r="L95" s="60">
        <f>COUNTIFS(Coding!AY$3:AY$1048576,"YES",Coding!$L$3:$L$1048576,"YES",Coding!$AP$3:$AP$1048576,"YES")</f>
        <v>0</v>
      </c>
      <c r="M95" s="60">
        <f>COUNTIFS(Coding!AZ$3:AZ$1048576,"YES",Coding!$L$3:$L$1048576,"YES",Coding!$AP$3:$AP$1048576,"YES")</f>
        <v>0</v>
      </c>
      <c r="N95" s="60">
        <f>COUNTIFS(Coding!BA$3:BA$1048576,"YES",Coding!$L$3:$L$1048576,"YES",Coding!$AP$3:$AP$1048576,"YES")</f>
        <v>0</v>
      </c>
      <c r="O95" s="60">
        <f>COUNTIFS(Coding!BB$3:BB$1048576,"YES",Coding!$L$3:$L$1048576,"YES",Coding!$AP$3:$AP$1048576,"YES")</f>
        <v>0</v>
      </c>
      <c r="P95" s="60">
        <f>COUNTIFS(Coding!BC$3:BC$1048576,"YES",Coding!$L$3:$L$1048576,"YES",Coding!$AP$3:$AP$1048576,"YES")</f>
        <v>0</v>
      </c>
      <c r="Q95" s="60">
        <f>COUNTIFS(Coding!BD$3:BD$1048576,"YES",Coding!$L$3:$L$1048576,"YES",Coding!$AP$3:$AP$1048576,"YES")</f>
        <v>0</v>
      </c>
      <c r="R95" s="60">
        <f>COUNTIFS(Coding!BE$3:BE$1048576,"YES",Coding!$L$3:$L$1048576,"YES",Coding!$AP$3:$AP$1048576,"YES")</f>
        <v>0</v>
      </c>
      <c r="S95" s="60">
        <f>COUNTIFS(Coding!BF$3:BF$1048576,"YES",Coding!$L$3:$L$1048576,"YES",Coding!$AP$3:$AP$1048576,"YES")</f>
        <v>0</v>
      </c>
      <c r="T95" s="60">
        <f>COUNTIFS(Coding!BG$3:BG$1048576,"YES",Coding!$L$3:$L$1048576,"YES",Coding!$AP$3:$AP$1048576,"YES")</f>
        <v>0</v>
      </c>
      <c r="U95" s="60">
        <f>COUNTIFS(Coding!BH$3:BH$1048576,"YES",Coding!$L$3:$L$1048576,"YES",Coding!$AP$3:$AP$1048576,"YES")</f>
        <v>1</v>
      </c>
      <c r="V95" s="60">
        <f>COUNTIFS(Coding!BI$3:BI$1048576,"YES",Coding!$L$3:$L$1048576,"YES",Coding!$AP$3:$AP$1048576,"YES")</f>
        <v>0</v>
      </c>
      <c r="W95" s="60">
        <f>COUNTIFS(Coding!BJ$3:BJ$1048576,"YES",Coding!$L$3:$L$1048576,"YES",Coding!$AP$3:$AP$1048576,"YES")</f>
        <v>0</v>
      </c>
      <c r="X95" s="60">
        <f>COUNTIFS(Coding!BK$3:BK$1048576,"YES",Coding!$L$3:$L$1048576,"YES",Coding!$AP$3:$AP$1048576,"YES")</f>
        <v>0</v>
      </c>
      <c r="Y95" s="60">
        <f>COUNTIFS(Coding!BL$3:BL$1048576,"YES",Coding!$L$3:$L$1048576,"YES",Coding!$AP$3:$AP$1048576,"YES")</f>
        <v>0</v>
      </c>
      <c r="Z95" s="60">
        <f>COUNTIFS(Coding!BM$3:BM$1048576,"YES",Coding!$L$3:$L$1048576,"YES",Coding!$AP$3:$AP$1048576,"YES")</f>
        <v>0</v>
      </c>
      <c r="AA95" s="60">
        <f>COUNTIFS(Coding!BN$3:BN$1048576,"YES",Coding!$L$3:$L$1048576,"YES",Coding!$AP$3:$AP$1048576,"YES")</f>
        <v>0</v>
      </c>
      <c r="AB95" s="60">
        <f>COUNTIFS(Coding!BO$3:BO$1048576,"YES",Coding!$L$3:$L$1048576,"YES",Coding!$AP$3:$AP$1048576,"YES")</f>
        <v>0</v>
      </c>
      <c r="AC95" s="60">
        <f>COUNTIFS(Coding!BP$3:BP$1048576,"YES",Coding!$L$3:$L$1048576,"YES",Coding!$AP$3:$AP$1048576,"YES")</f>
        <v>0</v>
      </c>
      <c r="AD95" s="60">
        <f>COUNTIFS(Coding!BQ$3:BQ$1048576,"YES",Coding!$L$3:$L$1048576,"YES",Coding!$AP$3:$AP$1048576,"YES")</f>
        <v>1</v>
      </c>
      <c r="AE95" s="60">
        <f>COUNTIFS(Coding!BR$3:BR$1048576,"YES",Coding!$L$3:$L$1048576,"YES",Coding!$AP$3:$AP$1048576,"YES")</f>
        <v>1</v>
      </c>
      <c r="AF95" s="60">
        <f>COUNTIFS(Coding!BS$3:BS$1048576,"YES",Coding!$L$3:$L$1048576,"YES",Coding!$AP$3:$AP$1048576,"YES")</f>
        <v>0</v>
      </c>
      <c r="AG95" s="60">
        <f>COUNTIFS(Coding!BT$3:BT$1048576,"YES",Coding!$L$3:$L$1048576,"YES",Coding!$AP$3:$AP$1048576,"YES")</f>
        <v>0</v>
      </c>
      <c r="AH95" s="60">
        <f>COUNTIFS(Coding!BU$3:BU$1048576,"YES",Coding!$L$3:$L$1048576,"YES",Coding!$AP$3:$AP$1048576,"YES")</f>
        <v>0</v>
      </c>
      <c r="AI95" s="60">
        <f>COUNTIFS(Coding!BV$3:BV$1048576,"YES",Coding!$L$3:$L$1048576,"YES",Coding!$AP$3:$AP$1048576,"YES")</f>
        <v>0</v>
      </c>
      <c r="AJ95" s="60">
        <f>COUNTIFS(Coding!BW$3:BW$1048576,"YES",Coding!$L$3:$L$1048576,"YES",Coding!$AP$3:$AP$1048576,"YES")</f>
        <v>0</v>
      </c>
      <c r="AK95" s="60">
        <f>COUNTIFS(Coding!BX$3:BX$1048576,"YES",Coding!$L$3:$L$1048576,"YES",Coding!$AP$3:$AP$1048576,"YES")</f>
        <v>0</v>
      </c>
      <c r="AL95" s="60">
        <f>COUNTIFS(Coding!BY$3:BY$1048576,"YES",Coding!$L$3:$L$1048576,"YES",Coding!$AP$3:$AP$1048576,"YES")</f>
        <v>0</v>
      </c>
      <c r="AM95" s="60">
        <f>COUNTIFS(Coding!BZ$3:BZ$1048576,"YES",Coding!$L$3:$L$1048576,"YES",Coding!$AP$3:$AP$1048576,"YES")</f>
        <v>0</v>
      </c>
      <c r="AN95" s="60">
        <f>COUNTIFS(Coding!CA$3:CA$1048576,"YES",Coding!$L$3:$L$1048576,"YES",Coding!$AP$3:$AP$1048576,"YES")</f>
        <v>0</v>
      </c>
      <c r="AO95" s="60">
        <f>COUNTIFS(Coding!CB$3:CB$1048576,"YES",Coding!$L$3:$L$1048576,"YES",Coding!$AP$3:$AP$1048576,"YES")</f>
        <v>2</v>
      </c>
      <c r="AP95" s="60">
        <f>COUNTIFS(Coding!CC$3:CC$1048576,"YES",Coding!$L$3:$L$1048576,"YES",Coding!$AP$3:$AP$1048576,"YES")</f>
        <v>2</v>
      </c>
      <c r="AQ95" s="60">
        <f>COUNTIFS(Coding!CD$3:CD$1048576,"YES",Coding!$L$3:$L$1048576,"YES",Coding!$AP$3:$AP$1048576,"YES")</f>
        <v>0</v>
      </c>
      <c r="AR95" s="60">
        <f>COUNTIFS(Coding!CE$3:CE$1048576,"YES",Coding!$L$3:$L$1048576,"YES",Coding!$AP$3:$AP$1048576,"YES")</f>
        <v>2</v>
      </c>
      <c r="AS95" s="60">
        <f>COUNTIFS(Coding!CF$3:CF$1048576,"YES",Coding!$L$3:$L$1048576,"YES",Coding!$AP$3:$AP$1048576,"YES")</f>
        <v>0</v>
      </c>
      <c r="AT95" s="60">
        <f>COUNTIFS(Coding!CG$3:CG$1048576,"YES",Coding!$L$3:$L$1048576,"YES",Coding!$AP$3:$AP$1048576,"YES")</f>
        <v>0</v>
      </c>
      <c r="AU95" s="60">
        <f>COUNTIFS(Coding!CH$3:CH$1048576,"YES",Coding!$L$3:$L$1048576,"YES",Coding!$AP$3:$AP$1048576,"YES")</f>
        <v>0</v>
      </c>
      <c r="AV95" s="60">
        <f>COUNTIFS(Coding!CI$3:CI$1048576,"YES",Coding!$L$3:$L$1048576,"YES",Coding!$AP$3:$AP$1048576,"YES")</f>
        <v>1</v>
      </c>
      <c r="AW95" s="60">
        <f>COUNTIFS(Coding!CJ$3:CJ$1048576,"YES",Coding!$L$3:$L$1048576,"YES",Coding!$AP$3:$AP$1048576,"YES")</f>
        <v>0</v>
      </c>
      <c r="AX95" s="60">
        <f>COUNTIFS(Coding!CK$3:CK$1048576,"YES",Coding!$L$3:$L$1048576,"YES",Coding!$AP$3:$AP$1048576,"YES")</f>
        <v>0</v>
      </c>
      <c r="AY95" s="60">
        <f>COUNTIFS(Coding!CL$3:CL$1048576,"YES",Coding!$L$3:$L$1048576,"YES",Coding!$AP$3:$AP$1048576,"YES")</f>
        <v>0</v>
      </c>
      <c r="AZ95" s="60">
        <f>COUNTIFS(Coding!CM$3:CM$1048576,"YES",Coding!$L$3:$L$1048576,"YES",Coding!$AP$3:$AP$1048576,"YES")</f>
        <v>0</v>
      </c>
      <c r="BA95" s="60">
        <f>COUNTIFS(Coding!CN$3:CN$1048576,"YES",Coding!$L$3:$L$1048576,"YES",Coding!$AP$3:$AP$1048576,"YES")</f>
        <v>0</v>
      </c>
      <c r="BB95" s="60">
        <f>COUNTIFS(Coding!CO$3:CO$1048576,"YES",Coding!$L$3:$L$1048576,"YES",Coding!$AP$3:$AP$1048576,"YES")</f>
        <v>0</v>
      </c>
      <c r="BC95" s="60">
        <f>COUNTIFS(Coding!CP$3:CP$1048576,"YES",Coding!$L$3:$L$1048576,"YES",Coding!$AP$3:$AP$1048576,"YES")</f>
        <v>0</v>
      </c>
      <c r="BD95" s="60">
        <f>COUNTIFS(Coding!CQ$3:CQ$1048576,"YES",Coding!$L$3:$L$1048576,"YES",Coding!$AP$3:$AP$1048576,"YES")</f>
        <v>1</v>
      </c>
      <c r="BE95" s="60">
        <f>COUNTIFS(Coding!CR$3:CR$1048576,"YES",Coding!$L$3:$L$1048576,"YES",Coding!$AP$3:$AP$1048576,"YES")</f>
        <v>0</v>
      </c>
      <c r="BF95" s="60">
        <f>COUNTIFS(Coding!CS$3:CS$1048576,"YES",Coding!$L$3:$L$1048576,"YES",Coding!$AP$3:$AP$1048576,"YES")</f>
        <v>0</v>
      </c>
      <c r="BG95" s="60">
        <f>COUNTIFS(Coding!CT$3:CT$1048576,"YES",Coding!$L$3:$L$1048576,"YES",Coding!$AP$3:$AP$1048576,"YES")</f>
        <v>0</v>
      </c>
      <c r="BH95" s="60">
        <f>COUNTIFS(Coding!CU$3:CU$1048576,"YES",Coding!$L$3:$L$1048576,"YES",Coding!$AP$3:$AP$1048576,"YES")</f>
        <v>0</v>
      </c>
      <c r="BI95" s="60">
        <f>COUNTIFS(Coding!CV$3:CV$1048576,"YES",Coding!$L$3:$L$1048576,"YES",Coding!$AP$3:$AP$1048576,"YES")</f>
        <v>1</v>
      </c>
      <c r="BJ95" s="60">
        <f>COUNTIFS(Coding!CW$3:CW$1048576,"YES",Coding!$L$3:$L$1048576,"YES",Coding!$AP$3:$AP$1048576,"YES")</f>
        <v>1</v>
      </c>
      <c r="BK95" s="60">
        <f>COUNTIFS(Coding!CX$3:CX$1048576,"YES",Coding!$L$3:$L$1048576,"YES",Coding!$AP$3:$AP$1048576,"YES")</f>
        <v>0</v>
      </c>
      <c r="BL95" s="60">
        <f>COUNTIFS(Coding!CY$3:CY$1048576,"YES",Coding!$L$3:$L$1048576,"YES",Coding!$AP$3:$AP$1048576,"YES")</f>
        <v>3</v>
      </c>
      <c r="BM95" s="60">
        <f>COUNTIFS(Coding!CZ$3:CZ$1048576,"YES",Coding!$L$3:$L$1048576,"YES",Coding!$AP$3:$AP$1048576,"YES")</f>
        <v>1</v>
      </c>
      <c r="BN95" s="60">
        <f>COUNTIFS(Coding!DA$3:DA$1048576,"YES",Coding!$L$3:$L$1048576,"YES",Coding!$AP$3:$AP$1048576,"YES")</f>
        <v>0</v>
      </c>
      <c r="BO95" s="60">
        <f>COUNTIFS(Coding!DB$3:DB$1048576,"YES",Coding!$L$3:$L$1048576,"YES",Coding!$AP$3:$AP$1048576,"YES")</f>
        <v>0</v>
      </c>
      <c r="BP95" s="60">
        <f>COUNTIFS(Coding!DC$3:DC$1048576,"YES",Coding!$L$3:$L$1048576,"YES",Coding!$AP$3:$AP$1048576,"YES")</f>
        <v>2</v>
      </c>
      <c r="BQ95" s="60">
        <f>COUNTIFS(Coding!DD$3:DD$1048576,"YES",Coding!$L$3:$L$1048576,"YES",Coding!$AP$3:$AP$1048576,"YES")</f>
        <v>0</v>
      </c>
      <c r="BR95" s="60">
        <f>COUNTIFS(Coding!DE$3:DE$1048576,"YES",Coding!$L$3:$L$1048576,"YES",Coding!$AP$3:$AP$1048576,"YES")</f>
        <v>0</v>
      </c>
      <c r="BS95" s="60">
        <f>COUNTIFS(Coding!DF$3:DF$1048576,"YES",Coding!$L$3:$L$1048576,"YES",Coding!$AP$3:$AP$1048576,"YES")</f>
        <v>0</v>
      </c>
      <c r="BT95" s="60">
        <f>COUNTIFS(Coding!DG$3:DG$1048576,"YES",Coding!$L$3:$L$1048576,"YES",Coding!$AP$3:$AP$1048576,"YES")</f>
        <v>0</v>
      </c>
      <c r="BU95" s="60">
        <f>COUNTIFS(Coding!DH$3:DH$1048576,"YES",Coding!$L$3:$L$1048576,"YES",Coding!$AP$3:$AP$1048576,"YES")</f>
        <v>1</v>
      </c>
      <c r="BV95" s="60">
        <f>COUNTIFS(Coding!DI$3:DI$1048576,"YES",Coding!$L$3:$L$1048576,"YES",Coding!$AP$3:$AP$1048576,"YES")</f>
        <v>0</v>
      </c>
      <c r="BW95" s="60">
        <f>COUNTIFS(Coding!DJ$3:DJ$1048576,"YES",Coding!$L$3:$L$1048576,"YES",Coding!$AP$3:$AP$1048576,"YES")</f>
        <v>0</v>
      </c>
      <c r="BX95" s="60">
        <f>COUNTIFS(Coding!DK$3:DK$1048576,"YES",Coding!$L$3:$L$1048576,"YES",Coding!$AP$3:$AP$1048576,"YES")</f>
        <v>0</v>
      </c>
      <c r="BY95" s="60">
        <f>COUNTIFS(Coding!DL$3:DL$1048576,"YES",Coding!$L$3:$L$1048576,"YES",Coding!$AP$3:$AP$1048576,"YES")</f>
        <v>0</v>
      </c>
      <c r="BZ95" s="60">
        <f>COUNTIFS(Coding!DM$3:DM$1048576,"YES",Coding!$L$3:$L$1048576,"YES",Coding!$AP$3:$AP$1048576,"YES")</f>
        <v>0</v>
      </c>
      <c r="CA95" s="60">
        <f>COUNTIFS(Coding!DN$3:DN$1048576,"YES",Coding!$L$3:$L$1048576,"YES",Coding!$AP$3:$AP$1048576,"YES")</f>
        <v>0</v>
      </c>
      <c r="CB95" s="60">
        <f>COUNTIFS(Coding!DO$3:DO$1048576,"YES",Coding!$L$3:$L$1048576,"YES",Coding!$AP$3:$AP$1048576,"YES")</f>
        <v>0</v>
      </c>
      <c r="CC95" s="60">
        <f>COUNTIFS(Coding!DP$3:DP$1048576,"YES",Coding!$L$3:$L$1048576,"YES",Coding!$AP$3:$AP$1048576,"YES")</f>
        <v>0</v>
      </c>
      <c r="CD95" s="60">
        <f>COUNTIFS(Coding!DQ$3:DQ$1048576,"YES",Coding!$L$3:$L$1048576,"YES",Coding!$AP$3:$AP$1048576,"YES")</f>
        <v>0</v>
      </c>
      <c r="CE95" s="60">
        <f>COUNTIFS(Coding!DR$3:DR$1048576,"YES",Coding!$L$3:$L$1048576,"YES",Coding!$AP$3:$AP$1048576,"YES")</f>
        <v>1</v>
      </c>
      <c r="CF95" s="60">
        <f>COUNTIFS(Coding!DS$3:DS$1048576,"YES",Coding!$L$3:$L$1048576,"YES",Coding!$AP$3:$AP$1048576,"YES")</f>
        <v>0</v>
      </c>
      <c r="CG95" s="60">
        <f>COUNTIFS(Coding!DT$3:DT$1048576,"YES",Coding!$L$3:$L$1048576,"YES",Coding!$AP$3:$AP$1048576,"YES")</f>
        <v>0</v>
      </c>
      <c r="CH95" s="60">
        <f>COUNTIFS(Coding!DU$3:DU$1048576,"YES",Coding!$L$3:$L$1048576,"YES",Coding!$AP$3:$AP$1048576,"YES")</f>
        <v>0</v>
      </c>
      <c r="CI95" s="60">
        <f>COUNTIFS(Coding!DV$3:DV$1048576,"YES",Coding!$L$3:$L$1048576,"YES",Coding!$AP$3:$AP$1048576,"YES")</f>
        <v>0</v>
      </c>
      <c r="CJ95" s="60">
        <f>COUNTIFS(Coding!DW$3:DW$1048576,"YES",Coding!$L$3:$L$1048576,"YES",Coding!$AP$3:$AP$1048576,"YES")</f>
        <v>0</v>
      </c>
      <c r="CK95" s="60">
        <f>COUNTIFS(Coding!DX$3:DX$1048576,"YES",Coding!$L$3:$L$1048576,"YES",Coding!$AP$3:$AP$1048576,"YES")</f>
        <v>0</v>
      </c>
      <c r="CL95" s="60">
        <f>COUNTIFS(Coding!DY$3:DY$1048576,"YES",Coding!$L$3:$L$1048576,"YES",Coding!$AP$3:$AP$1048576,"YES")</f>
        <v>0</v>
      </c>
      <c r="CM95" s="60">
        <f>COUNTIFS(Coding!DZ$3:DZ$1048576,"YES",Coding!$L$3:$L$1048576,"YES",Coding!$AP$3:$AP$1048576,"YES")</f>
        <v>0</v>
      </c>
      <c r="CN95" s="60">
        <f>COUNTIFS(Coding!EA$3:EA$1048576,"YES",Coding!$L$3:$L$1048576,"YES",Coding!$AP$3:$AP$1048576,"YES")</f>
        <v>0</v>
      </c>
      <c r="CO95" s="60">
        <f>COUNTIFS(Coding!EB$3:EB$1048576,"YES",Coding!$L$3:$L$1048576,"YES",Coding!$AP$3:$AP$1048576,"YES")</f>
        <v>0</v>
      </c>
      <c r="CP95" s="60">
        <f>COUNTIFS(Coding!EC$3:EC$1048576,"YES",Coding!$L$3:$L$1048576,"YES",Coding!$AP$3:$AP$1048576,"YES")</f>
        <v>0</v>
      </c>
      <c r="CQ95" s="60">
        <f>COUNTIFS(Coding!ED$3:ED$1048576,"YES",Coding!$L$3:$L$1048576,"YES",Coding!$AP$3:$AP$1048576,"YES")</f>
        <v>0</v>
      </c>
      <c r="CR95" s="60">
        <f>COUNTIFS(Coding!EE$3:EE$1048576,"YES",Coding!$L$3:$L$1048576,"YES",Coding!$AP$3:$AP$1048576,"YES")</f>
        <v>0</v>
      </c>
      <c r="CS95" s="60">
        <f>COUNTIFS(Coding!EF$3:EF$1048576,"YES",Coding!$L$3:$L$1048576,"YES",Coding!$AP$3:$AP$1048576,"YES")</f>
        <v>0</v>
      </c>
      <c r="CT95" s="60">
        <f>COUNTIFS(Coding!EG$3:EG$1048576,"YES",Coding!$L$3:$L$1048576,"YES",Coding!$AP$3:$AP$1048576,"YES")</f>
        <v>0</v>
      </c>
    </row>
    <row r="96" spans="1:98" x14ac:dyDescent="0.25">
      <c r="A96" s="172" t="s">
        <v>2318</v>
      </c>
      <c r="B96" s="172"/>
      <c r="C96" s="172"/>
      <c r="D96" s="172"/>
      <c r="E96" s="172"/>
      <c r="F96" s="172"/>
      <c r="G96" s="172">
        <f t="shared" ref="G96:AL96" si="6">SUM(G91:G95)</f>
        <v>3</v>
      </c>
      <c r="H96" s="172">
        <f t="shared" si="6"/>
        <v>0</v>
      </c>
      <c r="I96" s="172">
        <f t="shared" si="6"/>
        <v>7</v>
      </c>
      <c r="J96" s="172">
        <f t="shared" si="6"/>
        <v>0</v>
      </c>
      <c r="K96" s="172">
        <f t="shared" si="6"/>
        <v>0</v>
      </c>
      <c r="L96" s="172">
        <f t="shared" si="6"/>
        <v>1</v>
      </c>
      <c r="M96" s="172">
        <f t="shared" si="6"/>
        <v>1</v>
      </c>
      <c r="N96" s="172">
        <f t="shared" si="6"/>
        <v>3</v>
      </c>
      <c r="O96" s="172">
        <f t="shared" si="6"/>
        <v>0</v>
      </c>
      <c r="P96" s="172">
        <f t="shared" si="6"/>
        <v>0</v>
      </c>
      <c r="Q96" s="172">
        <f t="shared" si="6"/>
        <v>0</v>
      </c>
      <c r="R96" s="172">
        <f t="shared" si="6"/>
        <v>0</v>
      </c>
      <c r="S96" s="172">
        <f t="shared" si="6"/>
        <v>0</v>
      </c>
      <c r="T96" s="172">
        <f t="shared" si="6"/>
        <v>0</v>
      </c>
      <c r="U96" s="172">
        <f t="shared" si="6"/>
        <v>6</v>
      </c>
      <c r="V96" s="172">
        <f t="shared" si="6"/>
        <v>1</v>
      </c>
      <c r="W96" s="172">
        <f t="shared" si="6"/>
        <v>0</v>
      </c>
      <c r="X96" s="172">
        <f t="shared" si="6"/>
        <v>2</v>
      </c>
      <c r="Y96" s="172">
        <f t="shared" si="6"/>
        <v>0</v>
      </c>
      <c r="Z96" s="172">
        <f t="shared" si="6"/>
        <v>1</v>
      </c>
      <c r="AA96" s="172">
        <f t="shared" si="6"/>
        <v>3</v>
      </c>
      <c r="AB96" s="172">
        <f t="shared" si="6"/>
        <v>0</v>
      </c>
      <c r="AC96" s="172">
        <f t="shared" si="6"/>
        <v>3</v>
      </c>
      <c r="AD96" s="172">
        <f t="shared" si="6"/>
        <v>5</v>
      </c>
      <c r="AE96" s="172">
        <f t="shared" si="6"/>
        <v>3</v>
      </c>
      <c r="AF96" s="172">
        <f t="shared" si="6"/>
        <v>2</v>
      </c>
      <c r="AG96" s="172">
        <f t="shared" si="6"/>
        <v>0</v>
      </c>
      <c r="AH96" s="172">
        <f t="shared" si="6"/>
        <v>0</v>
      </c>
      <c r="AI96" s="172">
        <f t="shared" si="6"/>
        <v>0</v>
      </c>
      <c r="AJ96" s="172">
        <f t="shared" si="6"/>
        <v>0</v>
      </c>
      <c r="AK96" s="172">
        <f t="shared" si="6"/>
        <v>1</v>
      </c>
      <c r="AL96" s="172">
        <f t="shared" si="6"/>
        <v>2</v>
      </c>
      <c r="AM96" s="172">
        <f t="shared" ref="AM96:CT96" si="7">SUM(AM91:AM95)</f>
        <v>0</v>
      </c>
      <c r="AN96" s="172">
        <f t="shared" si="7"/>
        <v>0</v>
      </c>
      <c r="AO96" s="172">
        <f t="shared" si="7"/>
        <v>4</v>
      </c>
      <c r="AP96" s="172">
        <f t="shared" si="7"/>
        <v>8</v>
      </c>
      <c r="AQ96" s="172">
        <f t="shared" si="7"/>
        <v>0</v>
      </c>
      <c r="AR96" s="172">
        <f t="shared" si="7"/>
        <v>3</v>
      </c>
      <c r="AS96" s="172">
        <f t="shared" si="7"/>
        <v>1</v>
      </c>
      <c r="AT96" s="172">
        <f t="shared" si="7"/>
        <v>2</v>
      </c>
      <c r="AU96" s="172">
        <f t="shared" si="7"/>
        <v>5</v>
      </c>
      <c r="AV96" s="172">
        <f t="shared" si="7"/>
        <v>3</v>
      </c>
      <c r="AW96" s="172">
        <f t="shared" si="7"/>
        <v>1</v>
      </c>
      <c r="AX96" s="172">
        <f t="shared" si="7"/>
        <v>1</v>
      </c>
      <c r="AY96" s="172">
        <f t="shared" si="7"/>
        <v>0</v>
      </c>
      <c r="AZ96" s="172">
        <f t="shared" si="7"/>
        <v>4</v>
      </c>
      <c r="BA96" s="172">
        <f t="shared" si="7"/>
        <v>1</v>
      </c>
      <c r="BB96" s="172">
        <f t="shared" si="7"/>
        <v>0</v>
      </c>
      <c r="BC96" s="172">
        <f t="shared" si="7"/>
        <v>1</v>
      </c>
      <c r="BD96" s="172">
        <f t="shared" si="7"/>
        <v>4</v>
      </c>
      <c r="BE96" s="172">
        <f t="shared" si="7"/>
        <v>3</v>
      </c>
      <c r="BF96" s="172">
        <f t="shared" si="7"/>
        <v>0</v>
      </c>
      <c r="BG96" s="172">
        <f t="shared" si="7"/>
        <v>0</v>
      </c>
      <c r="BH96" s="172">
        <f t="shared" si="7"/>
        <v>2</v>
      </c>
      <c r="BI96" s="172">
        <f t="shared" si="7"/>
        <v>2</v>
      </c>
      <c r="BJ96" s="172">
        <f t="shared" si="7"/>
        <v>1</v>
      </c>
      <c r="BK96" s="172">
        <f t="shared" si="7"/>
        <v>0</v>
      </c>
      <c r="BL96" s="172">
        <f t="shared" si="7"/>
        <v>7</v>
      </c>
      <c r="BM96" s="172">
        <f t="shared" si="7"/>
        <v>3</v>
      </c>
      <c r="BN96" s="172">
        <f t="shared" si="7"/>
        <v>0</v>
      </c>
      <c r="BO96" s="172">
        <f t="shared" si="7"/>
        <v>0</v>
      </c>
      <c r="BP96" s="172">
        <f t="shared" si="7"/>
        <v>5</v>
      </c>
      <c r="BQ96" s="172">
        <f t="shared" si="7"/>
        <v>0</v>
      </c>
      <c r="BR96" s="172">
        <f t="shared" si="7"/>
        <v>0</v>
      </c>
      <c r="BS96" s="172">
        <f t="shared" si="7"/>
        <v>0</v>
      </c>
      <c r="BT96" s="172">
        <f t="shared" si="7"/>
        <v>4</v>
      </c>
      <c r="BU96" s="172">
        <f t="shared" si="7"/>
        <v>3</v>
      </c>
      <c r="BV96" s="172">
        <f t="shared" si="7"/>
        <v>1</v>
      </c>
      <c r="BW96" s="172">
        <f t="shared" si="7"/>
        <v>0</v>
      </c>
      <c r="BX96" s="172">
        <f t="shared" si="7"/>
        <v>0</v>
      </c>
      <c r="BY96" s="172">
        <f t="shared" si="7"/>
        <v>1</v>
      </c>
      <c r="BZ96" s="172">
        <f t="shared" si="7"/>
        <v>3</v>
      </c>
      <c r="CA96" s="172">
        <f t="shared" si="7"/>
        <v>1</v>
      </c>
      <c r="CB96" s="172">
        <f t="shared" si="7"/>
        <v>1</v>
      </c>
      <c r="CC96" s="172">
        <f t="shared" si="7"/>
        <v>0</v>
      </c>
      <c r="CD96" s="172">
        <f t="shared" si="7"/>
        <v>3</v>
      </c>
      <c r="CE96" s="172">
        <f t="shared" si="7"/>
        <v>3</v>
      </c>
      <c r="CF96" s="172">
        <f t="shared" si="7"/>
        <v>0</v>
      </c>
      <c r="CG96" s="172">
        <f t="shared" si="7"/>
        <v>2</v>
      </c>
      <c r="CH96" s="172">
        <f t="shared" si="7"/>
        <v>0</v>
      </c>
      <c r="CI96" s="172">
        <f t="shared" si="7"/>
        <v>0</v>
      </c>
      <c r="CJ96" s="172">
        <f t="shared" si="7"/>
        <v>2</v>
      </c>
      <c r="CK96" s="172">
        <f t="shared" si="7"/>
        <v>0</v>
      </c>
      <c r="CL96" s="172">
        <f t="shared" si="7"/>
        <v>0</v>
      </c>
      <c r="CM96" s="172">
        <f t="shared" si="7"/>
        <v>1</v>
      </c>
      <c r="CN96" s="172">
        <f t="shared" si="7"/>
        <v>0</v>
      </c>
      <c r="CO96" s="172">
        <f t="shared" si="7"/>
        <v>0</v>
      </c>
      <c r="CP96" s="172">
        <f t="shared" si="7"/>
        <v>2</v>
      </c>
      <c r="CQ96" s="172">
        <f t="shared" si="7"/>
        <v>1</v>
      </c>
      <c r="CR96" s="172">
        <f t="shared" si="7"/>
        <v>0</v>
      </c>
      <c r="CS96" s="172">
        <f t="shared" si="7"/>
        <v>0</v>
      </c>
      <c r="CT96" s="172">
        <f t="shared" si="7"/>
        <v>0</v>
      </c>
    </row>
    <row r="97" spans="1:98" x14ac:dyDescent="0.25">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c r="AA97" s="172"/>
      <c r="AB97" s="172"/>
      <c r="AC97" s="172"/>
      <c r="AD97" s="172"/>
      <c r="AE97" s="172"/>
      <c r="AF97" s="172"/>
      <c r="AG97" s="172"/>
      <c r="AH97" s="172"/>
      <c r="AI97" s="172"/>
      <c r="AJ97" s="172"/>
      <c r="AK97" s="172"/>
      <c r="AL97" s="172"/>
      <c r="AM97" s="172"/>
      <c r="AN97" s="172"/>
      <c r="AO97" s="172"/>
      <c r="AP97" s="172"/>
      <c r="AQ97" s="172"/>
      <c r="AR97" s="172"/>
      <c r="AS97" s="172"/>
      <c r="AT97" s="172"/>
      <c r="AU97" s="172"/>
      <c r="AV97" s="172"/>
      <c r="AW97" s="172"/>
      <c r="AX97" s="172"/>
      <c r="AY97" s="172"/>
      <c r="AZ97" s="172"/>
      <c r="BA97" s="172"/>
      <c r="BB97" s="172"/>
      <c r="BC97" s="172"/>
      <c r="BD97" s="172"/>
      <c r="BE97" s="172"/>
      <c r="BF97" s="172"/>
      <c r="BG97" s="172"/>
      <c r="BH97" s="172"/>
      <c r="BI97" s="172"/>
      <c r="BJ97" s="172"/>
      <c r="BK97" s="172"/>
      <c r="BL97" s="172"/>
      <c r="BM97" s="172"/>
      <c r="BN97" s="172"/>
      <c r="BO97" s="172"/>
      <c r="BP97" s="172"/>
      <c r="BQ97" s="172"/>
      <c r="BR97" s="172"/>
      <c r="BS97" s="172"/>
      <c r="BT97" s="172"/>
      <c r="BU97" s="172"/>
      <c r="BV97" s="172"/>
      <c r="BW97" s="172"/>
      <c r="BX97" s="172"/>
      <c r="BY97" s="172"/>
      <c r="BZ97" s="172"/>
      <c r="CA97" s="172"/>
      <c r="CB97" s="172"/>
      <c r="CC97" s="172"/>
      <c r="CD97" s="172"/>
      <c r="CE97" s="172"/>
      <c r="CF97" s="172"/>
      <c r="CG97" s="172"/>
      <c r="CH97" s="172"/>
      <c r="CI97" s="172"/>
      <c r="CJ97" s="172"/>
      <c r="CK97" s="172"/>
      <c r="CL97" s="172"/>
      <c r="CM97" s="172"/>
      <c r="CN97" s="172"/>
      <c r="CO97" s="172"/>
      <c r="CP97" s="172"/>
      <c r="CQ97" s="172"/>
      <c r="CR97" s="172"/>
      <c r="CS97" s="172"/>
      <c r="CT97" s="172"/>
    </row>
    <row r="100" spans="1:98" ht="33" customHeight="1" x14ac:dyDescent="0.25">
      <c r="A100" s="174" t="s">
        <v>2396</v>
      </c>
      <c r="B100" s="174"/>
      <c r="C100" s="174"/>
      <c r="D100" s="174"/>
      <c r="E100" s="174"/>
      <c r="F100" s="174"/>
      <c r="G100" s="174"/>
      <c r="H100" s="174"/>
      <c r="I100" s="1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c r="CS100" s="174"/>
      <c r="CT100" s="174"/>
    </row>
    <row r="101" spans="1:98" ht="78.75" customHeight="1" x14ac:dyDescent="0.25">
      <c r="A101" s="181" t="s">
        <v>2320</v>
      </c>
      <c r="B101" s="181"/>
      <c r="C101" s="181"/>
      <c r="D101" s="181"/>
      <c r="E101" s="181"/>
      <c r="F101" s="181"/>
      <c r="G101" s="58" t="s">
        <v>1788</v>
      </c>
      <c r="H101" s="58" t="s">
        <v>1789</v>
      </c>
      <c r="I101" s="58" t="s">
        <v>1790</v>
      </c>
      <c r="J101" s="58" t="s">
        <v>1791</v>
      </c>
      <c r="K101" s="58" t="s">
        <v>1792</v>
      </c>
      <c r="L101" s="58" t="s">
        <v>1793</v>
      </c>
      <c r="M101" s="58" t="s">
        <v>39</v>
      </c>
      <c r="N101" s="58" t="s">
        <v>455</v>
      </c>
      <c r="O101" s="58" t="s">
        <v>40</v>
      </c>
      <c r="P101" s="58" t="s">
        <v>1794</v>
      </c>
      <c r="Q101" s="58" t="s">
        <v>1795</v>
      </c>
      <c r="R101" s="58" t="s">
        <v>1796</v>
      </c>
      <c r="S101" s="58" t="s">
        <v>1797</v>
      </c>
      <c r="T101" s="58" t="s">
        <v>1337</v>
      </c>
      <c r="U101" s="58" t="s">
        <v>1826</v>
      </c>
      <c r="V101" s="58" t="s">
        <v>1827</v>
      </c>
      <c r="W101" s="58" t="s">
        <v>2307</v>
      </c>
      <c r="X101" s="58" t="s">
        <v>2079</v>
      </c>
      <c r="Y101" s="58" t="s">
        <v>1798</v>
      </c>
      <c r="Z101" s="58" t="s">
        <v>1799</v>
      </c>
      <c r="AA101" s="58" t="s">
        <v>2080</v>
      </c>
      <c r="AB101" s="58" t="s">
        <v>1800</v>
      </c>
      <c r="AC101" s="58" t="s">
        <v>1801</v>
      </c>
      <c r="AD101" s="58" t="s">
        <v>1802</v>
      </c>
      <c r="AE101" s="58" t="s">
        <v>1803</v>
      </c>
      <c r="AF101" s="58" t="s">
        <v>2081</v>
      </c>
      <c r="AG101" s="58" t="s">
        <v>2082</v>
      </c>
      <c r="AH101" s="58" t="s">
        <v>1804</v>
      </c>
      <c r="AI101" s="58" t="s">
        <v>1805</v>
      </c>
      <c r="AJ101" s="58" t="s">
        <v>608</v>
      </c>
      <c r="AK101" s="58" t="s">
        <v>1806</v>
      </c>
      <c r="AL101" s="58" t="s">
        <v>41</v>
      </c>
      <c r="AM101" s="58" t="s">
        <v>1807</v>
      </c>
      <c r="AN101" s="58" t="s">
        <v>1808</v>
      </c>
      <c r="AO101" s="58" t="s">
        <v>437</v>
      </c>
      <c r="AP101" s="58" t="s">
        <v>1809</v>
      </c>
      <c r="AQ101" s="58" t="s">
        <v>1810</v>
      </c>
      <c r="AR101" s="58" t="s">
        <v>510</v>
      </c>
      <c r="AS101" s="58" t="s">
        <v>1811</v>
      </c>
      <c r="AT101" s="58" t="s">
        <v>1812</v>
      </c>
      <c r="AU101" s="58" t="s">
        <v>43</v>
      </c>
      <c r="AV101" s="58" t="s">
        <v>1813</v>
      </c>
      <c r="AW101" s="58" t="s">
        <v>1821</v>
      </c>
      <c r="AX101" s="58" t="s">
        <v>1814</v>
      </c>
      <c r="AY101" s="58" t="s">
        <v>449</v>
      </c>
      <c r="AZ101" s="58" t="s">
        <v>44</v>
      </c>
      <c r="BA101" s="58" t="s">
        <v>2084</v>
      </c>
      <c r="BB101" s="58" t="s">
        <v>2083</v>
      </c>
      <c r="BC101" s="58" t="s">
        <v>600</v>
      </c>
      <c r="BD101" s="58" t="s">
        <v>45</v>
      </c>
      <c r="BE101" s="58" t="s">
        <v>1815</v>
      </c>
      <c r="BF101" s="58" t="s">
        <v>1816</v>
      </c>
      <c r="BG101" s="58" t="s">
        <v>46</v>
      </c>
      <c r="BH101" s="58" t="s">
        <v>1817</v>
      </c>
      <c r="BI101" s="58" t="s">
        <v>593</v>
      </c>
      <c r="BJ101" s="58" t="s">
        <v>1328</v>
      </c>
      <c r="BK101" s="58" t="s">
        <v>476</v>
      </c>
      <c r="BL101" s="58" t="s">
        <v>1818</v>
      </c>
      <c r="BM101" s="58" t="s">
        <v>1819</v>
      </c>
      <c r="BN101" s="58" t="s">
        <v>47</v>
      </c>
      <c r="BO101" s="58" t="s">
        <v>48</v>
      </c>
      <c r="BP101" s="58" t="s">
        <v>2085</v>
      </c>
      <c r="BQ101" s="58" t="s">
        <v>1820</v>
      </c>
      <c r="BR101" s="58" t="s">
        <v>2297</v>
      </c>
      <c r="BS101" s="58" t="s">
        <v>598</v>
      </c>
      <c r="BT101" s="58" t="s">
        <v>439</v>
      </c>
      <c r="BU101" s="58" t="s">
        <v>49</v>
      </c>
      <c r="BV101" s="58" t="s">
        <v>447</v>
      </c>
      <c r="BW101" s="58" t="s">
        <v>1822</v>
      </c>
      <c r="BX101" s="58" t="s">
        <v>2086</v>
      </c>
      <c r="BY101" s="58" t="s">
        <v>1823</v>
      </c>
      <c r="BZ101" s="58" t="s">
        <v>453</v>
      </c>
      <c r="CA101" s="58" t="s">
        <v>1824</v>
      </c>
      <c r="CB101" s="58" t="s">
        <v>50</v>
      </c>
      <c r="CC101" s="58" t="s">
        <v>461</v>
      </c>
      <c r="CD101" s="58" t="s">
        <v>51</v>
      </c>
      <c r="CE101" s="58" t="s">
        <v>607</v>
      </c>
      <c r="CF101" s="58" t="s">
        <v>1305</v>
      </c>
      <c r="CG101" s="58" t="s">
        <v>443</v>
      </c>
      <c r="CH101" s="58" t="s">
        <v>1825</v>
      </c>
      <c r="CI101" s="58" t="s">
        <v>597</v>
      </c>
      <c r="CJ101" s="58" t="s">
        <v>2292</v>
      </c>
      <c r="CK101" s="58" t="s">
        <v>2293</v>
      </c>
      <c r="CL101" s="58" t="s">
        <v>2294</v>
      </c>
      <c r="CM101" s="58" t="s">
        <v>2295</v>
      </c>
      <c r="CN101" s="58" t="s">
        <v>2303</v>
      </c>
      <c r="CO101" s="58" t="s">
        <v>2302</v>
      </c>
      <c r="CP101" s="58" t="s">
        <v>2074</v>
      </c>
      <c r="CQ101" s="58" t="s">
        <v>2311</v>
      </c>
      <c r="CR101" s="58" t="s">
        <v>2304</v>
      </c>
      <c r="CS101" s="58" t="s">
        <v>2306</v>
      </c>
      <c r="CT101" s="58" t="s">
        <v>2308</v>
      </c>
    </row>
    <row r="102" spans="1:98" x14ac:dyDescent="0.25">
      <c r="A102" s="176" t="s">
        <v>21</v>
      </c>
      <c r="B102" s="176"/>
      <c r="C102" s="176"/>
      <c r="D102" s="176"/>
      <c r="E102" s="176"/>
      <c r="F102" s="176"/>
      <c r="G102" s="60">
        <f>COUNTIFS(Coding!AT$3:AT$1048576,"YES",Coding!$R$3:$R$1048576,"TRUE",Coding!$AB$3:$AB$1048576,"YES")</f>
        <v>0</v>
      </c>
      <c r="H102" s="60">
        <f>COUNTIFS(Coding!AU$3:AU$1048576,"YES",Coding!$R$3:$R$1048576,"TRUE",Coding!$AB$3:$AB$1048576,"YES")</f>
        <v>0</v>
      </c>
      <c r="I102" s="60">
        <f>COUNTIFS(Coding!AV$3:AV$1048576,"YES",Coding!$R$3:$R$1048576,"TRUE",Coding!$AB$3:$AB$1048576,"YES")</f>
        <v>0</v>
      </c>
      <c r="J102" s="60">
        <f>COUNTIFS(Coding!AW$3:AW$1048576,"YES",Coding!$R$3:$R$1048576,"TRUE",Coding!$AB$3:$AB$1048576,"YES")</f>
        <v>0</v>
      </c>
      <c r="K102" s="60">
        <f>COUNTIFS(Coding!AX$3:AX$1048576,"YES",Coding!$R$3:$R$1048576,"TRUE",Coding!$AB$3:$AB$1048576,"YES")</f>
        <v>0</v>
      </c>
      <c r="L102" s="60">
        <f>COUNTIFS(Coding!AY$3:AY$1048576,"YES",Coding!$R$3:$R$1048576,"TRUE",Coding!$AB$3:$AB$1048576,"YES")</f>
        <v>0</v>
      </c>
      <c r="M102" s="60">
        <f>COUNTIFS(Coding!AZ$3:AZ$1048576,"YES",Coding!$R$3:$R$1048576,"TRUE",Coding!$AB$3:$AB$1048576,"YES")</f>
        <v>0</v>
      </c>
      <c r="N102" s="60">
        <f>COUNTIFS(Coding!BA$3:BA$1048576,"YES",Coding!$R$3:$R$1048576,"TRUE",Coding!$AB$3:$AB$1048576,"YES")</f>
        <v>0</v>
      </c>
      <c r="O102" s="60">
        <f>COUNTIFS(Coding!BB$3:BB$1048576,"YES",Coding!$R$3:$R$1048576,"TRUE",Coding!$AB$3:$AB$1048576,"YES")</f>
        <v>0</v>
      </c>
      <c r="P102" s="60">
        <f>COUNTIFS(Coding!BC$3:BC$1048576,"YES",Coding!$R$3:$R$1048576,"TRUE",Coding!$AB$3:$AB$1048576,"YES")</f>
        <v>0</v>
      </c>
      <c r="Q102" s="60">
        <f>COUNTIFS(Coding!BD$3:BD$1048576,"YES",Coding!$R$3:$R$1048576,"TRUE",Coding!$AB$3:$AB$1048576,"YES")</f>
        <v>0</v>
      </c>
      <c r="R102" s="60">
        <f>COUNTIFS(Coding!BE$3:BE$1048576,"YES",Coding!$R$3:$R$1048576,"TRUE",Coding!$AB$3:$AB$1048576,"YES")</f>
        <v>0</v>
      </c>
      <c r="S102" s="60">
        <f>COUNTIFS(Coding!BF$3:BF$1048576,"YES",Coding!$R$3:$R$1048576,"TRUE",Coding!$AB$3:$AB$1048576,"YES")</f>
        <v>0</v>
      </c>
      <c r="T102" s="60">
        <f>COUNTIFS(Coding!BG$3:BG$1048576,"YES",Coding!$R$3:$R$1048576,"TRUE",Coding!$AB$3:$AB$1048576,"YES")</f>
        <v>0</v>
      </c>
      <c r="U102" s="60">
        <f>COUNTIFS(Coding!BH$3:BH$1048576,"YES",Coding!$R$3:$R$1048576,"TRUE",Coding!$AB$3:$AB$1048576,"YES")</f>
        <v>0</v>
      </c>
      <c r="V102" s="60">
        <f>COUNTIFS(Coding!BI$3:BI$1048576,"YES",Coding!$R$3:$R$1048576,"TRUE",Coding!$AB$3:$AB$1048576,"YES")</f>
        <v>0</v>
      </c>
      <c r="W102" s="60">
        <f>COUNTIFS(Coding!BJ$3:BJ$1048576,"YES",Coding!$R$3:$R$1048576,"TRUE",Coding!$AB$3:$AB$1048576,"YES")</f>
        <v>0</v>
      </c>
      <c r="X102" s="60">
        <f>COUNTIFS(Coding!BK$3:BK$1048576,"YES",Coding!$R$3:$R$1048576,"TRUE",Coding!$AB$3:$AB$1048576,"YES")</f>
        <v>0</v>
      </c>
      <c r="Y102" s="60">
        <f>COUNTIFS(Coding!BL$3:BL$1048576,"YES",Coding!$R$3:$R$1048576,"TRUE",Coding!$AB$3:$AB$1048576,"YES")</f>
        <v>0</v>
      </c>
      <c r="Z102" s="60">
        <f>COUNTIFS(Coding!BM$3:BM$1048576,"YES",Coding!$R$3:$R$1048576,"TRUE",Coding!$AB$3:$AB$1048576,"YES")</f>
        <v>0</v>
      </c>
      <c r="AA102" s="60">
        <f>COUNTIFS(Coding!BN$3:BN$1048576,"YES",Coding!$R$3:$R$1048576,"TRUE",Coding!$AB$3:$AB$1048576,"YES")</f>
        <v>0</v>
      </c>
      <c r="AB102" s="60">
        <f>COUNTIFS(Coding!BO$3:BO$1048576,"YES",Coding!$R$3:$R$1048576,"TRUE",Coding!$AB$3:$AB$1048576,"YES")</f>
        <v>0</v>
      </c>
      <c r="AC102" s="60">
        <f>COUNTIFS(Coding!BP$3:BP$1048576,"YES",Coding!$R$3:$R$1048576,"TRUE",Coding!$AB$3:$AB$1048576,"YES")</f>
        <v>0</v>
      </c>
      <c r="AD102" s="60">
        <f>COUNTIFS(Coding!BQ$3:BQ$1048576,"YES",Coding!$R$3:$R$1048576,"TRUE",Coding!$AB$3:$AB$1048576,"YES")</f>
        <v>0</v>
      </c>
      <c r="AE102" s="60">
        <f>COUNTIFS(Coding!BR$3:BR$1048576,"YES",Coding!$R$3:$R$1048576,"TRUE",Coding!$AB$3:$AB$1048576,"YES")</f>
        <v>0</v>
      </c>
      <c r="AF102" s="60">
        <f>COUNTIFS(Coding!BS$3:BS$1048576,"YES",Coding!$R$3:$R$1048576,"TRUE",Coding!$AB$3:$AB$1048576,"YES")</f>
        <v>0</v>
      </c>
      <c r="AG102" s="60">
        <f>COUNTIFS(Coding!BT$3:BT$1048576,"YES",Coding!$R$3:$R$1048576,"TRUE",Coding!$AB$3:$AB$1048576,"YES")</f>
        <v>0</v>
      </c>
      <c r="AH102" s="60">
        <f>COUNTIFS(Coding!BU$3:BU$1048576,"YES",Coding!$R$3:$R$1048576,"TRUE",Coding!$AB$3:$AB$1048576,"YES")</f>
        <v>0</v>
      </c>
      <c r="AI102" s="60">
        <f>COUNTIFS(Coding!BV$3:BV$1048576,"YES",Coding!$R$3:$R$1048576,"TRUE",Coding!$AB$3:$AB$1048576,"YES")</f>
        <v>0</v>
      </c>
      <c r="AJ102" s="60">
        <f>COUNTIFS(Coding!BW$3:BW$1048576,"YES",Coding!$R$3:$R$1048576,"TRUE",Coding!$AB$3:$AB$1048576,"YES")</f>
        <v>0</v>
      </c>
      <c r="AK102" s="60">
        <f>COUNTIFS(Coding!BX$3:BX$1048576,"YES",Coding!$R$3:$R$1048576,"TRUE",Coding!$AB$3:$AB$1048576,"YES")</f>
        <v>0</v>
      </c>
      <c r="AL102" s="60">
        <f>COUNTIFS(Coding!BY$3:BY$1048576,"YES",Coding!$R$3:$R$1048576,"TRUE",Coding!$AB$3:$AB$1048576,"YES")</f>
        <v>0</v>
      </c>
      <c r="AM102" s="60">
        <f>COUNTIFS(Coding!BZ$3:BZ$1048576,"YES",Coding!$R$3:$R$1048576,"TRUE",Coding!$AB$3:$AB$1048576,"YES")</f>
        <v>0</v>
      </c>
      <c r="AN102" s="60">
        <f>COUNTIFS(Coding!CA$3:CA$1048576,"YES",Coding!$R$3:$R$1048576,"TRUE",Coding!$AB$3:$AB$1048576,"YES")</f>
        <v>0</v>
      </c>
      <c r="AO102" s="60">
        <f>COUNTIFS(Coding!CB$3:CB$1048576,"YES",Coding!$R$3:$R$1048576,"TRUE",Coding!$AB$3:$AB$1048576,"YES")</f>
        <v>0</v>
      </c>
      <c r="AP102" s="60">
        <f>COUNTIFS(Coding!CC$3:CC$1048576,"YES",Coding!$R$3:$R$1048576,"TRUE",Coding!$AB$3:$AB$1048576,"YES")</f>
        <v>0</v>
      </c>
      <c r="AQ102" s="60">
        <f>COUNTIFS(Coding!CD$3:CD$1048576,"YES",Coding!$R$3:$R$1048576,"TRUE",Coding!$AB$3:$AB$1048576,"YES")</f>
        <v>0</v>
      </c>
      <c r="AR102" s="60">
        <f>COUNTIFS(Coding!CE$3:CE$1048576,"YES",Coding!$R$3:$R$1048576,"TRUE",Coding!$AB$3:$AB$1048576,"YES")</f>
        <v>0</v>
      </c>
      <c r="AS102" s="60">
        <f>COUNTIFS(Coding!CF$3:CF$1048576,"YES",Coding!$R$3:$R$1048576,"TRUE",Coding!$AB$3:$AB$1048576,"YES")</f>
        <v>0</v>
      </c>
      <c r="AT102" s="60">
        <f>COUNTIFS(Coding!CG$3:CG$1048576,"YES",Coding!$R$3:$R$1048576,"TRUE",Coding!$AB$3:$AB$1048576,"YES")</f>
        <v>0</v>
      </c>
      <c r="AU102" s="60">
        <f>COUNTIFS(Coding!CH$3:CH$1048576,"YES",Coding!$R$3:$R$1048576,"TRUE",Coding!$AB$3:$AB$1048576,"YES")</f>
        <v>0</v>
      </c>
      <c r="AV102" s="60">
        <f>COUNTIFS(Coding!CI$3:CI$1048576,"YES",Coding!$R$3:$R$1048576,"TRUE",Coding!$AB$3:$AB$1048576,"YES")</f>
        <v>0</v>
      </c>
      <c r="AW102" s="60">
        <f>COUNTIFS(Coding!CJ$3:CJ$1048576,"YES",Coding!$R$3:$R$1048576,"TRUE",Coding!$AB$3:$AB$1048576,"YES")</f>
        <v>0</v>
      </c>
      <c r="AX102" s="60">
        <f>COUNTIFS(Coding!CK$3:CK$1048576,"YES",Coding!$R$3:$R$1048576,"TRUE",Coding!$AB$3:$AB$1048576,"YES")</f>
        <v>0</v>
      </c>
      <c r="AY102" s="60">
        <f>COUNTIFS(Coding!CL$3:CL$1048576,"YES",Coding!$R$3:$R$1048576,"TRUE",Coding!$AB$3:$AB$1048576,"YES")</f>
        <v>0</v>
      </c>
      <c r="AZ102" s="60">
        <f>COUNTIFS(Coding!CM$3:CM$1048576,"YES",Coding!$R$3:$R$1048576,"TRUE",Coding!$AB$3:$AB$1048576,"YES")</f>
        <v>0</v>
      </c>
      <c r="BA102" s="60">
        <f>COUNTIFS(Coding!CN$3:CN$1048576,"YES",Coding!$R$3:$R$1048576,"TRUE",Coding!$AB$3:$AB$1048576,"YES")</f>
        <v>0</v>
      </c>
      <c r="BB102" s="60">
        <f>COUNTIFS(Coding!CO$3:CO$1048576,"YES",Coding!$R$3:$R$1048576,"TRUE",Coding!$AB$3:$AB$1048576,"YES")</f>
        <v>0</v>
      </c>
      <c r="BC102" s="60">
        <f>COUNTIFS(Coding!CP$3:CP$1048576,"YES",Coding!$R$3:$R$1048576,"TRUE",Coding!$AB$3:$AB$1048576,"YES")</f>
        <v>0</v>
      </c>
      <c r="BD102" s="60">
        <f>COUNTIFS(Coding!CQ$3:CQ$1048576,"YES",Coding!$R$3:$R$1048576,"TRUE",Coding!$AB$3:$AB$1048576,"YES")</f>
        <v>0</v>
      </c>
      <c r="BE102" s="60">
        <f>COUNTIFS(Coding!CR$3:CR$1048576,"YES",Coding!$R$3:$R$1048576,"TRUE",Coding!$AB$3:$AB$1048576,"YES")</f>
        <v>0</v>
      </c>
      <c r="BF102" s="60">
        <f>COUNTIFS(Coding!CS$3:CS$1048576,"YES",Coding!$R$3:$R$1048576,"TRUE",Coding!$AB$3:$AB$1048576,"YES")</f>
        <v>0</v>
      </c>
      <c r="BG102" s="60">
        <f>COUNTIFS(Coding!CT$3:CT$1048576,"YES",Coding!$R$3:$R$1048576,"TRUE",Coding!$AB$3:$AB$1048576,"YES")</f>
        <v>0</v>
      </c>
      <c r="BH102" s="60">
        <f>COUNTIFS(Coding!CU$3:CU$1048576,"YES",Coding!$R$3:$R$1048576,"TRUE",Coding!$AB$3:$AB$1048576,"YES")</f>
        <v>0</v>
      </c>
      <c r="BI102" s="60">
        <f>COUNTIFS(Coding!CV$3:CV$1048576,"YES",Coding!$R$3:$R$1048576,"TRUE",Coding!$AB$3:$AB$1048576,"YES")</f>
        <v>0</v>
      </c>
      <c r="BJ102" s="60">
        <f>COUNTIFS(Coding!CW$3:CW$1048576,"YES",Coding!$R$3:$R$1048576,"TRUE",Coding!$AB$3:$AB$1048576,"YES")</f>
        <v>0</v>
      </c>
      <c r="BK102" s="60">
        <f>COUNTIFS(Coding!CX$3:CX$1048576,"YES",Coding!$R$3:$R$1048576,"TRUE",Coding!$AB$3:$AB$1048576,"YES")</f>
        <v>0</v>
      </c>
      <c r="BL102" s="60">
        <f>COUNTIFS(Coding!CY$3:CY$1048576,"YES",Coding!$R$3:$R$1048576,"TRUE",Coding!$AB$3:$AB$1048576,"YES")</f>
        <v>0</v>
      </c>
      <c r="BM102" s="60">
        <f>COUNTIFS(Coding!CZ$3:CZ$1048576,"YES",Coding!$R$3:$R$1048576,"TRUE",Coding!$AB$3:$AB$1048576,"YES")</f>
        <v>0</v>
      </c>
      <c r="BN102" s="60">
        <f>COUNTIFS(Coding!DA$3:DA$1048576,"YES",Coding!$R$3:$R$1048576,"TRUE",Coding!$AB$3:$AB$1048576,"YES")</f>
        <v>0</v>
      </c>
      <c r="BO102" s="60">
        <f>COUNTIFS(Coding!DB$3:DB$1048576,"YES",Coding!$R$3:$R$1048576,"TRUE",Coding!$AB$3:$AB$1048576,"YES")</f>
        <v>0</v>
      </c>
      <c r="BP102" s="60">
        <f>COUNTIFS(Coding!DC$3:DC$1048576,"YES",Coding!$R$3:$R$1048576,"TRUE",Coding!$AB$3:$AB$1048576,"YES")</f>
        <v>0</v>
      </c>
      <c r="BQ102" s="60">
        <f>COUNTIFS(Coding!DD$3:DD$1048576,"YES",Coding!$R$3:$R$1048576,"TRUE",Coding!$AB$3:$AB$1048576,"YES")</f>
        <v>0</v>
      </c>
      <c r="BR102" s="60">
        <f>COUNTIFS(Coding!DE$3:DE$1048576,"YES",Coding!$R$3:$R$1048576,"TRUE",Coding!$AB$3:$AB$1048576,"YES")</f>
        <v>0</v>
      </c>
      <c r="BS102" s="60">
        <f>COUNTIFS(Coding!DF$3:DF$1048576,"YES",Coding!$R$3:$R$1048576,"TRUE",Coding!$AB$3:$AB$1048576,"YES")</f>
        <v>0</v>
      </c>
      <c r="BT102" s="60">
        <f>COUNTIFS(Coding!DG$3:DG$1048576,"YES",Coding!$R$3:$R$1048576,"TRUE",Coding!$AB$3:$AB$1048576,"YES")</f>
        <v>0</v>
      </c>
      <c r="BU102" s="60">
        <f>COUNTIFS(Coding!DH$3:DH$1048576,"YES",Coding!$R$3:$R$1048576,"TRUE",Coding!$AB$3:$AB$1048576,"YES")</f>
        <v>0</v>
      </c>
      <c r="BV102" s="60">
        <f>COUNTIFS(Coding!DI$3:DI$1048576,"YES",Coding!$R$3:$R$1048576,"TRUE",Coding!$AB$3:$AB$1048576,"YES")</f>
        <v>0</v>
      </c>
      <c r="BW102" s="60">
        <f>COUNTIFS(Coding!DJ$3:DJ$1048576,"YES",Coding!$R$3:$R$1048576,"TRUE",Coding!$AB$3:$AB$1048576,"YES")</f>
        <v>0</v>
      </c>
      <c r="BX102" s="60">
        <f>COUNTIFS(Coding!DK$3:DK$1048576,"YES",Coding!$R$3:$R$1048576,"TRUE",Coding!$AB$3:$AB$1048576,"YES")</f>
        <v>0</v>
      </c>
      <c r="BY102" s="60">
        <f>COUNTIFS(Coding!DL$3:DL$1048576,"YES",Coding!$R$3:$R$1048576,"TRUE",Coding!$AB$3:$AB$1048576,"YES")</f>
        <v>0</v>
      </c>
      <c r="BZ102" s="60">
        <f>COUNTIFS(Coding!DM$3:DM$1048576,"YES",Coding!$R$3:$R$1048576,"TRUE",Coding!$AB$3:$AB$1048576,"YES")</f>
        <v>0</v>
      </c>
      <c r="CA102" s="60">
        <f>COUNTIFS(Coding!DN$3:DN$1048576,"YES",Coding!$R$3:$R$1048576,"TRUE",Coding!$AB$3:$AB$1048576,"YES")</f>
        <v>0</v>
      </c>
      <c r="CB102" s="60">
        <f>COUNTIFS(Coding!DO$3:DO$1048576,"YES",Coding!$R$3:$R$1048576,"TRUE",Coding!$AB$3:$AB$1048576,"YES")</f>
        <v>0</v>
      </c>
      <c r="CC102" s="60">
        <f>COUNTIFS(Coding!DP$3:DP$1048576,"YES",Coding!$R$3:$R$1048576,"TRUE",Coding!$AB$3:$AB$1048576,"YES")</f>
        <v>0</v>
      </c>
      <c r="CD102" s="60">
        <f>COUNTIFS(Coding!DQ$3:DQ$1048576,"YES",Coding!$R$3:$R$1048576,"TRUE",Coding!$AB$3:$AB$1048576,"YES")</f>
        <v>0</v>
      </c>
      <c r="CE102" s="60">
        <f>COUNTIFS(Coding!DR$3:DR$1048576,"YES",Coding!$R$3:$R$1048576,"TRUE",Coding!$AB$3:$AB$1048576,"YES")</f>
        <v>0</v>
      </c>
      <c r="CF102" s="60">
        <f>COUNTIFS(Coding!DS$3:DS$1048576,"YES",Coding!$R$3:$R$1048576,"TRUE",Coding!$AB$3:$AB$1048576,"YES")</f>
        <v>0</v>
      </c>
      <c r="CG102" s="60">
        <f>COUNTIFS(Coding!DT$3:DT$1048576,"YES",Coding!$R$3:$R$1048576,"TRUE",Coding!$AB$3:$AB$1048576,"YES")</f>
        <v>0</v>
      </c>
      <c r="CH102" s="60">
        <f>COUNTIFS(Coding!DU$3:DU$1048576,"YES",Coding!$R$3:$R$1048576,"TRUE",Coding!$AB$3:$AB$1048576,"YES")</f>
        <v>0</v>
      </c>
      <c r="CI102" s="60">
        <f>COUNTIFS(Coding!DV$3:DV$1048576,"YES",Coding!$R$3:$R$1048576,"TRUE",Coding!$AB$3:$AB$1048576,"YES")</f>
        <v>0</v>
      </c>
      <c r="CJ102" s="60">
        <f>COUNTIFS(Coding!DW$3:DW$1048576,"YES",Coding!$R$3:$R$1048576,"TRUE",Coding!$AB$3:$AB$1048576,"YES")</f>
        <v>0</v>
      </c>
      <c r="CK102" s="60">
        <f>COUNTIFS(Coding!DX$3:DX$1048576,"YES",Coding!$R$3:$R$1048576,"TRUE",Coding!$AB$3:$AB$1048576,"YES")</f>
        <v>0</v>
      </c>
      <c r="CL102" s="60">
        <f>COUNTIFS(Coding!DY$3:DY$1048576,"YES",Coding!$R$3:$R$1048576,"TRUE",Coding!$AB$3:$AB$1048576,"YES")</f>
        <v>0</v>
      </c>
      <c r="CM102" s="60">
        <f>COUNTIFS(Coding!DZ$3:DZ$1048576,"YES",Coding!$R$3:$R$1048576,"TRUE",Coding!$AB$3:$AB$1048576,"YES")</f>
        <v>0</v>
      </c>
      <c r="CN102" s="60">
        <f>COUNTIFS(Coding!EA$3:EA$1048576,"YES",Coding!$R$3:$R$1048576,"TRUE",Coding!$AB$3:$AB$1048576,"YES")</f>
        <v>0</v>
      </c>
      <c r="CO102" s="60">
        <f>COUNTIFS(Coding!EB$3:EB$1048576,"YES",Coding!$R$3:$R$1048576,"TRUE",Coding!$AB$3:$AB$1048576,"YES")</f>
        <v>0</v>
      </c>
      <c r="CP102" s="60">
        <f>COUNTIFS(Coding!EC$3:EC$1048576,"YES",Coding!$R$3:$R$1048576,"TRUE",Coding!$AB$3:$AB$1048576,"YES")</f>
        <v>0</v>
      </c>
      <c r="CQ102" s="60">
        <f>COUNTIFS(Coding!ED$3:ED$1048576,"YES",Coding!$R$3:$R$1048576,"TRUE",Coding!$AB$3:$AB$1048576,"YES")</f>
        <v>0</v>
      </c>
      <c r="CR102" s="60">
        <f>COUNTIFS(Coding!EE$3:EE$1048576,"YES",Coding!$R$3:$R$1048576,"TRUE",Coding!$AB$3:$AB$1048576,"YES")</f>
        <v>0</v>
      </c>
      <c r="CS102" s="60">
        <f>COUNTIFS(Coding!EF$3:EF$1048576,"YES",Coding!$R$3:$R$1048576,"TRUE",Coding!$AB$3:$AB$1048576,"YES")</f>
        <v>0</v>
      </c>
      <c r="CT102" s="60">
        <f>COUNTIFS(Coding!EG$3:EG$1048576,"YES",Coding!$R$3:$R$1048576,"TRUE",Coding!$AB$3:$AB$1048576,"YES")</f>
        <v>0</v>
      </c>
    </row>
    <row r="103" spans="1:98" x14ac:dyDescent="0.25">
      <c r="A103" s="176" t="s">
        <v>27</v>
      </c>
      <c r="B103" s="176"/>
      <c r="C103" s="176"/>
      <c r="D103" s="176"/>
      <c r="E103" s="176"/>
      <c r="F103" s="176"/>
      <c r="G103" s="60">
        <f>COUNTIFS(Coding!AT$3:AT$1048576,"YES",Coding!$R$3:$R$1048576,"TRUE",Coding!$AH$3:$AH$1048576,"YES")</f>
        <v>0</v>
      </c>
      <c r="H103" s="60">
        <f>COUNTIFS(Coding!AU$3:AU$1048576,"YES",Coding!$R$3:$R$1048576,"TRUE",Coding!$AH$3:$AH$1048576,"YES")</f>
        <v>0</v>
      </c>
      <c r="I103" s="60">
        <f>COUNTIFS(Coding!AV$3:AV$1048576,"YES",Coding!$R$3:$R$1048576,"TRUE",Coding!$AH$3:$AH$1048576,"YES")</f>
        <v>0</v>
      </c>
      <c r="J103" s="60">
        <f>COUNTIFS(Coding!AW$3:AW$1048576,"YES",Coding!$R$3:$R$1048576,"TRUE",Coding!$AH$3:$AH$1048576,"YES")</f>
        <v>0</v>
      </c>
      <c r="K103" s="60">
        <f>COUNTIFS(Coding!AX$3:AX$1048576,"YES",Coding!$R$3:$R$1048576,"TRUE",Coding!$AH$3:$AH$1048576,"YES")</f>
        <v>0</v>
      </c>
      <c r="L103" s="60">
        <f>COUNTIFS(Coding!AY$3:AY$1048576,"YES",Coding!$R$3:$R$1048576,"TRUE",Coding!$AH$3:$AH$1048576,"YES")</f>
        <v>0</v>
      </c>
      <c r="M103" s="60">
        <f>COUNTIFS(Coding!AZ$3:AZ$1048576,"YES",Coding!$R$3:$R$1048576,"TRUE",Coding!$AH$3:$AH$1048576,"YES")</f>
        <v>0</v>
      </c>
      <c r="N103" s="60">
        <f>COUNTIFS(Coding!BA$3:BA$1048576,"YES",Coding!$R$3:$R$1048576,"TRUE",Coding!$AH$3:$AH$1048576,"YES")</f>
        <v>0</v>
      </c>
      <c r="O103" s="60">
        <f>COUNTIFS(Coding!BB$3:BB$1048576,"YES",Coding!$R$3:$R$1048576,"TRUE",Coding!$AH$3:$AH$1048576,"YES")</f>
        <v>0</v>
      </c>
      <c r="P103" s="60">
        <f>COUNTIFS(Coding!BC$3:BC$1048576,"YES",Coding!$R$3:$R$1048576,"TRUE",Coding!$AH$3:$AH$1048576,"YES")</f>
        <v>0</v>
      </c>
      <c r="Q103" s="60">
        <f>COUNTIFS(Coding!BD$3:BD$1048576,"YES",Coding!$R$3:$R$1048576,"TRUE",Coding!$AH$3:$AH$1048576,"YES")</f>
        <v>0</v>
      </c>
      <c r="R103" s="60">
        <f>COUNTIFS(Coding!BE$3:BE$1048576,"YES",Coding!$R$3:$R$1048576,"TRUE",Coding!$AH$3:$AH$1048576,"YES")</f>
        <v>0</v>
      </c>
      <c r="S103" s="60">
        <f>COUNTIFS(Coding!BF$3:BF$1048576,"YES",Coding!$R$3:$R$1048576,"TRUE",Coding!$AH$3:$AH$1048576,"YES")</f>
        <v>0</v>
      </c>
      <c r="T103" s="60">
        <f>COUNTIFS(Coding!BG$3:BG$1048576,"YES",Coding!$R$3:$R$1048576,"TRUE",Coding!$AH$3:$AH$1048576,"YES")</f>
        <v>0</v>
      </c>
      <c r="U103" s="60">
        <f>COUNTIFS(Coding!BH$3:BH$1048576,"YES",Coding!$R$3:$R$1048576,"TRUE",Coding!$AH$3:$AH$1048576,"YES")</f>
        <v>0</v>
      </c>
      <c r="V103" s="60">
        <f>COUNTIFS(Coding!BI$3:BI$1048576,"YES",Coding!$R$3:$R$1048576,"TRUE",Coding!$AH$3:$AH$1048576,"YES")</f>
        <v>0</v>
      </c>
      <c r="W103" s="60">
        <f>COUNTIFS(Coding!BJ$3:BJ$1048576,"YES",Coding!$R$3:$R$1048576,"TRUE",Coding!$AH$3:$AH$1048576,"YES")</f>
        <v>0</v>
      </c>
      <c r="X103" s="60">
        <f>COUNTIFS(Coding!BK$3:BK$1048576,"YES",Coding!$R$3:$R$1048576,"TRUE",Coding!$AH$3:$AH$1048576,"YES")</f>
        <v>0</v>
      </c>
      <c r="Y103" s="60">
        <f>COUNTIFS(Coding!BL$3:BL$1048576,"YES",Coding!$R$3:$R$1048576,"TRUE",Coding!$AH$3:$AH$1048576,"YES")</f>
        <v>0</v>
      </c>
      <c r="Z103" s="60">
        <f>COUNTIFS(Coding!BM$3:BM$1048576,"YES",Coding!$R$3:$R$1048576,"TRUE",Coding!$AH$3:$AH$1048576,"YES")</f>
        <v>0</v>
      </c>
      <c r="AA103" s="60">
        <f>COUNTIFS(Coding!BN$3:BN$1048576,"YES",Coding!$R$3:$R$1048576,"TRUE",Coding!$AH$3:$AH$1048576,"YES")</f>
        <v>0</v>
      </c>
      <c r="AB103" s="60">
        <f>COUNTIFS(Coding!BO$3:BO$1048576,"YES",Coding!$R$3:$R$1048576,"TRUE",Coding!$AH$3:$AH$1048576,"YES")</f>
        <v>0</v>
      </c>
      <c r="AC103" s="60">
        <f>COUNTIFS(Coding!BP$3:BP$1048576,"YES",Coding!$R$3:$R$1048576,"TRUE",Coding!$AH$3:$AH$1048576,"YES")</f>
        <v>0</v>
      </c>
      <c r="AD103" s="60">
        <f>COUNTIFS(Coding!BQ$3:BQ$1048576,"YES",Coding!$R$3:$R$1048576,"TRUE",Coding!$AH$3:$AH$1048576,"YES")</f>
        <v>0</v>
      </c>
      <c r="AE103" s="60">
        <f>COUNTIFS(Coding!BR$3:BR$1048576,"YES",Coding!$R$3:$R$1048576,"TRUE",Coding!$AH$3:$AH$1048576,"YES")</f>
        <v>0</v>
      </c>
      <c r="AF103" s="60">
        <f>COUNTIFS(Coding!BS$3:BS$1048576,"YES",Coding!$R$3:$R$1048576,"TRUE",Coding!$AH$3:$AH$1048576,"YES")</f>
        <v>0</v>
      </c>
      <c r="AG103" s="60">
        <f>COUNTIFS(Coding!BT$3:BT$1048576,"YES",Coding!$R$3:$R$1048576,"TRUE",Coding!$AH$3:$AH$1048576,"YES")</f>
        <v>0</v>
      </c>
      <c r="AH103" s="60">
        <f>COUNTIFS(Coding!BU$3:BU$1048576,"YES",Coding!$R$3:$R$1048576,"TRUE",Coding!$AH$3:$AH$1048576,"YES")</f>
        <v>0</v>
      </c>
      <c r="AI103" s="60">
        <f>COUNTIFS(Coding!BV$3:BV$1048576,"YES",Coding!$R$3:$R$1048576,"TRUE",Coding!$AH$3:$AH$1048576,"YES")</f>
        <v>0</v>
      </c>
      <c r="AJ103" s="60">
        <f>COUNTIFS(Coding!BW$3:BW$1048576,"YES",Coding!$R$3:$R$1048576,"TRUE",Coding!$AH$3:$AH$1048576,"YES")</f>
        <v>0</v>
      </c>
      <c r="AK103" s="60">
        <f>COUNTIFS(Coding!BX$3:BX$1048576,"YES",Coding!$R$3:$R$1048576,"TRUE",Coding!$AH$3:$AH$1048576,"YES")</f>
        <v>0</v>
      </c>
      <c r="AL103" s="60">
        <f>COUNTIFS(Coding!BY$3:BY$1048576,"YES",Coding!$R$3:$R$1048576,"TRUE",Coding!$AH$3:$AH$1048576,"YES")</f>
        <v>0</v>
      </c>
      <c r="AM103" s="60">
        <f>COUNTIFS(Coding!BZ$3:BZ$1048576,"YES",Coding!$R$3:$R$1048576,"TRUE",Coding!$AH$3:$AH$1048576,"YES")</f>
        <v>0</v>
      </c>
      <c r="AN103" s="60">
        <f>COUNTIFS(Coding!CA$3:CA$1048576,"YES",Coding!$R$3:$R$1048576,"TRUE",Coding!$AH$3:$AH$1048576,"YES")</f>
        <v>0</v>
      </c>
      <c r="AO103" s="60">
        <f>COUNTIFS(Coding!CB$3:CB$1048576,"YES",Coding!$R$3:$R$1048576,"TRUE",Coding!$AH$3:$AH$1048576,"YES")</f>
        <v>0</v>
      </c>
      <c r="AP103" s="60">
        <f>COUNTIFS(Coding!CC$3:CC$1048576,"YES",Coding!$R$3:$R$1048576,"TRUE",Coding!$AH$3:$AH$1048576,"YES")</f>
        <v>0</v>
      </c>
      <c r="AQ103" s="60">
        <f>COUNTIFS(Coding!CD$3:CD$1048576,"YES",Coding!$R$3:$R$1048576,"TRUE",Coding!$AH$3:$AH$1048576,"YES")</f>
        <v>0</v>
      </c>
      <c r="AR103" s="60">
        <f>COUNTIFS(Coding!CE$3:CE$1048576,"YES",Coding!$R$3:$R$1048576,"TRUE",Coding!$AH$3:$AH$1048576,"YES")</f>
        <v>0</v>
      </c>
      <c r="AS103" s="60">
        <f>COUNTIFS(Coding!CF$3:CF$1048576,"YES",Coding!$R$3:$R$1048576,"TRUE",Coding!$AH$3:$AH$1048576,"YES")</f>
        <v>0</v>
      </c>
      <c r="AT103" s="60">
        <f>COUNTIFS(Coding!CG$3:CG$1048576,"YES",Coding!$R$3:$R$1048576,"TRUE",Coding!$AH$3:$AH$1048576,"YES")</f>
        <v>0</v>
      </c>
      <c r="AU103" s="60">
        <f>COUNTIFS(Coding!CH$3:CH$1048576,"YES",Coding!$R$3:$R$1048576,"TRUE",Coding!$AH$3:$AH$1048576,"YES")</f>
        <v>0</v>
      </c>
      <c r="AV103" s="60">
        <f>COUNTIFS(Coding!CI$3:CI$1048576,"YES",Coding!$R$3:$R$1048576,"TRUE",Coding!$AH$3:$AH$1048576,"YES")</f>
        <v>0</v>
      </c>
      <c r="AW103" s="60">
        <f>COUNTIFS(Coding!CJ$3:CJ$1048576,"YES",Coding!$R$3:$R$1048576,"TRUE",Coding!$AH$3:$AH$1048576,"YES")</f>
        <v>0</v>
      </c>
      <c r="AX103" s="60">
        <f>COUNTIFS(Coding!CK$3:CK$1048576,"YES",Coding!$R$3:$R$1048576,"TRUE",Coding!$AH$3:$AH$1048576,"YES")</f>
        <v>0</v>
      </c>
      <c r="AY103" s="60">
        <f>COUNTIFS(Coding!CL$3:CL$1048576,"YES",Coding!$R$3:$R$1048576,"TRUE",Coding!$AH$3:$AH$1048576,"YES")</f>
        <v>0</v>
      </c>
      <c r="AZ103" s="60">
        <f>COUNTIFS(Coding!CM$3:CM$1048576,"YES",Coding!$R$3:$R$1048576,"TRUE",Coding!$AH$3:$AH$1048576,"YES")</f>
        <v>0</v>
      </c>
      <c r="BA103" s="60">
        <f>COUNTIFS(Coding!CN$3:CN$1048576,"YES",Coding!$R$3:$R$1048576,"TRUE",Coding!$AH$3:$AH$1048576,"YES")</f>
        <v>0</v>
      </c>
      <c r="BB103" s="60">
        <f>COUNTIFS(Coding!CO$3:CO$1048576,"YES",Coding!$R$3:$R$1048576,"TRUE",Coding!$AH$3:$AH$1048576,"YES")</f>
        <v>0</v>
      </c>
      <c r="BC103" s="60">
        <f>COUNTIFS(Coding!CP$3:CP$1048576,"YES",Coding!$R$3:$R$1048576,"TRUE",Coding!$AH$3:$AH$1048576,"YES")</f>
        <v>0</v>
      </c>
      <c r="BD103" s="60">
        <f>COUNTIFS(Coding!CQ$3:CQ$1048576,"YES",Coding!$R$3:$R$1048576,"TRUE",Coding!$AH$3:$AH$1048576,"YES")</f>
        <v>0</v>
      </c>
      <c r="BE103" s="60">
        <f>COUNTIFS(Coding!CR$3:CR$1048576,"YES",Coding!$R$3:$R$1048576,"TRUE",Coding!$AH$3:$AH$1048576,"YES")</f>
        <v>0</v>
      </c>
      <c r="BF103" s="60">
        <f>COUNTIFS(Coding!CS$3:CS$1048576,"YES",Coding!$R$3:$R$1048576,"TRUE",Coding!$AH$3:$AH$1048576,"YES")</f>
        <v>0</v>
      </c>
      <c r="BG103" s="60">
        <f>COUNTIFS(Coding!CT$3:CT$1048576,"YES",Coding!$R$3:$R$1048576,"TRUE",Coding!$AH$3:$AH$1048576,"YES")</f>
        <v>0</v>
      </c>
      <c r="BH103" s="60">
        <f>COUNTIFS(Coding!CU$3:CU$1048576,"YES",Coding!$R$3:$R$1048576,"TRUE",Coding!$AH$3:$AH$1048576,"YES")</f>
        <v>0</v>
      </c>
      <c r="BI103" s="60">
        <f>COUNTIFS(Coding!CV$3:CV$1048576,"YES",Coding!$R$3:$R$1048576,"TRUE",Coding!$AH$3:$AH$1048576,"YES")</f>
        <v>0</v>
      </c>
      <c r="BJ103" s="60">
        <f>COUNTIFS(Coding!CW$3:CW$1048576,"YES",Coding!$R$3:$R$1048576,"TRUE",Coding!$AH$3:$AH$1048576,"YES")</f>
        <v>0</v>
      </c>
      <c r="BK103" s="60">
        <f>COUNTIFS(Coding!CX$3:CX$1048576,"YES",Coding!$R$3:$R$1048576,"TRUE",Coding!$AH$3:$AH$1048576,"YES")</f>
        <v>0</v>
      </c>
      <c r="BL103" s="60">
        <f>COUNTIFS(Coding!CY$3:CY$1048576,"YES",Coding!$R$3:$R$1048576,"TRUE",Coding!$AH$3:$AH$1048576,"YES")</f>
        <v>0</v>
      </c>
      <c r="BM103" s="60">
        <f>COUNTIFS(Coding!CZ$3:CZ$1048576,"YES",Coding!$R$3:$R$1048576,"TRUE",Coding!$AH$3:$AH$1048576,"YES")</f>
        <v>0</v>
      </c>
      <c r="BN103" s="60">
        <f>COUNTIFS(Coding!DA$3:DA$1048576,"YES",Coding!$R$3:$R$1048576,"TRUE",Coding!$AH$3:$AH$1048576,"YES")</f>
        <v>0</v>
      </c>
      <c r="BO103" s="60">
        <f>COUNTIFS(Coding!DB$3:DB$1048576,"YES",Coding!$R$3:$R$1048576,"TRUE",Coding!$AH$3:$AH$1048576,"YES")</f>
        <v>0</v>
      </c>
      <c r="BP103" s="60">
        <f>COUNTIFS(Coding!DC$3:DC$1048576,"YES",Coding!$R$3:$R$1048576,"TRUE",Coding!$AH$3:$AH$1048576,"YES")</f>
        <v>0</v>
      </c>
      <c r="BQ103" s="60">
        <f>COUNTIFS(Coding!DD$3:DD$1048576,"YES",Coding!$R$3:$R$1048576,"TRUE",Coding!$AH$3:$AH$1048576,"YES")</f>
        <v>0</v>
      </c>
      <c r="BR103" s="60">
        <f>COUNTIFS(Coding!DE$3:DE$1048576,"YES",Coding!$R$3:$R$1048576,"TRUE",Coding!$AH$3:$AH$1048576,"YES")</f>
        <v>0</v>
      </c>
      <c r="BS103" s="60">
        <f>COUNTIFS(Coding!DF$3:DF$1048576,"YES",Coding!$R$3:$R$1048576,"TRUE",Coding!$AH$3:$AH$1048576,"YES")</f>
        <v>0</v>
      </c>
      <c r="BT103" s="60">
        <f>COUNTIFS(Coding!DG$3:DG$1048576,"YES",Coding!$R$3:$R$1048576,"TRUE",Coding!$AH$3:$AH$1048576,"YES")</f>
        <v>0</v>
      </c>
      <c r="BU103" s="60">
        <f>COUNTIFS(Coding!DH$3:DH$1048576,"YES",Coding!$R$3:$R$1048576,"TRUE",Coding!$AH$3:$AH$1048576,"YES")</f>
        <v>0</v>
      </c>
      <c r="BV103" s="60">
        <f>COUNTIFS(Coding!DI$3:DI$1048576,"YES",Coding!$R$3:$R$1048576,"TRUE",Coding!$AH$3:$AH$1048576,"YES")</f>
        <v>0</v>
      </c>
      <c r="BW103" s="60">
        <f>COUNTIFS(Coding!DJ$3:DJ$1048576,"YES",Coding!$R$3:$R$1048576,"TRUE",Coding!$AH$3:$AH$1048576,"YES")</f>
        <v>0</v>
      </c>
      <c r="BX103" s="60">
        <f>COUNTIFS(Coding!DK$3:DK$1048576,"YES",Coding!$R$3:$R$1048576,"TRUE",Coding!$AH$3:$AH$1048576,"YES")</f>
        <v>0</v>
      </c>
      <c r="BY103" s="60">
        <f>COUNTIFS(Coding!DL$3:DL$1048576,"YES",Coding!$R$3:$R$1048576,"TRUE",Coding!$AH$3:$AH$1048576,"YES")</f>
        <v>0</v>
      </c>
      <c r="BZ103" s="60">
        <f>COUNTIFS(Coding!DM$3:DM$1048576,"YES",Coding!$R$3:$R$1048576,"TRUE",Coding!$AH$3:$AH$1048576,"YES")</f>
        <v>0</v>
      </c>
      <c r="CA103" s="60">
        <f>COUNTIFS(Coding!DN$3:DN$1048576,"YES",Coding!$R$3:$R$1048576,"TRUE",Coding!$AH$3:$AH$1048576,"YES")</f>
        <v>0</v>
      </c>
      <c r="CB103" s="60">
        <f>COUNTIFS(Coding!DO$3:DO$1048576,"YES",Coding!$R$3:$R$1048576,"TRUE",Coding!$AH$3:$AH$1048576,"YES")</f>
        <v>0</v>
      </c>
      <c r="CC103" s="60">
        <f>COUNTIFS(Coding!DP$3:DP$1048576,"YES",Coding!$R$3:$R$1048576,"TRUE",Coding!$AH$3:$AH$1048576,"YES")</f>
        <v>0</v>
      </c>
      <c r="CD103" s="60">
        <f>COUNTIFS(Coding!DQ$3:DQ$1048576,"YES",Coding!$R$3:$R$1048576,"TRUE",Coding!$AH$3:$AH$1048576,"YES")</f>
        <v>0</v>
      </c>
      <c r="CE103" s="60">
        <f>COUNTIFS(Coding!DR$3:DR$1048576,"YES",Coding!$R$3:$R$1048576,"TRUE",Coding!$AH$3:$AH$1048576,"YES")</f>
        <v>0</v>
      </c>
      <c r="CF103" s="60">
        <f>COUNTIFS(Coding!DS$3:DS$1048576,"YES",Coding!$R$3:$R$1048576,"TRUE",Coding!$AH$3:$AH$1048576,"YES")</f>
        <v>0</v>
      </c>
      <c r="CG103" s="60">
        <f>COUNTIFS(Coding!DT$3:DT$1048576,"YES",Coding!$R$3:$R$1048576,"TRUE",Coding!$AH$3:$AH$1048576,"YES")</f>
        <v>0</v>
      </c>
      <c r="CH103" s="60">
        <f>COUNTIFS(Coding!DU$3:DU$1048576,"YES",Coding!$R$3:$R$1048576,"TRUE",Coding!$AH$3:$AH$1048576,"YES")</f>
        <v>0</v>
      </c>
      <c r="CI103" s="60">
        <f>COUNTIFS(Coding!DV$3:DV$1048576,"YES",Coding!$R$3:$R$1048576,"TRUE",Coding!$AH$3:$AH$1048576,"YES")</f>
        <v>0</v>
      </c>
      <c r="CJ103" s="60">
        <f>COUNTIFS(Coding!DW$3:DW$1048576,"YES",Coding!$R$3:$R$1048576,"TRUE",Coding!$AH$3:$AH$1048576,"YES")</f>
        <v>0</v>
      </c>
      <c r="CK103" s="60">
        <f>COUNTIFS(Coding!DX$3:DX$1048576,"YES",Coding!$R$3:$R$1048576,"TRUE",Coding!$AH$3:$AH$1048576,"YES")</f>
        <v>0</v>
      </c>
      <c r="CL103" s="60">
        <f>COUNTIFS(Coding!DY$3:DY$1048576,"YES",Coding!$R$3:$R$1048576,"TRUE",Coding!$AH$3:$AH$1048576,"YES")</f>
        <v>0</v>
      </c>
      <c r="CM103" s="60">
        <f>COUNTIFS(Coding!DZ$3:DZ$1048576,"YES",Coding!$R$3:$R$1048576,"TRUE",Coding!$AH$3:$AH$1048576,"YES")</f>
        <v>0</v>
      </c>
      <c r="CN103" s="60">
        <f>COUNTIFS(Coding!EA$3:EA$1048576,"YES",Coding!$R$3:$R$1048576,"TRUE",Coding!$AH$3:$AH$1048576,"YES")</f>
        <v>0</v>
      </c>
      <c r="CO103" s="60">
        <f>COUNTIFS(Coding!EB$3:EB$1048576,"YES",Coding!$R$3:$R$1048576,"TRUE",Coding!$AH$3:$AH$1048576,"YES")</f>
        <v>0</v>
      </c>
      <c r="CP103" s="60">
        <f>COUNTIFS(Coding!EC$3:EC$1048576,"YES",Coding!$R$3:$R$1048576,"TRUE",Coding!$AH$3:$AH$1048576,"YES")</f>
        <v>0</v>
      </c>
      <c r="CQ103" s="60">
        <f>COUNTIFS(Coding!ED$3:ED$1048576,"YES",Coding!$R$3:$R$1048576,"TRUE",Coding!$AH$3:$AH$1048576,"YES")</f>
        <v>0</v>
      </c>
      <c r="CR103" s="60">
        <f>COUNTIFS(Coding!EE$3:EE$1048576,"YES",Coding!$R$3:$R$1048576,"TRUE",Coding!$AH$3:$AH$1048576,"YES")</f>
        <v>0</v>
      </c>
      <c r="CS103" s="60">
        <f>COUNTIFS(Coding!EF$3:EF$1048576,"YES",Coding!$R$3:$R$1048576,"TRUE",Coding!$AH$3:$AH$1048576,"YES")</f>
        <v>0</v>
      </c>
      <c r="CT103" s="60">
        <f>COUNTIFS(Coding!EG$3:EG$1048576,"YES",Coding!$R$3:$R$1048576,"TRUE",Coding!$AH$3:$AH$1048576,"YES")</f>
        <v>0</v>
      </c>
    </row>
    <row r="104" spans="1:98" x14ac:dyDescent="0.25">
      <c r="A104" s="176" t="s">
        <v>18</v>
      </c>
      <c r="B104" s="176"/>
      <c r="C104" s="176"/>
      <c r="D104" s="176"/>
      <c r="E104" s="176"/>
      <c r="F104" s="176"/>
      <c r="G104" s="60">
        <f>COUNTIFS(Coding!AT$3:AT$1048576,"YES",Coding!$R$3:$R$1048576,"TRUE",Coding!$Y$3:$Y$1048576,"YES")</f>
        <v>0</v>
      </c>
      <c r="H104" s="60">
        <f>COUNTIFS(Coding!AU$3:AU$1048576,"YES",Coding!$R$3:$R$1048576,"TRUE",Coding!$Y$3:$Y$1048576,"YES")</f>
        <v>0</v>
      </c>
      <c r="I104" s="60">
        <f>COUNTIFS(Coding!AV$3:AV$1048576,"YES",Coding!$R$3:$R$1048576,"TRUE",Coding!$Y$3:$Y$1048576,"YES")</f>
        <v>0</v>
      </c>
      <c r="J104" s="60">
        <f>COUNTIFS(Coding!AW$3:AW$1048576,"YES",Coding!$R$3:$R$1048576,"TRUE",Coding!$Y$3:$Y$1048576,"YES")</f>
        <v>0</v>
      </c>
      <c r="K104" s="60">
        <f>COUNTIFS(Coding!AX$3:AX$1048576,"YES",Coding!$R$3:$R$1048576,"TRUE",Coding!$Y$3:$Y$1048576,"YES")</f>
        <v>0</v>
      </c>
      <c r="L104" s="60">
        <f>COUNTIFS(Coding!AY$3:AY$1048576,"YES",Coding!$R$3:$R$1048576,"TRUE",Coding!$Y$3:$Y$1048576,"YES")</f>
        <v>0</v>
      </c>
      <c r="M104" s="60">
        <f>COUNTIFS(Coding!AZ$3:AZ$1048576,"YES",Coding!$R$3:$R$1048576,"TRUE",Coding!$Y$3:$Y$1048576,"YES")</f>
        <v>0</v>
      </c>
      <c r="N104" s="60">
        <f>COUNTIFS(Coding!BA$3:BA$1048576,"YES",Coding!$R$3:$R$1048576,"TRUE",Coding!$Y$3:$Y$1048576,"YES")</f>
        <v>0</v>
      </c>
      <c r="O104" s="60">
        <f>COUNTIFS(Coding!BB$3:BB$1048576,"YES",Coding!$R$3:$R$1048576,"TRUE",Coding!$Y$3:$Y$1048576,"YES")</f>
        <v>0</v>
      </c>
      <c r="P104" s="60">
        <f>COUNTIFS(Coding!BC$3:BC$1048576,"YES",Coding!$R$3:$R$1048576,"TRUE",Coding!$Y$3:$Y$1048576,"YES")</f>
        <v>0</v>
      </c>
      <c r="Q104" s="60">
        <f>COUNTIFS(Coding!BD$3:BD$1048576,"YES",Coding!$R$3:$R$1048576,"TRUE",Coding!$Y$3:$Y$1048576,"YES")</f>
        <v>0</v>
      </c>
      <c r="R104" s="60">
        <f>COUNTIFS(Coding!BE$3:BE$1048576,"YES",Coding!$R$3:$R$1048576,"TRUE",Coding!$Y$3:$Y$1048576,"YES")</f>
        <v>0</v>
      </c>
      <c r="S104" s="60">
        <f>COUNTIFS(Coding!BF$3:BF$1048576,"YES",Coding!$R$3:$R$1048576,"TRUE",Coding!$Y$3:$Y$1048576,"YES")</f>
        <v>0</v>
      </c>
      <c r="T104" s="60">
        <f>COUNTIFS(Coding!BG$3:BG$1048576,"YES",Coding!$R$3:$R$1048576,"TRUE",Coding!$Y$3:$Y$1048576,"YES")</f>
        <v>0</v>
      </c>
      <c r="U104" s="60">
        <f>COUNTIFS(Coding!BH$3:BH$1048576,"YES",Coding!$R$3:$R$1048576,"TRUE",Coding!$Y$3:$Y$1048576,"YES")</f>
        <v>0</v>
      </c>
      <c r="V104" s="60">
        <f>COUNTIFS(Coding!BI$3:BI$1048576,"YES",Coding!$R$3:$R$1048576,"TRUE",Coding!$Y$3:$Y$1048576,"YES")</f>
        <v>0</v>
      </c>
      <c r="W104" s="60">
        <f>COUNTIFS(Coding!BJ$3:BJ$1048576,"YES",Coding!$R$3:$R$1048576,"TRUE",Coding!$Y$3:$Y$1048576,"YES")</f>
        <v>0</v>
      </c>
      <c r="X104" s="60">
        <f>COUNTIFS(Coding!BK$3:BK$1048576,"YES",Coding!$R$3:$R$1048576,"TRUE",Coding!$Y$3:$Y$1048576,"YES")</f>
        <v>0</v>
      </c>
      <c r="Y104" s="60">
        <f>COUNTIFS(Coding!BL$3:BL$1048576,"YES",Coding!$R$3:$R$1048576,"TRUE",Coding!$Y$3:$Y$1048576,"YES")</f>
        <v>0</v>
      </c>
      <c r="Z104" s="60">
        <f>COUNTIFS(Coding!BM$3:BM$1048576,"YES",Coding!$R$3:$R$1048576,"TRUE",Coding!$Y$3:$Y$1048576,"YES")</f>
        <v>0</v>
      </c>
      <c r="AA104" s="60">
        <f>COUNTIFS(Coding!BN$3:BN$1048576,"YES",Coding!$R$3:$R$1048576,"TRUE",Coding!$Y$3:$Y$1048576,"YES")</f>
        <v>0</v>
      </c>
      <c r="AB104" s="60">
        <f>COUNTIFS(Coding!BO$3:BO$1048576,"YES",Coding!$R$3:$R$1048576,"TRUE",Coding!$Y$3:$Y$1048576,"YES")</f>
        <v>0</v>
      </c>
      <c r="AC104" s="60">
        <f>COUNTIFS(Coding!BP$3:BP$1048576,"YES",Coding!$R$3:$R$1048576,"TRUE",Coding!$Y$3:$Y$1048576,"YES")</f>
        <v>0</v>
      </c>
      <c r="AD104" s="60">
        <f>COUNTIFS(Coding!BQ$3:BQ$1048576,"YES",Coding!$R$3:$R$1048576,"TRUE",Coding!$Y$3:$Y$1048576,"YES")</f>
        <v>0</v>
      </c>
      <c r="AE104" s="60">
        <f>COUNTIFS(Coding!BR$3:BR$1048576,"YES",Coding!$R$3:$R$1048576,"TRUE",Coding!$Y$3:$Y$1048576,"YES")</f>
        <v>0</v>
      </c>
      <c r="AF104" s="60">
        <f>COUNTIFS(Coding!BS$3:BS$1048576,"YES",Coding!$R$3:$R$1048576,"TRUE",Coding!$Y$3:$Y$1048576,"YES")</f>
        <v>0</v>
      </c>
      <c r="AG104" s="60">
        <f>COUNTIFS(Coding!BT$3:BT$1048576,"YES",Coding!$R$3:$R$1048576,"TRUE",Coding!$Y$3:$Y$1048576,"YES")</f>
        <v>0</v>
      </c>
      <c r="AH104" s="60">
        <f>COUNTIFS(Coding!BU$3:BU$1048576,"YES",Coding!$R$3:$R$1048576,"TRUE",Coding!$Y$3:$Y$1048576,"YES")</f>
        <v>0</v>
      </c>
      <c r="AI104" s="60">
        <f>COUNTIFS(Coding!BV$3:BV$1048576,"YES",Coding!$R$3:$R$1048576,"TRUE",Coding!$Y$3:$Y$1048576,"YES")</f>
        <v>0</v>
      </c>
      <c r="AJ104" s="60">
        <f>COUNTIFS(Coding!BW$3:BW$1048576,"YES",Coding!$R$3:$R$1048576,"TRUE",Coding!$Y$3:$Y$1048576,"YES")</f>
        <v>0</v>
      </c>
      <c r="AK104" s="60">
        <f>COUNTIFS(Coding!BX$3:BX$1048576,"YES",Coding!$R$3:$R$1048576,"TRUE",Coding!$Y$3:$Y$1048576,"YES")</f>
        <v>0</v>
      </c>
      <c r="AL104" s="60">
        <f>COUNTIFS(Coding!BY$3:BY$1048576,"YES",Coding!$R$3:$R$1048576,"TRUE",Coding!$Y$3:$Y$1048576,"YES")</f>
        <v>0</v>
      </c>
      <c r="AM104" s="60">
        <f>COUNTIFS(Coding!BZ$3:BZ$1048576,"YES",Coding!$R$3:$R$1048576,"TRUE",Coding!$Y$3:$Y$1048576,"YES")</f>
        <v>0</v>
      </c>
      <c r="AN104" s="60">
        <f>COUNTIFS(Coding!CA$3:CA$1048576,"YES",Coding!$R$3:$R$1048576,"TRUE",Coding!$Y$3:$Y$1048576,"YES")</f>
        <v>0</v>
      </c>
      <c r="AO104" s="60">
        <f>COUNTIFS(Coding!CB$3:CB$1048576,"YES",Coding!$R$3:$R$1048576,"TRUE",Coding!$Y$3:$Y$1048576,"YES")</f>
        <v>0</v>
      </c>
      <c r="AP104" s="60">
        <f>COUNTIFS(Coding!CC$3:CC$1048576,"YES",Coding!$R$3:$R$1048576,"TRUE",Coding!$Y$3:$Y$1048576,"YES")</f>
        <v>0</v>
      </c>
      <c r="AQ104" s="60">
        <f>COUNTIFS(Coding!CD$3:CD$1048576,"YES",Coding!$R$3:$R$1048576,"TRUE",Coding!$Y$3:$Y$1048576,"YES")</f>
        <v>0</v>
      </c>
      <c r="AR104" s="60">
        <f>COUNTIFS(Coding!CE$3:CE$1048576,"YES",Coding!$R$3:$R$1048576,"TRUE",Coding!$Y$3:$Y$1048576,"YES")</f>
        <v>0</v>
      </c>
      <c r="AS104" s="60">
        <f>COUNTIFS(Coding!CF$3:CF$1048576,"YES",Coding!$R$3:$R$1048576,"TRUE",Coding!$Y$3:$Y$1048576,"YES")</f>
        <v>0</v>
      </c>
      <c r="AT104" s="60">
        <f>COUNTIFS(Coding!CG$3:CG$1048576,"YES",Coding!$R$3:$R$1048576,"TRUE",Coding!$Y$3:$Y$1048576,"YES")</f>
        <v>0</v>
      </c>
      <c r="AU104" s="60">
        <f>COUNTIFS(Coding!CH$3:CH$1048576,"YES",Coding!$R$3:$R$1048576,"TRUE",Coding!$Y$3:$Y$1048576,"YES")</f>
        <v>0</v>
      </c>
      <c r="AV104" s="60">
        <f>COUNTIFS(Coding!CI$3:CI$1048576,"YES",Coding!$R$3:$R$1048576,"TRUE",Coding!$Y$3:$Y$1048576,"YES")</f>
        <v>0</v>
      </c>
      <c r="AW104" s="60">
        <f>COUNTIFS(Coding!CJ$3:CJ$1048576,"YES",Coding!$R$3:$R$1048576,"TRUE",Coding!$Y$3:$Y$1048576,"YES")</f>
        <v>0</v>
      </c>
      <c r="AX104" s="60">
        <f>COUNTIFS(Coding!CK$3:CK$1048576,"YES",Coding!$R$3:$R$1048576,"TRUE",Coding!$Y$3:$Y$1048576,"YES")</f>
        <v>0</v>
      </c>
      <c r="AY104" s="60">
        <f>COUNTIFS(Coding!CL$3:CL$1048576,"YES",Coding!$R$3:$R$1048576,"TRUE",Coding!$Y$3:$Y$1048576,"YES")</f>
        <v>0</v>
      </c>
      <c r="AZ104" s="60">
        <f>COUNTIFS(Coding!CM$3:CM$1048576,"YES",Coding!$R$3:$R$1048576,"TRUE",Coding!$Y$3:$Y$1048576,"YES")</f>
        <v>0</v>
      </c>
      <c r="BA104" s="60">
        <f>COUNTIFS(Coding!CN$3:CN$1048576,"YES",Coding!$R$3:$R$1048576,"TRUE",Coding!$Y$3:$Y$1048576,"YES")</f>
        <v>0</v>
      </c>
      <c r="BB104" s="60">
        <f>COUNTIFS(Coding!CO$3:CO$1048576,"YES",Coding!$R$3:$R$1048576,"TRUE",Coding!$Y$3:$Y$1048576,"YES")</f>
        <v>0</v>
      </c>
      <c r="BC104" s="60">
        <f>COUNTIFS(Coding!CP$3:CP$1048576,"YES",Coding!$R$3:$R$1048576,"TRUE",Coding!$Y$3:$Y$1048576,"YES")</f>
        <v>0</v>
      </c>
      <c r="BD104" s="60">
        <f>COUNTIFS(Coding!CQ$3:CQ$1048576,"YES",Coding!$R$3:$R$1048576,"TRUE",Coding!$Y$3:$Y$1048576,"YES")</f>
        <v>0</v>
      </c>
      <c r="BE104" s="60">
        <f>COUNTIFS(Coding!CR$3:CR$1048576,"YES",Coding!$R$3:$R$1048576,"TRUE",Coding!$Y$3:$Y$1048576,"YES")</f>
        <v>0</v>
      </c>
      <c r="BF104" s="60">
        <f>COUNTIFS(Coding!CS$3:CS$1048576,"YES",Coding!$R$3:$R$1048576,"TRUE",Coding!$Y$3:$Y$1048576,"YES")</f>
        <v>0</v>
      </c>
      <c r="BG104" s="60">
        <f>COUNTIFS(Coding!CT$3:CT$1048576,"YES",Coding!$R$3:$R$1048576,"TRUE",Coding!$Y$3:$Y$1048576,"YES")</f>
        <v>0</v>
      </c>
      <c r="BH104" s="60">
        <f>COUNTIFS(Coding!CU$3:CU$1048576,"YES",Coding!$R$3:$R$1048576,"TRUE",Coding!$Y$3:$Y$1048576,"YES")</f>
        <v>0</v>
      </c>
      <c r="BI104" s="60">
        <f>COUNTIFS(Coding!CV$3:CV$1048576,"YES",Coding!$R$3:$R$1048576,"TRUE",Coding!$Y$3:$Y$1048576,"YES")</f>
        <v>0</v>
      </c>
      <c r="BJ104" s="60">
        <f>COUNTIFS(Coding!CW$3:CW$1048576,"YES",Coding!$R$3:$R$1048576,"TRUE",Coding!$Y$3:$Y$1048576,"YES")</f>
        <v>0</v>
      </c>
      <c r="BK104" s="60">
        <f>COUNTIFS(Coding!CX$3:CX$1048576,"YES",Coding!$R$3:$R$1048576,"TRUE",Coding!$Y$3:$Y$1048576,"YES")</f>
        <v>0</v>
      </c>
      <c r="BL104" s="60">
        <f>COUNTIFS(Coding!CY$3:CY$1048576,"YES",Coding!$R$3:$R$1048576,"TRUE",Coding!$Y$3:$Y$1048576,"YES")</f>
        <v>0</v>
      </c>
      <c r="BM104" s="60">
        <f>COUNTIFS(Coding!CZ$3:CZ$1048576,"YES",Coding!$R$3:$R$1048576,"TRUE",Coding!$Y$3:$Y$1048576,"YES")</f>
        <v>0</v>
      </c>
      <c r="BN104" s="60">
        <f>COUNTIFS(Coding!DA$3:DA$1048576,"YES",Coding!$R$3:$R$1048576,"TRUE",Coding!$Y$3:$Y$1048576,"YES")</f>
        <v>0</v>
      </c>
      <c r="BO104" s="60">
        <f>COUNTIFS(Coding!DB$3:DB$1048576,"YES",Coding!$R$3:$R$1048576,"TRUE",Coding!$Y$3:$Y$1048576,"YES")</f>
        <v>0</v>
      </c>
      <c r="BP104" s="60">
        <f>COUNTIFS(Coding!DC$3:DC$1048576,"YES",Coding!$R$3:$R$1048576,"TRUE",Coding!$Y$3:$Y$1048576,"YES")</f>
        <v>0</v>
      </c>
      <c r="BQ104" s="60">
        <f>COUNTIFS(Coding!DD$3:DD$1048576,"YES",Coding!$R$3:$R$1048576,"TRUE",Coding!$Y$3:$Y$1048576,"YES")</f>
        <v>0</v>
      </c>
      <c r="BR104" s="60">
        <f>COUNTIFS(Coding!DE$3:DE$1048576,"YES",Coding!$R$3:$R$1048576,"TRUE",Coding!$Y$3:$Y$1048576,"YES")</f>
        <v>0</v>
      </c>
      <c r="BS104" s="60">
        <f>COUNTIFS(Coding!DF$3:DF$1048576,"YES",Coding!$R$3:$R$1048576,"TRUE",Coding!$Y$3:$Y$1048576,"YES")</f>
        <v>0</v>
      </c>
      <c r="BT104" s="60">
        <f>COUNTIFS(Coding!DG$3:DG$1048576,"YES",Coding!$R$3:$R$1048576,"TRUE",Coding!$Y$3:$Y$1048576,"YES")</f>
        <v>0</v>
      </c>
      <c r="BU104" s="60">
        <f>COUNTIFS(Coding!DH$3:DH$1048576,"YES",Coding!$R$3:$R$1048576,"TRUE",Coding!$Y$3:$Y$1048576,"YES")</f>
        <v>0</v>
      </c>
      <c r="BV104" s="60">
        <f>COUNTIFS(Coding!DI$3:DI$1048576,"YES",Coding!$R$3:$R$1048576,"TRUE",Coding!$Y$3:$Y$1048576,"YES")</f>
        <v>0</v>
      </c>
      <c r="BW104" s="60">
        <f>COUNTIFS(Coding!DJ$3:DJ$1048576,"YES",Coding!$R$3:$R$1048576,"TRUE",Coding!$Y$3:$Y$1048576,"YES")</f>
        <v>0</v>
      </c>
      <c r="BX104" s="60">
        <f>COUNTIFS(Coding!DK$3:DK$1048576,"YES",Coding!$R$3:$R$1048576,"TRUE",Coding!$Y$3:$Y$1048576,"YES")</f>
        <v>0</v>
      </c>
      <c r="BY104" s="60">
        <f>COUNTIFS(Coding!DL$3:DL$1048576,"YES",Coding!$R$3:$R$1048576,"TRUE",Coding!$Y$3:$Y$1048576,"YES")</f>
        <v>0</v>
      </c>
      <c r="BZ104" s="60">
        <f>COUNTIFS(Coding!DM$3:DM$1048576,"YES",Coding!$R$3:$R$1048576,"TRUE",Coding!$Y$3:$Y$1048576,"YES")</f>
        <v>0</v>
      </c>
      <c r="CA104" s="60">
        <f>COUNTIFS(Coding!DN$3:DN$1048576,"YES",Coding!$R$3:$R$1048576,"TRUE",Coding!$Y$3:$Y$1048576,"YES")</f>
        <v>0</v>
      </c>
      <c r="CB104" s="60">
        <f>COUNTIFS(Coding!DO$3:DO$1048576,"YES",Coding!$R$3:$R$1048576,"TRUE",Coding!$Y$3:$Y$1048576,"YES")</f>
        <v>0</v>
      </c>
      <c r="CC104" s="60">
        <f>COUNTIFS(Coding!DP$3:DP$1048576,"YES",Coding!$R$3:$R$1048576,"TRUE",Coding!$Y$3:$Y$1048576,"YES")</f>
        <v>0</v>
      </c>
      <c r="CD104" s="60">
        <f>COUNTIFS(Coding!DQ$3:DQ$1048576,"YES",Coding!$R$3:$R$1048576,"TRUE",Coding!$Y$3:$Y$1048576,"YES")</f>
        <v>0</v>
      </c>
      <c r="CE104" s="60">
        <f>COUNTIFS(Coding!DR$3:DR$1048576,"YES",Coding!$R$3:$R$1048576,"TRUE",Coding!$Y$3:$Y$1048576,"YES")</f>
        <v>0</v>
      </c>
      <c r="CF104" s="60">
        <f>COUNTIFS(Coding!DS$3:DS$1048576,"YES",Coding!$R$3:$R$1048576,"TRUE",Coding!$Y$3:$Y$1048576,"YES")</f>
        <v>0</v>
      </c>
      <c r="CG104" s="60">
        <f>COUNTIFS(Coding!DT$3:DT$1048576,"YES",Coding!$R$3:$R$1048576,"TRUE",Coding!$Y$3:$Y$1048576,"YES")</f>
        <v>0</v>
      </c>
      <c r="CH104" s="60">
        <f>COUNTIFS(Coding!DU$3:DU$1048576,"YES",Coding!$R$3:$R$1048576,"TRUE",Coding!$Y$3:$Y$1048576,"YES")</f>
        <v>0</v>
      </c>
      <c r="CI104" s="60">
        <f>COUNTIFS(Coding!DV$3:DV$1048576,"YES",Coding!$R$3:$R$1048576,"TRUE",Coding!$Y$3:$Y$1048576,"YES")</f>
        <v>0</v>
      </c>
      <c r="CJ104" s="60">
        <f>COUNTIFS(Coding!DW$3:DW$1048576,"YES",Coding!$R$3:$R$1048576,"TRUE",Coding!$Y$3:$Y$1048576,"YES")</f>
        <v>0</v>
      </c>
      <c r="CK104" s="60">
        <f>COUNTIFS(Coding!DX$3:DX$1048576,"YES",Coding!$R$3:$R$1048576,"TRUE",Coding!$Y$3:$Y$1048576,"YES")</f>
        <v>0</v>
      </c>
      <c r="CL104" s="60">
        <f>COUNTIFS(Coding!DY$3:DY$1048576,"YES",Coding!$R$3:$R$1048576,"TRUE",Coding!$Y$3:$Y$1048576,"YES")</f>
        <v>0</v>
      </c>
      <c r="CM104" s="60">
        <f>COUNTIFS(Coding!DZ$3:DZ$1048576,"YES",Coding!$R$3:$R$1048576,"TRUE",Coding!$Y$3:$Y$1048576,"YES")</f>
        <v>0</v>
      </c>
      <c r="CN104" s="60">
        <f>COUNTIFS(Coding!EA$3:EA$1048576,"YES",Coding!$R$3:$R$1048576,"TRUE",Coding!$Y$3:$Y$1048576,"YES")</f>
        <v>0</v>
      </c>
      <c r="CO104" s="60">
        <f>COUNTIFS(Coding!EB$3:EB$1048576,"YES",Coding!$R$3:$R$1048576,"TRUE",Coding!$Y$3:$Y$1048576,"YES")</f>
        <v>0</v>
      </c>
      <c r="CP104" s="60">
        <f>COUNTIFS(Coding!EC$3:EC$1048576,"YES",Coding!$R$3:$R$1048576,"TRUE",Coding!$Y$3:$Y$1048576,"YES")</f>
        <v>0</v>
      </c>
      <c r="CQ104" s="60">
        <f>COUNTIFS(Coding!ED$3:ED$1048576,"YES",Coding!$R$3:$R$1048576,"TRUE",Coding!$Y$3:$Y$1048576,"YES")</f>
        <v>0</v>
      </c>
      <c r="CR104" s="60">
        <f>COUNTIFS(Coding!EE$3:EE$1048576,"YES",Coding!$R$3:$R$1048576,"TRUE",Coding!$Y$3:$Y$1048576,"YES")</f>
        <v>0</v>
      </c>
      <c r="CS104" s="60">
        <f>COUNTIFS(Coding!EF$3:EF$1048576,"YES",Coding!$R$3:$R$1048576,"TRUE",Coding!$Y$3:$Y$1048576,"YES")</f>
        <v>0</v>
      </c>
      <c r="CT104" s="60">
        <f>COUNTIFS(Coding!EG$3:EG$1048576,"YES",Coding!$R$3:$R$1048576,"TRUE",Coding!$Y$3:$Y$1048576,"YES")</f>
        <v>0</v>
      </c>
    </row>
    <row r="105" spans="1:98" x14ac:dyDescent="0.25">
      <c r="A105" s="176" t="s">
        <v>35</v>
      </c>
      <c r="B105" s="176"/>
      <c r="C105" s="176"/>
      <c r="D105" s="176"/>
      <c r="E105" s="176"/>
      <c r="F105" s="176"/>
      <c r="G105" s="60">
        <f>COUNTIFS(Coding!AT$3:AT$1048576,"YES",Coding!$R$3:$R$1048576,"TRUE",Coding!$AP$3:$AP$1048576,"YES")</f>
        <v>0</v>
      </c>
      <c r="H105" s="60">
        <f>COUNTIFS(Coding!AU$3:AU$1048576,"YES",Coding!$R$3:$R$1048576,"TRUE",Coding!$AP$3:$AP$1048576,"YES")</f>
        <v>0</v>
      </c>
      <c r="I105" s="60">
        <f>COUNTIFS(Coding!AV$3:AV$1048576,"YES",Coding!$R$3:$R$1048576,"TRUE",Coding!$AP$3:$AP$1048576,"YES")</f>
        <v>0</v>
      </c>
      <c r="J105" s="60">
        <f>COUNTIFS(Coding!AW$3:AW$1048576,"YES",Coding!$R$3:$R$1048576,"TRUE",Coding!$AP$3:$AP$1048576,"YES")</f>
        <v>0</v>
      </c>
      <c r="K105" s="60">
        <f>COUNTIFS(Coding!AX$3:AX$1048576,"YES",Coding!$R$3:$R$1048576,"TRUE",Coding!$AP$3:$AP$1048576,"YES")</f>
        <v>0</v>
      </c>
      <c r="L105" s="60">
        <f>COUNTIFS(Coding!AY$3:AY$1048576,"YES",Coding!$R$3:$R$1048576,"TRUE",Coding!$AP$3:$AP$1048576,"YES")</f>
        <v>0</v>
      </c>
      <c r="M105" s="60">
        <f>COUNTIFS(Coding!AZ$3:AZ$1048576,"YES",Coding!$R$3:$R$1048576,"TRUE",Coding!$AP$3:$AP$1048576,"YES")</f>
        <v>0</v>
      </c>
      <c r="N105" s="60">
        <f>COUNTIFS(Coding!BA$3:BA$1048576,"YES",Coding!$R$3:$R$1048576,"TRUE",Coding!$AP$3:$AP$1048576,"YES")</f>
        <v>0</v>
      </c>
      <c r="O105" s="60">
        <f>COUNTIFS(Coding!BB$3:BB$1048576,"YES",Coding!$R$3:$R$1048576,"TRUE",Coding!$AP$3:$AP$1048576,"YES")</f>
        <v>0</v>
      </c>
      <c r="P105" s="60">
        <f>COUNTIFS(Coding!BC$3:BC$1048576,"YES",Coding!$R$3:$R$1048576,"TRUE",Coding!$AP$3:$AP$1048576,"YES")</f>
        <v>0</v>
      </c>
      <c r="Q105" s="60">
        <f>COUNTIFS(Coding!BD$3:BD$1048576,"YES",Coding!$R$3:$R$1048576,"TRUE",Coding!$AP$3:$AP$1048576,"YES")</f>
        <v>0</v>
      </c>
      <c r="R105" s="60">
        <f>COUNTIFS(Coding!BE$3:BE$1048576,"YES",Coding!$R$3:$R$1048576,"TRUE",Coding!$AP$3:$AP$1048576,"YES")</f>
        <v>0</v>
      </c>
      <c r="S105" s="60">
        <f>COUNTIFS(Coding!BF$3:BF$1048576,"YES",Coding!$R$3:$R$1048576,"TRUE",Coding!$AP$3:$AP$1048576,"YES")</f>
        <v>0</v>
      </c>
      <c r="T105" s="60">
        <f>COUNTIFS(Coding!BG$3:BG$1048576,"YES",Coding!$R$3:$R$1048576,"TRUE",Coding!$AP$3:$AP$1048576,"YES")</f>
        <v>0</v>
      </c>
      <c r="U105" s="60">
        <f>COUNTIFS(Coding!BH$3:BH$1048576,"YES",Coding!$R$3:$R$1048576,"TRUE",Coding!$AP$3:$AP$1048576,"YES")</f>
        <v>0</v>
      </c>
      <c r="V105" s="60">
        <f>COUNTIFS(Coding!BI$3:BI$1048576,"YES",Coding!$R$3:$R$1048576,"TRUE",Coding!$AP$3:$AP$1048576,"YES")</f>
        <v>0</v>
      </c>
      <c r="W105" s="60">
        <f>COUNTIFS(Coding!BJ$3:BJ$1048576,"YES",Coding!$R$3:$R$1048576,"TRUE",Coding!$AP$3:$AP$1048576,"YES")</f>
        <v>0</v>
      </c>
      <c r="X105" s="60">
        <f>COUNTIFS(Coding!BK$3:BK$1048576,"YES",Coding!$R$3:$R$1048576,"TRUE",Coding!$AP$3:$AP$1048576,"YES")</f>
        <v>0</v>
      </c>
      <c r="Y105" s="60">
        <f>COUNTIFS(Coding!BL$3:BL$1048576,"YES",Coding!$R$3:$R$1048576,"TRUE",Coding!$AP$3:$AP$1048576,"YES")</f>
        <v>0</v>
      </c>
      <c r="Z105" s="60">
        <f>COUNTIFS(Coding!BM$3:BM$1048576,"YES",Coding!$R$3:$R$1048576,"TRUE",Coding!$AP$3:$AP$1048576,"YES")</f>
        <v>0</v>
      </c>
      <c r="AA105" s="60">
        <f>COUNTIFS(Coding!BN$3:BN$1048576,"YES",Coding!$R$3:$R$1048576,"TRUE",Coding!$AP$3:$AP$1048576,"YES")</f>
        <v>0</v>
      </c>
      <c r="AB105" s="60">
        <f>COUNTIFS(Coding!BO$3:BO$1048576,"YES",Coding!$R$3:$R$1048576,"TRUE",Coding!$AP$3:$AP$1048576,"YES")</f>
        <v>0</v>
      </c>
      <c r="AC105" s="60">
        <f>COUNTIFS(Coding!BP$3:BP$1048576,"YES",Coding!$R$3:$R$1048576,"TRUE",Coding!$AP$3:$AP$1048576,"YES")</f>
        <v>0</v>
      </c>
      <c r="AD105" s="60">
        <f>COUNTIFS(Coding!BQ$3:BQ$1048576,"YES",Coding!$R$3:$R$1048576,"TRUE",Coding!$AP$3:$AP$1048576,"YES")</f>
        <v>0</v>
      </c>
      <c r="AE105" s="60">
        <f>COUNTIFS(Coding!BR$3:BR$1048576,"YES",Coding!$R$3:$R$1048576,"TRUE",Coding!$AP$3:$AP$1048576,"YES")</f>
        <v>0</v>
      </c>
      <c r="AF105" s="60">
        <f>COUNTIFS(Coding!BS$3:BS$1048576,"YES",Coding!$R$3:$R$1048576,"TRUE",Coding!$AP$3:$AP$1048576,"YES")</f>
        <v>0</v>
      </c>
      <c r="AG105" s="60">
        <f>COUNTIFS(Coding!BT$3:BT$1048576,"YES",Coding!$R$3:$R$1048576,"TRUE",Coding!$AP$3:$AP$1048576,"YES")</f>
        <v>0</v>
      </c>
      <c r="AH105" s="60">
        <f>COUNTIFS(Coding!BU$3:BU$1048576,"YES",Coding!$R$3:$R$1048576,"TRUE",Coding!$AP$3:$AP$1048576,"YES")</f>
        <v>0</v>
      </c>
      <c r="AI105" s="60">
        <f>COUNTIFS(Coding!BV$3:BV$1048576,"YES",Coding!$R$3:$R$1048576,"TRUE",Coding!$AP$3:$AP$1048576,"YES")</f>
        <v>0</v>
      </c>
      <c r="AJ105" s="60">
        <f>COUNTIFS(Coding!BW$3:BW$1048576,"YES",Coding!$R$3:$R$1048576,"TRUE",Coding!$AP$3:$AP$1048576,"YES")</f>
        <v>0</v>
      </c>
      <c r="AK105" s="60">
        <f>COUNTIFS(Coding!BX$3:BX$1048576,"YES",Coding!$R$3:$R$1048576,"TRUE",Coding!$AP$3:$AP$1048576,"YES")</f>
        <v>0</v>
      </c>
      <c r="AL105" s="60">
        <f>COUNTIFS(Coding!BY$3:BY$1048576,"YES",Coding!$R$3:$R$1048576,"TRUE",Coding!$AP$3:$AP$1048576,"YES")</f>
        <v>0</v>
      </c>
      <c r="AM105" s="60">
        <f>COUNTIFS(Coding!BZ$3:BZ$1048576,"YES",Coding!$R$3:$R$1048576,"TRUE",Coding!$AP$3:$AP$1048576,"YES")</f>
        <v>0</v>
      </c>
      <c r="AN105" s="60">
        <f>COUNTIFS(Coding!CA$3:CA$1048576,"YES",Coding!$R$3:$R$1048576,"TRUE",Coding!$AP$3:$AP$1048576,"YES")</f>
        <v>0</v>
      </c>
      <c r="AO105" s="60">
        <f>COUNTIFS(Coding!CB$3:CB$1048576,"YES",Coding!$R$3:$R$1048576,"TRUE",Coding!$AP$3:$AP$1048576,"YES")</f>
        <v>0</v>
      </c>
      <c r="AP105" s="60">
        <f>COUNTIFS(Coding!CC$3:CC$1048576,"YES",Coding!$R$3:$R$1048576,"TRUE",Coding!$AP$3:$AP$1048576,"YES")</f>
        <v>0</v>
      </c>
      <c r="AQ105" s="60">
        <f>COUNTIFS(Coding!CD$3:CD$1048576,"YES",Coding!$R$3:$R$1048576,"TRUE",Coding!$AP$3:$AP$1048576,"YES")</f>
        <v>0</v>
      </c>
      <c r="AR105" s="60">
        <f>COUNTIFS(Coding!CE$3:CE$1048576,"YES",Coding!$R$3:$R$1048576,"TRUE",Coding!$AP$3:$AP$1048576,"YES")</f>
        <v>0</v>
      </c>
      <c r="AS105" s="60">
        <f>COUNTIFS(Coding!CF$3:CF$1048576,"YES",Coding!$R$3:$R$1048576,"TRUE",Coding!$AP$3:$AP$1048576,"YES")</f>
        <v>0</v>
      </c>
      <c r="AT105" s="60">
        <f>COUNTIFS(Coding!CG$3:CG$1048576,"YES",Coding!$R$3:$R$1048576,"TRUE",Coding!$AP$3:$AP$1048576,"YES")</f>
        <v>0</v>
      </c>
      <c r="AU105" s="60">
        <f>COUNTIFS(Coding!CH$3:CH$1048576,"YES",Coding!$R$3:$R$1048576,"TRUE",Coding!$AP$3:$AP$1048576,"YES")</f>
        <v>0</v>
      </c>
      <c r="AV105" s="60">
        <f>COUNTIFS(Coding!CI$3:CI$1048576,"YES",Coding!$R$3:$R$1048576,"TRUE",Coding!$AP$3:$AP$1048576,"YES")</f>
        <v>0</v>
      </c>
      <c r="AW105" s="60">
        <f>COUNTIFS(Coding!CJ$3:CJ$1048576,"YES",Coding!$R$3:$R$1048576,"TRUE",Coding!$AP$3:$AP$1048576,"YES")</f>
        <v>0</v>
      </c>
      <c r="AX105" s="60">
        <f>COUNTIFS(Coding!CK$3:CK$1048576,"YES",Coding!$R$3:$R$1048576,"TRUE",Coding!$AP$3:$AP$1048576,"YES")</f>
        <v>0</v>
      </c>
      <c r="AY105" s="60">
        <f>COUNTIFS(Coding!CL$3:CL$1048576,"YES",Coding!$R$3:$R$1048576,"TRUE",Coding!$AP$3:$AP$1048576,"YES")</f>
        <v>0</v>
      </c>
      <c r="AZ105" s="60">
        <f>COUNTIFS(Coding!CM$3:CM$1048576,"YES",Coding!$R$3:$R$1048576,"TRUE",Coding!$AP$3:$AP$1048576,"YES")</f>
        <v>0</v>
      </c>
      <c r="BA105" s="60">
        <f>COUNTIFS(Coding!CN$3:CN$1048576,"YES",Coding!$R$3:$R$1048576,"TRUE",Coding!$AP$3:$AP$1048576,"YES")</f>
        <v>0</v>
      </c>
      <c r="BB105" s="60">
        <f>COUNTIFS(Coding!CO$3:CO$1048576,"YES",Coding!$R$3:$R$1048576,"TRUE",Coding!$AP$3:$AP$1048576,"YES")</f>
        <v>0</v>
      </c>
      <c r="BC105" s="60">
        <f>COUNTIFS(Coding!CP$3:CP$1048576,"YES",Coding!$R$3:$R$1048576,"TRUE",Coding!$AP$3:$AP$1048576,"YES")</f>
        <v>0</v>
      </c>
      <c r="BD105" s="60">
        <f>COUNTIFS(Coding!CQ$3:CQ$1048576,"YES",Coding!$R$3:$R$1048576,"TRUE",Coding!$AP$3:$AP$1048576,"YES")</f>
        <v>0</v>
      </c>
      <c r="BE105" s="60">
        <f>COUNTIFS(Coding!CR$3:CR$1048576,"YES",Coding!$R$3:$R$1048576,"TRUE",Coding!$AP$3:$AP$1048576,"YES")</f>
        <v>0</v>
      </c>
      <c r="BF105" s="60">
        <f>COUNTIFS(Coding!CS$3:CS$1048576,"YES",Coding!$R$3:$R$1048576,"TRUE",Coding!$AP$3:$AP$1048576,"YES")</f>
        <v>0</v>
      </c>
      <c r="BG105" s="60">
        <f>COUNTIFS(Coding!CT$3:CT$1048576,"YES",Coding!$R$3:$R$1048576,"TRUE",Coding!$AP$3:$AP$1048576,"YES")</f>
        <v>0</v>
      </c>
      <c r="BH105" s="60">
        <f>COUNTIFS(Coding!CU$3:CU$1048576,"YES",Coding!$R$3:$R$1048576,"TRUE",Coding!$AP$3:$AP$1048576,"YES")</f>
        <v>0</v>
      </c>
      <c r="BI105" s="60">
        <f>COUNTIFS(Coding!CV$3:CV$1048576,"YES",Coding!$R$3:$R$1048576,"TRUE",Coding!$AP$3:$AP$1048576,"YES")</f>
        <v>0</v>
      </c>
      <c r="BJ105" s="60">
        <f>COUNTIFS(Coding!CW$3:CW$1048576,"YES",Coding!$R$3:$R$1048576,"TRUE",Coding!$AP$3:$AP$1048576,"YES")</f>
        <v>0</v>
      </c>
      <c r="BK105" s="60">
        <f>COUNTIFS(Coding!CX$3:CX$1048576,"YES",Coding!$R$3:$R$1048576,"TRUE",Coding!$AP$3:$AP$1048576,"YES")</f>
        <v>0</v>
      </c>
      <c r="BL105" s="60">
        <f>COUNTIFS(Coding!CY$3:CY$1048576,"YES",Coding!$R$3:$R$1048576,"TRUE",Coding!$AP$3:$AP$1048576,"YES")</f>
        <v>0</v>
      </c>
      <c r="BM105" s="60">
        <f>COUNTIFS(Coding!CZ$3:CZ$1048576,"YES",Coding!$R$3:$R$1048576,"TRUE",Coding!$AP$3:$AP$1048576,"YES")</f>
        <v>0</v>
      </c>
      <c r="BN105" s="60">
        <f>COUNTIFS(Coding!DA$3:DA$1048576,"YES",Coding!$R$3:$R$1048576,"TRUE",Coding!$AP$3:$AP$1048576,"YES")</f>
        <v>0</v>
      </c>
      <c r="BO105" s="60">
        <f>COUNTIFS(Coding!DB$3:DB$1048576,"YES",Coding!$R$3:$R$1048576,"TRUE",Coding!$AP$3:$AP$1048576,"YES")</f>
        <v>0</v>
      </c>
      <c r="BP105" s="60">
        <f>COUNTIFS(Coding!DC$3:DC$1048576,"YES",Coding!$R$3:$R$1048576,"TRUE",Coding!$AP$3:$AP$1048576,"YES")</f>
        <v>0</v>
      </c>
      <c r="BQ105" s="60">
        <f>COUNTIFS(Coding!DD$3:DD$1048576,"YES",Coding!$R$3:$R$1048576,"TRUE",Coding!$AP$3:$AP$1048576,"YES")</f>
        <v>0</v>
      </c>
      <c r="BR105" s="60">
        <f>COUNTIFS(Coding!DE$3:DE$1048576,"YES",Coding!$R$3:$R$1048576,"TRUE",Coding!$AP$3:$AP$1048576,"YES")</f>
        <v>0</v>
      </c>
      <c r="BS105" s="60">
        <f>COUNTIFS(Coding!DF$3:DF$1048576,"YES",Coding!$R$3:$R$1048576,"TRUE",Coding!$AP$3:$AP$1048576,"YES")</f>
        <v>0</v>
      </c>
      <c r="BT105" s="60">
        <f>COUNTIFS(Coding!DG$3:DG$1048576,"YES",Coding!$R$3:$R$1048576,"TRUE",Coding!$AP$3:$AP$1048576,"YES")</f>
        <v>0</v>
      </c>
      <c r="BU105" s="60">
        <f>COUNTIFS(Coding!DH$3:DH$1048576,"YES",Coding!$R$3:$R$1048576,"TRUE",Coding!$AP$3:$AP$1048576,"YES")</f>
        <v>0</v>
      </c>
      <c r="BV105" s="60">
        <f>COUNTIFS(Coding!DI$3:DI$1048576,"YES",Coding!$R$3:$R$1048576,"TRUE",Coding!$AP$3:$AP$1048576,"YES")</f>
        <v>0</v>
      </c>
      <c r="BW105" s="60">
        <f>COUNTIFS(Coding!DJ$3:DJ$1048576,"YES",Coding!$R$3:$R$1048576,"TRUE",Coding!$AP$3:$AP$1048576,"YES")</f>
        <v>0</v>
      </c>
      <c r="BX105" s="60">
        <f>COUNTIFS(Coding!DK$3:DK$1048576,"YES",Coding!$R$3:$R$1048576,"TRUE",Coding!$AP$3:$AP$1048576,"YES")</f>
        <v>0</v>
      </c>
      <c r="BY105" s="60">
        <f>COUNTIFS(Coding!DL$3:DL$1048576,"YES",Coding!$R$3:$R$1048576,"TRUE",Coding!$AP$3:$AP$1048576,"YES")</f>
        <v>0</v>
      </c>
      <c r="BZ105" s="60">
        <f>COUNTIFS(Coding!DM$3:DM$1048576,"YES",Coding!$R$3:$R$1048576,"TRUE",Coding!$AP$3:$AP$1048576,"YES")</f>
        <v>0</v>
      </c>
      <c r="CA105" s="60">
        <f>COUNTIFS(Coding!DN$3:DN$1048576,"YES",Coding!$R$3:$R$1048576,"TRUE",Coding!$AP$3:$AP$1048576,"YES")</f>
        <v>0</v>
      </c>
      <c r="CB105" s="60">
        <f>COUNTIFS(Coding!DO$3:DO$1048576,"YES",Coding!$R$3:$R$1048576,"TRUE",Coding!$AP$3:$AP$1048576,"YES")</f>
        <v>0</v>
      </c>
      <c r="CC105" s="60">
        <f>COUNTIFS(Coding!DP$3:DP$1048576,"YES",Coding!$R$3:$R$1048576,"TRUE",Coding!$AP$3:$AP$1048576,"YES")</f>
        <v>0</v>
      </c>
      <c r="CD105" s="60">
        <f>COUNTIFS(Coding!DQ$3:DQ$1048576,"YES",Coding!$R$3:$R$1048576,"TRUE",Coding!$AP$3:$AP$1048576,"YES")</f>
        <v>0</v>
      </c>
      <c r="CE105" s="60">
        <f>COUNTIFS(Coding!DR$3:DR$1048576,"YES",Coding!$R$3:$R$1048576,"TRUE",Coding!$AP$3:$AP$1048576,"YES")</f>
        <v>0</v>
      </c>
      <c r="CF105" s="60">
        <f>COUNTIFS(Coding!DS$3:DS$1048576,"YES",Coding!$R$3:$R$1048576,"TRUE",Coding!$AP$3:$AP$1048576,"YES")</f>
        <v>0</v>
      </c>
      <c r="CG105" s="60">
        <f>COUNTIFS(Coding!DT$3:DT$1048576,"YES",Coding!$R$3:$R$1048576,"TRUE",Coding!$AP$3:$AP$1048576,"YES")</f>
        <v>0</v>
      </c>
      <c r="CH105" s="60">
        <f>COUNTIFS(Coding!DU$3:DU$1048576,"YES",Coding!$R$3:$R$1048576,"TRUE",Coding!$AP$3:$AP$1048576,"YES")</f>
        <v>0</v>
      </c>
      <c r="CI105" s="60">
        <f>COUNTIFS(Coding!DV$3:DV$1048576,"YES",Coding!$R$3:$R$1048576,"TRUE",Coding!$AP$3:$AP$1048576,"YES")</f>
        <v>0</v>
      </c>
      <c r="CJ105" s="60">
        <f>COUNTIFS(Coding!DW$3:DW$1048576,"YES",Coding!$R$3:$R$1048576,"TRUE",Coding!$AP$3:$AP$1048576,"YES")</f>
        <v>0</v>
      </c>
      <c r="CK105" s="60">
        <f>COUNTIFS(Coding!DX$3:DX$1048576,"YES",Coding!$R$3:$R$1048576,"TRUE",Coding!$AP$3:$AP$1048576,"YES")</f>
        <v>0</v>
      </c>
      <c r="CL105" s="60">
        <f>COUNTIFS(Coding!DY$3:DY$1048576,"YES",Coding!$R$3:$R$1048576,"TRUE",Coding!$AP$3:$AP$1048576,"YES")</f>
        <v>0</v>
      </c>
      <c r="CM105" s="60">
        <f>COUNTIFS(Coding!DZ$3:DZ$1048576,"YES",Coding!$R$3:$R$1048576,"TRUE",Coding!$AP$3:$AP$1048576,"YES")</f>
        <v>0</v>
      </c>
      <c r="CN105" s="60">
        <f>COUNTIFS(Coding!EA$3:EA$1048576,"YES",Coding!$R$3:$R$1048576,"TRUE",Coding!$AP$3:$AP$1048576,"YES")</f>
        <v>0</v>
      </c>
      <c r="CO105" s="60">
        <f>COUNTIFS(Coding!EB$3:EB$1048576,"YES",Coding!$R$3:$R$1048576,"TRUE",Coding!$AP$3:$AP$1048576,"YES")</f>
        <v>0</v>
      </c>
      <c r="CP105" s="60">
        <f>COUNTIFS(Coding!EC$3:EC$1048576,"YES",Coding!$R$3:$R$1048576,"TRUE",Coding!$AP$3:$AP$1048576,"YES")</f>
        <v>0</v>
      </c>
      <c r="CQ105" s="60">
        <f>COUNTIFS(Coding!ED$3:ED$1048576,"YES",Coding!$R$3:$R$1048576,"TRUE",Coding!$AP$3:$AP$1048576,"YES")</f>
        <v>0</v>
      </c>
      <c r="CR105" s="60">
        <f>COUNTIFS(Coding!EE$3:EE$1048576,"YES",Coding!$R$3:$R$1048576,"TRUE",Coding!$AP$3:$AP$1048576,"YES")</f>
        <v>0</v>
      </c>
      <c r="CS105" s="60">
        <f>COUNTIFS(Coding!EF$3:EF$1048576,"YES",Coding!$R$3:$R$1048576,"TRUE",Coding!$AP$3:$AP$1048576,"YES")</f>
        <v>0</v>
      </c>
      <c r="CT105" s="60">
        <f>COUNTIFS(Coding!EG$3:EG$1048576,"YES",Coding!$R$3:$R$1048576,"TRUE",Coding!$AP$3:$AP$1048576,"YES")</f>
        <v>0</v>
      </c>
    </row>
    <row r="106" spans="1:98" x14ac:dyDescent="0.25">
      <c r="A106" s="176" t="s">
        <v>32</v>
      </c>
      <c r="B106" s="176"/>
      <c r="C106" s="176"/>
      <c r="D106" s="176"/>
      <c r="E106" s="176"/>
      <c r="F106" s="176"/>
      <c r="G106" s="60">
        <f>COUNTIFS(Coding!AT$3:AT$1048576,"YES",Coding!$R$3:$R$1048576,"TRUE",Coding!$AM$3:$AM$1048576,"YES")</f>
        <v>0</v>
      </c>
      <c r="H106" s="60">
        <f>COUNTIFS(Coding!AU$3:AU$1048576,"YES",Coding!$R$3:$R$1048576,"TRUE",Coding!$AM$3:$AM$1048576,"YES")</f>
        <v>0</v>
      </c>
      <c r="I106" s="60">
        <f>COUNTIFS(Coding!AV$3:AV$1048576,"YES",Coding!$R$3:$R$1048576,"TRUE",Coding!$AM$3:$AM$1048576,"YES")</f>
        <v>0</v>
      </c>
      <c r="J106" s="60">
        <f>COUNTIFS(Coding!AW$3:AW$1048576,"YES",Coding!$R$3:$R$1048576,"TRUE",Coding!$AM$3:$AM$1048576,"YES")</f>
        <v>0</v>
      </c>
      <c r="K106" s="60">
        <f>COUNTIFS(Coding!AX$3:AX$1048576,"YES",Coding!$R$3:$R$1048576,"TRUE",Coding!$AM$3:$AM$1048576,"YES")</f>
        <v>0</v>
      </c>
      <c r="L106" s="60">
        <f>COUNTIFS(Coding!AY$3:AY$1048576,"YES",Coding!$R$3:$R$1048576,"TRUE",Coding!$AM$3:$AM$1048576,"YES")</f>
        <v>0</v>
      </c>
      <c r="M106" s="60">
        <f>COUNTIFS(Coding!AZ$3:AZ$1048576,"YES",Coding!$R$3:$R$1048576,"TRUE",Coding!$AM$3:$AM$1048576,"YES")</f>
        <v>0</v>
      </c>
      <c r="N106" s="60">
        <f>COUNTIFS(Coding!BA$3:BA$1048576,"YES",Coding!$R$3:$R$1048576,"TRUE",Coding!$AM$3:$AM$1048576,"YES")</f>
        <v>0</v>
      </c>
      <c r="O106" s="60">
        <f>COUNTIFS(Coding!BB$3:BB$1048576,"YES",Coding!$R$3:$R$1048576,"TRUE",Coding!$AM$3:$AM$1048576,"YES")</f>
        <v>0</v>
      </c>
      <c r="P106" s="60">
        <f>COUNTIFS(Coding!BC$3:BC$1048576,"YES",Coding!$R$3:$R$1048576,"TRUE",Coding!$AM$3:$AM$1048576,"YES")</f>
        <v>0</v>
      </c>
      <c r="Q106" s="60">
        <f>COUNTIFS(Coding!BD$3:BD$1048576,"YES",Coding!$R$3:$R$1048576,"TRUE",Coding!$AM$3:$AM$1048576,"YES")</f>
        <v>0</v>
      </c>
      <c r="R106" s="60">
        <f>COUNTIFS(Coding!BE$3:BE$1048576,"YES",Coding!$R$3:$R$1048576,"TRUE",Coding!$AM$3:$AM$1048576,"YES")</f>
        <v>0</v>
      </c>
      <c r="S106" s="60">
        <f>COUNTIFS(Coding!BF$3:BF$1048576,"YES",Coding!$R$3:$R$1048576,"TRUE",Coding!$AM$3:$AM$1048576,"YES")</f>
        <v>0</v>
      </c>
      <c r="T106" s="60">
        <f>COUNTIFS(Coding!BG$3:BG$1048576,"YES",Coding!$R$3:$R$1048576,"TRUE",Coding!$AM$3:$AM$1048576,"YES")</f>
        <v>0</v>
      </c>
      <c r="U106" s="60">
        <f>COUNTIFS(Coding!BH$3:BH$1048576,"YES",Coding!$R$3:$R$1048576,"TRUE",Coding!$AM$3:$AM$1048576,"YES")</f>
        <v>0</v>
      </c>
      <c r="V106" s="60">
        <f>COUNTIFS(Coding!BI$3:BI$1048576,"YES",Coding!$R$3:$R$1048576,"TRUE",Coding!$AM$3:$AM$1048576,"YES")</f>
        <v>0</v>
      </c>
      <c r="W106" s="60">
        <f>COUNTIFS(Coding!BJ$3:BJ$1048576,"YES",Coding!$R$3:$R$1048576,"TRUE",Coding!$AM$3:$AM$1048576,"YES")</f>
        <v>0</v>
      </c>
      <c r="X106" s="60">
        <f>COUNTIFS(Coding!BK$3:BK$1048576,"YES",Coding!$R$3:$R$1048576,"TRUE",Coding!$AM$3:$AM$1048576,"YES")</f>
        <v>0</v>
      </c>
      <c r="Y106" s="60">
        <f>COUNTIFS(Coding!BL$3:BL$1048576,"YES",Coding!$R$3:$R$1048576,"TRUE",Coding!$AM$3:$AM$1048576,"YES")</f>
        <v>0</v>
      </c>
      <c r="Z106" s="60">
        <f>COUNTIFS(Coding!BM$3:BM$1048576,"YES",Coding!$R$3:$R$1048576,"TRUE",Coding!$AM$3:$AM$1048576,"YES")</f>
        <v>0</v>
      </c>
      <c r="AA106" s="60">
        <f>COUNTIFS(Coding!BN$3:BN$1048576,"YES",Coding!$R$3:$R$1048576,"TRUE",Coding!$AM$3:$AM$1048576,"YES")</f>
        <v>0</v>
      </c>
      <c r="AB106" s="60">
        <f>COUNTIFS(Coding!BO$3:BO$1048576,"YES",Coding!$R$3:$R$1048576,"TRUE",Coding!$AM$3:$AM$1048576,"YES")</f>
        <v>0</v>
      </c>
      <c r="AC106" s="60">
        <f>COUNTIFS(Coding!BP$3:BP$1048576,"YES",Coding!$R$3:$R$1048576,"TRUE",Coding!$AM$3:$AM$1048576,"YES")</f>
        <v>0</v>
      </c>
      <c r="AD106" s="60">
        <f>COUNTIFS(Coding!BQ$3:BQ$1048576,"YES",Coding!$R$3:$R$1048576,"TRUE",Coding!$AM$3:$AM$1048576,"YES")</f>
        <v>0</v>
      </c>
      <c r="AE106" s="60">
        <f>COUNTIFS(Coding!BR$3:BR$1048576,"YES",Coding!$R$3:$R$1048576,"TRUE",Coding!$AM$3:$AM$1048576,"YES")</f>
        <v>0</v>
      </c>
      <c r="AF106" s="60">
        <f>COUNTIFS(Coding!BS$3:BS$1048576,"YES",Coding!$R$3:$R$1048576,"TRUE",Coding!$AM$3:$AM$1048576,"YES")</f>
        <v>0</v>
      </c>
      <c r="AG106" s="60">
        <f>COUNTIFS(Coding!BT$3:BT$1048576,"YES",Coding!$R$3:$R$1048576,"TRUE",Coding!$AM$3:$AM$1048576,"YES")</f>
        <v>0</v>
      </c>
      <c r="AH106" s="60">
        <f>COUNTIFS(Coding!BU$3:BU$1048576,"YES",Coding!$R$3:$R$1048576,"TRUE",Coding!$AM$3:$AM$1048576,"YES")</f>
        <v>0</v>
      </c>
      <c r="AI106" s="60">
        <f>COUNTIFS(Coding!BV$3:BV$1048576,"YES",Coding!$R$3:$R$1048576,"TRUE",Coding!$AM$3:$AM$1048576,"YES")</f>
        <v>0</v>
      </c>
      <c r="AJ106" s="60">
        <f>COUNTIFS(Coding!BW$3:BW$1048576,"YES",Coding!$R$3:$R$1048576,"TRUE",Coding!$AM$3:$AM$1048576,"YES")</f>
        <v>0</v>
      </c>
      <c r="AK106" s="60">
        <f>COUNTIFS(Coding!BX$3:BX$1048576,"YES",Coding!$R$3:$R$1048576,"TRUE",Coding!$AM$3:$AM$1048576,"YES")</f>
        <v>0</v>
      </c>
      <c r="AL106" s="60">
        <f>COUNTIFS(Coding!BY$3:BY$1048576,"YES",Coding!$R$3:$R$1048576,"TRUE",Coding!$AM$3:$AM$1048576,"YES")</f>
        <v>0</v>
      </c>
      <c r="AM106" s="60">
        <f>COUNTIFS(Coding!BZ$3:BZ$1048576,"YES",Coding!$R$3:$R$1048576,"TRUE",Coding!$AM$3:$AM$1048576,"YES")</f>
        <v>0</v>
      </c>
      <c r="AN106" s="60">
        <f>COUNTIFS(Coding!CA$3:CA$1048576,"YES",Coding!$R$3:$R$1048576,"TRUE",Coding!$AM$3:$AM$1048576,"YES")</f>
        <v>0</v>
      </c>
      <c r="AO106" s="60">
        <f>COUNTIFS(Coding!CB$3:CB$1048576,"YES",Coding!$R$3:$R$1048576,"TRUE",Coding!$AM$3:$AM$1048576,"YES")</f>
        <v>0</v>
      </c>
      <c r="AP106" s="60">
        <f>COUNTIFS(Coding!CC$3:CC$1048576,"YES",Coding!$R$3:$R$1048576,"TRUE",Coding!$AM$3:$AM$1048576,"YES")</f>
        <v>0</v>
      </c>
      <c r="AQ106" s="60">
        <f>COUNTIFS(Coding!CD$3:CD$1048576,"YES",Coding!$R$3:$R$1048576,"TRUE",Coding!$AM$3:$AM$1048576,"YES")</f>
        <v>0</v>
      </c>
      <c r="AR106" s="60">
        <f>COUNTIFS(Coding!CE$3:CE$1048576,"YES",Coding!$R$3:$R$1048576,"TRUE",Coding!$AM$3:$AM$1048576,"YES")</f>
        <v>0</v>
      </c>
      <c r="AS106" s="60">
        <f>COUNTIFS(Coding!CF$3:CF$1048576,"YES",Coding!$R$3:$R$1048576,"TRUE",Coding!$AM$3:$AM$1048576,"YES")</f>
        <v>0</v>
      </c>
      <c r="AT106" s="60">
        <f>COUNTIFS(Coding!CG$3:CG$1048576,"YES",Coding!$R$3:$R$1048576,"TRUE",Coding!$AM$3:$AM$1048576,"YES")</f>
        <v>0</v>
      </c>
      <c r="AU106" s="60">
        <f>COUNTIFS(Coding!CH$3:CH$1048576,"YES",Coding!$R$3:$R$1048576,"TRUE",Coding!$AM$3:$AM$1048576,"YES")</f>
        <v>0</v>
      </c>
      <c r="AV106" s="60">
        <f>COUNTIFS(Coding!CI$3:CI$1048576,"YES",Coding!$R$3:$R$1048576,"TRUE",Coding!$AM$3:$AM$1048576,"YES")</f>
        <v>0</v>
      </c>
      <c r="AW106" s="60">
        <f>COUNTIFS(Coding!CJ$3:CJ$1048576,"YES",Coding!$R$3:$R$1048576,"TRUE",Coding!$AM$3:$AM$1048576,"YES")</f>
        <v>0</v>
      </c>
      <c r="AX106" s="60">
        <f>COUNTIFS(Coding!CK$3:CK$1048576,"YES",Coding!$R$3:$R$1048576,"TRUE",Coding!$AM$3:$AM$1048576,"YES")</f>
        <v>0</v>
      </c>
      <c r="AY106" s="60">
        <f>COUNTIFS(Coding!CL$3:CL$1048576,"YES",Coding!$R$3:$R$1048576,"TRUE",Coding!$AM$3:$AM$1048576,"YES")</f>
        <v>0</v>
      </c>
      <c r="AZ106" s="60">
        <f>COUNTIFS(Coding!CM$3:CM$1048576,"YES",Coding!$R$3:$R$1048576,"TRUE",Coding!$AM$3:$AM$1048576,"YES")</f>
        <v>0</v>
      </c>
      <c r="BA106" s="60">
        <f>COUNTIFS(Coding!CN$3:CN$1048576,"YES",Coding!$R$3:$R$1048576,"TRUE",Coding!$AM$3:$AM$1048576,"YES")</f>
        <v>0</v>
      </c>
      <c r="BB106" s="60">
        <f>COUNTIFS(Coding!CO$3:CO$1048576,"YES",Coding!$R$3:$R$1048576,"TRUE",Coding!$AM$3:$AM$1048576,"YES")</f>
        <v>0</v>
      </c>
      <c r="BC106" s="60">
        <f>COUNTIFS(Coding!CP$3:CP$1048576,"YES",Coding!$R$3:$R$1048576,"TRUE",Coding!$AM$3:$AM$1048576,"YES")</f>
        <v>0</v>
      </c>
      <c r="BD106" s="60">
        <f>COUNTIFS(Coding!CQ$3:CQ$1048576,"YES",Coding!$R$3:$R$1048576,"TRUE",Coding!$AM$3:$AM$1048576,"YES")</f>
        <v>0</v>
      </c>
      <c r="BE106" s="60">
        <f>COUNTIFS(Coding!CR$3:CR$1048576,"YES",Coding!$R$3:$R$1048576,"TRUE",Coding!$AM$3:$AM$1048576,"YES")</f>
        <v>0</v>
      </c>
      <c r="BF106" s="60">
        <f>COUNTIFS(Coding!CS$3:CS$1048576,"YES",Coding!$R$3:$R$1048576,"TRUE",Coding!$AM$3:$AM$1048576,"YES")</f>
        <v>0</v>
      </c>
      <c r="BG106" s="60">
        <f>COUNTIFS(Coding!CT$3:CT$1048576,"YES",Coding!$R$3:$R$1048576,"TRUE",Coding!$AM$3:$AM$1048576,"YES")</f>
        <v>0</v>
      </c>
      <c r="BH106" s="60">
        <f>COUNTIFS(Coding!CU$3:CU$1048576,"YES",Coding!$R$3:$R$1048576,"TRUE",Coding!$AM$3:$AM$1048576,"YES")</f>
        <v>0</v>
      </c>
      <c r="BI106" s="60">
        <f>COUNTIFS(Coding!CV$3:CV$1048576,"YES",Coding!$R$3:$R$1048576,"TRUE",Coding!$AM$3:$AM$1048576,"YES")</f>
        <v>0</v>
      </c>
      <c r="BJ106" s="60">
        <f>COUNTIFS(Coding!CW$3:CW$1048576,"YES",Coding!$R$3:$R$1048576,"TRUE",Coding!$AM$3:$AM$1048576,"YES")</f>
        <v>0</v>
      </c>
      <c r="BK106" s="60">
        <f>COUNTIFS(Coding!CX$3:CX$1048576,"YES",Coding!$R$3:$R$1048576,"TRUE",Coding!$AM$3:$AM$1048576,"YES")</f>
        <v>0</v>
      </c>
      <c r="BL106" s="60">
        <f>COUNTIFS(Coding!CY$3:CY$1048576,"YES",Coding!$R$3:$R$1048576,"TRUE",Coding!$AM$3:$AM$1048576,"YES")</f>
        <v>0</v>
      </c>
      <c r="BM106" s="60">
        <f>COUNTIFS(Coding!CZ$3:CZ$1048576,"YES",Coding!$R$3:$R$1048576,"TRUE",Coding!$AM$3:$AM$1048576,"YES")</f>
        <v>0</v>
      </c>
      <c r="BN106" s="60">
        <f>COUNTIFS(Coding!DA$3:DA$1048576,"YES",Coding!$R$3:$R$1048576,"TRUE",Coding!$AM$3:$AM$1048576,"YES")</f>
        <v>0</v>
      </c>
      <c r="BO106" s="60">
        <f>COUNTIFS(Coding!DB$3:DB$1048576,"YES",Coding!$R$3:$R$1048576,"TRUE",Coding!$AM$3:$AM$1048576,"YES")</f>
        <v>0</v>
      </c>
      <c r="BP106" s="60">
        <f>COUNTIFS(Coding!DC$3:DC$1048576,"YES",Coding!$R$3:$R$1048576,"TRUE",Coding!$AM$3:$AM$1048576,"YES")</f>
        <v>0</v>
      </c>
      <c r="BQ106" s="60">
        <f>COUNTIFS(Coding!DD$3:DD$1048576,"YES",Coding!$R$3:$R$1048576,"TRUE",Coding!$AM$3:$AM$1048576,"YES")</f>
        <v>0</v>
      </c>
      <c r="BR106" s="60">
        <f>COUNTIFS(Coding!DE$3:DE$1048576,"YES",Coding!$R$3:$R$1048576,"TRUE",Coding!$AM$3:$AM$1048576,"YES")</f>
        <v>0</v>
      </c>
      <c r="BS106" s="60">
        <f>COUNTIFS(Coding!DF$3:DF$1048576,"YES",Coding!$R$3:$R$1048576,"TRUE",Coding!$AM$3:$AM$1048576,"YES")</f>
        <v>0</v>
      </c>
      <c r="BT106" s="60">
        <f>COUNTIFS(Coding!DG$3:DG$1048576,"YES",Coding!$R$3:$R$1048576,"TRUE",Coding!$AM$3:$AM$1048576,"YES")</f>
        <v>0</v>
      </c>
      <c r="BU106" s="60">
        <f>COUNTIFS(Coding!DH$3:DH$1048576,"YES",Coding!$R$3:$R$1048576,"TRUE",Coding!$AM$3:$AM$1048576,"YES")</f>
        <v>0</v>
      </c>
      <c r="BV106" s="60">
        <f>COUNTIFS(Coding!DI$3:DI$1048576,"YES",Coding!$R$3:$R$1048576,"TRUE",Coding!$AM$3:$AM$1048576,"YES")</f>
        <v>0</v>
      </c>
      <c r="BW106" s="60">
        <f>COUNTIFS(Coding!DJ$3:DJ$1048576,"YES",Coding!$R$3:$R$1048576,"TRUE",Coding!$AM$3:$AM$1048576,"YES")</f>
        <v>0</v>
      </c>
      <c r="BX106" s="60">
        <f>COUNTIFS(Coding!DK$3:DK$1048576,"YES",Coding!$R$3:$R$1048576,"TRUE",Coding!$AM$3:$AM$1048576,"YES")</f>
        <v>0</v>
      </c>
      <c r="BY106" s="60">
        <f>COUNTIFS(Coding!DL$3:DL$1048576,"YES",Coding!$R$3:$R$1048576,"TRUE",Coding!$AM$3:$AM$1048576,"YES")</f>
        <v>0</v>
      </c>
      <c r="BZ106" s="60">
        <f>COUNTIFS(Coding!DM$3:DM$1048576,"YES",Coding!$R$3:$R$1048576,"TRUE",Coding!$AM$3:$AM$1048576,"YES")</f>
        <v>0</v>
      </c>
      <c r="CA106" s="60">
        <f>COUNTIFS(Coding!DN$3:DN$1048576,"YES",Coding!$R$3:$R$1048576,"TRUE",Coding!$AM$3:$AM$1048576,"YES")</f>
        <v>0</v>
      </c>
      <c r="CB106" s="60">
        <f>COUNTIFS(Coding!DO$3:DO$1048576,"YES",Coding!$R$3:$R$1048576,"TRUE",Coding!$AM$3:$AM$1048576,"YES")</f>
        <v>0</v>
      </c>
      <c r="CC106" s="60">
        <f>COUNTIFS(Coding!DP$3:DP$1048576,"YES",Coding!$R$3:$R$1048576,"TRUE",Coding!$AM$3:$AM$1048576,"YES")</f>
        <v>0</v>
      </c>
      <c r="CD106" s="60">
        <f>COUNTIFS(Coding!DQ$3:DQ$1048576,"YES",Coding!$R$3:$R$1048576,"TRUE",Coding!$AM$3:$AM$1048576,"YES")</f>
        <v>0</v>
      </c>
      <c r="CE106" s="60">
        <f>COUNTIFS(Coding!DR$3:DR$1048576,"YES",Coding!$R$3:$R$1048576,"TRUE",Coding!$AM$3:$AM$1048576,"YES")</f>
        <v>0</v>
      </c>
      <c r="CF106" s="60">
        <f>COUNTIFS(Coding!DS$3:DS$1048576,"YES",Coding!$R$3:$R$1048576,"TRUE",Coding!$AM$3:$AM$1048576,"YES")</f>
        <v>0</v>
      </c>
      <c r="CG106" s="60">
        <f>COUNTIFS(Coding!DT$3:DT$1048576,"YES",Coding!$R$3:$R$1048576,"TRUE",Coding!$AM$3:$AM$1048576,"YES")</f>
        <v>0</v>
      </c>
      <c r="CH106" s="60">
        <f>COUNTIFS(Coding!DU$3:DU$1048576,"YES",Coding!$R$3:$R$1048576,"TRUE",Coding!$AM$3:$AM$1048576,"YES")</f>
        <v>0</v>
      </c>
      <c r="CI106" s="60">
        <f>COUNTIFS(Coding!DV$3:DV$1048576,"YES",Coding!$R$3:$R$1048576,"TRUE",Coding!$AM$3:$AM$1048576,"YES")</f>
        <v>0</v>
      </c>
      <c r="CJ106" s="60">
        <f>COUNTIFS(Coding!DW$3:DW$1048576,"YES",Coding!$R$3:$R$1048576,"TRUE",Coding!$AM$3:$AM$1048576,"YES")</f>
        <v>0</v>
      </c>
      <c r="CK106" s="60">
        <f>COUNTIFS(Coding!DX$3:DX$1048576,"YES",Coding!$R$3:$R$1048576,"TRUE",Coding!$AM$3:$AM$1048576,"YES")</f>
        <v>0</v>
      </c>
      <c r="CL106" s="60">
        <f>COUNTIFS(Coding!DY$3:DY$1048576,"YES",Coding!$R$3:$R$1048576,"TRUE",Coding!$AM$3:$AM$1048576,"YES")</f>
        <v>0</v>
      </c>
      <c r="CM106" s="60">
        <f>COUNTIFS(Coding!DZ$3:DZ$1048576,"YES",Coding!$R$3:$R$1048576,"TRUE",Coding!$AM$3:$AM$1048576,"YES")</f>
        <v>0</v>
      </c>
      <c r="CN106" s="60">
        <f>COUNTIFS(Coding!EA$3:EA$1048576,"YES",Coding!$R$3:$R$1048576,"TRUE",Coding!$AM$3:$AM$1048576,"YES")</f>
        <v>0</v>
      </c>
      <c r="CO106" s="60">
        <f>COUNTIFS(Coding!EB$3:EB$1048576,"YES",Coding!$R$3:$R$1048576,"TRUE",Coding!$AM$3:$AM$1048576,"YES")</f>
        <v>0</v>
      </c>
      <c r="CP106" s="60">
        <f>COUNTIFS(Coding!EC$3:EC$1048576,"YES",Coding!$R$3:$R$1048576,"TRUE",Coding!$AM$3:$AM$1048576,"YES")</f>
        <v>0</v>
      </c>
      <c r="CQ106" s="60">
        <f>COUNTIFS(Coding!ED$3:ED$1048576,"YES",Coding!$R$3:$R$1048576,"TRUE",Coding!$AM$3:$AM$1048576,"YES")</f>
        <v>0</v>
      </c>
      <c r="CR106" s="60">
        <f>COUNTIFS(Coding!EE$3:EE$1048576,"YES",Coding!$R$3:$R$1048576,"TRUE",Coding!$AM$3:$AM$1048576,"YES")</f>
        <v>0</v>
      </c>
      <c r="CS106" s="60">
        <f>COUNTIFS(Coding!EF$3:EF$1048576,"YES",Coding!$R$3:$R$1048576,"TRUE",Coding!$AM$3:$AM$1048576,"YES")</f>
        <v>0</v>
      </c>
      <c r="CT106" s="60">
        <f>COUNTIFS(Coding!EG$3:EG$1048576,"YES",Coding!$R$3:$R$1048576,"TRUE",Coding!$AM$3:$AM$1048576,"YES")</f>
        <v>0</v>
      </c>
    </row>
    <row r="107" spans="1:98" x14ac:dyDescent="0.25">
      <c r="A107" s="172" t="s">
        <v>2318</v>
      </c>
      <c r="B107" s="172"/>
      <c r="C107" s="172"/>
      <c r="D107" s="172"/>
      <c r="E107" s="172"/>
      <c r="F107" s="172"/>
      <c r="G107" s="172">
        <f t="shared" ref="G107:AL107" si="8">SUM(G102:G106)</f>
        <v>0</v>
      </c>
      <c r="H107" s="172">
        <f t="shared" si="8"/>
        <v>0</v>
      </c>
      <c r="I107" s="172">
        <f t="shared" si="8"/>
        <v>0</v>
      </c>
      <c r="J107" s="172">
        <f t="shared" si="8"/>
        <v>0</v>
      </c>
      <c r="K107" s="172">
        <f t="shared" si="8"/>
        <v>0</v>
      </c>
      <c r="L107" s="172">
        <f t="shared" si="8"/>
        <v>0</v>
      </c>
      <c r="M107" s="172">
        <f t="shared" si="8"/>
        <v>0</v>
      </c>
      <c r="N107" s="172">
        <f t="shared" si="8"/>
        <v>0</v>
      </c>
      <c r="O107" s="172">
        <f t="shared" si="8"/>
        <v>0</v>
      </c>
      <c r="P107" s="172">
        <f t="shared" si="8"/>
        <v>0</v>
      </c>
      <c r="Q107" s="172">
        <f t="shared" si="8"/>
        <v>0</v>
      </c>
      <c r="R107" s="172">
        <f t="shared" si="8"/>
        <v>0</v>
      </c>
      <c r="S107" s="172">
        <f t="shared" si="8"/>
        <v>0</v>
      </c>
      <c r="T107" s="172">
        <f t="shared" si="8"/>
        <v>0</v>
      </c>
      <c r="U107" s="172">
        <f t="shared" si="8"/>
        <v>0</v>
      </c>
      <c r="V107" s="172">
        <f t="shared" si="8"/>
        <v>0</v>
      </c>
      <c r="W107" s="172">
        <f t="shared" si="8"/>
        <v>0</v>
      </c>
      <c r="X107" s="172">
        <f t="shared" si="8"/>
        <v>0</v>
      </c>
      <c r="Y107" s="172">
        <f t="shared" si="8"/>
        <v>0</v>
      </c>
      <c r="Z107" s="172">
        <f t="shared" si="8"/>
        <v>0</v>
      </c>
      <c r="AA107" s="172">
        <f t="shared" si="8"/>
        <v>0</v>
      </c>
      <c r="AB107" s="172">
        <f t="shared" si="8"/>
        <v>0</v>
      </c>
      <c r="AC107" s="172">
        <f t="shared" si="8"/>
        <v>0</v>
      </c>
      <c r="AD107" s="172">
        <f t="shared" si="8"/>
        <v>0</v>
      </c>
      <c r="AE107" s="172">
        <f t="shared" si="8"/>
        <v>0</v>
      </c>
      <c r="AF107" s="172">
        <f t="shared" si="8"/>
        <v>0</v>
      </c>
      <c r="AG107" s="172">
        <f t="shared" si="8"/>
        <v>0</v>
      </c>
      <c r="AH107" s="172">
        <f t="shared" si="8"/>
        <v>0</v>
      </c>
      <c r="AI107" s="172">
        <f t="shared" si="8"/>
        <v>0</v>
      </c>
      <c r="AJ107" s="172">
        <f t="shared" si="8"/>
        <v>0</v>
      </c>
      <c r="AK107" s="172">
        <f t="shared" si="8"/>
        <v>0</v>
      </c>
      <c r="AL107" s="172">
        <f t="shared" si="8"/>
        <v>0</v>
      </c>
      <c r="AM107" s="172">
        <f t="shared" ref="AM107:CT107" si="9">SUM(AM102:AM106)</f>
        <v>0</v>
      </c>
      <c r="AN107" s="172">
        <f t="shared" si="9"/>
        <v>0</v>
      </c>
      <c r="AO107" s="172">
        <f t="shared" si="9"/>
        <v>0</v>
      </c>
      <c r="AP107" s="172">
        <f t="shared" si="9"/>
        <v>0</v>
      </c>
      <c r="AQ107" s="172">
        <f t="shared" si="9"/>
        <v>0</v>
      </c>
      <c r="AR107" s="172">
        <f t="shared" si="9"/>
        <v>0</v>
      </c>
      <c r="AS107" s="172">
        <f t="shared" si="9"/>
        <v>0</v>
      </c>
      <c r="AT107" s="172">
        <f t="shared" si="9"/>
        <v>0</v>
      </c>
      <c r="AU107" s="172">
        <f t="shared" si="9"/>
        <v>0</v>
      </c>
      <c r="AV107" s="172">
        <f t="shared" si="9"/>
        <v>0</v>
      </c>
      <c r="AW107" s="172">
        <f t="shared" si="9"/>
        <v>0</v>
      </c>
      <c r="AX107" s="172">
        <f t="shared" si="9"/>
        <v>0</v>
      </c>
      <c r="AY107" s="172">
        <f t="shared" si="9"/>
        <v>0</v>
      </c>
      <c r="AZ107" s="172">
        <f t="shared" si="9"/>
        <v>0</v>
      </c>
      <c r="BA107" s="172">
        <f t="shared" si="9"/>
        <v>0</v>
      </c>
      <c r="BB107" s="172">
        <f t="shared" si="9"/>
        <v>0</v>
      </c>
      <c r="BC107" s="172">
        <f t="shared" si="9"/>
        <v>0</v>
      </c>
      <c r="BD107" s="172">
        <f t="shared" si="9"/>
        <v>0</v>
      </c>
      <c r="BE107" s="172">
        <f t="shared" si="9"/>
        <v>0</v>
      </c>
      <c r="BF107" s="172">
        <f t="shared" si="9"/>
        <v>0</v>
      </c>
      <c r="BG107" s="172">
        <f t="shared" si="9"/>
        <v>0</v>
      </c>
      <c r="BH107" s="172">
        <f t="shared" si="9"/>
        <v>0</v>
      </c>
      <c r="BI107" s="172">
        <f t="shared" si="9"/>
        <v>0</v>
      </c>
      <c r="BJ107" s="172">
        <f t="shared" si="9"/>
        <v>0</v>
      </c>
      <c r="BK107" s="172">
        <f t="shared" si="9"/>
        <v>0</v>
      </c>
      <c r="BL107" s="172">
        <f t="shared" si="9"/>
        <v>0</v>
      </c>
      <c r="BM107" s="172">
        <f t="shared" si="9"/>
        <v>0</v>
      </c>
      <c r="BN107" s="172">
        <f t="shared" si="9"/>
        <v>0</v>
      </c>
      <c r="BO107" s="172">
        <f t="shared" si="9"/>
        <v>0</v>
      </c>
      <c r="BP107" s="172">
        <f t="shared" si="9"/>
        <v>0</v>
      </c>
      <c r="BQ107" s="172">
        <f t="shared" si="9"/>
        <v>0</v>
      </c>
      <c r="BR107" s="172">
        <f t="shared" si="9"/>
        <v>0</v>
      </c>
      <c r="BS107" s="172">
        <f t="shared" si="9"/>
        <v>0</v>
      </c>
      <c r="BT107" s="172">
        <f t="shared" si="9"/>
        <v>0</v>
      </c>
      <c r="BU107" s="172">
        <f t="shared" si="9"/>
        <v>0</v>
      </c>
      <c r="BV107" s="172">
        <f t="shared" si="9"/>
        <v>0</v>
      </c>
      <c r="BW107" s="172">
        <f t="shared" si="9"/>
        <v>0</v>
      </c>
      <c r="BX107" s="172">
        <f t="shared" si="9"/>
        <v>0</v>
      </c>
      <c r="BY107" s="172">
        <f t="shared" si="9"/>
        <v>0</v>
      </c>
      <c r="BZ107" s="172">
        <f t="shared" si="9"/>
        <v>0</v>
      </c>
      <c r="CA107" s="172">
        <f t="shared" si="9"/>
        <v>0</v>
      </c>
      <c r="CB107" s="172">
        <f t="shared" si="9"/>
        <v>0</v>
      </c>
      <c r="CC107" s="172">
        <f t="shared" si="9"/>
        <v>0</v>
      </c>
      <c r="CD107" s="172">
        <f t="shared" si="9"/>
        <v>0</v>
      </c>
      <c r="CE107" s="172">
        <f t="shared" si="9"/>
        <v>0</v>
      </c>
      <c r="CF107" s="172">
        <f t="shared" si="9"/>
        <v>0</v>
      </c>
      <c r="CG107" s="172">
        <f t="shared" si="9"/>
        <v>0</v>
      </c>
      <c r="CH107" s="172">
        <f t="shared" si="9"/>
        <v>0</v>
      </c>
      <c r="CI107" s="172">
        <f t="shared" si="9"/>
        <v>0</v>
      </c>
      <c r="CJ107" s="172">
        <f t="shared" si="9"/>
        <v>0</v>
      </c>
      <c r="CK107" s="172">
        <f t="shared" si="9"/>
        <v>0</v>
      </c>
      <c r="CL107" s="172">
        <f t="shared" si="9"/>
        <v>0</v>
      </c>
      <c r="CM107" s="172">
        <f t="shared" si="9"/>
        <v>0</v>
      </c>
      <c r="CN107" s="172">
        <f t="shared" si="9"/>
        <v>0</v>
      </c>
      <c r="CO107" s="172">
        <f t="shared" si="9"/>
        <v>0</v>
      </c>
      <c r="CP107" s="172">
        <f t="shared" si="9"/>
        <v>0</v>
      </c>
      <c r="CQ107" s="172">
        <f t="shared" si="9"/>
        <v>0</v>
      </c>
      <c r="CR107" s="172">
        <f t="shared" si="9"/>
        <v>0</v>
      </c>
      <c r="CS107" s="172">
        <f t="shared" si="9"/>
        <v>0</v>
      </c>
      <c r="CT107" s="172">
        <f t="shared" si="9"/>
        <v>0</v>
      </c>
    </row>
    <row r="108" spans="1:98" x14ac:dyDescent="0.25">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c r="AA108" s="172"/>
      <c r="AB108" s="172"/>
      <c r="AC108" s="172"/>
      <c r="AD108" s="172"/>
      <c r="AE108" s="172"/>
      <c r="AF108" s="172"/>
      <c r="AG108" s="172"/>
      <c r="AH108" s="172"/>
      <c r="AI108" s="172"/>
      <c r="AJ108" s="172"/>
      <c r="AK108" s="172"/>
      <c r="AL108" s="172"/>
      <c r="AM108" s="172"/>
      <c r="AN108" s="172"/>
      <c r="AO108" s="172"/>
      <c r="AP108" s="172"/>
      <c r="AQ108" s="172"/>
      <c r="AR108" s="172"/>
      <c r="AS108" s="172"/>
      <c r="AT108" s="172"/>
      <c r="AU108" s="172"/>
      <c r="AV108" s="172"/>
      <c r="AW108" s="172"/>
      <c r="AX108" s="172"/>
      <c r="AY108" s="172"/>
      <c r="AZ108" s="172"/>
      <c r="BA108" s="172"/>
      <c r="BB108" s="172"/>
      <c r="BC108" s="172"/>
      <c r="BD108" s="172"/>
      <c r="BE108" s="172"/>
      <c r="BF108" s="172"/>
      <c r="BG108" s="172"/>
      <c r="BH108" s="172"/>
      <c r="BI108" s="172"/>
      <c r="BJ108" s="172"/>
      <c r="BK108" s="172"/>
      <c r="BL108" s="172"/>
      <c r="BM108" s="172"/>
      <c r="BN108" s="172"/>
      <c r="BO108" s="172"/>
      <c r="BP108" s="172"/>
      <c r="BQ108" s="172"/>
      <c r="BR108" s="172"/>
      <c r="BS108" s="172"/>
      <c r="BT108" s="172"/>
      <c r="BU108" s="172"/>
      <c r="BV108" s="172"/>
      <c r="BW108" s="172"/>
      <c r="BX108" s="172"/>
      <c r="BY108" s="172"/>
      <c r="BZ108" s="172"/>
      <c r="CA108" s="172"/>
      <c r="CB108" s="172"/>
      <c r="CC108" s="172"/>
      <c r="CD108" s="172"/>
      <c r="CE108" s="172"/>
      <c r="CF108" s="172"/>
      <c r="CG108" s="172"/>
      <c r="CH108" s="172"/>
      <c r="CI108" s="172"/>
      <c r="CJ108" s="172"/>
      <c r="CK108" s="172"/>
      <c r="CL108" s="172"/>
      <c r="CM108" s="172"/>
      <c r="CN108" s="172"/>
      <c r="CO108" s="172"/>
      <c r="CP108" s="172"/>
      <c r="CQ108" s="172"/>
      <c r="CR108" s="172"/>
      <c r="CS108" s="172"/>
      <c r="CT108" s="172"/>
    </row>
    <row r="111" spans="1:98" ht="33" customHeight="1" x14ac:dyDescent="0.25">
      <c r="A111" s="174" t="s">
        <v>2397</v>
      </c>
      <c r="B111" s="174"/>
      <c r="C111" s="174"/>
      <c r="D111" s="174"/>
      <c r="E111" s="174"/>
      <c r="F111" s="174"/>
      <c r="G111" s="174"/>
      <c r="H111" s="174"/>
      <c r="I111" s="1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c r="CS111" s="174"/>
      <c r="CT111" s="174"/>
    </row>
    <row r="112" spans="1:98" ht="78.75" customHeight="1" x14ac:dyDescent="0.25">
      <c r="A112" s="181" t="s">
        <v>2320</v>
      </c>
      <c r="B112" s="181"/>
      <c r="C112" s="181"/>
      <c r="D112" s="181"/>
      <c r="E112" s="181"/>
      <c r="F112" s="181"/>
      <c r="G112" s="58" t="s">
        <v>1788</v>
      </c>
      <c r="H112" s="58" t="s">
        <v>1789</v>
      </c>
      <c r="I112" s="58" t="s">
        <v>1790</v>
      </c>
      <c r="J112" s="58" t="s">
        <v>1791</v>
      </c>
      <c r="K112" s="58" t="s">
        <v>1792</v>
      </c>
      <c r="L112" s="58" t="s">
        <v>1793</v>
      </c>
      <c r="M112" s="58" t="s">
        <v>39</v>
      </c>
      <c r="N112" s="58" t="s">
        <v>455</v>
      </c>
      <c r="O112" s="58" t="s">
        <v>40</v>
      </c>
      <c r="P112" s="58" t="s">
        <v>1794</v>
      </c>
      <c r="Q112" s="58" t="s">
        <v>1795</v>
      </c>
      <c r="R112" s="58" t="s">
        <v>1796</v>
      </c>
      <c r="S112" s="58" t="s">
        <v>1797</v>
      </c>
      <c r="T112" s="58" t="s">
        <v>1337</v>
      </c>
      <c r="U112" s="58" t="s">
        <v>1826</v>
      </c>
      <c r="V112" s="58" t="s">
        <v>1827</v>
      </c>
      <c r="W112" s="58" t="s">
        <v>2307</v>
      </c>
      <c r="X112" s="58" t="s">
        <v>2079</v>
      </c>
      <c r="Y112" s="58" t="s">
        <v>1798</v>
      </c>
      <c r="Z112" s="58" t="s">
        <v>1799</v>
      </c>
      <c r="AA112" s="58" t="s">
        <v>2080</v>
      </c>
      <c r="AB112" s="58" t="s">
        <v>1800</v>
      </c>
      <c r="AC112" s="58" t="s">
        <v>1801</v>
      </c>
      <c r="AD112" s="58" t="s">
        <v>1802</v>
      </c>
      <c r="AE112" s="58" t="s">
        <v>1803</v>
      </c>
      <c r="AF112" s="58" t="s">
        <v>2081</v>
      </c>
      <c r="AG112" s="58" t="s">
        <v>2082</v>
      </c>
      <c r="AH112" s="58" t="s">
        <v>1804</v>
      </c>
      <c r="AI112" s="58" t="s">
        <v>1805</v>
      </c>
      <c r="AJ112" s="58" t="s">
        <v>608</v>
      </c>
      <c r="AK112" s="58" t="s">
        <v>1806</v>
      </c>
      <c r="AL112" s="58" t="s">
        <v>41</v>
      </c>
      <c r="AM112" s="58" t="s">
        <v>1807</v>
      </c>
      <c r="AN112" s="58" t="s">
        <v>1808</v>
      </c>
      <c r="AO112" s="58" t="s">
        <v>437</v>
      </c>
      <c r="AP112" s="58" t="s">
        <v>1809</v>
      </c>
      <c r="AQ112" s="58" t="s">
        <v>1810</v>
      </c>
      <c r="AR112" s="58" t="s">
        <v>510</v>
      </c>
      <c r="AS112" s="58" t="s">
        <v>1811</v>
      </c>
      <c r="AT112" s="58" t="s">
        <v>1812</v>
      </c>
      <c r="AU112" s="58" t="s">
        <v>43</v>
      </c>
      <c r="AV112" s="58" t="s">
        <v>1813</v>
      </c>
      <c r="AW112" s="58" t="s">
        <v>1821</v>
      </c>
      <c r="AX112" s="58" t="s">
        <v>1814</v>
      </c>
      <c r="AY112" s="58" t="s">
        <v>449</v>
      </c>
      <c r="AZ112" s="58" t="s">
        <v>44</v>
      </c>
      <c r="BA112" s="58" t="s">
        <v>2084</v>
      </c>
      <c r="BB112" s="58" t="s">
        <v>2083</v>
      </c>
      <c r="BC112" s="58" t="s">
        <v>600</v>
      </c>
      <c r="BD112" s="58" t="s">
        <v>45</v>
      </c>
      <c r="BE112" s="58" t="s">
        <v>1815</v>
      </c>
      <c r="BF112" s="58" t="s">
        <v>1816</v>
      </c>
      <c r="BG112" s="58" t="s">
        <v>46</v>
      </c>
      <c r="BH112" s="58" t="s">
        <v>1817</v>
      </c>
      <c r="BI112" s="58" t="s">
        <v>593</v>
      </c>
      <c r="BJ112" s="58" t="s">
        <v>1328</v>
      </c>
      <c r="BK112" s="58" t="s">
        <v>476</v>
      </c>
      <c r="BL112" s="58" t="s">
        <v>1818</v>
      </c>
      <c r="BM112" s="58" t="s">
        <v>1819</v>
      </c>
      <c r="BN112" s="58" t="s">
        <v>47</v>
      </c>
      <c r="BO112" s="58" t="s">
        <v>48</v>
      </c>
      <c r="BP112" s="58" t="s">
        <v>2085</v>
      </c>
      <c r="BQ112" s="58" t="s">
        <v>1820</v>
      </c>
      <c r="BR112" s="58" t="s">
        <v>2297</v>
      </c>
      <c r="BS112" s="58" t="s">
        <v>598</v>
      </c>
      <c r="BT112" s="58" t="s">
        <v>439</v>
      </c>
      <c r="BU112" s="58" t="s">
        <v>49</v>
      </c>
      <c r="BV112" s="58" t="s">
        <v>447</v>
      </c>
      <c r="BW112" s="58" t="s">
        <v>1822</v>
      </c>
      <c r="BX112" s="58" t="s">
        <v>2086</v>
      </c>
      <c r="BY112" s="58" t="s">
        <v>1823</v>
      </c>
      <c r="BZ112" s="58" t="s">
        <v>453</v>
      </c>
      <c r="CA112" s="58" t="s">
        <v>1824</v>
      </c>
      <c r="CB112" s="58" t="s">
        <v>50</v>
      </c>
      <c r="CC112" s="58" t="s">
        <v>461</v>
      </c>
      <c r="CD112" s="58" t="s">
        <v>51</v>
      </c>
      <c r="CE112" s="58" t="s">
        <v>607</v>
      </c>
      <c r="CF112" s="58" t="s">
        <v>1305</v>
      </c>
      <c r="CG112" s="58" t="s">
        <v>443</v>
      </c>
      <c r="CH112" s="58" t="s">
        <v>1825</v>
      </c>
      <c r="CI112" s="58" t="s">
        <v>597</v>
      </c>
      <c r="CJ112" s="58" t="s">
        <v>2292</v>
      </c>
      <c r="CK112" s="58" t="s">
        <v>2293</v>
      </c>
      <c r="CL112" s="58" t="s">
        <v>2294</v>
      </c>
      <c r="CM112" s="58" t="s">
        <v>2295</v>
      </c>
      <c r="CN112" s="58" t="s">
        <v>2303</v>
      </c>
      <c r="CO112" s="58" t="s">
        <v>2302</v>
      </c>
      <c r="CP112" s="58" t="s">
        <v>2074</v>
      </c>
      <c r="CQ112" s="58" t="s">
        <v>2311</v>
      </c>
      <c r="CR112" s="58" t="s">
        <v>2304</v>
      </c>
      <c r="CS112" s="58" t="s">
        <v>2306</v>
      </c>
      <c r="CT112" s="58" t="s">
        <v>2308</v>
      </c>
    </row>
    <row r="113" spans="1:98" x14ac:dyDescent="0.25">
      <c r="A113" s="176" t="s">
        <v>21</v>
      </c>
      <c r="B113" s="176"/>
      <c r="C113" s="176"/>
      <c r="D113" s="176"/>
      <c r="E113" s="176"/>
      <c r="F113" s="176"/>
      <c r="G113" s="60">
        <f>COUNTIFS(Coding!AT$3:AT$1048576,"YES",Coding!$P$3:$P$1048576,"YES",Coding!$AB$3:$AB$1048576,"YES")</f>
        <v>0</v>
      </c>
      <c r="H113" s="60">
        <f>COUNTIFS(Coding!AU$3:AU$1048576,"YES",Coding!$P$3:$P$1048576,"YES",Coding!$AB$3:$AB$1048576,"YES")</f>
        <v>0</v>
      </c>
      <c r="I113" s="60">
        <f>COUNTIFS(Coding!AV$3:AV$1048576,"YES",Coding!$P$3:$P$1048576,"YES",Coding!$AB$3:$AB$1048576,"YES")</f>
        <v>0</v>
      </c>
      <c r="J113" s="60">
        <f>COUNTIFS(Coding!AW$3:AW$1048576,"YES",Coding!$P$3:$P$1048576,"YES",Coding!$AB$3:$AB$1048576,"YES")</f>
        <v>0</v>
      </c>
      <c r="K113" s="60">
        <f>COUNTIFS(Coding!AX$3:AX$1048576,"YES",Coding!$P$3:$P$1048576,"YES",Coding!$AB$3:$AB$1048576,"YES")</f>
        <v>0</v>
      </c>
      <c r="L113" s="60">
        <f>COUNTIFS(Coding!AY$3:AY$1048576,"YES",Coding!$P$3:$P$1048576,"YES",Coding!$AB$3:$AB$1048576,"YES")</f>
        <v>0</v>
      </c>
      <c r="M113" s="60">
        <f>COUNTIFS(Coding!AZ$3:AZ$1048576,"YES",Coding!$P$3:$P$1048576,"YES",Coding!$AB$3:$AB$1048576,"YES")</f>
        <v>0</v>
      </c>
      <c r="N113" s="60">
        <f>COUNTIFS(Coding!BA$3:BA$1048576,"YES",Coding!$P$3:$P$1048576,"YES",Coding!$AB$3:$AB$1048576,"YES")</f>
        <v>0</v>
      </c>
      <c r="O113" s="60">
        <f>COUNTIFS(Coding!BB$3:BB$1048576,"YES",Coding!$P$3:$P$1048576,"YES",Coding!$AB$3:$AB$1048576,"YES")</f>
        <v>0</v>
      </c>
      <c r="P113" s="60">
        <f>COUNTIFS(Coding!BC$3:BC$1048576,"YES",Coding!$P$3:$P$1048576,"YES",Coding!$AB$3:$AB$1048576,"YES")</f>
        <v>0</v>
      </c>
      <c r="Q113" s="60">
        <f>COUNTIFS(Coding!BD$3:BD$1048576,"YES",Coding!$P$3:$P$1048576,"YES",Coding!$AB$3:$AB$1048576,"YES")</f>
        <v>0</v>
      </c>
      <c r="R113" s="60">
        <f>COUNTIFS(Coding!BE$3:BE$1048576,"YES",Coding!$P$3:$P$1048576,"YES",Coding!$AB$3:$AB$1048576,"YES")</f>
        <v>0</v>
      </c>
      <c r="S113" s="60">
        <f>COUNTIFS(Coding!BF$3:BF$1048576,"YES",Coding!$P$3:$P$1048576,"YES",Coding!$AB$3:$AB$1048576,"YES")</f>
        <v>0</v>
      </c>
      <c r="T113" s="60">
        <f>COUNTIFS(Coding!BG$3:BG$1048576,"YES",Coding!$P$3:$P$1048576,"YES",Coding!$AB$3:$AB$1048576,"YES")</f>
        <v>0</v>
      </c>
      <c r="U113" s="60">
        <f>COUNTIFS(Coding!BH$3:BH$1048576,"YES",Coding!$P$3:$P$1048576,"YES",Coding!$AB$3:$AB$1048576,"YES")</f>
        <v>0</v>
      </c>
      <c r="V113" s="60">
        <f>COUNTIFS(Coding!BI$3:BI$1048576,"YES",Coding!$P$3:$P$1048576,"YES",Coding!$AB$3:$AB$1048576,"YES")</f>
        <v>0</v>
      </c>
      <c r="W113" s="60">
        <f>COUNTIFS(Coding!BJ$3:BJ$1048576,"YES",Coding!$P$3:$P$1048576,"YES",Coding!$AB$3:$AB$1048576,"YES")</f>
        <v>0</v>
      </c>
      <c r="X113" s="60">
        <f>COUNTIFS(Coding!BK$3:BK$1048576,"YES",Coding!$P$3:$P$1048576,"YES",Coding!$AB$3:$AB$1048576,"YES")</f>
        <v>0</v>
      </c>
      <c r="Y113" s="60">
        <f>COUNTIFS(Coding!BL$3:BL$1048576,"YES",Coding!$P$3:$P$1048576,"YES",Coding!$AB$3:$AB$1048576,"YES")</f>
        <v>0</v>
      </c>
      <c r="Z113" s="60">
        <f>COUNTIFS(Coding!BM$3:BM$1048576,"YES",Coding!$P$3:$P$1048576,"YES",Coding!$AB$3:$AB$1048576,"YES")</f>
        <v>0</v>
      </c>
      <c r="AA113" s="60">
        <f>COUNTIFS(Coding!BN$3:BN$1048576,"YES",Coding!$P$3:$P$1048576,"YES",Coding!$AB$3:$AB$1048576,"YES")</f>
        <v>0</v>
      </c>
      <c r="AB113" s="60">
        <f>COUNTIFS(Coding!BO$3:BO$1048576,"YES",Coding!$P$3:$P$1048576,"YES",Coding!$AB$3:$AB$1048576,"YES")</f>
        <v>0</v>
      </c>
      <c r="AC113" s="60">
        <f>COUNTIFS(Coding!BP$3:BP$1048576,"YES",Coding!$P$3:$P$1048576,"YES",Coding!$AB$3:$AB$1048576,"YES")</f>
        <v>0</v>
      </c>
      <c r="AD113" s="60">
        <f>COUNTIFS(Coding!BQ$3:BQ$1048576,"YES",Coding!$P$3:$P$1048576,"YES",Coding!$AB$3:$AB$1048576,"YES")</f>
        <v>0</v>
      </c>
      <c r="AE113" s="60">
        <f>COUNTIFS(Coding!BR$3:BR$1048576,"YES",Coding!$P$3:$P$1048576,"YES",Coding!$AB$3:$AB$1048576,"YES")</f>
        <v>0</v>
      </c>
      <c r="AF113" s="60">
        <f>COUNTIFS(Coding!BS$3:BS$1048576,"YES",Coding!$P$3:$P$1048576,"YES",Coding!$AB$3:$AB$1048576,"YES")</f>
        <v>0</v>
      </c>
      <c r="AG113" s="60">
        <f>COUNTIFS(Coding!BT$3:BT$1048576,"YES",Coding!$P$3:$P$1048576,"YES",Coding!$AB$3:$AB$1048576,"YES")</f>
        <v>0</v>
      </c>
      <c r="AH113" s="60">
        <f>COUNTIFS(Coding!BU$3:BU$1048576,"YES",Coding!$P$3:$P$1048576,"YES",Coding!$AB$3:$AB$1048576,"YES")</f>
        <v>1</v>
      </c>
      <c r="AI113" s="60">
        <f>COUNTIFS(Coding!BV$3:BV$1048576,"YES",Coding!$P$3:$P$1048576,"YES",Coding!$AB$3:$AB$1048576,"YES")</f>
        <v>0</v>
      </c>
      <c r="AJ113" s="60">
        <f>COUNTIFS(Coding!BW$3:BW$1048576,"YES",Coding!$P$3:$P$1048576,"YES",Coding!$AB$3:$AB$1048576,"YES")</f>
        <v>0</v>
      </c>
      <c r="AK113" s="60">
        <f>COUNTIFS(Coding!BX$3:BX$1048576,"YES",Coding!$P$3:$P$1048576,"YES",Coding!$AB$3:$AB$1048576,"YES")</f>
        <v>0</v>
      </c>
      <c r="AL113" s="60">
        <f>COUNTIFS(Coding!BY$3:BY$1048576,"YES",Coding!$P$3:$P$1048576,"YES",Coding!$AB$3:$AB$1048576,"YES")</f>
        <v>0</v>
      </c>
      <c r="AM113" s="60">
        <f>COUNTIFS(Coding!BZ$3:BZ$1048576,"YES",Coding!$P$3:$P$1048576,"YES",Coding!$AB$3:$AB$1048576,"YES")</f>
        <v>0</v>
      </c>
      <c r="AN113" s="60">
        <f>COUNTIFS(Coding!CA$3:CA$1048576,"YES",Coding!$P$3:$P$1048576,"YES",Coding!$AB$3:$AB$1048576,"YES")</f>
        <v>0</v>
      </c>
      <c r="AO113" s="60">
        <f>COUNTIFS(Coding!CB$3:CB$1048576,"YES",Coding!$P$3:$P$1048576,"YES",Coding!$AB$3:$AB$1048576,"YES")</f>
        <v>0</v>
      </c>
      <c r="AP113" s="60">
        <f>COUNTIFS(Coding!CC$3:CC$1048576,"YES",Coding!$P$3:$P$1048576,"YES",Coding!$AB$3:$AB$1048576,"YES")</f>
        <v>1</v>
      </c>
      <c r="AQ113" s="60">
        <f>COUNTIFS(Coding!CD$3:CD$1048576,"YES",Coding!$P$3:$P$1048576,"YES",Coding!$AB$3:$AB$1048576,"YES")</f>
        <v>0</v>
      </c>
      <c r="AR113" s="60">
        <f>COUNTIFS(Coding!CE$3:CE$1048576,"YES",Coding!$P$3:$P$1048576,"YES",Coding!$AB$3:$AB$1048576,"YES")</f>
        <v>0</v>
      </c>
      <c r="AS113" s="60">
        <f>COUNTIFS(Coding!CF$3:CF$1048576,"YES",Coding!$P$3:$P$1048576,"YES",Coding!$AB$3:$AB$1048576,"YES")</f>
        <v>0</v>
      </c>
      <c r="AT113" s="60">
        <f>COUNTIFS(Coding!CG$3:CG$1048576,"YES",Coding!$P$3:$P$1048576,"YES",Coding!$AB$3:$AB$1048576,"YES")</f>
        <v>0</v>
      </c>
      <c r="AU113" s="60">
        <f>COUNTIFS(Coding!CH$3:CH$1048576,"YES",Coding!$P$3:$P$1048576,"YES",Coding!$AB$3:$AB$1048576,"YES")</f>
        <v>1</v>
      </c>
      <c r="AV113" s="60">
        <f>COUNTIFS(Coding!CI$3:CI$1048576,"YES",Coding!$P$3:$P$1048576,"YES",Coding!$AB$3:$AB$1048576,"YES")</f>
        <v>0</v>
      </c>
      <c r="AW113" s="60">
        <f>COUNTIFS(Coding!CJ$3:CJ$1048576,"YES",Coding!$P$3:$P$1048576,"YES",Coding!$AB$3:$AB$1048576,"YES")</f>
        <v>0</v>
      </c>
      <c r="AX113" s="60">
        <f>COUNTIFS(Coding!CK$3:CK$1048576,"YES",Coding!$P$3:$P$1048576,"YES",Coding!$AB$3:$AB$1048576,"YES")</f>
        <v>0</v>
      </c>
      <c r="AY113" s="60">
        <f>COUNTIFS(Coding!CL$3:CL$1048576,"YES",Coding!$P$3:$P$1048576,"YES",Coding!$AB$3:$AB$1048576,"YES")</f>
        <v>0</v>
      </c>
      <c r="AZ113" s="60">
        <f>COUNTIFS(Coding!CM$3:CM$1048576,"YES",Coding!$P$3:$P$1048576,"YES",Coding!$AB$3:$AB$1048576,"YES")</f>
        <v>0</v>
      </c>
      <c r="BA113" s="60">
        <f>COUNTIFS(Coding!CN$3:CN$1048576,"YES",Coding!$P$3:$P$1048576,"YES",Coding!$AB$3:$AB$1048576,"YES")</f>
        <v>0</v>
      </c>
      <c r="BB113" s="60">
        <f>COUNTIFS(Coding!CO$3:CO$1048576,"YES",Coding!$P$3:$P$1048576,"YES",Coding!$AB$3:$AB$1048576,"YES")</f>
        <v>0</v>
      </c>
      <c r="BC113" s="60">
        <f>COUNTIFS(Coding!CP$3:CP$1048576,"YES",Coding!$P$3:$P$1048576,"YES",Coding!$AB$3:$AB$1048576,"YES")</f>
        <v>0</v>
      </c>
      <c r="BD113" s="60">
        <f>COUNTIFS(Coding!CQ$3:CQ$1048576,"YES",Coding!$P$3:$P$1048576,"YES",Coding!$AB$3:$AB$1048576,"YES")</f>
        <v>0</v>
      </c>
      <c r="BE113" s="60">
        <f>COUNTIFS(Coding!CR$3:CR$1048576,"YES",Coding!$P$3:$P$1048576,"YES",Coding!$AB$3:$AB$1048576,"YES")</f>
        <v>0</v>
      </c>
      <c r="BF113" s="60">
        <f>COUNTIFS(Coding!CS$3:CS$1048576,"YES",Coding!$P$3:$P$1048576,"YES",Coding!$AB$3:$AB$1048576,"YES")</f>
        <v>0</v>
      </c>
      <c r="BG113" s="60">
        <f>COUNTIFS(Coding!CT$3:CT$1048576,"YES",Coding!$P$3:$P$1048576,"YES",Coding!$AB$3:$AB$1048576,"YES")</f>
        <v>0</v>
      </c>
      <c r="BH113" s="60">
        <f>COUNTIFS(Coding!CU$3:CU$1048576,"YES",Coding!$P$3:$P$1048576,"YES",Coding!$AB$3:$AB$1048576,"YES")</f>
        <v>0</v>
      </c>
      <c r="BI113" s="60">
        <f>COUNTIFS(Coding!CV$3:CV$1048576,"YES",Coding!$P$3:$P$1048576,"YES",Coding!$AB$3:$AB$1048576,"YES")</f>
        <v>0</v>
      </c>
      <c r="BJ113" s="60">
        <f>COUNTIFS(Coding!CW$3:CW$1048576,"YES",Coding!$P$3:$P$1048576,"YES",Coding!$AB$3:$AB$1048576,"YES")</f>
        <v>0</v>
      </c>
      <c r="BK113" s="60">
        <f>COUNTIFS(Coding!CX$3:CX$1048576,"YES",Coding!$P$3:$P$1048576,"YES",Coding!$AB$3:$AB$1048576,"YES")</f>
        <v>0</v>
      </c>
      <c r="BL113" s="60">
        <f>COUNTIFS(Coding!CY$3:CY$1048576,"YES",Coding!$P$3:$P$1048576,"YES",Coding!$AB$3:$AB$1048576,"YES")</f>
        <v>0</v>
      </c>
      <c r="BM113" s="60">
        <f>COUNTIFS(Coding!CZ$3:CZ$1048576,"YES",Coding!$P$3:$P$1048576,"YES",Coding!$AB$3:$AB$1048576,"YES")</f>
        <v>0</v>
      </c>
      <c r="BN113" s="60">
        <f>COUNTIFS(Coding!DA$3:DA$1048576,"YES",Coding!$P$3:$P$1048576,"YES",Coding!$AB$3:$AB$1048576,"YES")</f>
        <v>0</v>
      </c>
      <c r="BO113" s="60">
        <f>COUNTIFS(Coding!DB$3:DB$1048576,"YES",Coding!$P$3:$P$1048576,"YES",Coding!$AB$3:$AB$1048576,"YES")</f>
        <v>0</v>
      </c>
      <c r="BP113" s="60">
        <f>COUNTIFS(Coding!DC$3:DC$1048576,"YES",Coding!$P$3:$P$1048576,"YES",Coding!$AB$3:$AB$1048576,"YES")</f>
        <v>0</v>
      </c>
      <c r="BQ113" s="60">
        <f>COUNTIFS(Coding!DD$3:DD$1048576,"YES",Coding!$P$3:$P$1048576,"YES",Coding!$AB$3:$AB$1048576,"YES")</f>
        <v>0</v>
      </c>
      <c r="BR113" s="60">
        <f>COUNTIFS(Coding!DE$3:DE$1048576,"YES",Coding!$P$3:$P$1048576,"YES",Coding!$AB$3:$AB$1048576,"YES")</f>
        <v>0</v>
      </c>
      <c r="BS113" s="60">
        <f>COUNTIFS(Coding!DF$3:DF$1048576,"YES",Coding!$P$3:$P$1048576,"YES",Coding!$AB$3:$AB$1048576,"YES")</f>
        <v>0</v>
      </c>
      <c r="BT113" s="60">
        <f>COUNTIFS(Coding!DG$3:DG$1048576,"YES",Coding!$P$3:$P$1048576,"YES",Coding!$AB$3:$AB$1048576,"YES")</f>
        <v>0</v>
      </c>
      <c r="BU113" s="60">
        <f>COUNTIFS(Coding!DH$3:DH$1048576,"YES",Coding!$P$3:$P$1048576,"YES",Coding!$AB$3:$AB$1048576,"YES")</f>
        <v>0</v>
      </c>
      <c r="BV113" s="60">
        <f>COUNTIFS(Coding!DI$3:DI$1048576,"YES",Coding!$P$3:$P$1048576,"YES",Coding!$AB$3:$AB$1048576,"YES")</f>
        <v>0</v>
      </c>
      <c r="BW113" s="60">
        <f>COUNTIFS(Coding!DJ$3:DJ$1048576,"YES",Coding!$P$3:$P$1048576,"YES",Coding!$AB$3:$AB$1048576,"YES")</f>
        <v>0</v>
      </c>
      <c r="BX113" s="60">
        <f>COUNTIFS(Coding!DK$3:DK$1048576,"YES",Coding!$P$3:$P$1048576,"YES",Coding!$AB$3:$AB$1048576,"YES")</f>
        <v>0</v>
      </c>
      <c r="BY113" s="60">
        <f>COUNTIFS(Coding!DL$3:DL$1048576,"YES",Coding!$P$3:$P$1048576,"YES",Coding!$AB$3:$AB$1048576,"YES")</f>
        <v>0</v>
      </c>
      <c r="BZ113" s="60">
        <f>COUNTIFS(Coding!DM$3:DM$1048576,"YES",Coding!$P$3:$P$1048576,"YES",Coding!$AB$3:$AB$1048576,"YES")</f>
        <v>0</v>
      </c>
      <c r="CA113" s="60">
        <f>COUNTIFS(Coding!DN$3:DN$1048576,"YES",Coding!$P$3:$P$1048576,"YES",Coding!$AB$3:$AB$1048576,"YES")</f>
        <v>0</v>
      </c>
      <c r="CB113" s="60">
        <f>COUNTIFS(Coding!DO$3:DO$1048576,"YES",Coding!$P$3:$P$1048576,"YES",Coding!$AB$3:$AB$1048576,"YES")</f>
        <v>0</v>
      </c>
      <c r="CC113" s="60">
        <f>COUNTIFS(Coding!DP$3:DP$1048576,"YES",Coding!$P$3:$P$1048576,"YES",Coding!$AB$3:$AB$1048576,"YES")</f>
        <v>0</v>
      </c>
      <c r="CD113" s="60">
        <f>COUNTIFS(Coding!DQ$3:DQ$1048576,"YES",Coding!$P$3:$P$1048576,"YES",Coding!$AB$3:$AB$1048576,"YES")</f>
        <v>1</v>
      </c>
      <c r="CE113" s="60">
        <f>COUNTIFS(Coding!DR$3:DR$1048576,"YES",Coding!$P$3:$P$1048576,"YES",Coding!$AB$3:$AB$1048576,"YES")</f>
        <v>1</v>
      </c>
      <c r="CF113" s="60">
        <f>COUNTIFS(Coding!DS$3:DS$1048576,"YES",Coding!$P$3:$P$1048576,"YES",Coding!$AB$3:$AB$1048576,"YES")</f>
        <v>0</v>
      </c>
      <c r="CG113" s="60">
        <f>COUNTIFS(Coding!DT$3:DT$1048576,"YES",Coding!$P$3:$P$1048576,"YES",Coding!$AB$3:$AB$1048576,"YES")</f>
        <v>0</v>
      </c>
      <c r="CH113" s="60">
        <f>COUNTIFS(Coding!DU$3:DU$1048576,"YES",Coding!$P$3:$P$1048576,"YES",Coding!$AB$3:$AB$1048576,"YES")</f>
        <v>1</v>
      </c>
      <c r="CI113" s="60">
        <f>COUNTIFS(Coding!DV$3:DV$1048576,"YES",Coding!$P$3:$P$1048576,"YES",Coding!$AB$3:$AB$1048576,"YES")</f>
        <v>0</v>
      </c>
      <c r="CJ113" s="60">
        <f>COUNTIFS(Coding!DW$3:DW$1048576,"YES",Coding!$P$3:$P$1048576,"YES",Coding!$AB$3:$AB$1048576,"YES")</f>
        <v>0</v>
      </c>
      <c r="CK113" s="60">
        <f>COUNTIFS(Coding!DX$3:DX$1048576,"YES",Coding!$P$3:$P$1048576,"YES",Coding!$AB$3:$AB$1048576,"YES")</f>
        <v>0</v>
      </c>
      <c r="CL113" s="60">
        <f>COUNTIFS(Coding!DY$3:DY$1048576,"YES",Coding!$P$3:$P$1048576,"YES",Coding!$AB$3:$AB$1048576,"YES")</f>
        <v>0</v>
      </c>
      <c r="CM113" s="60">
        <f>COUNTIFS(Coding!DZ$3:DZ$1048576,"YES",Coding!$P$3:$P$1048576,"YES",Coding!$AB$3:$AB$1048576,"YES")</f>
        <v>0</v>
      </c>
      <c r="CN113" s="60">
        <f>COUNTIFS(Coding!EA$3:EA$1048576,"YES",Coding!$P$3:$P$1048576,"YES",Coding!$AB$3:$AB$1048576,"YES")</f>
        <v>0</v>
      </c>
      <c r="CO113" s="60">
        <f>COUNTIFS(Coding!EB$3:EB$1048576,"YES",Coding!$P$3:$P$1048576,"YES",Coding!$AB$3:$AB$1048576,"YES")</f>
        <v>0</v>
      </c>
      <c r="CP113" s="60">
        <f>COUNTIFS(Coding!EC$3:EC$1048576,"YES",Coding!$P$3:$P$1048576,"YES",Coding!$AB$3:$AB$1048576,"YES")</f>
        <v>0</v>
      </c>
      <c r="CQ113" s="60">
        <f>COUNTIFS(Coding!ED$3:ED$1048576,"YES",Coding!$P$3:$P$1048576,"YES",Coding!$AB$3:$AB$1048576,"YES")</f>
        <v>0</v>
      </c>
      <c r="CR113" s="60">
        <f>COUNTIFS(Coding!EE$3:EE$1048576,"YES",Coding!$P$3:$P$1048576,"YES",Coding!$AB$3:$AB$1048576,"YES")</f>
        <v>0</v>
      </c>
      <c r="CS113" s="60">
        <f>COUNTIFS(Coding!EF$3:EF$1048576,"YES",Coding!$P$3:$P$1048576,"YES",Coding!$AB$3:$AB$1048576,"YES")</f>
        <v>0</v>
      </c>
      <c r="CT113" s="60">
        <f>COUNTIFS(Coding!EG$3:EG$1048576,"YES",Coding!$P$3:$P$1048576,"YES",Coding!$AB$3:$AB$1048576,"YES")</f>
        <v>0</v>
      </c>
    </row>
    <row r="114" spans="1:98" x14ac:dyDescent="0.25">
      <c r="A114" s="176" t="s">
        <v>18</v>
      </c>
      <c r="B114" s="176"/>
      <c r="C114" s="176"/>
      <c r="D114" s="176"/>
      <c r="E114" s="176"/>
      <c r="F114" s="176"/>
      <c r="G114" s="60">
        <f>COUNTIFS(Coding!AT$3:AT$1048576,"YES",Coding!$P$3:$P$1048576,"YES",Coding!$Y$3:$Y$1048576,"YES")</f>
        <v>0</v>
      </c>
      <c r="H114" s="60">
        <f>COUNTIFS(Coding!AU$3:AU$1048576,"YES",Coding!$P$3:$P$1048576,"YES",Coding!$Y$3:$Y$1048576,"YES")</f>
        <v>0</v>
      </c>
      <c r="I114" s="60">
        <f>COUNTIFS(Coding!AV$3:AV$1048576,"YES",Coding!$P$3:$P$1048576,"YES",Coding!$Y$3:$Y$1048576,"YES")</f>
        <v>0</v>
      </c>
      <c r="J114" s="60">
        <f>COUNTIFS(Coding!AW$3:AW$1048576,"YES",Coding!$P$3:$P$1048576,"YES",Coding!$Y$3:$Y$1048576,"YES")</f>
        <v>0</v>
      </c>
      <c r="K114" s="60">
        <f>COUNTIFS(Coding!AX$3:AX$1048576,"YES",Coding!$P$3:$P$1048576,"YES",Coding!$Y$3:$Y$1048576,"YES")</f>
        <v>0</v>
      </c>
      <c r="L114" s="60">
        <f>COUNTIFS(Coding!AY$3:AY$1048576,"YES",Coding!$P$3:$P$1048576,"YES",Coding!$Y$3:$Y$1048576,"YES")</f>
        <v>1</v>
      </c>
      <c r="M114" s="60">
        <f>COUNTIFS(Coding!AZ$3:AZ$1048576,"YES",Coding!$P$3:$P$1048576,"YES",Coding!$Y$3:$Y$1048576,"YES")</f>
        <v>0</v>
      </c>
      <c r="N114" s="60">
        <f>COUNTIFS(Coding!BA$3:BA$1048576,"YES",Coding!$P$3:$P$1048576,"YES",Coding!$Y$3:$Y$1048576,"YES")</f>
        <v>0</v>
      </c>
      <c r="O114" s="60">
        <f>COUNTIFS(Coding!BB$3:BB$1048576,"YES",Coding!$P$3:$P$1048576,"YES",Coding!$Y$3:$Y$1048576,"YES")</f>
        <v>0</v>
      </c>
      <c r="P114" s="60">
        <f>COUNTIFS(Coding!BC$3:BC$1048576,"YES",Coding!$P$3:$P$1048576,"YES",Coding!$Y$3:$Y$1048576,"YES")</f>
        <v>0</v>
      </c>
      <c r="Q114" s="60">
        <f>COUNTIFS(Coding!BD$3:BD$1048576,"YES",Coding!$P$3:$P$1048576,"YES",Coding!$Y$3:$Y$1048576,"YES")</f>
        <v>0</v>
      </c>
      <c r="R114" s="60">
        <f>COUNTIFS(Coding!BE$3:BE$1048576,"YES",Coding!$P$3:$P$1048576,"YES",Coding!$Y$3:$Y$1048576,"YES")</f>
        <v>0</v>
      </c>
      <c r="S114" s="60">
        <f>COUNTIFS(Coding!BF$3:BF$1048576,"YES",Coding!$P$3:$P$1048576,"YES",Coding!$Y$3:$Y$1048576,"YES")</f>
        <v>0</v>
      </c>
      <c r="T114" s="60">
        <f>COUNTIFS(Coding!BG$3:BG$1048576,"YES",Coding!$P$3:$P$1048576,"YES",Coding!$Y$3:$Y$1048576,"YES")</f>
        <v>0</v>
      </c>
      <c r="U114" s="60">
        <f>COUNTIFS(Coding!BH$3:BH$1048576,"YES",Coding!$P$3:$P$1048576,"YES",Coding!$Y$3:$Y$1048576,"YES")</f>
        <v>0</v>
      </c>
      <c r="V114" s="60">
        <f>COUNTIFS(Coding!BI$3:BI$1048576,"YES",Coding!$P$3:$P$1048576,"YES",Coding!$Y$3:$Y$1048576,"YES")</f>
        <v>0</v>
      </c>
      <c r="W114" s="60">
        <f>COUNTIFS(Coding!BJ$3:BJ$1048576,"YES",Coding!$P$3:$P$1048576,"YES",Coding!$Y$3:$Y$1048576,"YES")</f>
        <v>0</v>
      </c>
      <c r="X114" s="60">
        <f>COUNTIFS(Coding!BK$3:BK$1048576,"YES",Coding!$P$3:$P$1048576,"YES",Coding!$Y$3:$Y$1048576,"YES")</f>
        <v>0</v>
      </c>
      <c r="Y114" s="60">
        <f>COUNTIFS(Coding!BL$3:BL$1048576,"YES",Coding!$P$3:$P$1048576,"YES",Coding!$Y$3:$Y$1048576,"YES")</f>
        <v>0</v>
      </c>
      <c r="Z114" s="60">
        <f>COUNTIFS(Coding!BM$3:BM$1048576,"YES",Coding!$P$3:$P$1048576,"YES",Coding!$Y$3:$Y$1048576,"YES")</f>
        <v>0</v>
      </c>
      <c r="AA114" s="60">
        <f>COUNTIFS(Coding!BN$3:BN$1048576,"YES",Coding!$P$3:$P$1048576,"YES",Coding!$Y$3:$Y$1048576,"YES")</f>
        <v>0</v>
      </c>
      <c r="AB114" s="60">
        <f>COUNTIFS(Coding!BO$3:BO$1048576,"YES",Coding!$P$3:$P$1048576,"YES",Coding!$Y$3:$Y$1048576,"YES")</f>
        <v>0</v>
      </c>
      <c r="AC114" s="60">
        <f>COUNTIFS(Coding!BP$3:BP$1048576,"YES",Coding!$P$3:$P$1048576,"YES",Coding!$Y$3:$Y$1048576,"YES")</f>
        <v>0</v>
      </c>
      <c r="AD114" s="60">
        <f>COUNTIFS(Coding!BQ$3:BQ$1048576,"YES",Coding!$P$3:$P$1048576,"YES",Coding!$Y$3:$Y$1048576,"YES")</f>
        <v>0</v>
      </c>
      <c r="AE114" s="60">
        <f>COUNTIFS(Coding!BR$3:BR$1048576,"YES",Coding!$P$3:$P$1048576,"YES",Coding!$Y$3:$Y$1048576,"YES")</f>
        <v>0</v>
      </c>
      <c r="AF114" s="60">
        <f>COUNTIFS(Coding!BS$3:BS$1048576,"YES",Coding!$P$3:$P$1048576,"YES",Coding!$Y$3:$Y$1048576,"YES")</f>
        <v>0</v>
      </c>
      <c r="AG114" s="60">
        <f>COUNTIFS(Coding!BT$3:BT$1048576,"YES",Coding!$P$3:$P$1048576,"YES",Coding!$Y$3:$Y$1048576,"YES")</f>
        <v>0</v>
      </c>
      <c r="AH114" s="60">
        <f>COUNTIFS(Coding!BU$3:BU$1048576,"YES",Coding!$P$3:$P$1048576,"YES",Coding!$Y$3:$Y$1048576,"YES")</f>
        <v>0</v>
      </c>
      <c r="AI114" s="60">
        <f>COUNTIFS(Coding!BV$3:BV$1048576,"YES",Coding!$P$3:$P$1048576,"YES",Coding!$Y$3:$Y$1048576,"YES")</f>
        <v>0</v>
      </c>
      <c r="AJ114" s="60">
        <f>COUNTIFS(Coding!BW$3:BW$1048576,"YES",Coding!$P$3:$P$1048576,"YES",Coding!$Y$3:$Y$1048576,"YES")</f>
        <v>0</v>
      </c>
      <c r="AK114" s="60">
        <f>COUNTIFS(Coding!BX$3:BX$1048576,"YES",Coding!$P$3:$P$1048576,"YES",Coding!$Y$3:$Y$1048576,"YES")</f>
        <v>0</v>
      </c>
      <c r="AL114" s="60">
        <f>COUNTIFS(Coding!BY$3:BY$1048576,"YES",Coding!$P$3:$P$1048576,"YES",Coding!$Y$3:$Y$1048576,"YES")</f>
        <v>0</v>
      </c>
      <c r="AM114" s="60">
        <f>COUNTIFS(Coding!BZ$3:BZ$1048576,"YES",Coding!$P$3:$P$1048576,"YES",Coding!$Y$3:$Y$1048576,"YES")</f>
        <v>0</v>
      </c>
      <c r="AN114" s="60">
        <f>COUNTIFS(Coding!CA$3:CA$1048576,"YES",Coding!$P$3:$P$1048576,"YES",Coding!$Y$3:$Y$1048576,"YES")</f>
        <v>0</v>
      </c>
      <c r="AO114" s="60">
        <f>COUNTIFS(Coding!CB$3:CB$1048576,"YES",Coding!$P$3:$P$1048576,"YES",Coding!$Y$3:$Y$1048576,"YES")</f>
        <v>0</v>
      </c>
      <c r="AP114" s="60">
        <f>COUNTIFS(Coding!CC$3:CC$1048576,"YES",Coding!$P$3:$P$1048576,"YES",Coding!$Y$3:$Y$1048576,"YES")</f>
        <v>0</v>
      </c>
      <c r="AQ114" s="60">
        <f>COUNTIFS(Coding!CD$3:CD$1048576,"YES",Coding!$P$3:$P$1048576,"YES",Coding!$Y$3:$Y$1048576,"YES")</f>
        <v>0</v>
      </c>
      <c r="AR114" s="60">
        <f>COUNTIFS(Coding!CE$3:CE$1048576,"YES",Coding!$P$3:$P$1048576,"YES",Coding!$Y$3:$Y$1048576,"YES")</f>
        <v>0</v>
      </c>
      <c r="AS114" s="60">
        <f>COUNTIFS(Coding!CF$3:CF$1048576,"YES",Coding!$P$3:$P$1048576,"YES",Coding!$Y$3:$Y$1048576,"YES")</f>
        <v>0</v>
      </c>
      <c r="AT114" s="60">
        <f>COUNTIFS(Coding!CG$3:CG$1048576,"YES",Coding!$P$3:$P$1048576,"YES",Coding!$Y$3:$Y$1048576,"YES")</f>
        <v>1</v>
      </c>
      <c r="AU114" s="60">
        <f>COUNTIFS(Coding!CH$3:CH$1048576,"YES",Coding!$P$3:$P$1048576,"YES",Coding!$Y$3:$Y$1048576,"YES")</f>
        <v>0</v>
      </c>
      <c r="AV114" s="60">
        <f>COUNTIFS(Coding!CI$3:CI$1048576,"YES",Coding!$P$3:$P$1048576,"YES",Coding!$Y$3:$Y$1048576,"YES")</f>
        <v>0</v>
      </c>
      <c r="AW114" s="60">
        <f>COUNTIFS(Coding!CJ$3:CJ$1048576,"YES",Coding!$P$3:$P$1048576,"YES",Coding!$Y$3:$Y$1048576,"YES")</f>
        <v>0</v>
      </c>
      <c r="AX114" s="60">
        <f>COUNTIFS(Coding!CK$3:CK$1048576,"YES",Coding!$P$3:$P$1048576,"YES",Coding!$Y$3:$Y$1048576,"YES")</f>
        <v>0</v>
      </c>
      <c r="AY114" s="60">
        <f>COUNTIFS(Coding!CL$3:CL$1048576,"YES",Coding!$P$3:$P$1048576,"YES",Coding!$Y$3:$Y$1048576,"YES")</f>
        <v>0</v>
      </c>
      <c r="AZ114" s="60">
        <f>COUNTIFS(Coding!CM$3:CM$1048576,"YES",Coding!$P$3:$P$1048576,"YES",Coding!$Y$3:$Y$1048576,"YES")</f>
        <v>1</v>
      </c>
      <c r="BA114" s="60">
        <f>COUNTIFS(Coding!CN$3:CN$1048576,"YES",Coding!$P$3:$P$1048576,"YES",Coding!$Y$3:$Y$1048576,"YES")</f>
        <v>0</v>
      </c>
      <c r="BB114" s="60">
        <f>COUNTIFS(Coding!CO$3:CO$1048576,"YES",Coding!$P$3:$P$1048576,"YES",Coding!$Y$3:$Y$1048576,"YES")</f>
        <v>0</v>
      </c>
      <c r="BC114" s="60">
        <f>COUNTIFS(Coding!CP$3:CP$1048576,"YES",Coding!$P$3:$P$1048576,"YES",Coding!$Y$3:$Y$1048576,"YES")</f>
        <v>0</v>
      </c>
      <c r="BD114" s="60">
        <f>COUNTIFS(Coding!CQ$3:CQ$1048576,"YES",Coding!$P$3:$P$1048576,"YES",Coding!$Y$3:$Y$1048576,"YES")</f>
        <v>2</v>
      </c>
      <c r="BE114" s="60">
        <f>COUNTIFS(Coding!CR$3:CR$1048576,"YES",Coding!$P$3:$P$1048576,"YES",Coding!$Y$3:$Y$1048576,"YES")</f>
        <v>0</v>
      </c>
      <c r="BF114" s="60">
        <f>COUNTIFS(Coding!CS$3:CS$1048576,"YES",Coding!$P$3:$P$1048576,"YES",Coding!$Y$3:$Y$1048576,"YES")</f>
        <v>0</v>
      </c>
      <c r="BG114" s="60">
        <f>COUNTIFS(Coding!CT$3:CT$1048576,"YES",Coding!$P$3:$P$1048576,"YES",Coding!$Y$3:$Y$1048576,"YES")</f>
        <v>0</v>
      </c>
      <c r="BH114" s="60">
        <f>COUNTIFS(Coding!CU$3:CU$1048576,"YES",Coding!$P$3:$P$1048576,"YES",Coding!$Y$3:$Y$1048576,"YES")</f>
        <v>0</v>
      </c>
      <c r="BI114" s="60">
        <f>COUNTIFS(Coding!CV$3:CV$1048576,"YES",Coding!$P$3:$P$1048576,"YES",Coding!$Y$3:$Y$1048576,"YES")</f>
        <v>0</v>
      </c>
      <c r="BJ114" s="60">
        <f>COUNTIFS(Coding!CW$3:CW$1048576,"YES",Coding!$P$3:$P$1048576,"YES",Coding!$Y$3:$Y$1048576,"YES")</f>
        <v>0</v>
      </c>
      <c r="BK114" s="60">
        <f>COUNTIFS(Coding!CX$3:CX$1048576,"YES",Coding!$P$3:$P$1048576,"YES",Coding!$Y$3:$Y$1048576,"YES")</f>
        <v>0</v>
      </c>
      <c r="BL114" s="60">
        <f>COUNTIFS(Coding!CY$3:CY$1048576,"YES",Coding!$P$3:$P$1048576,"YES",Coding!$Y$3:$Y$1048576,"YES")</f>
        <v>0</v>
      </c>
      <c r="BM114" s="60">
        <f>COUNTIFS(Coding!CZ$3:CZ$1048576,"YES",Coding!$P$3:$P$1048576,"YES",Coding!$Y$3:$Y$1048576,"YES")</f>
        <v>0</v>
      </c>
      <c r="BN114" s="60">
        <f>COUNTIFS(Coding!DA$3:DA$1048576,"YES",Coding!$P$3:$P$1048576,"YES",Coding!$Y$3:$Y$1048576,"YES")</f>
        <v>0</v>
      </c>
      <c r="BO114" s="60">
        <f>COUNTIFS(Coding!DB$3:DB$1048576,"YES",Coding!$P$3:$P$1048576,"YES",Coding!$Y$3:$Y$1048576,"YES")</f>
        <v>0</v>
      </c>
      <c r="BP114" s="60">
        <f>COUNTIFS(Coding!DC$3:DC$1048576,"YES",Coding!$P$3:$P$1048576,"YES",Coding!$Y$3:$Y$1048576,"YES")</f>
        <v>0</v>
      </c>
      <c r="BQ114" s="60">
        <f>COUNTIFS(Coding!DD$3:DD$1048576,"YES",Coding!$P$3:$P$1048576,"YES",Coding!$Y$3:$Y$1048576,"YES")</f>
        <v>0</v>
      </c>
      <c r="BR114" s="60">
        <f>COUNTIFS(Coding!DE$3:DE$1048576,"YES",Coding!$P$3:$P$1048576,"YES",Coding!$Y$3:$Y$1048576,"YES")</f>
        <v>0</v>
      </c>
      <c r="BS114" s="60">
        <f>COUNTIFS(Coding!DF$3:DF$1048576,"YES",Coding!$P$3:$P$1048576,"YES",Coding!$Y$3:$Y$1048576,"YES")</f>
        <v>0</v>
      </c>
      <c r="BT114" s="60">
        <f>COUNTIFS(Coding!DG$3:DG$1048576,"YES",Coding!$P$3:$P$1048576,"YES",Coding!$Y$3:$Y$1048576,"YES")</f>
        <v>0</v>
      </c>
      <c r="BU114" s="60">
        <f>COUNTIFS(Coding!DH$3:DH$1048576,"YES",Coding!$P$3:$P$1048576,"YES",Coding!$Y$3:$Y$1048576,"YES")</f>
        <v>0</v>
      </c>
      <c r="BV114" s="60">
        <f>COUNTIFS(Coding!DI$3:DI$1048576,"YES",Coding!$P$3:$P$1048576,"YES",Coding!$Y$3:$Y$1048576,"YES")</f>
        <v>0</v>
      </c>
      <c r="BW114" s="60">
        <f>COUNTIFS(Coding!DJ$3:DJ$1048576,"YES",Coding!$P$3:$P$1048576,"YES",Coding!$Y$3:$Y$1048576,"YES")</f>
        <v>0</v>
      </c>
      <c r="BX114" s="60">
        <f>COUNTIFS(Coding!DK$3:DK$1048576,"YES",Coding!$P$3:$P$1048576,"YES",Coding!$Y$3:$Y$1048576,"YES")</f>
        <v>0</v>
      </c>
      <c r="BY114" s="60">
        <f>COUNTIFS(Coding!DL$3:DL$1048576,"YES",Coding!$P$3:$P$1048576,"YES",Coding!$Y$3:$Y$1048576,"YES")</f>
        <v>0</v>
      </c>
      <c r="BZ114" s="60">
        <f>COUNTIFS(Coding!DM$3:DM$1048576,"YES",Coding!$P$3:$P$1048576,"YES",Coding!$Y$3:$Y$1048576,"YES")</f>
        <v>0</v>
      </c>
      <c r="CA114" s="60">
        <f>COUNTIFS(Coding!DN$3:DN$1048576,"YES",Coding!$P$3:$P$1048576,"YES",Coding!$Y$3:$Y$1048576,"YES")</f>
        <v>0</v>
      </c>
      <c r="CB114" s="60">
        <f>COUNTIFS(Coding!DO$3:DO$1048576,"YES",Coding!$P$3:$P$1048576,"YES",Coding!$Y$3:$Y$1048576,"YES")</f>
        <v>0</v>
      </c>
      <c r="CC114" s="60">
        <f>COUNTIFS(Coding!DP$3:DP$1048576,"YES",Coding!$P$3:$P$1048576,"YES",Coding!$Y$3:$Y$1048576,"YES")</f>
        <v>0</v>
      </c>
      <c r="CD114" s="60">
        <f>COUNTIFS(Coding!DQ$3:DQ$1048576,"YES",Coding!$P$3:$P$1048576,"YES",Coding!$Y$3:$Y$1048576,"YES")</f>
        <v>0</v>
      </c>
      <c r="CE114" s="60">
        <f>COUNTIFS(Coding!DR$3:DR$1048576,"YES",Coding!$P$3:$P$1048576,"YES",Coding!$Y$3:$Y$1048576,"YES")</f>
        <v>0</v>
      </c>
      <c r="CF114" s="60">
        <f>COUNTIFS(Coding!DS$3:DS$1048576,"YES",Coding!$P$3:$P$1048576,"YES",Coding!$Y$3:$Y$1048576,"YES")</f>
        <v>0</v>
      </c>
      <c r="CG114" s="60">
        <f>COUNTIFS(Coding!DT$3:DT$1048576,"YES",Coding!$P$3:$P$1048576,"YES",Coding!$Y$3:$Y$1048576,"YES")</f>
        <v>0</v>
      </c>
      <c r="CH114" s="60">
        <f>COUNTIFS(Coding!DU$3:DU$1048576,"YES",Coding!$P$3:$P$1048576,"YES",Coding!$Y$3:$Y$1048576,"YES")</f>
        <v>0</v>
      </c>
      <c r="CI114" s="60">
        <f>COUNTIFS(Coding!DV$3:DV$1048576,"YES",Coding!$P$3:$P$1048576,"YES",Coding!$Y$3:$Y$1048576,"YES")</f>
        <v>0</v>
      </c>
      <c r="CJ114" s="60">
        <f>COUNTIFS(Coding!DW$3:DW$1048576,"YES",Coding!$P$3:$P$1048576,"YES",Coding!$Y$3:$Y$1048576,"YES")</f>
        <v>0</v>
      </c>
      <c r="CK114" s="60">
        <f>COUNTIFS(Coding!DX$3:DX$1048576,"YES",Coding!$P$3:$P$1048576,"YES",Coding!$Y$3:$Y$1048576,"YES")</f>
        <v>0</v>
      </c>
      <c r="CL114" s="60">
        <f>COUNTIFS(Coding!DY$3:DY$1048576,"YES",Coding!$P$3:$P$1048576,"YES",Coding!$Y$3:$Y$1048576,"YES")</f>
        <v>0</v>
      </c>
      <c r="CM114" s="60">
        <f>COUNTIFS(Coding!DZ$3:DZ$1048576,"YES",Coding!$P$3:$P$1048576,"YES",Coding!$Y$3:$Y$1048576,"YES")</f>
        <v>0</v>
      </c>
      <c r="CN114" s="60">
        <f>COUNTIFS(Coding!EA$3:EA$1048576,"YES",Coding!$P$3:$P$1048576,"YES",Coding!$Y$3:$Y$1048576,"YES")</f>
        <v>0</v>
      </c>
      <c r="CO114" s="60">
        <f>COUNTIFS(Coding!EB$3:EB$1048576,"YES",Coding!$P$3:$P$1048576,"YES",Coding!$Y$3:$Y$1048576,"YES")</f>
        <v>0</v>
      </c>
      <c r="CP114" s="60">
        <f>COUNTIFS(Coding!EC$3:EC$1048576,"YES",Coding!$P$3:$P$1048576,"YES",Coding!$Y$3:$Y$1048576,"YES")</f>
        <v>0</v>
      </c>
      <c r="CQ114" s="60">
        <f>COUNTIFS(Coding!ED$3:ED$1048576,"YES",Coding!$P$3:$P$1048576,"YES",Coding!$Y$3:$Y$1048576,"YES")</f>
        <v>0</v>
      </c>
      <c r="CR114" s="60">
        <f>COUNTIFS(Coding!EE$3:EE$1048576,"YES",Coding!$P$3:$P$1048576,"YES",Coding!$Y$3:$Y$1048576,"YES")</f>
        <v>0</v>
      </c>
      <c r="CS114" s="60">
        <f>COUNTIFS(Coding!EF$3:EF$1048576,"YES",Coding!$P$3:$P$1048576,"YES",Coding!$Y$3:$Y$1048576,"YES")</f>
        <v>0</v>
      </c>
      <c r="CT114" s="60">
        <f>COUNTIFS(Coding!EG$3:EG$1048576,"YES",Coding!$P$3:$P$1048576,"YES",Coding!$Y$3:$Y$1048576,"YES")</f>
        <v>0</v>
      </c>
    </row>
    <row r="115" spans="1:98" x14ac:dyDescent="0.25">
      <c r="A115" s="176" t="s">
        <v>27</v>
      </c>
      <c r="B115" s="176"/>
      <c r="C115" s="176"/>
      <c r="D115" s="176"/>
      <c r="E115" s="176"/>
      <c r="F115" s="176"/>
      <c r="G115" s="60">
        <f>COUNTIFS(Coding!AT$3:AT$1048576,"YES",Coding!$P$3:$P$1048576,"YES",Coding!$AH$3:$AH$1048576,"YES")</f>
        <v>0</v>
      </c>
      <c r="H115" s="60">
        <f>COUNTIFS(Coding!AU$3:AU$1048576,"YES",Coding!$P$3:$P$1048576,"YES",Coding!$AH$3:$AH$1048576,"YES")</f>
        <v>0</v>
      </c>
      <c r="I115" s="60">
        <f>COUNTIFS(Coding!AV$3:AV$1048576,"YES",Coding!$P$3:$P$1048576,"YES",Coding!$AH$3:$AH$1048576,"YES")</f>
        <v>0</v>
      </c>
      <c r="J115" s="60">
        <f>COUNTIFS(Coding!AW$3:AW$1048576,"YES",Coding!$P$3:$P$1048576,"YES",Coding!$AH$3:$AH$1048576,"YES")</f>
        <v>0</v>
      </c>
      <c r="K115" s="60">
        <f>COUNTIFS(Coding!AX$3:AX$1048576,"YES",Coding!$P$3:$P$1048576,"YES",Coding!$AH$3:$AH$1048576,"YES")</f>
        <v>0</v>
      </c>
      <c r="L115" s="60">
        <f>COUNTIFS(Coding!AY$3:AY$1048576,"YES",Coding!$P$3:$P$1048576,"YES",Coding!$AH$3:$AH$1048576,"YES")</f>
        <v>0</v>
      </c>
      <c r="M115" s="60">
        <f>COUNTIFS(Coding!AZ$3:AZ$1048576,"YES",Coding!$P$3:$P$1048576,"YES",Coding!$AH$3:$AH$1048576,"YES")</f>
        <v>0</v>
      </c>
      <c r="N115" s="60">
        <f>COUNTIFS(Coding!BA$3:BA$1048576,"YES",Coding!$P$3:$P$1048576,"YES",Coding!$AH$3:$AH$1048576,"YES")</f>
        <v>0</v>
      </c>
      <c r="O115" s="60">
        <f>COUNTIFS(Coding!BB$3:BB$1048576,"YES",Coding!$P$3:$P$1048576,"YES",Coding!$AH$3:$AH$1048576,"YES")</f>
        <v>0</v>
      </c>
      <c r="P115" s="60">
        <f>COUNTIFS(Coding!BC$3:BC$1048576,"YES",Coding!$P$3:$P$1048576,"YES",Coding!$AH$3:$AH$1048576,"YES")</f>
        <v>0</v>
      </c>
      <c r="Q115" s="60">
        <f>COUNTIFS(Coding!BD$3:BD$1048576,"YES",Coding!$P$3:$P$1048576,"YES",Coding!$AH$3:$AH$1048576,"YES")</f>
        <v>0</v>
      </c>
      <c r="R115" s="60">
        <f>COUNTIFS(Coding!BE$3:BE$1048576,"YES",Coding!$P$3:$P$1048576,"YES",Coding!$AH$3:$AH$1048576,"YES")</f>
        <v>0</v>
      </c>
      <c r="S115" s="60">
        <f>COUNTIFS(Coding!BF$3:BF$1048576,"YES",Coding!$P$3:$P$1048576,"YES",Coding!$AH$3:$AH$1048576,"YES")</f>
        <v>0</v>
      </c>
      <c r="T115" s="60">
        <f>COUNTIFS(Coding!BG$3:BG$1048576,"YES",Coding!$P$3:$P$1048576,"YES",Coding!$AH$3:$AH$1048576,"YES")</f>
        <v>0</v>
      </c>
      <c r="U115" s="60">
        <f>COUNTIFS(Coding!BH$3:BH$1048576,"YES",Coding!$P$3:$P$1048576,"YES",Coding!$AH$3:$AH$1048576,"YES")</f>
        <v>1</v>
      </c>
      <c r="V115" s="60">
        <f>COUNTIFS(Coding!BI$3:BI$1048576,"YES",Coding!$P$3:$P$1048576,"YES",Coding!$AH$3:$AH$1048576,"YES")</f>
        <v>0</v>
      </c>
      <c r="W115" s="60">
        <f>COUNTIFS(Coding!BJ$3:BJ$1048576,"YES",Coding!$P$3:$P$1048576,"YES",Coding!$AH$3:$AH$1048576,"YES")</f>
        <v>0</v>
      </c>
      <c r="X115" s="60">
        <f>COUNTIFS(Coding!BK$3:BK$1048576,"YES",Coding!$P$3:$P$1048576,"YES",Coding!$AH$3:$AH$1048576,"YES")</f>
        <v>0</v>
      </c>
      <c r="Y115" s="60">
        <f>COUNTIFS(Coding!BL$3:BL$1048576,"YES",Coding!$P$3:$P$1048576,"YES",Coding!$AH$3:$AH$1048576,"YES")</f>
        <v>0</v>
      </c>
      <c r="Z115" s="60">
        <f>COUNTIFS(Coding!BM$3:BM$1048576,"YES",Coding!$P$3:$P$1048576,"YES",Coding!$AH$3:$AH$1048576,"YES")</f>
        <v>0</v>
      </c>
      <c r="AA115" s="60">
        <f>COUNTIFS(Coding!BN$3:BN$1048576,"YES",Coding!$P$3:$P$1048576,"YES",Coding!$AH$3:$AH$1048576,"YES")</f>
        <v>0</v>
      </c>
      <c r="AB115" s="60">
        <f>COUNTIFS(Coding!BO$3:BO$1048576,"YES",Coding!$P$3:$P$1048576,"YES",Coding!$AH$3:$AH$1048576,"YES")</f>
        <v>0</v>
      </c>
      <c r="AC115" s="60">
        <f>COUNTIFS(Coding!BP$3:BP$1048576,"YES",Coding!$P$3:$P$1048576,"YES",Coding!$AH$3:$AH$1048576,"YES")</f>
        <v>0</v>
      </c>
      <c r="AD115" s="60">
        <f>COUNTIFS(Coding!BQ$3:BQ$1048576,"YES",Coding!$P$3:$P$1048576,"YES",Coding!$AH$3:$AH$1048576,"YES")</f>
        <v>0</v>
      </c>
      <c r="AE115" s="60">
        <f>COUNTIFS(Coding!BR$3:BR$1048576,"YES",Coding!$P$3:$P$1048576,"YES",Coding!$AH$3:$AH$1048576,"YES")</f>
        <v>0</v>
      </c>
      <c r="AF115" s="60">
        <f>COUNTIFS(Coding!BS$3:BS$1048576,"YES",Coding!$P$3:$P$1048576,"YES",Coding!$AH$3:$AH$1048576,"YES")</f>
        <v>0</v>
      </c>
      <c r="AG115" s="60">
        <f>COUNTIFS(Coding!BT$3:BT$1048576,"YES",Coding!$P$3:$P$1048576,"YES",Coding!$AH$3:$AH$1048576,"YES")</f>
        <v>0</v>
      </c>
      <c r="AH115" s="60">
        <f>COUNTIFS(Coding!BU$3:BU$1048576,"YES",Coding!$P$3:$P$1048576,"YES",Coding!$AH$3:$AH$1048576,"YES")</f>
        <v>0</v>
      </c>
      <c r="AI115" s="60">
        <f>COUNTIFS(Coding!BV$3:BV$1048576,"YES",Coding!$P$3:$P$1048576,"YES",Coding!$AH$3:$AH$1048576,"YES")</f>
        <v>0</v>
      </c>
      <c r="AJ115" s="60">
        <f>COUNTIFS(Coding!BW$3:BW$1048576,"YES",Coding!$P$3:$P$1048576,"YES",Coding!$AH$3:$AH$1048576,"YES")</f>
        <v>0</v>
      </c>
      <c r="AK115" s="60">
        <f>COUNTIFS(Coding!BX$3:BX$1048576,"YES",Coding!$P$3:$P$1048576,"YES",Coding!$AH$3:$AH$1048576,"YES")</f>
        <v>0</v>
      </c>
      <c r="AL115" s="60">
        <f>COUNTIFS(Coding!BY$3:BY$1048576,"YES",Coding!$P$3:$P$1048576,"YES",Coding!$AH$3:$AH$1048576,"YES")</f>
        <v>0</v>
      </c>
      <c r="AM115" s="60">
        <f>COUNTIFS(Coding!BZ$3:BZ$1048576,"YES",Coding!$P$3:$P$1048576,"YES",Coding!$AH$3:$AH$1048576,"YES")</f>
        <v>0</v>
      </c>
      <c r="AN115" s="60">
        <f>COUNTIFS(Coding!CA$3:CA$1048576,"YES",Coding!$P$3:$P$1048576,"YES",Coding!$AH$3:$AH$1048576,"YES")</f>
        <v>0</v>
      </c>
      <c r="AO115" s="60">
        <f>COUNTIFS(Coding!CB$3:CB$1048576,"YES",Coding!$P$3:$P$1048576,"YES",Coding!$AH$3:$AH$1048576,"YES")</f>
        <v>0</v>
      </c>
      <c r="AP115" s="60">
        <f>COUNTIFS(Coding!CC$3:CC$1048576,"YES",Coding!$P$3:$P$1048576,"YES",Coding!$AH$3:$AH$1048576,"YES")</f>
        <v>0</v>
      </c>
      <c r="AQ115" s="60">
        <f>COUNTIFS(Coding!CD$3:CD$1048576,"YES",Coding!$P$3:$P$1048576,"YES",Coding!$AH$3:$AH$1048576,"YES")</f>
        <v>0</v>
      </c>
      <c r="AR115" s="60">
        <f>COUNTIFS(Coding!CE$3:CE$1048576,"YES",Coding!$P$3:$P$1048576,"YES",Coding!$AH$3:$AH$1048576,"YES")</f>
        <v>0</v>
      </c>
      <c r="AS115" s="60">
        <f>COUNTIFS(Coding!CF$3:CF$1048576,"YES",Coding!$P$3:$P$1048576,"YES",Coding!$AH$3:$AH$1048576,"YES")</f>
        <v>0</v>
      </c>
      <c r="AT115" s="60">
        <f>COUNTIFS(Coding!CG$3:CG$1048576,"YES",Coding!$P$3:$P$1048576,"YES",Coding!$AH$3:$AH$1048576,"YES")</f>
        <v>0</v>
      </c>
      <c r="AU115" s="60">
        <f>COUNTIFS(Coding!CH$3:CH$1048576,"YES",Coding!$P$3:$P$1048576,"YES",Coding!$AH$3:$AH$1048576,"YES")</f>
        <v>0</v>
      </c>
      <c r="AV115" s="60">
        <f>COUNTIFS(Coding!CI$3:CI$1048576,"YES",Coding!$P$3:$P$1048576,"YES",Coding!$AH$3:$AH$1048576,"YES")</f>
        <v>0</v>
      </c>
      <c r="AW115" s="60">
        <f>COUNTIFS(Coding!CJ$3:CJ$1048576,"YES",Coding!$P$3:$P$1048576,"YES",Coding!$AH$3:$AH$1048576,"YES")</f>
        <v>0</v>
      </c>
      <c r="AX115" s="60">
        <f>COUNTIFS(Coding!CK$3:CK$1048576,"YES",Coding!$P$3:$P$1048576,"YES",Coding!$AH$3:$AH$1048576,"YES")</f>
        <v>1</v>
      </c>
      <c r="AY115" s="60">
        <f>COUNTIFS(Coding!CL$3:CL$1048576,"YES",Coding!$P$3:$P$1048576,"YES",Coding!$AH$3:$AH$1048576,"YES")</f>
        <v>0</v>
      </c>
      <c r="AZ115" s="60">
        <f>COUNTIFS(Coding!CM$3:CM$1048576,"YES",Coding!$P$3:$P$1048576,"YES",Coding!$AH$3:$AH$1048576,"YES")</f>
        <v>0</v>
      </c>
      <c r="BA115" s="60">
        <f>COUNTIFS(Coding!CN$3:CN$1048576,"YES",Coding!$P$3:$P$1048576,"YES",Coding!$AH$3:$AH$1048576,"YES")</f>
        <v>0</v>
      </c>
      <c r="BB115" s="60">
        <f>COUNTIFS(Coding!CO$3:CO$1048576,"YES",Coding!$P$3:$P$1048576,"YES",Coding!$AH$3:$AH$1048576,"YES")</f>
        <v>0</v>
      </c>
      <c r="BC115" s="60">
        <f>COUNTIFS(Coding!CP$3:CP$1048576,"YES",Coding!$P$3:$P$1048576,"YES",Coding!$AH$3:$AH$1048576,"YES")</f>
        <v>0</v>
      </c>
      <c r="BD115" s="60">
        <f>COUNTIFS(Coding!CQ$3:CQ$1048576,"YES",Coding!$P$3:$P$1048576,"YES",Coding!$AH$3:$AH$1048576,"YES")</f>
        <v>0</v>
      </c>
      <c r="BE115" s="60">
        <f>COUNTIFS(Coding!CR$3:CR$1048576,"YES",Coding!$P$3:$P$1048576,"YES",Coding!$AH$3:$AH$1048576,"YES")</f>
        <v>0</v>
      </c>
      <c r="BF115" s="60">
        <f>COUNTIFS(Coding!CS$3:CS$1048576,"YES",Coding!$P$3:$P$1048576,"YES",Coding!$AH$3:$AH$1048576,"YES")</f>
        <v>0</v>
      </c>
      <c r="BG115" s="60">
        <f>COUNTIFS(Coding!CT$3:CT$1048576,"YES",Coding!$P$3:$P$1048576,"YES",Coding!$AH$3:$AH$1048576,"YES")</f>
        <v>0</v>
      </c>
      <c r="BH115" s="60">
        <f>COUNTIFS(Coding!CU$3:CU$1048576,"YES",Coding!$P$3:$P$1048576,"YES",Coding!$AH$3:$AH$1048576,"YES")</f>
        <v>0</v>
      </c>
      <c r="BI115" s="60">
        <f>COUNTIFS(Coding!CV$3:CV$1048576,"YES",Coding!$P$3:$P$1048576,"YES",Coding!$AH$3:$AH$1048576,"YES")</f>
        <v>0</v>
      </c>
      <c r="BJ115" s="60">
        <f>COUNTIFS(Coding!CW$3:CW$1048576,"YES",Coding!$P$3:$P$1048576,"YES",Coding!$AH$3:$AH$1048576,"YES")</f>
        <v>0</v>
      </c>
      <c r="BK115" s="60">
        <f>COUNTIFS(Coding!CX$3:CX$1048576,"YES",Coding!$P$3:$P$1048576,"YES",Coding!$AH$3:$AH$1048576,"YES")</f>
        <v>0</v>
      </c>
      <c r="BL115" s="60">
        <f>COUNTIFS(Coding!CY$3:CY$1048576,"YES",Coding!$P$3:$P$1048576,"YES",Coding!$AH$3:$AH$1048576,"YES")</f>
        <v>0</v>
      </c>
      <c r="BM115" s="60">
        <f>COUNTIFS(Coding!CZ$3:CZ$1048576,"YES",Coding!$P$3:$P$1048576,"YES",Coding!$AH$3:$AH$1048576,"YES")</f>
        <v>0</v>
      </c>
      <c r="BN115" s="60">
        <f>COUNTIFS(Coding!DA$3:DA$1048576,"YES",Coding!$P$3:$P$1048576,"YES",Coding!$AH$3:$AH$1048576,"YES")</f>
        <v>0</v>
      </c>
      <c r="BO115" s="60">
        <f>COUNTIFS(Coding!DB$3:DB$1048576,"YES",Coding!$P$3:$P$1048576,"YES",Coding!$AH$3:$AH$1048576,"YES")</f>
        <v>0</v>
      </c>
      <c r="BP115" s="60">
        <f>COUNTIFS(Coding!DC$3:DC$1048576,"YES",Coding!$P$3:$P$1048576,"YES",Coding!$AH$3:$AH$1048576,"YES")</f>
        <v>0</v>
      </c>
      <c r="BQ115" s="60">
        <f>COUNTIFS(Coding!DD$3:DD$1048576,"YES",Coding!$P$3:$P$1048576,"YES",Coding!$AH$3:$AH$1048576,"YES")</f>
        <v>0</v>
      </c>
      <c r="BR115" s="60">
        <f>COUNTIFS(Coding!DE$3:DE$1048576,"YES",Coding!$P$3:$P$1048576,"YES",Coding!$AH$3:$AH$1048576,"YES")</f>
        <v>0</v>
      </c>
      <c r="BS115" s="60">
        <f>COUNTIFS(Coding!DF$3:DF$1048576,"YES",Coding!$P$3:$P$1048576,"YES",Coding!$AH$3:$AH$1048576,"YES")</f>
        <v>0</v>
      </c>
      <c r="BT115" s="60">
        <f>COUNTIFS(Coding!DG$3:DG$1048576,"YES",Coding!$P$3:$P$1048576,"YES",Coding!$AH$3:$AH$1048576,"YES")</f>
        <v>0</v>
      </c>
      <c r="BU115" s="60">
        <f>COUNTIFS(Coding!DH$3:DH$1048576,"YES",Coding!$P$3:$P$1048576,"YES",Coding!$AH$3:$AH$1048576,"YES")</f>
        <v>0</v>
      </c>
      <c r="BV115" s="60">
        <f>COUNTIFS(Coding!DI$3:DI$1048576,"YES",Coding!$P$3:$P$1048576,"YES",Coding!$AH$3:$AH$1048576,"YES")</f>
        <v>0</v>
      </c>
      <c r="BW115" s="60">
        <f>COUNTIFS(Coding!DJ$3:DJ$1048576,"YES",Coding!$P$3:$P$1048576,"YES",Coding!$AH$3:$AH$1048576,"YES")</f>
        <v>0</v>
      </c>
      <c r="BX115" s="60">
        <f>COUNTIFS(Coding!DK$3:DK$1048576,"YES",Coding!$P$3:$P$1048576,"YES",Coding!$AH$3:$AH$1048576,"YES")</f>
        <v>0</v>
      </c>
      <c r="BY115" s="60">
        <f>COUNTIFS(Coding!DL$3:DL$1048576,"YES",Coding!$P$3:$P$1048576,"YES",Coding!$AH$3:$AH$1048576,"YES")</f>
        <v>0</v>
      </c>
      <c r="BZ115" s="60">
        <f>COUNTIFS(Coding!DM$3:DM$1048576,"YES",Coding!$P$3:$P$1048576,"YES",Coding!$AH$3:$AH$1048576,"YES")</f>
        <v>0</v>
      </c>
      <c r="CA115" s="60">
        <f>COUNTIFS(Coding!DN$3:DN$1048576,"YES",Coding!$P$3:$P$1048576,"YES",Coding!$AH$3:$AH$1048576,"YES")</f>
        <v>0</v>
      </c>
      <c r="CB115" s="60">
        <f>COUNTIFS(Coding!DO$3:DO$1048576,"YES",Coding!$P$3:$P$1048576,"YES",Coding!$AH$3:$AH$1048576,"YES")</f>
        <v>0</v>
      </c>
      <c r="CC115" s="60">
        <f>COUNTIFS(Coding!DP$3:DP$1048576,"YES",Coding!$P$3:$P$1048576,"YES",Coding!$AH$3:$AH$1048576,"YES")</f>
        <v>0</v>
      </c>
      <c r="CD115" s="60">
        <f>COUNTIFS(Coding!DQ$3:DQ$1048576,"YES",Coding!$P$3:$P$1048576,"YES",Coding!$AH$3:$AH$1048576,"YES")</f>
        <v>0</v>
      </c>
      <c r="CE115" s="60">
        <f>COUNTIFS(Coding!DR$3:DR$1048576,"YES",Coding!$P$3:$P$1048576,"YES",Coding!$AH$3:$AH$1048576,"YES")</f>
        <v>1</v>
      </c>
      <c r="CF115" s="60">
        <f>COUNTIFS(Coding!DS$3:DS$1048576,"YES",Coding!$P$3:$P$1048576,"YES",Coding!$AH$3:$AH$1048576,"YES")</f>
        <v>0</v>
      </c>
      <c r="CG115" s="60">
        <f>COUNTIFS(Coding!DT$3:DT$1048576,"YES",Coding!$P$3:$P$1048576,"YES",Coding!$AH$3:$AH$1048576,"YES")</f>
        <v>1</v>
      </c>
      <c r="CH115" s="60">
        <f>COUNTIFS(Coding!DU$3:DU$1048576,"YES",Coding!$P$3:$P$1048576,"YES",Coding!$AH$3:$AH$1048576,"YES")</f>
        <v>0</v>
      </c>
      <c r="CI115" s="60">
        <f>COUNTIFS(Coding!DV$3:DV$1048576,"YES",Coding!$P$3:$P$1048576,"YES",Coding!$AH$3:$AH$1048576,"YES")</f>
        <v>0</v>
      </c>
      <c r="CJ115" s="60">
        <f>COUNTIFS(Coding!DW$3:DW$1048576,"YES",Coding!$P$3:$P$1048576,"YES",Coding!$AH$3:$AH$1048576,"YES")</f>
        <v>0</v>
      </c>
      <c r="CK115" s="60">
        <f>COUNTIFS(Coding!DX$3:DX$1048576,"YES",Coding!$P$3:$P$1048576,"YES",Coding!$AH$3:$AH$1048576,"YES")</f>
        <v>0</v>
      </c>
      <c r="CL115" s="60">
        <f>COUNTIFS(Coding!DY$3:DY$1048576,"YES",Coding!$P$3:$P$1048576,"YES",Coding!$AH$3:$AH$1048576,"YES")</f>
        <v>0</v>
      </c>
      <c r="CM115" s="60">
        <f>COUNTIFS(Coding!DZ$3:DZ$1048576,"YES",Coding!$P$3:$P$1048576,"YES",Coding!$AH$3:$AH$1048576,"YES")</f>
        <v>0</v>
      </c>
      <c r="CN115" s="60">
        <f>COUNTIFS(Coding!EA$3:EA$1048576,"YES",Coding!$P$3:$P$1048576,"YES",Coding!$AH$3:$AH$1048576,"YES")</f>
        <v>0</v>
      </c>
      <c r="CO115" s="60">
        <f>COUNTIFS(Coding!EB$3:EB$1048576,"YES",Coding!$P$3:$P$1048576,"YES",Coding!$AH$3:$AH$1048576,"YES")</f>
        <v>0</v>
      </c>
      <c r="CP115" s="60">
        <f>COUNTIFS(Coding!EC$3:EC$1048576,"YES",Coding!$P$3:$P$1048576,"YES",Coding!$AH$3:$AH$1048576,"YES")</f>
        <v>0</v>
      </c>
      <c r="CQ115" s="60">
        <f>COUNTIFS(Coding!ED$3:ED$1048576,"YES",Coding!$P$3:$P$1048576,"YES",Coding!$AH$3:$AH$1048576,"YES")</f>
        <v>0</v>
      </c>
      <c r="CR115" s="60">
        <f>COUNTIFS(Coding!EE$3:EE$1048576,"YES",Coding!$P$3:$P$1048576,"YES",Coding!$AH$3:$AH$1048576,"YES")</f>
        <v>0</v>
      </c>
      <c r="CS115" s="60">
        <f>COUNTIFS(Coding!EF$3:EF$1048576,"YES",Coding!$P$3:$P$1048576,"YES",Coding!$AH$3:$AH$1048576,"YES")</f>
        <v>0</v>
      </c>
      <c r="CT115" s="60">
        <f>COUNTIFS(Coding!EG$3:EG$1048576,"YES",Coding!$P$3:$P$1048576,"YES",Coding!$AH$3:$AH$1048576,"YES")</f>
        <v>0</v>
      </c>
    </row>
    <row r="116" spans="1:98" x14ac:dyDescent="0.25">
      <c r="A116" s="176" t="s">
        <v>35</v>
      </c>
      <c r="B116" s="176"/>
      <c r="C116" s="176"/>
      <c r="D116" s="176"/>
      <c r="E116" s="176"/>
      <c r="F116" s="176"/>
      <c r="G116" s="60">
        <f>COUNTIFS(Coding!AT$3:AT$1048576,"YES",Coding!$P$3:$P$1048576,"YES",Coding!$AP$3:$AP$1048576,"YES")</f>
        <v>0</v>
      </c>
      <c r="H116" s="60">
        <f>COUNTIFS(Coding!AU$3:AU$1048576,"YES",Coding!$P$3:$P$1048576,"YES",Coding!$AP$3:$AP$1048576,"YES")</f>
        <v>0</v>
      </c>
      <c r="I116" s="60">
        <f>COUNTIFS(Coding!AV$3:AV$1048576,"YES",Coding!$P$3:$P$1048576,"YES",Coding!$AP$3:$AP$1048576,"YES")</f>
        <v>0</v>
      </c>
      <c r="J116" s="60">
        <f>COUNTIFS(Coding!AW$3:AW$1048576,"YES",Coding!$P$3:$P$1048576,"YES",Coding!$AP$3:$AP$1048576,"YES")</f>
        <v>0</v>
      </c>
      <c r="K116" s="60">
        <f>COUNTIFS(Coding!AX$3:AX$1048576,"YES",Coding!$P$3:$P$1048576,"YES",Coding!$AP$3:$AP$1048576,"YES")</f>
        <v>0</v>
      </c>
      <c r="L116" s="60">
        <f>COUNTIFS(Coding!AY$3:AY$1048576,"YES",Coding!$P$3:$P$1048576,"YES",Coding!$AP$3:$AP$1048576,"YES")</f>
        <v>0</v>
      </c>
      <c r="M116" s="60">
        <f>COUNTIFS(Coding!AZ$3:AZ$1048576,"YES",Coding!$P$3:$P$1048576,"YES",Coding!$AP$3:$AP$1048576,"YES")</f>
        <v>0</v>
      </c>
      <c r="N116" s="60">
        <f>COUNTIFS(Coding!BA$3:BA$1048576,"YES",Coding!$P$3:$P$1048576,"YES",Coding!$AP$3:$AP$1048576,"YES")</f>
        <v>0</v>
      </c>
      <c r="O116" s="60">
        <f>COUNTIFS(Coding!BB$3:BB$1048576,"YES",Coding!$P$3:$P$1048576,"YES",Coding!$AP$3:$AP$1048576,"YES")</f>
        <v>0</v>
      </c>
      <c r="P116" s="60">
        <f>COUNTIFS(Coding!BC$3:BC$1048576,"YES",Coding!$P$3:$P$1048576,"YES",Coding!$AP$3:$AP$1048576,"YES")</f>
        <v>0</v>
      </c>
      <c r="Q116" s="60">
        <f>COUNTIFS(Coding!BD$3:BD$1048576,"YES",Coding!$P$3:$P$1048576,"YES",Coding!$AP$3:$AP$1048576,"YES")</f>
        <v>0</v>
      </c>
      <c r="R116" s="60">
        <f>COUNTIFS(Coding!BE$3:BE$1048576,"YES",Coding!$P$3:$P$1048576,"YES",Coding!$AP$3:$AP$1048576,"YES")</f>
        <v>0</v>
      </c>
      <c r="S116" s="60">
        <f>COUNTIFS(Coding!BF$3:BF$1048576,"YES",Coding!$P$3:$P$1048576,"YES",Coding!$AP$3:$AP$1048576,"YES")</f>
        <v>0</v>
      </c>
      <c r="T116" s="60">
        <f>COUNTIFS(Coding!BG$3:BG$1048576,"YES",Coding!$P$3:$P$1048576,"YES",Coding!$AP$3:$AP$1048576,"YES")</f>
        <v>0</v>
      </c>
      <c r="U116" s="60">
        <f>COUNTIFS(Coding!BH$3:BH$1048576,"YES",Coding!$P$3:$P$1048576,"YES",Coding!$AP$3:$AP$1048576,"YES")</f>
        <v>0</v>
      </c>
      <c r="V116" s="60">
        <f>COUNTIFS(Coding!BI$3:BI$1048576,"YES",Coding!$P$3:$P$1048576,"YES",Coding!$AP$3:$AP$1048576,"YES")</f>
        <v>0</v>
      </c>
      <c r="W116" s="60">
        <f>COUNTIFS(Coding!BJ$3:BJ$1048576,"YES",Coding!$P$3:$P$1048576,"YES",Coding!$AP$3:$AP$1048576,"YES")</f>
        <v>0</v>
      </c>
      <c r="X116" s="60">
        <f>COUNTIFS(Coding!BK$3:BK$1048576,"YES",Coding!$P$3:$P$1048576,"YES",Coding!$AP$3:$AP$1048576,"YES")</f>
        <v>0</v>
      </c>
      <c r="Y116" s="60">
        <f>COUNTIFS(Coding!BL$3:BL$1048576,"YES",Coding!$P$3:$P$1048576,"YES",Coding!$AP$3:$AP$1048576,"YES")</f>
        <v>0</v>
      </c>
      <c r="Z116" s="60">
        <f>COUNTIFS(Coding!BM$3:BM$1048576,"YES",Coding!$P$3:$P$1048576,"YES",Coding!$AP$3:$AP$1048576,"YES")</f>
        <v>0</v>
      </c>
      <c r="AA116" s="60">
        <f>COUNTIFS(Coding!BN$3:BN$1048576,"YES",Coding!$P$3:$P$1048576,"YES",Coding!$AP$3:$AP$1048576,"YES")</f>
        <v>0</v>
      </c>
      <c r="AB116" s="60">
        <f>COUNTIFS(Coding!BO$3:BO$1048576,"YES",Coding!$P$3:$P$1048576,"YES",Coding!$AP$3:$AP$1048576,"YES")</f>
        <v>0</v>
      </c>
      <c r="AC116" s="60">
        <f>COUNTIFS(Coding!BP$3:BP$1048576,"YES",Coding!$P$3:$P$1048576,"YES",Coding!$AP$3:$AP$1048576,"YES")</f>
        <v>0</v>
      </c>
      <c r="AD116" s="60">
        <f>COUNTIFS(Coding!BQ$3:BQ$1048576,"YES",Coding!$P$3:$P$1048576,"YES",Coding!$AP$3:$AP$1048576,"YES")</f>
        <v>0</v>
      </c>
      <c r="AE116" s="60">
        <f>COUNTIFS(Coding!BR$3:BR$1048576,"YES",Coding!$P$3:$P$1048576,"YES",Coding!$AP$3:$AP$1048576,"YES")</f>
        <v>1</v>
      </c>
      <c r="AF116" s="60">
        <f>COUNTIFS(Coding!BS$3:BS$1048576,"YES",Coding!$P$3:$P$1048576,"YES",Coding!$AP$3:$AP$1048576,"YES")</f>
        <v>0</v>
      </c>
      <c r="AG116" s="60">
        <f>COUNTIFS(Coding!BT$3:BT$1048576,"YES",Coding!$P$3:$P$1048576,"YES",Coding!$AP$3:$AP$1048576,"YES")</f>
        <v>0</v>
      </c>
      <c r="AH116" s="60">
        <f>COUNTIFS(Coding!BU$3:BU$1048576,"YES",Coding!$P$3:$P$1048576,"YES",Coding!$AP$3:$AP$1048576,"YES")</f>
        <v>0</v>
      </c>
      <c r="AI116" s="60">
        <f>COUNTIFS(Coding!BV$3:BV$1048576,"YES",Coding!$P$3:$P$1048576,"YES",Coding!$AP$3:$AP$1048576,"YES")</f>
        <v>0</v>
      </c>
      <c r="AJ116" s="60">
        <f>COUNTIFS(Coding!BW$3:BW$1048576,"YES",Coding!$P$3:$P$1048576,"YES",Coding!$AP$3:$AP$1048576,"YES")</f>
        <v>0</v>
      </c>
      <c r="AK116" s="60">
        <f>COUNTIFS(Coding!BX$3:BX$1048576,"YES",Coding!$P$3:$P$1048576,"YES",Coding!$AP$3:$AP$1048576,"YES")</f>
        <v>0</v>
      </c>
      <c r="AL116" s="60">
        <f>COUNTIFS(Coding!BY$3:BY$1048576,"YES",Coding!$P$3:$P$1048576,"YES",Coding!$AP$3:$AP$1048576,"YES")</f>
        <v>1</v>
      </c>
      <c r="AM116" s="60">
        <f>COUNTIFS(Coding!BZ$3:BZ$1048576,"YES",Coding!$P$3:$P$1048576,"YES",Coding!$AP$3:$AP$1048576,"YES")</f>
        <v>0</v>
      </c>
      <c r="AN116" s="60">
        <f>COUNTIFS(Coding!CA$3:CA$1048576,"YES",Coding!$P$3:$P$1048576,"YES",Coding!$AP$3:$AP$1048576,"YES")</f>
        <v>0</v>
      </c>
      <c r="AO116" s="60">
        <f>COUNTIFS(Coding!CB$3:CB$1048576,"YES",Coding!$P$3:$P$1048576,"YES",Coding!$AP$3:$AP$1048576,"YES")</f>
        <v>0</v>
      </c>
      <c r="AP116" s="60">
        <f>COUNTIFS(Coding!CC$3:CC$1048576,"YES",Coding!$P$3:$P$1048576,"YES",Coding!$AP$3:$AP$1048576,"YES")</f>
        <v>0</v>
      </c>
      <c r="AQ116" s="60">
        <f>COUNTIFS(Coding!CD$3:CD$1048576,"YES",Coding!$P$3:$P$1048576,"YES",Coding!$AP$3:$AP$1048576,"YES")</f>
        <v>0</v>
      </c>
      <c r="AR116" s="60">
        <f>COUNTIFS(Coding!CE$3:CE$1048576,"YES",Coding!$P$3:$P$1048576,"YES",Coding!$AP$3:$AP$1048576,"YES")</f>
        <v>0</v>
      </c>
      <c r="AS116" s="60">
        <f>COUNTIFS(Coding!CF$3:CF$1048576,"YES",Coding!$P$3:$P$1048576,"YES",Coding!$AP$3:$AP$1048576,"YES")</f>
        <v>0</v>
      </c>
      <c r="AT116" s="60">
        <f>COUNTIFS(Coding!CG$3:CG$1048576,"YES",Coding!$P$3:$P$1048576,"YES",Coding!$AP$3:$AP$1048576,"YES")</f>
        <v>0</v>
      </c>
      <c r="AU116" s="60">
        <f>COUNTIFS(Coding!CH$3:CH$1048576,"YES",Coding!$P$3:$P$1048576,"YES",Coding!$AP$3:$AP$1048576,"YES")</f>
        <v>0</v>
      </c>
      <c r="AV116" s="60">
        <f>COUNTIFS(Coding!CI$3:CI$1048576,"YES",Coding!$P$3:$P$1048576,"YES",Coding!$AP$3:$AP$1048576,"YES")</f>
        <v>0</v>
      </c>
      <c r="AW116" s="60">
        <f>COUNTIFS(Coding!CJ$3:CJ$1048576,"YES",Coding!$P$3:$P$1048576,"YES",Coding!$AP$3:$AP$1048576,"YES")</f>
        <v>0</v>
      </c>
      <c r="AX116" s="60">
        <f>COUNTIFS(Coding!CK$3:CK$1048576,"YES",Coding!$P$3:$P$1048576,"YES",Coding!$AP$3:$AP$1048576,"YES")</f>
        <v>0</v>
      </c>
      <c r="AY116" s="60">
        <f>COUNTIFS(Coding!CL$3:CL$1048576,"YES",Coding!$P$3:$P$1048576,"YES",Coding!$AP$3:$AP$1048576,"YES")</f>
        <v>0</v>
      </c>
      <c r="AZ116" s="60">
        <f>COUNTIFS(Coding!CM$3:CM$1048576,"YES",Coding!$P$3:$P$1048576,"YES",Coding!$AP$3:$AP$1048576,"YES")</f>
        <v>0</v>
      </c>
      <c r="BA116" s="60">
        <f>COUNTIFS(Coding!CN$3:CN$1048576,"YES",Coding!$P$3:$P$1048576,"YES",Coding!$AP$3:$AP$1048576,"YES")</f>
        <v>0</v>
      </c>
      <c r="BB116" s="60">
        <f>COUNTIFS(Coding!CO$3:CO$1048576,"YES",Coding!$P$3:$P$1048576,"YES",Coding!$AP$3:$AP$1048576,"YES")</f>
        <v>0</v>
      </c>
      <c r="BC116" s="60">
        <f>COUNTIFS(Coding!CP$3:CP$1048576,"YES",Coding!$P$3:$P$1048576,"YES",Coding!$AP$3:$AP$1048576,"YES")</f>
        <v>0</v>
      </c>
      <c r="BD116" s="60">
        <f>COUNTIFS(Coding!CQ$3:CQ$1048576,"YES",Coding!$P$3:$P$1048576,"YES",Coding!$AP$3:$AP$1048576,"YES")</f>
        <v>1</v>
      </c>
      <c r="BE116" s="60">
        <f>COUNTIFS(Coding!CR$3:CR$1048576,"YES",Coding!$P$3:$P$1048576,"YES",Coding!$AP$3:$AP$1048576,"YES")</f>
        <v>0</v>
      </c>
      <c r="BF116" s="60">
        <f>COUNTIFS(Coding!CS$3:CS$1048576,"YES",Coding!$P$3:$P$1048576,"YES",Coding!$AP$3:$AP$1048576,"YES")</f>
        <v>0</v>
      </c>
      <c r="BG116" s="60">
        <f>COUNTIFS(Coding!CT$3:CT$1048576,"YES",Coding!$P$3:$P$1048576,"YES",Coding!$AP$3:$AP$1048576,"YES")</f>
        <v>0</v>
      </c>
      <c r="BH116" s="60">
        <f>COUNTIFS(Coding!CU$3:CU$1048576,"YES",Coding!$P$3:$P$1048576,"YES",Coding!$AP$3:$AP$1048576,"YES")</f>
        <v>0</v>
      </c>
      <c r="BI116" s="60">
        <f>COUNTIFS(Coding!CV$3:CV$1048576,"YES",Coding!$P$3:$P$1048576,"YES",Coding!$AP$3:$AP$1048576,"YES")</f>
        <v>0</v>
      </c>
      <c r="BJ116" s="60">
        <f>COUNTIFS(Coding!CW$3:CW$1048576,"YES",Coding!$P$3:$P$1048576,"YES",Coding!$AP$3:$AP$1048576,"YES")</f>
        <v>0</v>
      </c>
      <c r="BK116" s="60">
        <f>COUNTIFS(Coding!CX$3:CX$1048576,"YES",Coding!$P$3:$P$1048576,"YES",Coding!$AP$3:$AP$1048576,"YES")</f>
        <v>0</v>
      </c>
      <c r="BL116" s="60">
        <f>COUNTIFS(Coding!CY$3:CY$1048576,"YES",Coding!$P$3:$P$1048576,"YES",Coding!$AP$3:$AP$1048576,"YES")</f>
        <v>0</v>
      </c>
      <c r="BM116" s="60">
        <f>COUNTIFS(Coding!CZ$3:CZ$1048576,"YES",Coding!$P$3:$P$1048576,"YES",Coding!$AP$3:$AP$1048576,"YES")</f>
        <v>0</v>
      </c>
      <c r="BN116" s="60">
        <f>COUNTIFS(Coding!DA$3:DA$1048576,"YES",Coding!$P$3:$P$1048576,"YES",Coding!$AP$3:$AP$1048576,"YES")</f>
        <v>0</v>
      </c>
      <c r="BO116" s="60">
        <f>COUNTIFS(Coding!DB$3:DB$1048576,"YES",Coding!$P$3:$P$1048576,"YES",Coding!$AP$3:$AP$1048576,"YES")</f>
        <v>0</v>
      </c>
      <c r="BP116" s="60">
        <f>COUNTIFS(Coding!DC$3:DC$1048576,"YES",Coding!$P$3:$P$1048576,"YES",Coding!$AP$3:$AP$1048576,"YES")</f>
        <v>0</v>
      </c>
      <c r="BQ116" s="60">
        <f>COUNTIFS(Coding!DD$3:DD$1048576,"YES",Coding!$P$3:$P$1048576,"YES",Coding!$AP$3:$AP$1048576,"YES")</f>
        <v>0</v>
      </c>
      <c r="BR116" s="60">
        <f>COUNTIFS(Coding!DE$3:DE$1048576,"YES",Coding!$P$3:$P$1048576,"YES",Coding!$AP$3:$AP$1048576,"YES")</f>
        <v>0</v>
      </c>
      <c r="BS116" s="60">
        <f>COUNTIFS(Coding!DF$3:DF$1048576,"YES",Coding!$P$3:$P$1048576,"YES",Coding!$AP$3:$AP$1048576,"YES")</f>
        <v>0</v>
      </c>
      <c r="BT116" s="60">
        <f>COUNTIFS(Coding!DG$3:DG$1048576,"YES",Coding!$P$3:$P$1048576,"YES",Coding!$AP$3:$AP$1048576,"YES")</f>
        <v>0</v>
      </c>
      <c r="BU116" s="60">
        <f>COUNTIFS(Coding!DH$3:DH$1048576,"YES",Coding!$P$3:$P$1048576,"YES",Coding!$AP$3:$AP$1048576,"YES")</f>
        <v>0</v>
      </c>
      <c r="BV116" s="60">
        <f>COUNTIFS(Coding!DI$3:DI$1048576,"YES",Coding!$P$3:$P$1048576,"YES",Coding!$AP$3:$AP$1048576,"YES")</f>
        <v>0</v>
      </c>
      <c r="BW116" s="60">
        <f>COUNTIFS(Coding!DJ$3:DJ$1048576,"YES",Coding!$P$3:$P$1048576,"YES",Coding!$AP$3:$AP$1048576,"YES")</f>
        <v>0</v>
      </c>
      <c r="BX116" s="60">
        <f>COUNTIFS(Coding!DK$3:DK$1048576,"YES",Coding!$P$3:$P$1048576,"YES",Coding!$AP$3:$AP$1048576,"YES")</f>
        <v>0</v>
      </c>
      <c r="BY116" s="60">
        <f>COUNTIFS(Coding!DL$3:DL$1048576,"YES",Coding!$P$3:$P$1048576,"YES",Coding!$AP$3:$AP$1048576,"YES")</f>
        <v>0</v>
      </c>
      <c r="BZ116" s="60">
        <f>COUNTIFS(Coding!DM$3:DM$1048576,"YES",Coding!$P$3:$P$1048576,"YES",Coding!$AP$3:$AP$1048576,"YES")</f>
        <v>0</v>
      </c>
      <c r="CA116" s="60">
        <f>COUNTIFS(Coding!DN$3:DN$1048576,"YES",Coding!$P$3:$P$1048576,"YES",Coding!$AP$3:$AP$1048576,"YES")</f>
        <v>0</v>
      </c>
      <c r="CB116" s="60">
        <f>COUNTIFS(Coding!DO$3:DO$1048576,"YES",Coding!$P$3:$P$1048576,"YES",Coding!$AP$3:$AP$1048576,"YES")</f>
        <v>0</v>
      </c>
      <c r="CC116" s="60">
        <f>COUNTIFS(Coding!DP$3:DP$1048576,"YES",Coding!$P$3:$P$1048576,"YES",Coding!$AP$3:$AP$1048576,"YES")</f>
        <v>0</v>
      </c>
      <c r="CD116" s="60">
        <f>COUNTIFS(Coding!DQ$3:DQ$1048576,"YES",Coding!$P$3:$P$1048576,"YES",Coding!$AP$3:$AP$1048576,"YES")</f>
        <v>0</v>
      </c>
      <c r="CE116" s="60">
        <f>COUNTIFS(Coding!DR$3:DR$1048576,"YES",Coding!$P$3:$P$1048576,"YES",Coding!$AP$3:$AP$1048576,"YES")</f>
        <v>1</v>
      </c>
      <c r="CF116" s="60">
        <f>COUNTIFS(Coding!DS$3:DS$1048576,"YES",Coding!$P$3:$P$1048576,"YES",Coding!$AP$3:$AP$1048576,"YES")</f>
        <v>0</v>
      </c>
      <c r="CG116" s="60">
        <f>COUNTIFS(Coding!DT$3:DT$1048576,"YES",Coding!$P$3:$P$1048576,"YES",Coding!$AP$3:$AP$1048576,"YES")</f>
        <v>0</v>
      </c>
      <c r="CH116" s="60">
        <f>COUNTIFS(Coding!DU$3:DU$1048576,"YES",Coding!$P$3:$P$1048576,"YES",Coding!$AP$3:$AP$1048576,"YES")</f>
        <v>1</v>
      </c>
      <c r="CI116" s="60">
        <f>COUNTIFS(Coding!DV$3:DV$1048576,"YES",Coding!$P$3:$P$1048576,"YES",Coding!$AP$3:$AP$1048576,"YES")</f>
        <v>0</v>
      </c>
      <c r="CJ116" s="60">
        <f>COUNTIFS(Coding!DW$3:DW$1048576,"YES",Coding!$P$3:$P$1048576,"YES",Coding!$AP$3:$AP$1048576,"YES")</f>
        <v>0</v>
      </c>
      <c r="CK116" s="60">
        <f>COUNTIFS(Coding!DX$3:DX$1048576,"YES",Coding!$P$3:$P$1048576,"YES",Coding!$AP$3:$AP$1048576,"YES")</f>
        <v>0</v>
      </c>
      <c r="CL116" s="60">
        <f>COUNTIFS(Coding!DY$3:DY$1048576,"YES",Coding!$P$3:$P$1048576,"YES",Coding!$AP$3:$AP$1048576,"YES")</f>
        <v>0</v>
      </c>
      <c r="CM116" s="60">
        <f>COUNTIFS(Coding!DZ$3:DZ$1048576,"YES",Coding!$P$3:$P$1048576,"YES",Coding!$AP$3:$AP$1048576,"YES")</f>
        <v>0</v>
      </c>
      <c r="CN116" s="60">
        <f>COUNTIFS(Coding!EA$3:EA$1048576,"YES",Coding!$P$3:$P$1048576,"YES",Coding!$AP$3:$AP$1048576,"YES")</f>
        <v>0</v>
      </c>
      <c r="CO116" s="60">
        <f>COUNTIFS(Coding!EB$3:EB$1048576,"YES",Coding!$P$3:$P$1048576,"YES",Coding!$AP$3:$AP$1048576,"YES")</f>
        <v>0</v>
      </c>
      <c r="CP116" s="60">
        <f>COUNTIFS(Coding!EC$3:EC$1048576,"YES",Coding!$P$3:$P$1048576,"YES",Coding!$AP$3:$AP$1048576,"YES")</f>
        <v>0</v>
      </c>
      <c r="CQ116" s="60">
        <f>COUNTIFS(Coding!ED$3:ED$1048576,"YES",Coding!$P$3:$P$1048576,"YES",Coding!$AP$3:$AP$1048576,"YES")</f>
        <v>0</v>
      </c>
      <c r="CR116" s="60">
        <f>COUNTIFS(Coding!EE$3:EE$1048576,"YES",Coding!$P$3:$P$1048576,"YES",Coding!$AP$3:$AP$1048576,"YES")</f>
        <v>0</v>
      </c>
      <c r="CS116" s="60">
        <f>COUNTIFS(Coding!EF$3:EF$1048576,"YES",Coding!$P$3:$P$1048576,"YES",Coding!$AP$3:$AP$1048576,"YES")</f>
        <v>0</v>
      </c>
      <c r="CT116" s="60">
        <f>COUNTIFS(Coding!EG$3:EG$1048576,"YES",Coding!$P$3:$P$1048576,"YES",Coding!$AP$3:$AP$1048576,"YES")</f>
        <v>0</v>
      </c>
    </row>
    <row r="117" spans="1:98" x14ac:dyDescent="0.25">
      <c r="A117" s="176" t="s">
        <v>32</v>
      </c>
      <c r="B117" s="176"/>
      <c r="C117" s="176"/>
      <c r="D117" s="176"/>
      <c r="E117" s="176"/>
      <c r="F117" s="176"/>
      <c r="G117" s="60">
        <f>COUNTIFS(Coding!AT$3:AT$1048576,"YES",Coding!$P$3:$P$1048576,"YES",Coding!$AM$3:$AM$1048576,"YES")</f>
        <v>0</v>
      </c>
      <c r="H117" s="60">
        <f>COUNTIFS(Coding!AU$3:AU$1048576,"YES",Coding!$P$3:$P$1048576,"YES",Coding!$AM$3:$AM$1048576,"YES")</f>
        <v>0</v>
      </c>
      <c r="I117" s="60">
        <f>COUNTIFS(Coding!AV$3:AV$1048576,"YES",Coding!$P$3:$P$1048576,"YES",Coding!$AM$3:$AM$1048576,"YES")</f>
        <v>0</v>
      </c>
      <c r="J117" s="60">
        <f>COUNTIFS(Coding!AW$3:AW$1048576,"YES",Coding!$P$3:$P$1048576,"YES",Coding!$AM$3:$AM$1048576,"YES")</f>
        <v>0</v>
      </c>
      <c r="K117" s="60">
        <f>COUNTIFS(Coding!AX$3:AX$1048576,"YES",Coding!$P$3:$P$1048576,"YES",Coding!$AM$3:$AM$1048576,"YES")</f>
        <v>0</v>
      </c>
      <c r="L117" s="60">
        <f>COUNTIFS(Coding!AY$3:AY$1048576,"YES",Coding!$P$3:$P$1048576,"YES",Coding!$AM$3:$AM$1048576,"YES")</f>
        <v>0</v>
      </c>
      <c r="M117" s="60">
        <f>COUNTIFS(Coding!AZ$3:AZ$1048576,"YES",Coding!$P$3:$P$1048576,"YES",Coding!$AM$3:$AM$1048576,"YES")</f>
        <v>0</v>
      </c>
      <c r="N117" s="60">
        <f>COUNTIFS(Coding!BA$3:BA$1048576,"YES",Coding!$P$3:$P$1048576,"YES",Coding!$AM$3:$AM$1048576,"YES")</f>
        <v>0</v>
      </c>
      <c r="O117" s="60">
        <f>COUNTIFS(Coding!BB$3:BB$1048576,"YES",Coding!$P$3:$P$1048576,"YES",Coding!$AM$3:$AM$1048576,"YES")</f>
        <v>0</v>
      </c>
      <c r="P117" s="60">
        <f>COUNTIFS(Coding!BC$3:BC$1048576,"YES",Coding!$P$3:$P$1048576,"YES",Coding!$AM$3:$AM$1048576,"YES")</f>
        <v>0</v>
      </c>
      <c r="Q117" s="60">
        <f>COUNTIFS(Coding!BD$3:BD$1048576,"YES",Coding!$P$3:$P$1048576,"YES",Coding!$AM$3:$AM$1048576,"YES")</f>
        <v>0</v>
      </c>
      <c r="R117" s="60">
        <f>COUNTIFS(Coding!BE$3:BE$1048576,"YES",Coding!$P$3:$P$1048576,"YES",Coding!$AM$3:$AM$1048576,"YES")</f>
        <v>0</v>
      </c>
      <c r="S117" s="60">
        <f>COUNTIFS(Coding!BF$3:BF$1048576,"YES",Coding!$P$3:$P$1048576,"YES",Coding!$AM$3:$AM$1048576,"YES")</f>
        <v>0</v>
      </c>
      <c r="T117" s="60">
        <f>COUNTIFS(Coding!BG$3:BG$1048576,"YES",Coding!$P$3:$P$1048576,"YES",Coding!$AM$3:$AM$1048576,"YES")</f>
        <v>0</v>
      </c>
      <c r="U117" s="60">
        <f>COUNTIFS(Coding!BH$3:BH$1048576,"YES",Coding!$P$3:$P$1048576,"YES",Coding!$AM$3:$AM$1048576,"YES")</f>
        <v>0</v>
      </c>
      <c r="V117" s="60">
        <f>COUNTIFS(Coding!BI$3:BI$1048576,"YES",Coding!$P$3:$P$1048576,"YES",Coding!$AM$3:$AM$1048576,"YES")</f>
        <v>0</v>
      </c>
      <c r="W117" s="60">
        <f>COUNTIFS(Coding!BJ$3:BJ$1048576,"YES",Coding!$P$3:$P$1048576,"YES",Coding!$AM$3:$AM$1048576,"YES")</f>
        <v>0</v>
      </c>
      <c r="X117" s="60">
        <f>COUNTIFS(Coding!BK$3:BK$1048576,"YES",Coding!$P$3:$P$1048576,"YES",Coding!$AM$3:$AM$1048576,"YES")</f>
        <v>0</v>
      </c>
      <c r="Y117" s="60">
        <f>COUNTIFS(Coding!BL$3:BL$1048576,"YES",Coding!$P$3:$P$1048576,"YES",Coding!$AM$3:$AM$1048576,"YES")</f>
        <v>0</v>
      </c>
      <c r="Z117" s="60">
        <f>COUNTIFS(Coding!BM$3:BM$1048576,"YES",Coding!$P$3:$P$1048576,"YES",Coding!$AM$3:$AM$1048576,"YES")</f>
        <v>0</v>
      </c>
      <c r="AA117" s="60">
        <f>COUNTIFS(Coding!BN$3:BN$1048576,"YES",Coding!$P$3:$P$1048576,"YES",Coding!$AM$3:$AM$1048576,"YES")</f>
        <v>1</v>
      </c>
      <c r="AB117" s="60">
        <f>COUNTIFS(Coding!BO$3:BO$1048576,"YES",Coding!$P$3:$P$1048576,"YES",Coding!$AM$3:$AM$1048576,"YES")</f>
        <v>0</v>
      </c>
      <c r="AC117" s="60">
        <f>COUNTIFS(Coding!BP$3:BP$1048576,"YES",Coding!$P$3:$P$1048576,"YES",Coding!$AM$3:$AM$1048576,"YES")</f>
        <v>0</v>
      </c>
      <c r="AD117" s="60">
        <f>COUNTIFS(Coding!BQ$3:BQ$1048576,"YES",Coding!$P$3:$P$1048576,"YES",Coding!$AM$3:$AM$1048576,"YES")</f>
        <v>0</v>
      </c>
      <c r="AE117" s="60">
        <f>COUNTIFS(Coding!BR$3:BR$1048576,"YES",Coding!$P$3:$P$1048576,"YES",Coding!$AM$3:$AM$1048576,"YES")</f>
        <v>0</v>
      </c>
      <c r="AF117" s="60">
        <f>COUNTIFS(Coding!BS$3:BS$1048576,"YES",Coding!$P$3:$P$1048576,"YES",Coding!$AM$3:$AM$1048576,"YES")</f>
        <v>0</v>
      </c>
      <c r="AG117" s="60">
        <f>COUNTIFS(Coding!BT$3:BT$1048576,"YES",Coding!$P$3:$P$1048576,"YES",Coding!$AM$3:$AM$1048576,"YES")</f>
        <v>1</v>
      </c>
      <c r="AH117" s="60">
        <f>COUNTIFS(Coding!BU$3:BU$1048576,"YES",Coding!$P$3:$P$1048576,"YES",Coding!$AM$3:$AM$1048576,"YES")</f>
        <v>0</v>
      </c>
      <c r="AI117" s="60">
        <f>COUNTIFS(Coding!BV$3:BV$1048576,"YES",Coding!$P$3:$P$1048576,"YES",Coding!$AM$3:$AM$1048576,"YES")</f>
        <v>0</v>
      </c>
      <c r="AJ117" s="60">
        <f>COUNTIFS(Coding!BW$3:BW$1048576,"YES",Coding!$P$3:$P$1048576,"YES",Coding!$AM$3:$AM$1048576,"YES")</f>
        <v>0</v>
      </c>
      <c r="AK117" s="60">
        <f>COUNTIFS(Coding!BX$3:BX$1048576,"YES",Coding!$P$3:$P$1048576,"YES",Coding!$AM$3:$AM$1048576,"YES")</f>
        <v>1</v>
      </c>
      <c r="AL117" s="60">
        <f>COUNTIFS(Coding!BY$3:BY$1048576,"YES",Coding!$P$3:$P$1048576,"YES",Coding!$AM$3:$AM$1048576,"YES")</f>
        <v>0</v>
      </c>
      <c r="AM117" s="60">
        <f>COUNTIFS(Coding!BZ$3:BZ$1048576,"YES",Coding!$P$3:$P$1048576,"YES",Coding!$AM$3:$AM$1048576,"YES")</f>
        <v>0</v>
      </c>
      <c r="AN117" s="60">
        <f>COUNTIFS(Coding!CA$3:CA$1048576,"YES",Coding!$P$3:$P$1048576,"YES",Coding!$AM$3:$AM$1048576,"YES")</f>
        <v>0</v>
      </c>
      <c r="AO117" s="60">
        <f>COUNTIFS(Coding!CB$3:CB$1048576,"YES",Coding!$P$3:$P$1048576,"YES",Coding!$AM$3:$AM$1048576,"YES")</f>
        <v>0</v>
      </c>
      <c r="AP117" s="60">
        <f>COUNTIFS(Coding!CC$3:CC$1048576,"YES",Coding!$P$3:$P$1048576,"YES",Coding!$AM$3:$AM$1048576,"YES")</f>
        <v>0</v>
      </c>
      <c r="AQ117" s="60">
        <f>COUNTIFS(Coding!CD$3:CD$1048576,"YES",Coding!$P$3:$P$1048576,"YES",Coding!$AM$3:$AM$1048576,"YES")</f>
        <v>0</v>
      </c>
      <c r="AR117" s="60">
        <f>COUNTIFS(Coding!CE$3:CE$1048576,"YES",Coding!$P$3:$P$1048576,"YES",Coding!$AM$3:$AM$1048576,"YES")</f>
        <v>0</v>
      </c>
      <c r="AS117" s="60">
        <f>COUNTIFS(Coding!CF$3:CF$1048576,"YES",Coding!$P$3:$P$1048576,"YES",Coding!$AM$3:$AM$1048576,"YES")</f>
        <v>0</v>
      </c>
      <c r="AT117" s="60">
        <f>COUNTIFS(Coding!CG$3:CG$1048576,"YES",Coding!$P$3:$P$1048576,"YES",Coding!$AM$3:$AM$1048576,"YES")</f>
        <v>0</v>
      </c>
      <c r="AU117" s="60">
        <f>COUNTIFS(Coding!CH$3:CH$1048576,"YES",Coding!$P$3:$P$1048576,"YES",Coding!$AM$3:$AM$1048576,"YES")</f>
        <v>1</v>
      </c>
      <c r="AV117" s="60">
        <f>COUNTIFS(Coding!CI$3:CI$1048576,"YES",Coding!$P$3:$P$1048576,"YES",Coding!$AM$3:$AM$1048576,"YES")</f>
        <v>0</v>
      </c>
      <c r="AW117" s="60">
        <f>COUNTIFS(Coding!CJ$3:CJ$1048576,"YES",Coding!$P$3:$P$1048576,"YES",Coding!$AM$3:$AM$1048576,"YES")</f>
        <v>0</v>
      </c>
      <c r="AX117" s="60">
        <f>COUNTIFS(Coding!CK$3:CK$1048576,"YES",Coding!$P$3:$P$1048576,"YES",Coding!$AM$3:$AM$1048576,"YES")</f>
        <v>0</v>
      </c>
      <c r="AY117" s="60">
        <f>COUNTIFS(Coding!CL$3:CL$1048576,"YES",Coding!$P$3:$P$1048576,"YES",Coding!$AM$3:$AM$1048576,"YES")</f>
        <v>0</v>
      </c>
      <c r="AZ117" s="60">
        <f>COUNTIFS(Coding!CM$3:CM$1048576,"YES",Coding!$P$3:$P$1048576,"YES",Coding!$AM$3:$AM$1048576,"YES")</f>
        <v>0</v>
      </c>
      <c r="BA117" s="60">
        <f>COUNTIFS(Coding!CN$3:CN$1048576,"YES",Coding!$P$3:$P$1048576,"YES",Coding!$AM$3:$AM$1048576,"YES")</f>
        <v>0</v>
      </c>
      <c r="BB117" s="60">
        <f>COUNTIFS(Coding!CO$3:CO$1048576,"YES",Coding!$P$3:$P$1048576,"YES",Coding!$AM$3:$AM$1048576,"YES")</f>
        <v>0</v>
      </c>
      <c r="BC117" s="60">
        <f>COUNTIFS(Coding!CP$3:CP$1048576,"YES",Coding!$P$3:$P$1048576,"YES",Coding!$AM$3:$AM$1048576,"YES")</f>
        <v>0</v>
      </c>
      <c r="BD117" s="60">
        <f>COUNTIFS(Coding!CQ$3:CQ$1048576,"YES",Coding!$P$3:$P$1048576,"YES",Coding!$AM$3:$AM$1048576,"YES")</f>
        <v>0</v>
      </c>
      <c r="BE117" s="60">
        <f>COUNTIFS(Coding!CR$3:CR$1048576,"YES",Coding!$P$3:$P$1048576,"YES",Coding!$AM$3:$AM$1048576,"YES")</f>
        <v>0</v>
      </c>
      <c r="BF117" s="60">
        <f>COUNTIFS(Coding!CS$3:CS$1048576,"YES",Coding!$P$3:$P$1048576,"YES",Coding!$AM$3:$AM$1048576,"YES")</f>
        <v>0</v>
      </c>
      <c r="BG117" s="60">
        <f>COUNTIFS(Coding!CT$3:CT$1048576,"YES",Coding!$P$3:$P$1048576,"YES",Coding!$AM$3:$AM$1048576,"YES")</f>
        <v>0</v>
      </c>
      <c r="BH117" s="60">
        <f>COUNTIFS(Coding!CU$3:CU$1048576,"YES",Coding!$P$3:$P$1048576,"YES",Coding!$AM$3:$AM$1048576,"YES")</f>
        <v>0</v>
      </c>
      <c r="BI117" s="60">
        <f>COUNTIFS(Coding!CV$3:CV$1048576,"YES",Coding!$P$3:$P$1048576,"YES",Coding!$AM$3:$AM$1048576,"YES")</f>
        <v>0</v>
      </c>
      <c r="BJ117" s="60">
        <f>COUNTIFS(Coding!CW$3:CW$1048576,"YES",Coding!$P$3:$P$1048576,"YES",Coding!$AM$3:$AM$1048576,"YES")</f>
        <v>0</v>
      </c>
      <c r="BK117" s="60">
        <f>COUNTIFS(Coding!CX$3:CX$1048576,"YES",Coding!$P$3:$P$1048576,"YES",Coding!$AM$3:$AM$1048576,"YES")</f>
        <v>0</v>
      </c>
      <c r="BL117" s="60">
        <f>COUNTIFS(Coding!CY$3:CY$1048576,"YES",Coding!$P$3:$P$1048576,"YES",Coding!$AM$3:$AM$1048576,"YES")</f>
        <v>1</v>
      </c>
      <c r="BM117" s="60">
        <f>COUNTIFS(Coding!CZ$3:CZ$1048576,"YES",Coding!$P$3:$P$1048576,"YES",Coding!$AM$3:$AM$1048576,"YES")</f>
        <v>0</v>
      </c>
      <c r="BN117" s="60">
        <f>COUNTIFS(Coding!DA$3:DA$1048576,"YES",Coding!$P$3:$P$1048576,"YES",Coding!$AM$3:$AM$1048576,"YES")</f>
        <v>0</v>
      </c>
      <c r="BO117" s="60">
        <f>COUNTIFS(Coding!DB$3:DB$1048576,"YES",Coding!$P$3:$P$1048576,"YES",Coding!$AM$3:$AM$1048576,"YES")</f>
        <v>0</v>
      </c>
      <c r="BP117" s="60">
        <f>COUNTIFS(Coding!DC$3:DC$1048576,"YES",Coding!$P$3:$P$1048576,"YES",Coding!$AM$3:$AM$1048576,"YES")</f>
        <v>0</v>
      </c>
      <c r="BQ117" s="60">
        <f>COUNTIFS(Coding!DD$3:DD$1048576,"YES",Coding!$P$3:$P$1048576,"YES",Coding!$AM$3:$AM$1048576,"YES")</f>
        <v>0</v>
      </c>
      <c r="BR117" s="60">
        <f>COUNTIFS(Coding!DE$3:DE$1048576,"YES",Coding!$P$3:$P$1048576,"YES",Coding!$AM$3:$AM$1048576,"YES")</f>
        <v>0</v>
      </c>
      <c r="BS117" s="60">
        <f>COUNTIFS(Coding!DF$3:DF$1048576,"YES",Coding!$P$3:$P$1048576,"YES",Coding!$AM$3:$AM$1048576,"YES")</f>
        <v>0</v>
      </c>
      <c r="BT117" s="60">
        <f>COUNTIFS(Coding!DG$3:DG$1048576,"YES",Coding!$P$3:$P$1048576,"YES",Coding!$AM$3:$AM$1048576,"YES")</f>
        <v>0</v>
      </c>
      <c r="BU117" s="60">
        <f>COUNTIFS(Coding!DH$3:DH$1048576,"YES",Coding!$P$3:$P$1048576,"YES",Coding!$AM$3:$AM$1048576,"YES")</f>
        <v>0</v>
      </c>
      <c r="BV117" s="60">
        <f>COUNTIFS(Coding!DI$3:DI$1048576,"YES",Coding!$P$3:$P$1048576,"YES",Coding!$AM$3:$AM$1048576,"YES")</f>
        <v>0</v>
      </c>
      <c r="BW117" s="60">
        <f>COUNTIFS(Coding!DJ$3:DJ$1048576,"YES",Coding!$P$3:$P$1048576,"YES",Coding!$AM$3:$AM$1048576,"YES")</f>
        <v>0</v>
      </c>
      <c r="BX117" s="60">
        <f>COUNTIFS(Coding!DK$3:DK$1048576,"YES",Coding!$P$3:$P$1048576,"YES",Coding!$AM$3:$AM$1048576,"YES")</f>
        <v>0</v>
      </c>
      <c r="BY117" s="60">
        <f>COUNTIFS(Coding!DL$3:DL$1048576,"YES",Coding!$P$3:$P$1048576,"YES",Coding!$AM$3:$AM$1048576,"YES")</f>
        <v>0</v>
      </c>
      <c r="BZ117" s="60">
        <f>COUNTIFS(Coding!DM$3:DM$1048576,"YES",Coding!$P$3:$P$1048576,"YES",Coding!$AM$3:$AM$1048576,"YES")</f>
        <v>0</v>
      </c>
      <c r="CA117" s="60">
        <f>COUNTIFS(Coding!DN$3:DN$1048576,"YES",Coding!$P$3:$P$1048576,"YES",Coding!$AM$3:$AM$1048576,"YES")</f>
        <v>0</v>
      </c>
      <c r="CB117" s="60">
        <f>COUNTIFS(Coding!DO$3:DO$1048576,"YES",Coding!$P$3:$P$1048576,"YES",Coding!$AM$3:$AM$1048576,"YES")</f>
        <v>0</v>
      </c>
      <c r="CC117" s="60">
        <f>COUNTIFS(Coding!DP$3:DP$1048576,"YES",Coding!$P$3:$P$1048576,"YES",Coding!$AM$3:$AM$1048576,"YES")</f>
        <v>0</v>
      </c>
      <c r="CD117" s="60">
        <f>COUNTIFS(Coding!DQ$3:DQ$1048576,"YES",Coding!$P$3:$P$1048576,"YES",Coding!$AM$3:$AM$1048576,"YES")</f>
        <v>0</v>
      </c>
      <c r="CE117" s="60">
        <f>COUNTIFS(Coding!DR$3:DR$1048576,"YES",Coding!$P$3:$P$1048576,"YES",Coding!$AM$3:$AM$1048576,"YES")</f>
        <v>0</v>
      </c>
      <c r="CF117" s="60">
        <f>COUNTIFS(Coding!DS$3:DS$1048576,"YES",Coding!$P$3:$P$1048576,"YES",Coding!$AM$3:$AM$1048576,"YES")</f>
        <v>1</v>
      </c>
      <c r="CG117" s="60">
        <f>COUNTIFS(Coding!DT$3:DT$1048576,"YES",Coding!$P$3:$P$1048576,"YES",Coding!$AM$3:$AM$1048576,"YES")</f>
        <v>0</v>
      </c>
      <c r="CH117" s="60">
        <f>COUNTIFS(Coding!DU$3:DU$1048576,"YES",Coding!$P$3:$P$1048576,"YES",Coding!$AM$3:$AM$1048576,"YES")</f>
        <v>0</v>
      </c>
      <c r="CI117" s="60">
        <f>COUNTIFS(Coding!DV$3:DV$1048576,"YES",Coding!$P$3:$P$1048576,"YES",Coding!$AM$3:$AM$1048576,"YES")</f>
        <v>0</v>
      </c>
      <c r="CJ117" s="60">
        <f>COUNTIFS(Coding!DW$3:DW$1048576,"YES",Coding!$P$3:$P$1048576,"YES",Coding!$AM$3:$AM$1048576,"YES")</f>
        <v>0</v>
      </c>
      <c r="CK117" s="60">
        <f>COUNTIFS(Coding!DX$3:DX$1048576,"YES",Coding!$P$3:$P$1048576,"YES",Coding!$AM$3:$AM$1048576,"YES")</f>
        <v>0</v>
      </c>
      <c r="CL117" s="60">
        <f>COUNTIFS(Coding!DY$3:DY$1048576,"YES",Coding!$P$3:$P$1048576,"YES",Coding!$AM$3:$AM$1048576,"YES")</f>
        <v>0</v>
      </c>
      <c r="CM117" s="60">
        <f>COUNTIFS(Coding!DZ$3:DZ$1048576,"YES",Coding!$P$3:$P$1048576,"YES",Coding!$AM$3:$AM$1048576,"YES")</f>
        <v>0</v>
      </c>
      <c r="CN117" s="60">
        <f>COUNTIFS(Coding!EA$3:EA$1048576,"YES",Coding!$P$3:$P$1048576,"YES",Coding!$AM$3:$AM$1048576,"YES")</f>
        <v>0</v>
      </c>
      <c r="CO117" s="60">
        <f>COUNTIFS(Coding!EB$3:EB$1048576,"YES",Coding!$P$3:$P$1048576,"YES",Coding!$AM$3:$AM$1048576,"YES")</f>
        <v>0</v>
      </c>
      <c r="CP117" s="60">
        <f>COUNTIFS(Coding!EC$3:EC$1048576,"YES",Coding!$P$3:$P$1048576,"YES",Coding!$AM$3:$AM$1048576,"YES")</f>
        <v>0</v>
      </c>
      <c r="CQ117" s="60">
        <f>COUNTIFS(Coding!ED$3:ED$1048576,"YES",Coding!$P$3:$P$1048576,"YES",Coding!$AM$3:$AM$1048576,"YES")</f>
        <v>0</v>
      </c>
      <c r="CR117" s="60">
        <f>COUNTIFS(Coding!EE$3:EE$1048576,"YES",Coding!$P$3:$P$1048576,"YES",Coding!$AM$3:$AM$1048576,"YES")</f>
        <v>0</v>
      </c>
      <c r="CS117" s="60">
        <f>COUNTIFS(Coding!EF$3:EF$1048576,"YES",Coding!$P$3:$P$1048576,"YES",Coding!$AM$3:$AM$1048576,"YES")</f>
        <v>0</v>
      </c>
      <c r="CT117" s="60">
        <f>COUNTIFS(Coding!EG$3:EG$1048576,"YES",Coding!$P$3:$P$1048576,"YES",Coding!$AM$3:$AM$1048576,"YES")</f>
        <v>0</v>
      </c>
    </row>
    <row r="118" spans="1:98" x14ac:dyDescent="0.25">
      <c r="A118" s="172" t="s">
        <v>2318</v>
      </c>
      <c r="B118" s="172"/>
      <c r="C118" s="172"/>
      <c r="D118" s="172"/>
      <c r="E118" s="172"/>
      <c r="F118" s="172"/>
      <c r="G118" s="172">
        <f t="shared" ref="G118:AL118" si="10">SUM(G113:G117)</f>
        <v>0</v>
      </c>
      <c r="H118" s="172">
        <f t="shared" si="10"/>
        <v>0</v>
      </c>
      <c r="I118" s="172">
        <f t="shared" si="10"/>
        <v>0</v>
      </c>
      <c r="J118" s="172">
        <f t="shared" si="10"/>
        <v>0</v>
      </c>
      <c r="K118" s="172">
        <f t="shared" si="10"/>
        <v>0</v>
      </c>
      <c r="L118" s="172">
        <f t="shared" si="10"/>
        <v>1</v>
      </c>
      <c r="M118" s="172">
        <f t="shared" si="10"/>
        <v>0</v>
      </c>
      <c r="N118" s="172">
        <f t="shared" si="10"/>
        <v>0</v>
      </c>
      <c r="O118" s="172">
        <f t="shared" si="10"/>
        <v>0</v>
      </c>
      <c r="P118" s="172">
        <f t="shared" si="10"/>
        <v>0</v>
      </c>
      <c r="Q118" s="172">
        <f t="shared" si="10"/>
        <v>0</v>
      </c>
      <c r="R118" s="172">
        <f t="shared" si="10"/>
        <v>0</v>
      </c>
      <c r="S118" s="172">
        <f t="shared" si="10"/>
        <v>0</v>
      </c>
      <c r="T118" s="172">
        <f t="shared" si="10"/>
        <v>0</v>
      </c>
      <c r="U118" s="172">
        <f t="shared" si="10"/>
        <v>1</v>
      </c>
      <c r="V118" s="172">
        <f t="shared" si="10"/>
        <v>0</v>
      </c>
      <c r="W118" s="172">
        <f t="shared" si="10"/>
        <v>0</v>
      </c>
      <c r="X118" s="172">
        <f t="shared" si="10"/>
        <v>0</v>
      </c>
      <c r="Y118" s="172">
        <f t="shared" si="10"/>
        <v>0</v>
      </c>
      <c r="Z118" s="172">
        <f t="shared" si="10"/>
        <v>0</v>
      </c>
      <c r="AA118" s="172">
        <f t="shared" si="10"/>
        <v>1</v>
      </c>
      <c r="AB118" s="172">
        <f t="shared" si="10"/>
        <v>0</v>
      </c>
      <c r="AC118" s="172">
        <f t="shared" si="10"/>
        <v>0</v>
      </c>
      <c r="AD118" s="172">
        <f t="shared" si="10"/>
        <v>0</v>
      </c>
      <c r="AE118" s="172">
        <f t="shared" si="10"/>
        <v>1</v>
      </c>
      <c r="AF118" s="172">
        <f t="shared" si="10"/>
        <v>0</v>
      </c>
      <c r="AG118" s="172">
        <f t="shared" si="10"/>
        <v>1</v>
      </c>
      <c r="AH118" s="172">
        <f t="shared" si="10"/>
        <v>1</v>
      </c>
      <c r="AI118" s="172">
        <f t="shared" si="10"/>
        <v>0</v>
      </c>
      <c r="AJ118" s="172">
        <f t="shared" si="10"/>
        <v>0</v>
      </c>
      <c r="AK118" s="172">
        <f t="shared" si="10"/>
        <v>1</v>
      </c>
      <c r="AL118" s="172">
        <f t="shared" si="10"/>
        <v>1</v>
      </c>
      <c r="AM118" s="172">
        <f t="shared" ref="AM118:CT118" si="11">SUM(AM113:AM117)</f>
        <v>0</v>
      </c>
      <c r="AN118" s="172">
        <f t="shared" si="11"/>
        <v>0</v>
      </c>
      <c r="AO118" s="172">
        <f t="shared" si="11"/>
        <v>0</v>
      </c>
      <c r="AP118" s="172">
        <f t="shared" si="11"/>
        <v>1</v>
      </c>
      <c r="AQ118" s="172">
        <f t="shared" si="11"/>
        <v>0</v>
      </c>
      <c r="AR118" s="172">
        <f t="shared" si="11"/>
        <v>0</v>
      </c>
      <c r="AS118" s="172">
        <f t="shared" si="11"/>
        <v>0</v>
      </c>
      <c r="AT118" s="172">
        <f t="shared" si="11"/>
        <v>1</v>
      </c>
      <c r="AU118" s="172">
        <f t="shared" si="11"/>
        <v>2</v>
      </c>
      <c r="AV118" s="172">
        <f t="shared" si="11"/>
        <v>0</v>
      </c>
      <c r="AW118" s="172">
        <f t="shared" si="11"/>
        <v>0</v>
      </c>
      <c r="AX118" s="172">
        <f t="shared" si="11"/>
        <v>1</v>
      </c>
      <c r="AY118" s="172">
        <f t="shared" si="11"/>
        <v>0</v>
      </c>
      <c r="AZ118" s="172">
        <f t="shared" si="11"/>
        <v>1</v>
      </c>
      <c r="BA118" s="172">
        <f t="shared" si="11"/>
        <v>0</v>
      </c>
      <c r="BB118" s="172">
        <f t="shared" si="11"/>
        <v>0</v>
      </c>
      <c r="BC118" s="172">
        <f t="shared" si="11"/>
        <v>0</v>
      </c>
      <c r="BD118" s="172">
        <f t="shared" si="11"/>
        <v>3</v>
      </c>
      <c r="BE118" s="172">
        <f t="shared" si="11"/>
        <v>0</v>
      </c>
      <c r="BF118" s="172">
        <f t="shared" si="11"/>
        <v>0</v>
      </c>
      <c r="BG118" s="172">
        <f t="shared" si="11"/>
        <v>0</v>
      </c>
      <c r="BH118" s="172">
        <f t="shared" si="11"/>
        <v>0</v>
      </c>
      <c r="BI118" s="172">
        <f t="shared" si="11"/>
        <v>0</v>
      </c>
      <c r="BJ118" s="172">
        <f t="shared" si="11"/>
        <v>0</v>
      </c>
      <c r="BK118" s="172">
        <f t="shared" si="11"/>
        <v>0</v>
      </c>
      <c r="BL118" s="172">
        <f t="shared" si="11"/>
        <v>1</v>
      </c>
      <c r="BM118" s="172">
        <f t="shared" si="11"/>
        <v>0</v>
      </c>
      <c r="BN118" s="172">
        <f t="shared" si="11"/>
        <v>0</v>
      </c>
      <c r="BO118" s="172">
        <f t="shared" si="11"/>
        <v>0</v>
      </c>
      <c r="BP118" s="172">
        <f t="shared" si="11"/>
        <v>0</v>
      </c>
      <c r="BQ118" s="172">
        <f t="shared" si="11"/>
        <v>0</v>
      </c>
      <c r="BR118" s="172">
        <f t="shared" si="11"/>
        <v>0</v>
      </c>
      <c r="BS118" s="172">
        <f t="shared" si="11"/>
        <v>0</v>
      </c>
      <c r="BT118" s="172">
        <f t="shared" si="11"/>
        <v>0</v>
      </c>
      <c r="BU118" s="172">
        <f t="shared" si="11"/>
        <v>0</v>
      </c>
      <c r="BV118" s="172">
        <f t="shared" si="11"/>
        <v>0</v>
      </c>
      <c r="BW118" s="172">
        <f t="shared" si="11"/>
        <v>0</v>
      </c>
      <c r="BX118" s="172">
        <f t="shared" si="11"/>
        <v>0</v>
      </c>
      <c r="BY118" s="172">
        <f t="shared" si="11"/>
        <v>0</v>
      </c>
      <c r="BZ118" s="172">
        <f t="shared" si="11"/>
        <v>0</v>
      </c>
      <c r="CA118" s="172">
        <f t="shared" si="11"/>
        <v>0</v>
      </c>
      <c r="CB118" s="172">
        <f t="shared" si="11"/>
        <v>0</v>
      </c>
      <c r="CC118" s="172">
        <f t="shared" si="11"/>
        <v>0</v>
      </c>
      <c r="CD118" s="172">
        <f t="shared" si="11"/>
        <v>1</v>
      </c>
      <c r="CE118" s="172">
        <f t="shared" si="11"/>
        <v>3</v>
      </c>
      <c r="CF118" s="172">
        <f t="shared" si="11"/>
        <v>1</v>
      </c>
      <c r="CG118" s="172">
        <f t="shared" si="11"/>
        <v>1</v>
      </c>
      <c r="CH118" s="172">
        <f t="shared" si="11"/>
        <v>2</v>
      </c>
      <c r="CI118" s="172">
        <f t="shared" si="11"/>
        <v>0</v>
      </c>
      <c r="CJ118" s="172">
        <f t="shared" si="11"/>
        <v>0</v>
      </c>
      <c r="CK118" s="172">
        <f t="shared" si="11"/>
        <v>0</v>
      </c>
      <c r="CL118" s="172">
        <f t="shared" si="11"/>
        <v>0</v>
      </c>
      <c r="CM118" s="172">
        <f t="shared" si="11"/>
        <v>0</v>
      </c>
      <c r="CN118" s="172">
        <f t="shared" si="11"/>
        <v>0</v>
      </c>
      <c r="CO118" s="172">
        <f t="shared" si="11"/>
        <v>0</v>
      </c>
      <c r="CP118" s="172">
        <f t="shared" si="11"/>
        <v>0</v>
      </c>
      <c r="CQ118" s="172">
        <f t="shared" si="11"/>
        <v>0</v>
      </c>
      <c r="CR118" s="172">
        <f t="shared" si="11"/>
        <v>0</v>
      </c>
      <c r="CS118" s="172">
        <f t="shared" si="11"/>
        <v>0</v>
      </c>
      <c r="CT118" s="172">
        <f t="shared" si="11"/>
        <v>0</v>
      </c>
    </row>
    <row r="119" spans="1:98" x14ac:dyDescent="0.25">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72"/>
      <c r="AB119" s="172"/>
      <c r="AC119" s="172"/>
      <c r="AD119" s="172"/>
      <c r="AE119" s="172"/>
      <c r="AF119" s="172"/>
      <c r="AG119" s="172"/>
      <c r="AH119" s="172"/>
      <c r="AI119" s="172"/>
      <c r="AJ119" s="172"/>
      <c r="AK119" s="172"/>
      <c r="AL119" s="172"/>
      <c r="AM119" s="172"/>
      <c r="AN119" s="172"/>
      <c r="AO119" s="172"/>
      <c r="AP119" s="172"/>
      <c r="AQ119" s="172"/>
      <c r="AR119" s="172"/>
      <c r="AS119" s="172"/>
      <c r="AT119" s="172"/>
      <c r="AU119" s="172"/>
      <c r="AV119" s="172"/>
      <c r="AW119" s="172"/>
      <c r="AX119" s="172"/>
      <c r="AY119" s="172"/>
      <c r="AZ119" s="172"/>
      <c r="BA119" s="172"/>
      <c r="BB119" s="172"/>
      <c r="BC119" s="172"/>
      <c r="BD119" s="172"/>
      <c r="BE119" s="172"/>
      <c r="BF119" s="172"/>
      <c r="BG119" s="172"/>
      <c r="BH119" s="172"/>
      <c r="BI119" s="172"/>
      <c r="BJ119" s="172"/>
      <c r="BK119" s="172"/>
      <c r="BL119" s="172"/>
      <c r="BM119" s="172"/>
      <c r="BN119" s="172"/>
      <c r="BO119" s="172"/>
      <c r="BP119" s="172"/>
      <c r="BQ119" s="172"/>
      <c r="BR119" s="172"/>
      <c r="BS119" s="172"/>
      <c r="BT119" s="172"/>
      <c r="BU119" s="172"/>
      <c r="BV119" s="172"/>
      <c r="BW119" s="172"/>
      <c r="BX119" s="172"/>
      <c r="BY119" s="172"/>
      <c r="BZ119" s="172"/>
      <c r="CA119" s="172"/>
      <c r="CB119" s="172"/>
      <c r="CC119" s="172"/>
      <c r="CD119" s="172"/>
      <c r="CE119" s="172"/>
      <c r="CF119" s="172"/>
      <c r="CG119" s="172"/>
      <c r="CH119" s="172"/>
      <c r="CI119" s="172"/>
      <c r="CJ119" s="172"/>
      <c r="CK119" s="172"/>
      <c r="CL119" s="172"/>
      <c r="CM119" s="172"/>
      <c r="CN119" s="172"/>
      <c r="CO119" s="172"/>
      <c r="CP119" s="172"/>
      <c r="CQ119" s="172"/>
      <c r="CR119" s="172"/>
      <c r="CS119" s="172"/>
      <c r="CT119" s="172"/>
    </row>
    <row r="122" spans="1:98" ht="26.1" customHeight="1" x14ac:dyDescent="0.25">
      <c r="A122" s="177" t="s">
        <v>2398</v>
      </c>
      <c r="B122" s="177"/>
      <c r="C122" s="177"/>
      <c r="D122" s="177"/>
      <c r="E122" s="177"/>
      <c r="F122" s="177"/>
      <c r="G122" s="177"/>
    </row>
    <row r="123" spans="1:98" x14ac:dyDescent="0.25">
      <c r="A123" s="178" t="s">
        <v>2244</v>
      </c>
      <c r="B123" s="178"/>
      <c r="C123" s="178"/>
      <c r="D123" s="178"/>
      <c r="E123" s="178"/>
      <c r="F123" s="178"/>
      <c r="G123" s="59" t="s">
        <v>2319</v>
      </c>
      <c r="H123" s="79"/>
      <c r="I123" s="79"/>
      <c r="J123" s="79"/>
      <c r="K123" s="79"/>
      <c r="L123" s="79"/>
      <c r="M123" s="79"/>
      <c r="N123" s="79"/>
      <c r="O123" s="79"/>
      <c r="P123" s="79"/>
      <c r="Q123" s="79"/>
      <c r="R123" s="79"/>
      <c r="S123" s="79"/>
      <c r="T123" s="79"/>
      <c r="U123" s="79"/>
      <c r="V123" s="79"/>
      <c r="W123" s="79"/>
    </row>
    <row r="124" spans="1:98" x14ac:dyDescent="0.25">
      <c r="A124" s="176" t="s">
        <v>43</v>
      </c>
      <c r="B124" s="176"/>
      <c r="C124" s="176"/>
      <c r="D124" s="176"/>
      <c r="E124" s="176"/>
      <c r="F124" s="176"/>
      <c r="G124" s="111">
        <v>26</v>
      </c>
      <c r="H124" s="79"/>
      <c r="I124" s="79"/>
      <c r="J124" s="79"/>
      <c r="K124" s="79"/>
      <c r="L124" s="79"/>
      <c r="M124" s="79"/>
      <c r="N124" s="79"/>
      <c r="O124" s="79"/>
      <c r="P124" s="79"/>
      <c r="Q124" s="79"/>
      <c r="R124" s="79"/>
      <c r="S124" s="79"/>
      <c r="T124" s="79"/>
      <c r="U124" s="79"/>
      <c r="V124" s="79"/>
      <c r="W124" s="79"/>
    </row>
    <row r="125" spans="1:98" x14ac:dyDescent="0.25">
      <c r="A125" s="176" t="s">
        <v>1809</v>
      </c>
      <c r="B125" s="176"/>
      <c r="C125" s="176"/>
      <c r="D125" s="176"/>
      <c r="E125" s="176"/>
      <c r="F125" s="176"/>
      <c r="G125" s="111">
        <v>19</v>
      </c>
      <c r="H125" s="79"/>
      <c r="I125" s="79"/>
      <c r="J125" s="79"/>
      <c r="K125" s="79"/>
      <c r="L125" s="79"/>
      <c r="M125" s="79"/>
      <c r="N125" s="79"/>
      <c r="O125" s="79"/>
      <c r="P125" s="79"/>
      <c r="Q125" s="79"/>
      <c r="R125" s="79"/>
      <c r="S125" s="79"/>
      <c r="T125" s="79"/>
      <c r="U125" s="79"/>
      <c r="V125" s="79"/>
      <c r="W125" s="79"/>
    </row>
    <row r="126" spans="1:98" x14ac:dyDescent="0.25">
      <c r="A126" s="176" t="s">
        <v>1818</v>
      </c>
      <c r="B126" s="176"/>
      <c r="C126" s="176"/>
      <c r="D126" s="176"/>
      <c r="E126" s="176"/>
      <c r="F126" s="176"/>
      <c r="G126" s="111">
        <v>17</v>
      </c>
      <c r="H126" s="79"/>
      <c r="I126" s="79"/>
      <c r="J126" s="79"/>
      <c r="K126" s="79"/>
      <c r="L126" s="79"/>
      <c r="M126" s="79"/>
      <c r="N126" s="79"/>
      <c r="O126" s="79"/>
      <c r="P126" s="79"/>
      <c r="Q126" s="79"/>
      <c r="R126" s="79"/>
      <c r="S126" s="79"/>
      <c r="T126" s="79"/>
      <c r="U126" s="79"/>
      <c r="V126" s="79"/>
      <c r="W126" s="79"/>
    </row>
    <row r="127" spans="1:98" x14ac:dyDescent="0.25">
      <c r="A127" s="176" t="s">
        <v>1802</v>
      </c>
      <c r="B127" s="176"/>
      <c r="C127" s="176"/>
      <c r="D127" s="176"/>
      <c r="E127" s="176"/>
      <c r="F127" s="176"/>
      <c r="G127" s="111">
        <v>16</v>
      </c>
      <c r="H127" s="79"/>
      <c r="I127" s="79"/>
      <c r="J127" s="79"/>
      <c r="K127" s="79"/>
      <c r="L127" s="79"/>
      <c r="M127" s="79"/>
      <c r="N127" s="79"/>
      <c r="O127" s="79"/>
      <c r="P127" s="79"/>
      <c r="Q127" s="79"/>
      <c r="R127" s="79"/>
      <c r="S127" s="79"/>
      <c r="T127" s="79"/>
      <c r="U127" s="79"/>
      <c r="V127" s="79"/>
      <c r="W127" s="79"/>
    </row>
    <row r="128" spans="1:98" x14ac:dyDescent="0.25">
      <c r="A128" s="176" t="s">
        <v>2085</v>
      </c>
      <c r="B128" s="176"/>
      <c r="C128" s="176"/>
      <c r="D128" s="176"/>
      <c r="E128" s="176"/>
      <c r="F128" s="176"/>
      <c r="G128" s="111">
        <v>14</v>
      </c>
      <c r="H128" s="79"/>
      <c r="I128" s="79"/>
      <c r="J128" s="79"/>
      <c r="K128" s="79"/>
      <c r="L128" s="79"/>
      <c r="M128" s="79"/>
      <c r="N128" s="79"/>
      <c r="O128" s="79"/>
      <c r="P128" s="79"/>
      <c r="Q128" s="79"/>
      <c r="R128" s="79"/>
      <c r="S128" s="79"/>
      <c r="T128" s="79"/>
      <c r="U128" s="79"/>
      <c r="V128" s="79"/>
      <c r="W128" s="79"/>
    </row>
    <row r="129" spans="1:23" x14ac:dyDescent="0.25">
      <c r="A129" s="176" t="s">
        <v>1790</v>
      </c>
      <c r="B129" s="176"/>
      <c r="C129" s="176"/>
      <c r="D129" s="176"/>
      <c r="E129" s="176"/>
      <c r="F129" s="176"/>
      <c r="G129" s="111">
        <v>12</v>
      </c>
      <c r="H129" s="79"/>
      <c r="I129" s="79"/>
      <c r="J129" s="79"/>
      <c r="K129" s="79"/>
      <c r="L129" s="79"/>
      <c r="M129" s="79"/>
      <c r="N129" s="79"/>
      <c r="O129" s="79"/>
      <c r="P129" s="79"/>
      <c r="Q129" s="79"/>
      <c r="R129" s="79"/>
      <c r="S129" s="79"/>
      <c r="T129" s="79"/>
      <c r="U129" s="79"/>
      <c r="V129" s="79"/>
      <c r="W129" s="79"/>
    </row>
    <row r="130" spans="1:23" x14ac:dyDescent="0.25">
      <c r="A130" s="176" t="s">
        <v>1826</v>
      </c>
      <c r="B130" s="176"/>
      <c r="C130" s="176"/>
      <c r="D130" s="176"/>
      <c r="E130" s="176"/>
      <c r="F130" s="176"/>
      <c r="G130" s="111">
        <v>12</v>
      </c>
      <c r="H130" s="79"/>
      <c r="I130" s="79"/>
      <c r="J130" s="79"/>
      <c r="K130" s="79"/>
      <c r="L130" s="79"/>
      <c r="M130" s="79"/>
      <c r="N130" s="79"/>
      <c r="O130" s="79"/>
      <c r="P130" s="79"/>
      <c r="Q130" s="79"/>
      <c r="R130" s="79"/>
      <c r="S130" s="79"/>
      <c r="T130" s="79"/>
      <c r="U130" s="79"/>
      <c r="V130" s="79"/>
      <c r="W130" s="79"/>
    </row>
    <row r="131" spans="1:23" x14ac:dyDescent="0.25">
      <c r="A131" s="176" t="s">
        <v>45</v>
      </c>
      <c r="B131" s="176"/>
      <c r="C131" s="176"/>
      <c r="D131" s="176"/>
      <c r="E131" s="176"/>
      <c r="F131" s="176"/>
      <c r="G131" s="111">
        <v>10</v>
      </c>
      <c r="H131" s="79"/>
      <c r="I131" s="79"/>
      <c r="J131" s="79"/>
      <c r="K131" s="79"/>
      <c r="L131" s="79"/>
      <c r="M131" s="79"/>
      <c r="N131" s="79"/>
      <c r="O131" s="79"/>
      <c r="P131" s="79"/>
      <c r="Q131" s="79"/>
      <c r="R131" s="79"/>
      <c r="S131" s="79"/>
      <c r="T131" s="79"/>
      <c r="U131" s="79"/>
      <c r="V131" s="79"/>
      <c r="W131" s="79"/>
    </row>
    <row r="132" spans="1:23" x14ac:dyDescent="0.25">
      <c r="A132" s="176" t="s">
        <v>1793</v>
      </c>
      <c r="B132" s="176"/>
      <c r="C132" s="176"/>
      <c r="D132" s="176"/>
      <c r="E132" s="176"/>
      <c r="F132" s="176"/>
      <c r="G132" s="111">
        <v>8</v>
      </c>
      <c r="H132" s="79"/>
      <c r="I132" s="79"/>
      <c r="J132" s="79"/>
      <c r="K132" s="79"/>
      <c r="L132" s="79"/>
      <c r="M132" s="79"/>
      <c r="N132" s="79"/>
      <c r="O132" s="79"/>
      <c r="P132" s="79"/>
      <c r="Q132" s="79"/>
      <c r="R132" s="79"/>
      <c r="S132" s="79"/>
      <c r="T132" s="79"/>
      <c r="U132" s="79"/>
      <c r="V132" s="79"/>
      <c r="W132" s="79"/>
    </row>
    <row r="133" spans="1:23" x14ac:dyDescent="0.25">
      <c r="A133" s="176" t="s">
        <v>2080</v>
      </c>
      <c r="B133" s="176"/>
      <c r="C133" s="176"/>
      <c r="D133" s="176"/>
      <c r="E133" s="176"/>
      <c r="F133" s="176"/>
      <c r="G133" s="111">
        <v>8</v>
      </c>
      <c r="H133" s="79"/>
      <c r="I133" s="79"/>
      <c r="J133" s="79"/>
      <c r="K133" s="79"/>
      <c r="L133" s="79"/>
      <c r="M133" s="79"/>
      <c r="N133" s="79"/>
      <c r="O133" s="79"/>
      <c r="P133" s="79"/>
      <c r="Q133" s="79"/>
      <c r="R133" s="79"/>
      <c r="S133" s="79"/>
      <c r="T133" s="79"/>
      <c r="U133" s="79"/>
      <c r="V133" s="79"/>
      <c r="W133" s="79"/>
    </row>
    <row r="134" spans="1:23" x14ac:dyDescent="0.25">
      <c r="A134" s="176" t="s">
        <v>44</v>
      </c>
      <c r="B134" s="176"/>
      <c r="C134" s="176"/>
      <c r="D134" s="176"/>
      <c r="E134" s="176"/>
      <c r="F134" s="176"/>
      <c r="G134" s="111">
        <v>8</v>
      </c>
      <c r="H134" s="79"/>
      <c r="I134" s="79"/>
      <c r="J134" s="79"/>
      <c r="K134" s="79"/>
      <c r="L134" s="79"/>
      <c r="M134" s="79"/>
      <c r="N134" s="79"/>
      <c r="O134" s="79"/>
      <c r="P134" s="79"/>
      <c r="Q134" s="79"/>
      <c r="R134" s="79"/>
      <c r="S134" s="79"/>
      <c r="T134" s="79"/>
      <c r="U134" s="79"/>
      <c r="V134" s="79"/>
      <c r="W134" s="79"/>
    </row>
    <row r="135" spans="1:23" x14ac:dyDescent="0.25">
      <c r="A135" s="176" t="s">
        <v>2081</v>
      </c>
      <c r="B135" s="176"/>
      <c r="C135" s="176"/>
      <c r="D135" s="176"/>
      <c r="E135" s="176"/>
      <c r="F135" s="176"/>
      <c r="G135" s="111">
        <v>7</v>
      </c>
      <c r="H135" s="79"/>
      <c r="I135" s="79"/>
      <c r="J135" s="79"/>
      <c r="K135" s="79"/>
      <c r="L135" s="79"/>
      <c r="M135" s="79"/>
      <c r="N135" s="79"/>
      <c r="O135" s="79"/>
      <c r="P135" s="79"/>
      <c r="Q135" s="79"/>
      <c r="R135" s="79"/>
      <c r="S135" s="79"/>
      <c r="T135" s="79"/>
      <c r="U135" s="79"/>
      <c r="V135" s="79"/>
      <c r="W135" s="79"/>
    </row>
    <row r="138" spans="1:23" ht="26.1" customHeight="1" x14ac:dyDescent="0.25">
      <c r="A138" s="177" t="s">
        <v>2399</v>
      </c>
      <c r="B138" s="177"/>
      <c r="C138" s="177"/>
      <c r="D138" s="177"/>
      <c r="E138" s="177"/>
      <c r="F138" s="177"/>
      <c r="G138" s="177"/>
    </row>
    <row r="139" spans="1:23" x14ac:dyDescent="0.25">
      <c r="A139" s="178" t="s">
        <v>2244</v>
      </c>
      <c r="B139" s="178"/>
      <c r="C139" s="178"/>
      <c r="D139" s="178"/>
      <c r="E139" s="178"/>
      <c r="F139" s="178"/>
      <c r="G139" s="59" t="s">
        <v>2319</v>
      </c>
    </row>
    <row r="140" spans="1:23" x14ac:dyDescent="0.25">
      <c r="A140" s="176" t="s">
        <v>43</v>
      </c>
      <c r="B140" s="176"/>
      <c r="C140" s="176"/>
      <c r="D140" s="176"/>
      <c r="E140" s="176"/>
      <c r="F140" s="176"/>
      <c r="G140" s="111">
        <v>8</v>
      </c>
    </row>
    <row r="141" spans="1:23" x14ac:dyDescent="0.25">
      <c r="A141" s="176" t="s">
        <v>1809</v>
      </c>
      <c r="B141" s="176"/>
      <c r="C141" s="176"/>
      <c r="D141" s="176"/>
      <c r="E141" s="176"/>
      <c r="F141" s="176"/>
      <c r="G141" s="111">
        <v>7</v>
      </c>
    </row>
    <row r="142" spans="1:23" x14ac:dyDescent="0.25">
      <c r="A142" s="176" t="s">
        <v>1818</v>
      </c>
      <c r="B142" s="176"/>
      <c r="C142" s="176"/>
      <c r="D142" s="176"/>
      <c r="E142" s="176"/>
      <c r="F142" s="176"/>
      <c r="G142" s="111">
        <v>6</v>
      </c>
    </row>
    <row r="143" spans="1:23" x14ac:dyDescent="0.25">
      <c r="A143" s="176" t="s">
        <v>1788</v>
      </c>
      <c r="B143" s="176"/>
      <c r="C143" s="176"/>
      <c r="D143" s="176"/>
      <c r="E143" s="176"/>
      <c r="F143" s="176"/>
      <c r="G143" s="111">
        <v>3</v>
      </c>
    </row>
    <row r="144" spans="1:23" x14ac:dyDescent="0.25">
      <c r="A144" s="176" t="s">
        <v>1801</v>
      </c>
      <c r="B144" s="176"/>
      <c r="C144" s="176"/>
      <c r="D144" s="176"/>
      <c r="E144" s="176"/>
      <c r="F144" s="176"/>
      <c r="G144" s="111">
        <v>3</v>
      </c>
    </row>
    <row r="145" spans="1:23" x14ac:dyDescent="0.25">
      <c r="A145" s="176" t="s">
        <v>1802</v>
      </c>
      <c r="B145" s="176"/>
      <c r="C145" s="176"/>
      <c r="D145" s="176"/>
      <c r="E145" s="176"/>
      <c r="F145" s="176"/>
      <c r="G145" s="111">
        <v>3</v>
      </c>
    </row>
    <row r="146" spans="1:23" x14ac:dyDescent="0.25">
      <c r="A146" s="176" t="s">
        <v>437</v>
      </c>
      <c r="B146" s="176"/>
      <c r="C146" s="176"/>
      <c r="D146" s="176"/>
      <c r="E146" s="176"/>
      <c r="F146" s="176"/>
      <c r="G146" s="111">
        <v>3</v>
      </c>
    </row>
    <row r="147" spans="1:23" x14ac:dyDescent="0.25">
      <c r="A147" s="176" t="s">
        <v>439</v>
      </c>
      <c r="B147" s="176"/>
      <c r="C147" s="176"/>
      <c r="D147" s="176"/>
      <c r="E147" s="176"/>
      <c r="F147" s="176"/>
      <c r="G147" s="111">
        <v>3</v>
      </c>
    </row>
    <row r="148" spans="1:23" x14ac:dyDescent="0.25">
      <c r="A148" s="176" t="s">
        <v>49</v>
      </c>
      <c r="B148" s="176"/>
      <c r="C148" s="176"/>
      <c r="D148" s="176"/>
      <c r="E148" s="176"/>
      <c r="F148" s="176"/>
      <c r="G148" s="111">
        <v>3</v>
      </c>
    </row>
    <row r="149" spans="1:23" x14ac:dyDescent="0.25">
      <c r="A149" s="176" t="s">
        <v>1793</v>
      </c>
      <c r="B149" s="176"/>
      <c r="C149" s="176"/>
      <c r="D149" s="176"/>
      <c r="E149" s="176"/>
      <c r="F149" s="176"/>
      <c r="G149" s="111">
        <v>2</v>
      </c>
    </row>
    <row r="150" spans="1:23" x14ac:dyDescent="0.25">
      <c r="A150" s="176" t="s">
        <v>2079</v>
      </c>
      <c r="B150" s="176"/>
      <c r="C150" s="176"/>
      <c r="D150" s="176"/>
      <c r="E150" s="176"/>
      <c r="F150" s="176"/>
      <c r="G150" s="111">
        <v>2</v>
      </c>
    </row>
    <row r="151" spans="1:23" x14ac:dyDescent="0.25">
      <c r="A151" s="185" t="s">
        <v>1799</v>
      </c>
      <c r="B151" s="176"/>
      <c r="C151" s="176"/>
      <c r="D151" s="176"/>
      <c r="E151" s="176"/>
      <c r="F151" s="176"/>
      <c r="G151" s="111">
        <v>2</v>
      </c>
      <c r="H151" s="79"/>
      <c r="I151" s="79"/>
      <c r="J151" s="79"/>
      <c r="K151" s="79"/>
      <c r="L151" s="79"/>
      <c r="M151" s="79"/>
      <c r="N151" s="79"/>
      <c r="O151" s="79"/>
      <c r="P151" s="79"/>
      <c r="Q151" s="79"/>
      <c r="R151" s="79"/>
      <c r="S151" s="79"/>
      <c r="T151" s="79"/>
      <c r="U151" s="79"/>
      <c r="V151" s="79"/>
      <c r="W151" s="79"/>
    </row>
    <row r="152" spans="1:23" x14ac:dyDescent="0.25">
      <c r="H152" s="79"/>
      <c r="I152" s="79"/>
      <c r="J152" s="79"/>
      <c r="K152" s="79"/>
      <c r="L152" s="79"/>
      <c r="M152" s="79"/>
      <c r="N152" s="79"/>
      <c r="O152" s="79"/>
      <c r="P152" s="79"/>
      <c r="Q152" s="79"/>
      <c r="R152" s="79"/>
      <c r="S152" s="79"/>
      <c r="T152" s="79"/>
      <c r="U152" s="79"/>
      <c r="V152" s="79"/>
      <c r="W152" s="79"/>
    </row>
    <row r="153" spans="1:23" x14ac:dyDescent="0.25">
      <c r="A153" s="182"/>
      <c r="B153" s="182"/>
      <c r="C153" s="182"/>
      <c r="D153" s="182"/>
      <c r="E153" s="182"/>
      <c r="F153" s="182"/>
      <c r="H153" s="79"/>
      <c r="I153" s="79"/>
      <c r="J153" s="79"/>
      <c r="K153" s="79"/>
      <c r="L153" s="79"/>
      <c r="M153" s="79"/>
      <c r="N153" s="79"/>
      <c r="O153" s="79"/>
      <c r="P153" s="79"/>
      <c r="Q153" s="79"/>
      <c r="R153" s="79"/>
      <c r="S153" s="79"/>
      <c r="T153" s="79"/>
      <c r="U153" s="79"/>
      <c r="V153" s="79"/>
      <c r="W153" s="79"/>
    </row>
    <row r="154" spans="1:23" ht="26.1" customHeight="1" x14ac:dyDescent="0.25">
      <c r="A154" s="177" t="s">
        <v>2400</v>
      </c>
      <c r="B154" s="177"/>
      <c r="C154" s="177"/>
      <c r="D154" s="177"/>
      <c r="E154" s="177"/>
      <c r="F154" s="177"/>
      <c r="G154" s="177"/>
      <c r="H154" s="79"/>
      <c r="I154" s="79"/>
      <c r="J154" s="79"/>
      <c r="K154" s="79"/>
      <c r="L154" s="79"/>
      <c r="M154" s="79"/>
      <c r="N154" s="79"/>
      <c r="O154" s="79"/>
      <c r="P154" s="79"/>
      <c r="Q154" s="79"/>
      <c r="R154" s="79"/>
      <c r="S154" s="79"/>
      <c r="T154" s="79"/>
      <c r="U154" s="79"/>
      <c r="V154" s="79"/>
      <c r="W154" s="79"/>
    </row>
    <row r="155" spans="1:23" x14ac:dyDescent="0.25">
      <c r="A155" s="178" t="s">
        <v>2244</v>
      </c>
      <c r="B155" s="178"/>
      <c r="C155" s="178"/>
      <c r="D155" s="178"/>
      <c r="E155" s="178"/>
      <c r="F155" s="178"/>
      <c r="G155" s="59" t="s">
        <v>2319</v>
      </c>
      <c r="H155" s="79"/>
      <c r="I155" s="79"/>
      <c r="J155" s="79"/>
      <c r="K155" s="79"/>
      <c r="L155" s="79"/>
      <c r="M155" s="79"/>
      <c r="N155" s="79"/>
      <c r="O155" s="79"/>
      <c r="P155" s="79"/>
      <c r="Q155" s="79"/>
      <c r="R155" s="79"/>
      <c r="S155" s="79"/>
      <c r="T155" s="79"/>
      <c r="U155" s="79"/>
      <c r="V155" s="79"/>
      <c r="W155" s="79"/>
    </row>
    <row r="156" spans="1:23" x14ac:dyDescent="0.25">
      <c r="A156" s="176" t="s">
        <v>1809</v>
      </c>
      <c r="B156" s="176"/>
      <c r="C156" s="176"/>
      <c r="D156" s="176"/>
      <c r="E156" s="176"/>
      <c r="F156" s="176"/>
      <c r="G156" s="111">
        <v>8</v>
      </c>
      <c r="H156" s="79"/>
      <c r="I156" s="79"/>
      <c r="J156" s="79"/>
      <c r="K156" s="79"/>
      <c r="L156" s="79"/>
      <c r="M156" s="79"/>
      <c r="N156" s="79"/>
      <c r="O156" s="79"/>
      <c r="P156" s="79"/>
      <c r="Q156" s="79"/>
      <c r="R156" s="79"/>
      <c r="S156" s="79"/>
      <c r="T156" s="79"/>
      <c r="U156" s="79"/>
      <c r="V156" s="79"/>
      <c r="W156" s="79"/>
    </row>
    <row r="157" spans="1:23" x14ac:dyDescent="0.25">
      <c r="A157" s="176" t="s">
        <v>1790</v>
      </c>
      <c r="B157" s="176"/>
      <c r="C157" s="176"/>
      <c r="D157" s="176"/>
      <c r="E157" s="176"/>
      <c r="F157" s="176"/>
      <c r="G157" s="111">
        <v>7</v>
      </c>
      <c r="H157" s="79"/>
      <c r="I157" s="79"/>
      <c r="J157" s="79"/>
      <c r="K157" s="79"/>
      <c r="L157" s="79"/>
      <c r="M157" s="79"/>
      <c r="N157" s="79"/>
      <c r="O157" s="79"/>
      <c r="P157" s="79"/>
      <c r="Q157" s="79"/>
      <c r="R157" s="79"/>
      <c r="S157" s="79"/>
      <c r="T157" s="79"/>
      <c r="U157" s="79"/>
      <c r="V157" s="79"/>
      <c r="W157" s="79"/>
    </row>
    <row r="158" spans="1:23" x14ac:dyDescent="0.25">
      <c r="A158" s="176" t="s">
        <v>1818</v>
      </c>
      <c r="B158" s="176"/>
      <c r="C158" s="176"/>
      <c r="D158" s="176"/>
      <c r="E158" s="176"/>
      <c r="F158" s="176"/>
      <c r="G158" s="111">
        <v>7</v>
      </c>
      <c r="H158" s="79"/>
      <c r="I158" s="79"/>
      <c r="J158" s="79"/>
      <c r="K158" s="79"/>
      <c r="L158" s="79"/>
      <c r="M158" s="79"/>
      <c r="N158" s="79"/>
      <c r="O158" s="79"/>
      <c r="P158" s="79"/>
      <c r="Q158" s="79"/>
      <c r="R158" s="79"/>
      <c r="S158" s="79"/>
      <c r="T158" s="79"/>
      <c r="U158" s="79"/>
      <c r="V158" s="79"/>
      <c r="W158" s="79"/>
    </row>
    <row r="159" spans="1:23" x14ac:dyDescent="0.25">
      <c r="A159" s="176" t="s">
        <v>1826</v>
      </c>
      <c r="B159" s="176"/>
      <c r="C159" s="176"/>
      <c r="D159" s="176"/>
      <c r="E159" s="176"/>
      <c r="F159" s="176"/>
      <c r="G159" s="111">
        <v>6</v>
      </c>
      <c r="H159" s="79"/>
      <c r="I159" s="79"/>
      <c r="J159" s="79"/>
      <c r="K159" s="79"/>
      <c r="L159" s="79"/>
      <c r="M159" s="79"/>
      <c r="N159" s="79"/>
      <c r="O159" s="79"/>
      <c r="P159" s="79"/>
      <c r="Q159" s="79"/>
      <c r="R159" s="79"/>
      <c r="S159" s="79"/>
      <c r="T159" s="79"/>
      <c r="U159" s="79"/>
      <c r="V159" s="79"/>
      <c r="W159" s="79"/>
    </row>
    <row r="160" spans="1:23" x14ac:dyDescent="0.25">
      <c r="A160" s="176" t="s">
        <v>1802</v>
      </c>
      <c r="B160" s="176"/>
      <c r="C160" s="176"/>
      <c r="D160" s="176"/>
      <c r="E160" s="176"/>
      <c r="F160" s="176"/>
      <c r="G160" s="111">
        <v>5</v>
      </c>
      <c r="H160" s="79"/>
      <c r="I160" s="79"/>
      <c r="J160" s="79"/>
      <c r="K160" s="79"/>
      <c r="L160" s="79"/>
      <c r="M160" s="79"/>
      <c r="N160" s="79"/>
      <c r="O160" s="79"/>
      <c r="P160" s="79"/>
      <c r="Q160" s="79"/>
      <c r="R160" s="79"/>
      <c r="S160" s="79"/>
      <c r="T160" s="79"/>
      <c r="U160" s="79"/>
      <c r="V160" s="79"/>
      <c r="W160" s="79"/>
    </row>
    <row r="161" spans="1:23" x14ac:dyDescent="0.25">
      <c r="A161" s="176" t="s">
        <v>43</v>
      </c>
      <c r="B161" s="176"/>
      <c r="C161" s="176"/>
      <c r="D161" s="176"/>
      <c r="E161" s="176"/>
      <c r="F161" s="176"/>
      <c r="G161" s="111">
        <v>5</v>
      </c>
      <c r="H161" s="79"/>
      <c r="I161" s="79"/>
      <c r="J161" s="79"/>
      <c r="K161" s="79"/>
      <c r="L161" s="79"/>
      <c r="M161" s="79"/>
      <c r="N161" s="79"/>
      <c r="O161" s="79"/>
      <c r="P161" s="79"/>
      <c r="Q161" s="79"/>
      <c r="R161" s="79"/>
      <c r="S161" s="79"/>
      <c r="T161" s="79"/>
      <c r="U161" s="79"/>
      <c r="V161" s="79"/>
      <c r="W161" s="79"/>
    </row>
    <row r="162" spans="1:23" x14ac:dyDescent="0.25">
      <c r="A162" s="176" t="s">
        <v>2085</v>
      </c>
      <c r="B162" s="176"/>
      <c r="C162" s="176"/>
      <c r="D162" s="176"/>
      <c r="E162" s="176"/>
      <c r="F162" s="176"/>
      <c r="G162" s="111">
        <v>5</v>
      </c>
      <c r="H162" s="79"/>
      <c r="I162" s="79"/>
      <c r="J162" s="79"/>
      <c r="K162" s="79"/>
      <c r="L162" s="79"/>
      <c r="M162" s="79"/>
      <c r="N162" s="79"/>
      <c r="O162" s="79"/>
      <c r="P162" s="79"/>
      <c r="Q162" s="79"/>
      <c r="R162" s="79"/>
      <c r="S162" s="79"/>
      <c r="T162" s="79"/>
      <c r="U162" s="79"/>
      <c r="V162" s="79"/>
      <c r="W162" s="79"/>
    </row>
    <row r="163" spans="1:23" x14ac:dyDescent="0.25">
      <c r="A163" s="176" t="s">
        <v>437</v>
      </c>
      <c r="B163" s="176"/>
      <c r="C163" s="176"/>
      <c r="D163" s="176"/>
      <c r="E163" s="176"/>
      <c r="F163" s="176"/>
      <c r="G163" s="111">
        <v>4</v>
      </c>
      <c r="H163" s="79"/>
      <c r="I163" s="79"/>
      <c r="J163" s="79"/>
      <c r="K163" s="79"/>
      <c r="L163" s="79"/>
      <c r="M163" s="79"/>
      <c r="N163" s="79"/>
      <c r="O163" s="79"/>
      <c r="P163" s="79"/>
      <c r="Q163" s="79"/>
      <c r="R163" s="79"/>
      <c r="S163" s="79"/>
      <c r="T163" s="79"/>
      <c r="U163" s="79"/>
      <c r="V163" s="79"/>
      <c r="W163" s="79"/>
    </row>
    <row r="164" spans="1:23" x14ac:dyDescent="0.25">
      <c r="A164" s="176" t="s">
        <v>44</v>
      </c>
      <c r="B164" s="176"/>
      <c r="C164" s="176"/>
      <c r="D164" s="176"/>
      <c r="E164" s="176"/>
      <c r="F164" s="176"/>
      <c r="G164" s="111">
        <v>4</v>
      </c>
      <c r="H164" s="79"/>
      <c r="I164" s="79"/>
      <c r="J164" s="79"/>
      <c r="K164" s="79"/>
      <c r="L164" s="79"/>
      <c r="M164" s="79"/>
      <c r="N164" s="79"/>
      <c r="O164" s="79"/>
      <c r="P164" s="79"/>
      <c r="Q164" s="79"/>
      <c r="R164" s="79"/>
      <c r="S164" s="79"/>
      <c r="T164" s="79"/>
      <c r="U164" s="79"/>
      <c r="V164" s="79"/>
      <c r="W164" s="79"/>
    </row>
    <row r="165" spans="1:23" x14ac:dyDescent="0.25">
      <c r="A165" s="176" t="s">
        <v>45</v>
      </c>
      <c r="B165" s="176"/>
      <c r="C165" s="176"/>
      <c r="D165" s="176"/>
      <c r="E165" s="176"/>
      <c r="F165" s="176"/>
      <c r="G165" s="111">
        <v>4</v>
      </c>
      <c r="H165" s="79"/>
      <c r="I165" s="79"/>
      <c r="J165" s="79"/>
      <c r="K165" s="79"/>
      <c r="L165" s="79"/>
      <c r="M165" s="79"/>
      <c r="N165" s="79"/>
      <c r="O165" s="79"/>
      <c r="P165" s="79"/>
      <c r="Q165" s="79"/>
      <c r="R165" s="79"/>
      <c r="S165" s="79"/>
      <c r="T165" s="79"/>
      <c r="U165" s="79"/>
      <c r="V165" s="79"/>
      <c r="W165" s="79"/>
    </row>
    <row r="166" spans="1:23" x14ac:dyDescent="0.25">
      <c r="A166" s="176" t="s">
        <v>439</v>
      </c>
      <c r="B166" s="176"/>
      <c r="C166" s="176"/>
      <c r="D166" s="176"/>
      <c r="E166" s="176"/>
      <c r="F166" s="176"/>
      <c r="G166" s="111">
        <v>4</v>
      </c>
      <c r="H166" s="79"/>
      <c r="I166" s="79"/>
      <c r="J166" s="79"/>
      <c r="K166" s="79"/>
      <c r="L166" s="79"/>
      <c r="M166" s="79"/>
      <c r="N166" s="79"/>
      <c r="O166" s="79"/>
      <c r="P166" s="79"/>
      <c r="Q166" s="79"/>
      <c r="R166" s="79"/>
      <c r="S166" s="79"/>
      <c r="T166" s="79"/>
      <c r="U166" s="79"/>
      <c r="V166" s="79"/>
      <c r="W166" s="79"/>
    </row>
    <row r="167" spans="1:23" x14ac:dyDescent="0.25">
      <c r="A167" s="176" t="s">
        <v>1788</v>
      </c>
      <c r="B167" s="176"/>
      <c r="C167" s="176"/>
      <c r="D167" s="176"/>
      <c r="E167" s="176"/>
      <c r="F167" s="176"/>
      <c r="G167" s="111">
        <v>3</v>
      </c>
      <c r="H167" s="79"/>
      <c r="I167" s="79"/>
      <c r="J167" s="79"/>
      <c r="K167" s="79"/>
      <c r="L167" s="79"/>
      <c r="M167" s="79"/>
      <c r="N167" s="79"/>
      <c r="O167" s="79"/>
      <c r="P167" s="79"/>
      <c r="Q167" s="79"/>
      <c r="R167" s="79"/>
      <c r="S167" s="79"/>
      <c r="T167" s="79"/>
      <c r="U167" s="79"/>
      <c r="V167" s="79"/>
      <c r="W167" s="79"/>
    </row>
    <row r="168" spans="1:23" x14ac:dyDescent="0.25">
      <c r="H168" s="79"/>
      <c r="I168" s="79"/>
      <c r="J168" s="79"/>
      <c r="K168" s="79"/>
      <c r="L168" s="79"/>
      <c r="M168" s="79"/>
      <c r="N168" s="79"/>
      <c r="O168" s="79"/>
      <c r="P168" s="79"/>
      <c r="Q168" s="79"/>
      <c r="R168" s="79"/>
      <c r="S168" s="79"/>
      <c r="T168" s="79"/>
      <c r="U168" s="79"/>
      <c r="V168" s="79"/>
      <c r="W168" s="79"/>
    </row>
    <row r="169" spans="1:23" x14ac:dyDescent="0.25">
      <c r="H169" s="79"/>
      <c r="I169" s="79"/>
      <c r="J169" s="79"/>
      <c r="K169" s="79"/>
      <c r="L169" s="79"/>
      <c r="M169" s="79"/>
      <c r="N169" s="79"/>
      <c r="O169" s="79"/>
      <c r="P169" s="79"/>
      <c r="Q169" s="79"/>
      <c r="R169" s="79"/>
      <c r="S169" s="79"/>
      <c r="T169" s="79"/>
      <c r="U169" s="79"/>
      <c r="V169" s="79"/>
      <c r="W169" s="79"/>
    </row>
    <row r="170" spans="1:23" ht="26.1" customHeight="1" x14ac:dyDescent="0.25">
      <c r="A170" s="177" t="s">
        <v>2401</v>
      </c>
      <c r="B170" s="177"/>
      <c r="C170" s="177"/>
      <c r="D170" s="177"/>
      <c r="E170" s="177"/>
      <c r="F170" s="177"/>
      <c r="G170" s="177"/>
      <c r="H170" s="79"/>
      <c r="I170" s="79"/>
      <c r="J170" s="79"/>
      <c r="K170" s="79"/>
      <c r="L170" s="79"/>
      <c r="M170" s="79"/>
      <c r="N170" s="79"/>
      <c r="O170" s="79"/>
      <c r="P170" s="79"/>
      <c r="Q170" s="79"/>
      <c r="R170" s="79"/>
      <c r="S170" s="79"/>
      <c r="T170" s="79"/>
      <c r="U170" s="79"/>
      <c r="V170" s="79"/>
      <c r="W170" s="79"/>
    </row>
    <row r="171" spans="1:23" x14ac:dyDescent="0.25">
      <c r="A171" s="178" t="s">
        <v>2244</v>
      </c>
      <c r="B171" s="178"/>
      <c r="C171" s="178"/>
      <c r="D171" s="178"/>
      <c r="E171" s="178"/>
      <c r="F171" s="178"/>
      <c r="G171" s="59" t="s">
        <v>2319</v>
      </c>
      <c r="H171" s="79"/>
      <c r="I171" s="79"/>
      <c r="J171" s="79"/>
      <c r="K171" s="79"/>
      <c r="L171" s="79"/>
      <c r="M171" s="79"/>
      <c r="N171" s="79"/>
      <c r="O171" s="79"/>
      <c r="P171" s="79"/>
      <c r="Q171" s="79"/>
      <c r="R171" s="79"/>
      <c r="S171" s="79"/>
      <c r="T171" s="79"/>
      <c r="U171" s="79"/>
      <c r="V171" s="79"/>
      <c r="W171" s="79"/>
    </row>
    <row r="172" spans="1:23" x14ac:dyDescent="0.25">
      <c r="A172" s="176" t="s">
        <v>43</v>
      </c>
      <c r="B172" s="176"/>
      <c r="C172" s="176"/>
      <c r="D172" s="176"/>
      <c r="E172" s="176"/>
      <c r="F172" s="176"/>
      <c r="G172" s="111">
        <v>16</v>
      </c>
      <c r="H172" s="79"/>
      <c r="I172" s="79"/>
      <c r="J172" s="79"/>
      <c r="K172" s="79"/>
      <c r="L172" s="79"/>
      <c r="M172" s="79"/>
      <c r="N172" s="79"/>
      <c r="O172" s="79"/>
      <c r="P172" s="79"/>
      <c r="Q172" s="79"/>
      <c r="R172" s="79"/>
      <c r="S172" s="79"/>
      <c r="T172" s="79"/>
      <c r="U172" s="79"/>
      <c r="V172" s="79"/>
      <c r="W172" s="79"/>
    </row>
    <row r="173" spans="1:23" x14ac:dyDescent="0.25">
      <c r="A173" s="176" t="s">
        <v>1802</v>
      </c>
      <c r="B173" s="176"/>
      <c r="C173" s="176"/>
      <c r="D173" s="176"/>
      <c r="E173" s="176"/>
      <c r="F173" s="176"/>
      <c r="G173" s="111">
        <v>13</v>
      </c>
      <c r="H173" s="79"/>
      <c r="I173" s="79"/>
      <c r="J173" s="79"/>
      <c r="K173" s="79"/>
      <c r="L173" s="79"/>
      <c r="M173" s="79"/>
      <c r="N173" s="79"/>
      <c r="O173" s="79"/>
      <c r="P173" s="79"/>
      <c r="Q173" s="79"/>
      <c r="R173" s="79"/>
      <c r="S173" s="79"/>
      <c r="T173" s="79"/>
      <c r="U173" s="79"/>
      <c r="V173" s="79"/>
      <c r="W173" s="79"/>
    </row>
    <row r="174" spans="1:23" x14ac:dyDescent="0.25">
      <c r="A174" s="176" t="s">
        <v>1809</v>
      </c>
      <c r="B174" s="176"/>
      <c r="C174" s="176"/>
      <c r="D174" s="176"/>
      <c r="E174" s="176"/>
      <c r="F174" s="176"/>
      <c r="G174" s="111">
        <v>11</v>
      </c>
      <c r="H174" s="79"/>
      <c r="I174" s="79"/>
      <c r="J174" s="79"/>
      <c r="K174" s="79"/>
      <c r="L174" s="79"/>
      <c r="M174" s="79"/>
      <c r="N174" s="79"/>
      <c r="O174" s="79"/>
      <c r="P174" s="79"/>
      <c r="Q174" s="79"/>
      <c r="R174" s="79"/>
      <c r="S174" s="79"/>
      <c r="T174" s="79"/>
      <c r="U174" s="79"/>
      <c r="V174" s="79"/>
      <c r="W174" s="79"/>
    </row>
    <row r="175" spans="1:23" x14ac:dyDescent="0.25">
      <c r="A175" s="176" t="s">
        <v>2085</v>
      </c>
      <c r="B175" s="176"/>
      <c r="C175" s="176"/>
      <c r="D175" s="176"/>
      <c r="E175" s="176"/>
      <c r="F175" s="176"/>
      <c r="G175" s="111">
        <v>10</v>
      </c>
      <c r="H175" s="79"/>
      <c r="I175" s="79"/>
      <c r="J175" s="79"/>
      <c r="K175" s="79"/>
      <c r="L175" s="79"/>
      <c r="M175" s="79"/>
      <c r="N175" s="79"/>
      <c r="O175" s="79"/>
      <c r="P175" s="79"/>
      <c r="Q175" s="79"/>
      <c r="R175" s="79"/>
      <c r="S175" s="79"/>
      <c r="T175" s="79"/>
      <c r="U175" s="79"/>
      <c r="V175" s="79"/>
      <c r="W175" s="79"/>
    </row>
    <row r="176" spans="1:23" x14ac:dyDescent="0.25">
      <c r="A176" s="176" t="s">
        <v>1790</v>
      </c>
      <c r="B176" s="176"/>
      <c r="C176" s="176"/>
      <c r="D176" s="176"/>
      <c r="E176" s="176"/>
      <c r="F176" s="176"/>
      <c r="G176" s="111">
        <v>9</v>
      </c>
      <c r="H176" s="79"/>
      <c r="I176" s="79"/>
      <c r="J176" s="79"/>
      <c r="K176" s="79"/>
      <c r="L176" s="79"/>
      <c r="M176" s="79"/>
      <c r="N176" s="79"/>
      <c r="O176" s="79"/>
      <c r="P176" s="79"/>
      <c r="Q176" s="79"/>
      <c r="R176" s="79"/>
      <c r="S176" s="79"/>
      <c r="T176" s="79"/>
      <c r="U176" s="79"/>
      <c r="V176" s="79"/>
      <c r="W176" s="79"/>
    </row>
    <row r="177" spans="1:23" x14ac:dyDescent="0.25">
      <c r="A177" s="176" t="s">
        <v>1826</v>
      </c>
      <c r="B177" s="176"/>
      <c r="C177" s="176"/>
      <c r="D177" s="176"/>
      <c r="E177" s="176"/>
      <c r="F177" s="176"/>
      <c r="G177" s="111">
        <v>8</v>
      </c>
      <c r="H177" s="79"/>
      <c r="I177" s="79"/>
      <c r="J177" s="79"/>
      <c r="K177" s="79"/>
      <c r="L177" s="79"/>
      <c r="M177" s="79"/>
      <c r="N177" s="79"/>
      <c r="O177" s="79"/>
      <c r="P177" s="79"/>
      <c r="Q177" s="79"/>
      <c r="R177" s="79"/>
      <c r="S177" s="79"/>
      <c r="T177" s="79"/>
      <c r="U177" s="79"/>
      <c r="V177" s="79"/>
      <c r="W177" s="79"/>
    </row>
    <row r="178" spans="1:23" x14ac:dyDescent="0.25">
      <c r="A178" s="176" t="s">
        <v>2080</v>
      </c>
      <c r="B178" s="176"/>
      <c r="C178" s="176"/>
      <c r="D178" s="176"/>
      <c r="E178" s="176"/>
      <c r="F178" s="176"/>
      <c r="G178" s="111">
        <v>7</v>
      </c>
      <c r="H178" s="79"/>
      <c r="I178" s="79"/>
      <c r="J178" s="79"/>
      <c r="K178" s="79"/>
      <c r="L178" s="79"/>
      <c r="M178" s="79"/>
      <c r="N178" s="79"/>
      <c r="O178" s="79"/>
      <c r="P178" s="79"/>
      <c r="Q178" s="79"/>
      <c r="R178" s="79"/>
      <c r="S178" s="79"/>
      <c r="T178" s="79"/>
      <c r="U178" s="79"/>
      <c r="V178" s="79"/>
      <c r="W178" s="79"/>
    </row>
    <row r="179" spans="1:23" x14ac:dyDescent="0.25">
      <c r="A179" s="176" t="s">
        <v>1818</v>
      </c>
      <c r="B179" s="176"/>
      <c r="C179" s="176"/>
      <c r="D179" s="176"/>
      <c r="E179" s="176"/>
      <c r="F179" s="176"/>
      <c r="G179" s="111">
        <v>7</v>
      </c>
      <c r="H179" s="79"/>
      <c r="I179" s="79"/>
      <c r="J179" s="79"/>
      <c r="K179" s="79"/>
      <c r="L179" s="79"/>
      <c r="M179" s="79"/>
      <c r="N179" s="79"/>
      <c r="O179" s="79"/>
      <c r="P179" s="79"/>
      <c r="Q179" s="79"/>
      <c r="R179" s="79"/>
      <c r="S179" s="79"/>
      <c r="T179" s="79"/>
      <c r="U179" s="79"/>
      <c r="V179" s="79"/>
      <c r="W179" s="79"/>
    </row>
    <row r="180" spans="1:23" x14ac:dyDescent="0.25">
      <c r="A180" s="176" t="s">
        <v>1793</v>
      </c>
      <c r="B180" s="176"/>
      <c r="C180" s="176"/>
      <c r="D180" s="176"/>
      <c r="E180" s="176"/>
      <c r="F180" s="176"/>
      <c r="G180" s="111">
        <v>6</v>
      </c>
      <c r="H180" s="79"/>
      <c r="I180" s="79"/>
      <c r="J180" s="79"/>
      <c r="K180" s="79"/>
      <c r="L180" s="79"/>
      <c r="M180" s="79"/>
      <c r="N180" s="79"/>
      <c r="O180" s="79"/>
      <c r="P180" s="79"/>
      <c r="Q180" s="79"/>
      <c r="R180" s="79"/>
      <c r="S180" s="79"/>
      <c r="T180" s="79"/>
      <c r="U180" s="79"/>
      <c r="V180" s="79"/>
      <c r="W180" s="79"/>
    </row>
    <row r="181" spans="1:23" x14ac:dyDescent="0.25">
      <c r="A181" s="176" t="s">
        <v>1805</v>
      </c>
      <c r="B181" s="176"/>
      <c r="C181" s="176"/>
      <c r="D181" s="176"/>
      <c r="E181" s="176"/>
      <c r="F181" s="176"/>
      <c r="G181" s="111">
        <v>6</v>
      </c>
      <c r="H181" s="79"/>
      <c r="I181" s="79"/>
      <c r="J181" s="79"/>
      <c r="K181" s="79"/>
      <c r="L181" s="79"/>
      <c r="M181" s="79"/>
      <c r="N181" s="79"/>
      <c r="O181" s="79"/>
      <c r="P181" s="79"/>
      <c r="Q181" s="79"/>
      <c r="R181" s="79"/>
      <c r="S181" s="79"/>
      <c r="T181" s="79"/>
      <c r="U181" s="79"/>
      <c r="V181" s="79"/>
      <c r="W181" s="79"/>
    </row>
    <row r="182" spans="1:23" x14ac:dyDescent="0.25">
      <c r="A182" s="176" t="s">
        <v>40</v>
      </c>
      <c r="B182" s="176"/>
      <c r="C182" s="176"/>
      <c r="D182" s="176"/>
      <c r="E182" s="176"/>
      <c r="F182" s="176"/>
      <c r="G182" s="111">
        <v>5</v>
      </c>
      <c r="H182" s="79"/>
      <c r="I182" s="79"/>
      <c r="J182" s="79"/>
      <c r="K182" s="79"/>
      <c r="L182" s="79"/>
      <c r="M182" s="79"/>
      <c r="N182" s="79"/>
      <c r="O182" s="79"/>
      <c r="P182" s="79"/>
      <c r="Q182" s="79"/>
      <c r="R182" s="79"/>
      <c r="S182" s="79"/>
      <c r="T182" s="79"/>
      <c r="U182" s="79"/>
      <c r="V182" s="79"/>
      <c r="W182" s="79"/>
    </row>
    <row r="183" spans="1:23" x14ac:dyDescent="0.25">
      <c r="A183" s="176" t="s">
        <v>2079</v>
      </c>
      <c r="B183" s="176"/>
      <c r="C183" s="176"/>
      <c r="D183" s="176"/>
      <c r="E183" s="176"/>
      <c r="F183" s="176"/>
      <c r="G183" s="111">
        <v>5</v>
      </c>
      <c r="H183" s="79"/>
      <c r="I183" s="79"/>
      <c r="J183" s="79"/>
      <c r="K183" s="79"/>
      <c r="L183" s="79"/>
      <c r="M183" s="79"/>
      <c r="N183" s="79"/>
      <c r="O183" s="79"/>
      <c r="P183" s="79"/>
      <c r="Q183" s="79"/>
      <c r="R183" s="79"/>
      <c r="S183" s="79"/>
      <c r="T183" s="79"/>
      <c r="U183" s="79"/>
      <c r="V183" s="79"/>
      <c r="W183" s="79"/>
    </row>
    <row r="184" spans="1:23" x14ac:dyDescent="0.25">
      <c r="G184" s="112"/>
      <c r="H184" s="79"/>
      <c r="I184" s="79"/>
      <c r="J184" s="79"/>
      <c r="K184" s="79"/>
      <c r="L184" s="79"/>
      <c r="M184" s="79"/>
      <c r="N184" s="79"/>
      <c r="O184" s="79"/>
      <c r="P184" s="79"/>
      <c r="Q184" s="79"/>
      <c r="R184" s="79"/>
      <c r="S184" s="79"/>
      <c r="T184" s="79"/>
      <c r="U184" s="79"/>
      <c r="V184" s="79"/>
      <c r="W184" s="79"/>
    </row>
    <row r="185" spans="1:23" x14ac:dyDescent="0.25">
      <c r="A185" s="182"/>
      <c r="B185" s="182"/>
      <c r="C185" s="182"/>
      <c r="D185" s="182"/>
      <c r="E185" s="182"/>
      <c r="F185" s="182"/>
      <c r="G185" s="112"/>
      <c r="H185" s="79"/>
      <c r="I185" s="79"/>
      <c r="J185" s="79"/>
      <c r="K185" s="79"/>
      <c r="L185" s="79"/>
      <c r="M185" s="79"/>
      <c r="N185" s="79"/>
      <c r="O185" s="79"/>
      <c r="P185" s="79"/>
      <c r="Q185" s="79"/>
      <c r="R185" s="79"/>
      <c r="S185" s="79"/>
      <c r="T185" s="79"/>
      <c r="U185" s="79"/>
      <c r="V185" s="79"/>
      <c r="W185" s="79"/>
    </row>
    <row r="186" spans="1:23" ht="26.1" customHeight="1" x14ac:dyDescent="0.25">
      <c r="A186" s="177" t="s">
        <v>2402</v>
      </c>
      <c r="B186" s="177"/>
      <c r="C186" s="177"/>
      <c r="D186" s="177"/>
      <c r="E186" s="177"/>
      <c r="F186" s="177"/>
      <c r="G186" s="177"/>
      <c r="H186" s="79"/>
      <c r="I186" s="79"/>
      <c r="J186" s="79"/>
      <c r="K186" s="79"/>
      <c r="L186" s="79"/>
      <c r="M186" s="79"/>
      <c r="N186" s="79"/>
      <c r="O186" s="79"/>
      <c r="P186" s="79"/>
      <c r="Q186" s="79"/>
      <c r="R186" s="79"/>
      <c r="S186" s="79"/>
      <c r="T186" s="79"/>
      <c r="U186" s="79"/>
      <c r="V186" s="79"/>
      <c r="W186" s="79"/>
    </row>
    <row r="187" spans="1:23" x14ac:dyDescent="0.25">
      <c r="A187" s="178" t="s">
        <v>2244</v>
      </c>
      <c r="B187" s="178"/>
      <c r="C187" s="178"/>
      <c r="D187" s="178"/>
      <c r="E187" s="178"/>
      <c r="F187" s="178"/>
      <c r="G187" s="59" t="s">
        <v>2319</v>
      </c>
      <c r="H187" s="79"/>
      <c r="I187" s="79"/>
      <c r="J187" s="79"/>
      <c r="K187" s="79"/>
      <c r="L187" s="79"/>
      <c r="M187" s="79"/>
      <c r="N187" s="79"/>
      <c r="O187" s="79"/>
      <c r="P187" s="79"/>
      <c r="Q187" s="79"/>
      <c r="R187" s="79"/>
      <c r="S187" s="79"/>
      <c r="T187" s="79"/>
      <c r="U187" s="79"/>
      <c r="V187" s="79"/>
      <c r="W187" s="79"/>
    </row>
    <row r="188" spans="1:23" x14ac:dyDescent="0.25">
      <c r="A188" s="176" t="s">
        <v>45</v>
      </c>
      <c r="B188" s="176"/>
      <c r="C188" s="176"/>
      <c r="D188" s="176"/>
      <c r="E188" s="176"/>
      <c r="F188" s="176"/>
      <c r="G188" s="111">
        <v>3</v>
      </c>
      <c r="H188" s="79"/>
      <c r="I188" s="79"/>
      <c r="J188" s="79"/>
      <c r="K188" s="79"/>
      <c r="L188" s="79"/>
      <c r="M188" s="79"/>
      <c r="N188" s="79"/>
      <c r="O188" s="79"/>
      <c r="P188" s="79"/>
      <c r="Q188" s="79"/>
      <c r="R188" s="79"/>
      <c r="S188" s="79"/>
      <c r="T188" s="79"/>
      <c r="U188" s="79"/>
      <c r="V188" s="79"/>
      <c r="W188" s="79"/>
    </row>
    <row r="189" spans="1:23" x14ac:dyDescent="0.25">
      <c r="A189" s="176" t="s">
        <v>607</v>
      </c>
      <c r="B189" s="176"/>
      <c r="C189" s="176"/>
      <c r="D189" s="176"/>
      <c r="E189" s="176"/>
      <c r="F189" s="176"/>
      <c r="G189" s="111">
        <v>3</v>
      </c>
      <c r="H189" s="79"/>
      <c r="I189" s="79"/>
      <c r="J189" s="79"/>
      <c r="K189" s="79"/>
      <c r="L189" s="79"/>
      <c r="M189" s="79"/>
      <c r="N189" s="79"/>
      <c r="O189" s="79"/>
      <c r="P189" s="79"/>
      <c r="Q189" s="79"/>
      <c r="R189" s="79"/>
      <c r="S189" s="79"/>
      <c r="T189" s="79"/>
      <c r="U189" s="79"/>
      <c r="V189" s="79"/>
      <c r="W189" s="79"/>
    </row>
    <row r="190" spans="1:23" x14ac:dyDescent="0.25">
      <c r="A190" s="176" t="s">
        <v>43</v>
      </c>
      <c r="B190" s="176"/>
      <c r="C190" s="176"/>
      <c r="D190" s="176"/>
      <c r="E190" s="176"/>
      <c r="F190" s="176"/>
      <c r="G190" s="111">
        <v>2</v>
      </c>
      <c r="H190" s="79"/>
      <c r="I190" s="79"/>
      <c r="J190" s="79"/>
      <c r="K190" s="79"/>
      <c r="L190" s="79"/>
      <c r="M190" s="79"/>
      <c r="N190" s="79"/>
      <c r="O190" s="79"/>
      <c r="P190" s="79"/>
      <c r="Q190" s="79"/>
      <c r="R190" s="79"/>
      <c r="S190" s="79"/>
      <c r="T190" s="79"/>
      <c r="U190" s="79"/>
      <c r="V190" s="79"/>
      <c r="W190" s="79"/>
    </row>
    <row r="191" spans="1:23" x14ac:dyDescent="0.25">
      <c r="A191" s="176" t="s">
        <v>1825</v>
      </c>
      <c r="B191" s="176"/>
      <c r="C191" s="176"/>
      <c r="D191" s="176"/>
      <c r="E191" s="176"/>
      <c r="F191" s="176"/>
      <c r="G191" s="111">
        <v>2</v>
      </c>
      <c r="H191" s="79"/>
      <c r="I191" s="79"/>
      <c r="J191" s="79"/>
      <c r="K191" s="79"/>
      <c r="L191" s="79"/>
      <c r="M191" s="79"/>
      <c r="N191" s="79"/>
      <c r="O191" s="79"/>
      <c r="P191" s="79"/>
      <c r="Q191" s="79"/>
      <c r="R191" s="79"/>
      <c r="S191" s="79"/>
      <c r="T191" s="79"/>
      <c r="U191" s="79"/>
      <c r="V191" s="79"/>
      <c r="W191" s="79"/>
    </row>
    <row r="192" spans="1:23" x14ac:dyDescent="0.25">
      <c r="A192" s="176" t="s">
        <v>1793</v>
      </c>
      <c r="B192" s="176"/>
      <c r="C192" s="176"/>
      <c r="D192" s="176"/>
      <c r="E192" s="176"/>
      <c r="F192" s="176"/>
      <c r="G192" s="111">
        <v>1</v>
      </c>
      <c r="H192" s="79"/>
      <c r="I192" s="79"/>
      <c r="J192" s="79"/>
      <c r="K192" s="79"/>
      <c r="L192" s="79"/>
      <c r="M192" s="79"/>
      <c r="N192" s="79"/>
      <c r="O192" s="79"/>
      <c r="P192" s="79"/>
      <c r="Q192" s="79"/>
      <c r="R192" s="79"/>
      <c r="S192" s="79"/>
      <c r="T192" s="79"/>
      <c r="U192" s="79"/>
      <c r="V192" s="79"/>
      <c r="W192" s="79"/>
    </row>
    <row r="193" spans="1:23" x14ac:dyDescent="0.25">
      <c r="A193" s="176" t="s">
        <v>1826</v>
      </c>
      <c r="B193" s="176"/>
      <c r="C193" s="176"/>
      <c r="D193" s="176"/>
      <c r="E193" s="176"/>
      <c r="F193" s="176"/>
      <c r="G193" s="111">
        <v>1</v>
      </c>
      <c r="H193" s="79"/>
      <c r="I193" s="79"/>
      <c r="J193" s="79"/>
      <c r="K193" s="79"/>
      <c r="L193" s="79"/>
      <c r="M193" s="79"/>
      <c r="N193" s="79"/>
      <c r="O193" s="79"/>
      <c r="P193" s="79"/>
      <c r="Q193" s="79"/>
      <c r="R193" s="79"/>
      <c r="S193" s="79"/>
      <c r="T193" s="79"/>
      <c r="U193" s="79"/>
      <c r="V193" s="79"/>
      <c r="W193" s="79"/>
    </row>
    <row r="194" spans="1:23" x14ac:dyDescent="0.25">
      <c r="A194" s="176" t="s">
        <v>2080</v>
      </c>
      <c r="B194" s="176"/>
      <c r="C194" s="176"/>
      <c r="D194" s="176"/>
      <c r="E194" s="176"/>
      <c r="F194" s="176"/>
      <c r="G194" s="111">
        <v>1</v>
      </c>
      <c r="H194" s="79"/>
      <c r="I194" s="79"/>
      <c r="J194" s="79"/>
      <c r="K194" s="79"/>
      <c r="L194" s="79"/>
      <c r="M194" s="79"/>
      <c r="N194" s="79"/>
      <c r="O194" s="79"/>
      <c r="P194" s="79"/>
      <c r="Q194" s="79"/>
      <c r="R194" s="79"/>
      <c r="S194" s="79"/>
      <c r="T194" s="79"/>
      <c r="U194" s="79"/>
      <c r="V194" s="79"/>
      <c r="W194" s="79"/>
    </row>
    <row r="195" spans="1:23" x14ac:dyDescent="0.25">
      <c r="A195" s="176" t="s">
        <v>1803</v>
      </c>
      <c r="B195" s="176"/>
      <c r="C195" s="176"/>
      <c r="D195" s="176"/>
      <c r="E195" s="176"/>
      <c r="F195" s="176"/>
      <c r="G195" s="111">
        <v>1</v>
      </c>
      <c r="H195" s="79"/>
      <c r="I195" s="79"/>
      <c r="J195" s="79"/>
      <c r="K195" s="79"/>
      <c r="L195" s="79"/>
      <c r="M195" s="79"/>
      <c r="N195" s="79"/>
      <c r="O195" s="79"/>
      <c r="P195" s="79"/>
      <c r="Q195" s="79"/>
      <c r="R195" s="79"/>
      <c r="S195" s="79"/>
      <c r="T195" s="79"/>
      <c r="U195" s="79"/>
      <c r="V195" s="79"/>
      <c r="W195" s="79"/>
    </row>
    <row r="196" spans="1:23" x14ac:dyDescent="0.25">
      <c r="A196" s="176" t="s">
        <v>2082</v>
      </c>
      <c r="B196" s="176"/>
      <c r="C196" s="176"/>
      <c r="D196" s="176"/>
      <c r="E196" s="176"/>
      <c r="F196" s="176"/>
      <c r="G196" s="111">
        <v>1</v>
      </c>
      <c r="H196" s="79"/>
      <c r="I196" s="79"/>
      <c r="J196" s="79"/>
      <c r="K196" s="79"/>
      <c r="L196" s="79"/>
      <c r="M196" s="79"/>
      <c r="N196" s="79"/>
      <c r="O196" s="79"/>
      <c r="P196" s="79"/>
      <c r="Q196" s="79"/>
      <c r="R196" s="79"/>
      <c r="S196" s="79"/>
      <c r="T196" s="79"/>
      <c r="U196" s="79"/>
      <c r="V196" s="79"/>
      <c r="W196" s="79"/>
    </row>
    <row r="197" spans="1:23" x14ac:dyDescent="0.25">
      <c r="A197" s="176" t="s">
        <v>1804</v>
      </c>
      <c r="B197" s="176"/>
      <c r="C197" s="176"/>
      <c r="D197" s="176"/>
      <c r="E197" s="176"/>
      <c r="F197" s="176"/>
      <c r="G197" s="111">
        <v>1</v>
      </c>
      <c r="H197" s="79"/>
      <c r="I197" s="79"/>
      <c r="J197" s="79"/>
      <c r="K197" s="79"/>
      <c r="L197" s="79"/>
      <c r="M197" s="79"/>
      <c r="N197" s="79"/>
      <c r="O197" s="79"/>
      <c r="P197" s="79"/>
      <c r="Q197" s="79"/>
      <c r="R197" s="79"/>
      <c r="S197" s="79"/>
      <c r="T197" s="79"/>
      <c r="U197" s="79"/>
      <c r="V197" s="79"/>
      <c r="W197" s="79"/>
    </row>
    <row r="198" spans="1:23" x14ac:dyDescent="0.25">
      <c r="A198" s="176" t="s">
        <v>1806</v>
      </c>
      <c r="B198" s="176"/>
      <c r="C198" s="176"/>
      <c r="D198" s="176"/>
      <c r="E198" s="176"/>
      <c r="F198" s="176"/>
      <c r="G198" s="111">
        <v>1</v>
      </c>
      <c r="H198" s="79"/>
      <c r="I198" s="79"/>
      <c r="J198" s="79"/>
      <c r="K198" s="79"/>
      <c r="L198" s="79"/>
      <c r="M198" s="79"/>
      <c r="N198" s="79"/>
      <c r="O198" s="79"/>
      <c r="P198" s="79"/>
      <c r="Q198" s="79"/>
      <c r="R198" s="79"/>
      <c r="S198" s="79"/>
      <c r="T198" s="79"/>
      <c r="U198" s="79"/>
      <c r="V198" s="79"/>
      <c r="W198" s="79"/>
    </row>
    <row r="199" spans="1:23" x14ac:dyDescent="0.25">
      <c r="A199" s="176" t="s">
        <v>41</v>
      </c>
      <c r="B199" s="176"/>
      <c r="C199" s="176"/>
      <c r="D199" s="176"/>
      <c r="E199" s="176"/>
      <c r="F199" s="176"/>
      <c r="G199" s="111">
        <v>1</v>
      </c>
      <c r="H199" s="79"/>
      <c r="I199" s="79"/>
      <c r="J199" s="79"/>
      <c r="K199" s="79"/>
      <c r="L199" s="79"/>
      <c r="M199" s="79"/>
      <c r="N199" s="79"/>
      <c r="O199" s="79"/>
      <c r="P199" s="79"/>
      <c r="Q199" s="79"/>
      <c r="R199" s="79"/>
      <c r="S199" s="79"/>
      <c r="T199" s="79"/>
      <c r="U199" s="79"/>
      <c r="V199" s="79"/>
      <c r="W199" s="79"/>
    </row>
    <row r="200" spans="1:23" x14ac:dyDescent="0.25">
      <c r="H200" s="79"/>
      <c r="I200" s="79"/>
      <c r="J200" s="79"/>
      <c r="K200" s="79"/>
      <c r="L200" s="79"/>
      <c r="M200" s="79"/>
      <c r="N200" s="79"/>
      <c r="O200" s="79"/>
      <c r="P200" s="79"/>
      <c r="Q200" s="79"/>
      <c r="R200" s="79"/>
      <c r="S200" s="79"/>
      <c r="T200" s="79"/>
      <c r="U200" s="79"/>
      <c r="V200" s="79"/>
      <c r="W200" s="79"/>
    </row>
    <row r="201" spans="1:23" x14ac:dyDescent="0.25">
      <c r="A201" s="79"/>
      <c r="B201" s="79"/>
      <c r="C201" s="79"/>
      <c r="D201" s="79"/>
      <c r="E201" s="79"/>
      <c r="F201" s="79"/>
      <c r="G201" s="79"/>
      <c r="H201" s="79"/>
      <c r="I201" s="79"/>
      <c r="J201" s="79"/>
      <c r="K201" s="79"/>
      <c r="L201" s="79"/>
      <c r="M201" s="79"/>
      <c r="N201" s="79"/>
      <c r="O201" s="79"/>
      <c r="P201" s="79"/>
      <c r="Q201" s="79"/>
      <c r="R201" s="79"/>
      <c r="S201" s="79"/>
      <c r="T201" s="79"/>
      <c r="U201" s="79"/>
      <c r="V201" s="79"/>
      <c r="W201" s="79"/>
    </row>
    <row r="202" spans="1:23" x14ac:dyDescent="0.25">
      <c r="A202" s="79"/>
      <c r="B202" s="79"/>
      <c r="C202" s="79"/>
      <c r="D202" s="79"/>
      <c r="E202" s="79"/>
      <c r="F202" s="79"/>
      <c r="G202" s="79"/>
      <c r="H202" s="79"/>
      <c r="I202" s="79"/>
      <c r="J202" s="79"/>
      <c r="K202" s="79"/>
      <c r="L202" s="79"/>
      <c r="M202" s="79"/>
      <c r="N202" s="79"/>
      <c r="O202" s="79"/>
      <c r="P202" s="79"/>
      <c r="Q202" s="79"/>
      <c r="R202" s="79"/>
      <c r="S202" s="79"/>
      <c r="T202" s="79"/>
      <c r="U202" s="79"/>
      <c r="V202" s="79"/>
      <c r="W202" s="79"/>
    </row>
    <row r="203" spans="1:23" x14ac:dyDescent="0.25">
      <c r="A203" s="79"/>
      <c r="B203" s="79"/>
      <c r="C203" s="79"/>
      <c r="D203" s="79"/>
      <c r="E203" s="79"/>
      <c r="F203" s="79"/>
      <c r="G203" s="79"/>
      <c r="H203" s="79"/>
      <c r="I203" s="79"/>
      <c r="J203" s="79"/>
      <c r="K203" s="79"/>
      <c r="L203" s="79"/>
      <c r="M203" s="79"/>
      <c r="N203" s="79"/>
      <c r="O203" s="79"/>
      <c r="P203" s="79"/>
      <c r="Q203" s="79"/>
      <c r="R203" s="79"/>
      <c r="S203" s="79"/>
      <c r="T203" s="79"/>
      <c r="U203" s="79"/>
      <c r="V203" s="79"/>
      <c r="W203" s="79"/>
    </row>
    <row r="204" spans="1:23" x14ac:dyDescent="0.25">
      <c r="A204" s="79"/>
      <c r="B204" s="79"/>
      <c r="C204" s="79"/>
      <c r="D204" s="79"/>
      <c r="E204" s="79"/>
      <c r="F204" s="79"/>
      <c r="G204" s="79"/>
      <c r="H204" s="79"/>
      <c r="I204" s="79"/>
      <c r="J204" s="79"/>
      <c r="K204" s="79"/>
      <c r="L204" s="79"/>
      <c r="M204" s="79"/>
      <c r="N204" s="79"/>
      <c r="O204" s="79"/>
      <c r="P204" s="79"/>
      <c r="Q204" s="79"/>
      <c r="R204" s="79"/>
      <c r="S204" s="79"/>
      <c r="T204" s="79"/>
      <c r="U204" s="79"/>
      <c r="V204" s="79"/>
      <c r="W204" s="79"/>
    </row>
    <row r="205" spans="1:23" x14ac:dyDescent="0.25">
      <c r="A205" s="79"/>
      <c r="B205" s="79"/>
      <c r="C205" s="79"/>
      <c r="D205" s="79"/>
      <c r="E205" s="79"/>
      <c r="F205" s="79"/>
      <c r="G205" s="79"/>
      <c r="H205" s="79"/>
      <c r="I205" s="79"/>
      <c r="J205" s="79"/>
      <c r="K205" s="79"/>
      <c r="L205" s="79"/>
      <c r="M205" s="79"/>
      <c r="N205" s="79"/>
      <c r="O205" s="79"/>
      <c r="P205" s="79"/>
      <c r="Q205" s="79"/>
      <c r="R205" s="79"/>
      <c r="S205" s="79"/>
      <c r="T205" s="79"/>
      <c r="U205" s="79"/>
      <c r="V205" s="79"/>
      <c r="W205" s="79"/>
    </row>
    <row r="206" spans="1:23" x14ac:dyDescent="0.25">
      <c r="A206" s="79"/>
      <c r="B206" s="79"/>
      <c r="C206" s="79"/>
      <c r="D206" s="79"/>
      <c r="E206" s="79"/>
      <c r="F206" s="79"/>
      <c r="G206" s="79"/>
      <c r="H206" s="79"/>
      <c r="I206" s="79"/>
      <c r="J206" s="79"/>
      <c r="K206" s="79"/>
      <c r="L206" s="79"/>
      <c r="M206" s="79"/>
      <c r="N206" s="79"/>
      <c r="O206" s="79"/>
      <c r="P206" s="79"/>
      <c r="Q206" s="79"/>
      <c r="R206" s="79"/>
      <c r="S206" s="79"/>
      <c r="T206" s="79"/>
      <c r="U206" s="79"/>
      <c r="V206" s="79"/>
      <c r="W206" s="79"/>
    </row>
    <row r="207" spans="1:23" x14ac:dyDescent="0.25">
      <c r="A207" s="79"/>
      <c r="B207" s="79"/>
      <c r="C207" s="79"/>
      <c r="D207" s="79"/>
      <c r="E207" s="79"/>
      <c r="F207" s="79"/>
      <c r="G207" s="79"/>
      <c r="H207" s="79"/>
      <c r="I207" s="79"/>
      <c r="J207" s="79"/>
      <c r="K207" s="79"/>
      <c r="L207" s="79"/>
      <c r="M207" s="79"/>
      <c r="N207" s="79"/>
      <c r="O207" s="79"/>
      <c r="P207" s="79"/>
      <c r="Q207" s="79"/>
      <c r="R207" s="79"/>
      <c r="S207" s="79"/>
      <c r="T207" s="79"/>
      <c r="U207" s="79"/>
      <c r="V207" s="79"/>
      <c r="W207" s="79"/>
    </row>
    <row r="210" spans="1:23" x14ac:dyDescent="0.25">
      <c r="A210" s="79"/>
      <c r="B210" s="79"/>
      <c r="C210" s="79"/>
      <c r="D210" s="79"/>
      <c r="E210" s="79"/>
      <c r="F210" s="79"/>
      <c r="G210" s="79"/>
      <c r="H210" s="79"/>
      <c r="I210" s="79"/>
      <c r="J210" s="79"/>
      <c r="K210" s="79"/>
      <c r="L210" s="79"/>
      <c r="M210" s="79"/>
      <c r="N210" s="79"/>
      <c r="O210" s="79"/>
      <c r="P210" s="79"/>
      <c r="Q210" s="79"/>
      <c r="R210" s="79"/>
      <c r="S210" s="79"/>
      <c r="T210" s="79"/>
      <c r="U210" s="79"/>
      <c r="V210" s="79"/>
      <c r="W210" s="79"/>
    </row>
    <row r="211" spans="1:23" x14ac:dyDescent="0.25">
      <c r="A211" s="79"/>
      <c r="B211" s="79"/>
      <c r="C211" s="79"/>
      <c r="D211" s="79"/>
      <c r="E211" s="79"/>
      <c r="F211" s="79"/>
      <c r="G211" s="79"/>
      <c r="H211" s="79"/>
      <c r="I211" s="79"/>
      <c r="J211" s="79"/>
      <c r="K211" s="79"/>
      <c r="L211" s="79"/>
      <c r="M211" s="79"/>
      <c r="N211" s="79"/>
      <c r="O211" s="79"/>
      <c r="P211" s="79"/>
      <c r="Q211" s="79"/>
      <c r="R211" s="79"/>
      <c r="S211" s="79"/>
      <c r="T211" s="79"/>
      <c r="U211" s="79"/>
      <c r="V211" s="79"/>
      <c r="W211" s="79"/>
    </row>
    <row r="212" spans="1:23" x14ac:dyDescent="0.25">
      <c r="A212" s="79"/>
      <c r="B212" s="79"/>
      <c r="C212" s="79"/>
      <c r="D212" s="79"/>
      <c r="E212" s="79"/>
      <c r="F212" s="79"/>
      <c r="G212" s="79"/>
      <c r="H212" s="79"/>
      <c r="I212" s="79"/>
      <c r="J212" s="79"/>
      <c r="K212" s="79"/>
      <c r="L212" s="79"/>
      <c r="M212" s="79"/>
      <c r="N212" s="79"/>
      <c r="O212" s="79"/>
      <c r="P212" s="79"/>
      <c r="Q212" s="79"/>
      <c r="R212" s="79"/>
      <c r="S212" s="79"/>
      <c r="T212" s="79"/>
      <c r="U212" s="79"/>
      <c r="V212" s="79"/>
      <c r="W212" s="79"/>
    </row>
    <row r="213" spans="1:23" x14ac:dyDescent="0.25">
      <c r="A213" s="79"/>
      <c r="B213" s="79"/>
      <c r="C213" s="79"/>
      <c r="D213" s="79"/>
      <c r="E213" s="79"/>
      <c r="F213" s="79"/>
      <c r="G213" s="79"/>
      <c r="H213" s="79"/>
      <c r="I213" s="79"/>
      <c r="J213" s="79"/>
      <c r="K213" s="79"/>
      <c r="L213" s="79"/>
      <c r="M213" s="79"/>
      <c r="N213" s="79"/>
      <c r="O213" s="79"/>
      <c r="P213" s="79"/>
      <c r="Q213" s="79"/>
      <c r="R213" s="79"/>
      <c r="S213" s="79"/>
      <c r="T213" s="79"/>
      <c r="U213" s="79"/>
      <c r="V213" s="79"/>
      <c r="W213" s="79"/>
    </row>
    <row r="214" spans="1:23" x14ac:dyDescent="0.25">
      <c r="A214" s="79"/>
      <c r="B214" s="79"/>
      <c r="C214" s="79"/>
      <c r="D214" s="79"/>
      <c r="E214" s="79"/>
      <c r="F214" s="79"/>
      <c r="G214" s="79"/>
      <c r="H214" s="79"/>
      <c r="I214" s="79"/>
      <c r="J214" s="79"/>
      <c r="K214" s="79"/>
      <c r="L214" s="79"/>
      <c r="M214" s="79"/>
      <c r="N214" s="79"/>
      <c r="O214" s="79"/>
      <c r="P214" s="79"/>
      <c r="Q214" s="79"/>
      <c r="R214" s="79"/>
      <c r="S214" s="79"/>
      <c r="T214" s="79"/>
      <c r="U214" s="79"/>
      <c r="V214" s="79"/>
      <c r="W214" s="79"/>
    </row>
    <row r="215" spans="1:23" x14ac:dyDescent="0.25">
      <c r="A215" s="79"/>
      <c r="B215" s="79"/>
      <c r="C215" s="79"/>
      <c r="D215" s="79"/>
      <c r="E215" s="79"/>
      <c r="F215" s="79"/>
      <c r="G215" s="79"/>
      <c r="H215" s="79"/>
      <c r="I215" s="79"/>
      <c r="J215" s="79"/>
      <c r="K215" s="79"/>
      <c r="L215" s="79"/>
      <c r="M215" s="79"/>
      <c r="N215" s="79"/>
      <c r="O215" s="79"/>
      <c r="P215" s="79"/>
      <c r="Q215" s="79"/>
      <c r="R215" s="79"/>
      <c r="S215" s="79"/>
      <c r="T215" s="79"/>
      <c r="U215" s="79"/>
      <c r="V215" s="79"/>
      <c r="W215" s="79"/>
    </row>
    <row r="216" spans="1:23" x14ac:dyDescent="0.25">
      <c r="A216" s="79"/>
      <c r="B216" s="79"/>
      <c r="C216" s="79"/>
      <c r="D216" s="79"/>
      <c r="E216" s="79"/>
      <c r="F216" s="79"/>
      <c r="G216" s="79"/>
      <c r="H216" s="79"/>
      <c r="I216" s="79"/>
      <c r="J216" s="79"/>
      <c r="K216" s="79"/>
      <c r="L216" s="79"/>
      <c r="M216" s="79"/>
      <c r="N216" s="79"/>
      <c r="O216" s="79"/>
      <c r="P216" s="79"/>
      <c r="Q216" s="79"/>
      <c r="R216" s="79"/>
      <c r="S216" s="79"/>
      <c r="T216" s="79"/>
      <c r="U216" s="79"/>
      <c r="V216" s="79"/>
      <c r="W216" s="79"/>
    </row>
    <row r="217" spans="1:23" x14ac:dyDescent="0.25">
      <c r="A217" s="79"/>
      <c r="B217" s="79"/>
      <c r="C217" s="79"/>
      <c r="D217" s="79"/>
      <c r="E217" s="79"/>
      <c r="F217" s="79"/>
      <c r="G217" s="79"/>
      <c r="H217" s="79"/>
      <c r="I217" s="79"/>
      <c r="J217" s="79"/>
      <c r="K217" s="79"/>
      <c r="L217" s="79"/>
      <c r="M217" s="79"/>
      <c r="N217" s="79"/>
      <c r="O217" s="79"/>
      <c r="P217" s="79"/>
      <c r="Q217" s="79"/>
      <c r="R217" s="79"/>
      <c r="S217" s="79"/>
      <c r="T217" s="79"/>
      <c r="U217" s="79"/>
      <c r="V217" s="79"/>
      <c r="W217" s="79"/>
    </row>
    <row r="218" spans="1:23" x14ac:dyDescent="0.25">
      <c r="A218" s="79"/>
      <c r="B218" s="79"/>
      <c r="C218" s="79"/>
      <c r="D218" s="79"/>
      <c r="E218" s="79"/>
      <c r="F218" s="79"/>
      <c r="G218" s="79"/>
      <c r="H218" s="79"/>
      <c r="I218" s="79"/>
      <c r="J218" s="79"/>
      <c r="K218" s="79"/>
      <c r="L218" s="79"/>
      <c r="M218" s="79"/>
      <c r="N218" s="79"/>
      <c r="O218" s="79"/>
      <c r="P218" s="79"/>
      <c r="Q218" s="79"/>
      <c r="R218" s="79"/>
      <c r="S218" s="79"/>
      <c r="T218" s="79"/>
      <c r="U218" s="79"/>
      <c r="V218" s="79"/>
      <c r="W218" s="79"/>
    </row>
    <row r="219" spans="1:23" x14ac:dyDescent="0.25">
      <c r="A219" s="79"/>
      <c r="B219" s="79"/>
      <c r="C219" s="79"/>
      <c r="D219" s="79"/>
      <c r="E219" s="79"/>
      <c r="F219" s="79"/>
      <c r="G219" s="79"/>
      <c r="H219" s="79"/>
      <c r="I219" s="79"/>
      <c r="J219" s="79"/>
      <c r="K219" s="79"/>
      <c r="L219" s="79"/>
      <c r="M219" s="79"/>
      <c r="N219" s="79"/>
      <c r="O219" s="79"/>
      <c r="P219" s="79"/>
      <c r="Q219" s="79"/>
      <c r="R219" s="79"/>
      <c r="S219" s="79"/>
      <c r="T219" s="79"/>
      <c r="U219" s="79"/>
      <c r="V219" s="79"/>
      <c r="W219" s="79"/>
    </row>
    <row r="220" spans="1:23" x14ac:dyDescent="0.25">
      <c r="A220" s="79"/>
      <c r="B220" s="79"/>
      <c r="C220" s="79"/>
      <c r="D220" s="79"/>
      <c r="E220" s="79"/>
      <c r="F220" s="79"/>
      <c r="G220" s="79"/>
      <c r="H220" s="79"/>
      <c r="I220" s="79"/>
      <c r="J220" s="79"/>
      <c r="K220" s="79"/>
      <c r="L220" s="79"/>
      <c r="M220" s="79"/>
      <c r="N220" s="79"/>
      <c r="O220" s="79"/>
      <c r="P220" s="79"/>
      <c r="Q220" s="79"/>
      <c r="R220" s="79"/>
      <c r="S220" s="79"/>
      <c r="T220" s="79"/>
      <c r="U220" s="79"/>
      <c r="V220" s="79"/>
      <c r="W220" s="79"/>
    </row>
    <row r="221" spans="1:23" x14ac:dyDescent="0.25">
      <c r="A221" s="79"/>
      <c r="B221" s="79"/>
      <c r="C221" s="79"/>
      <c r="D221" s="79"/>
      <c r="E221" s="79"/>
      <c r="F221" s="79"/>
      <c r="G221" s="79"/>
      <c r="H221" s="79"/>
      <c r="I221" s="79"/>
      <c r="J221" s="79"/>
      <c r="K221" s="79"/>
      <c r="L221" s="79"/>
      <c r="M221" s="79"/>
      <c r="N221" s="79"/>
      <c r="O221" s="79"/>
      <c r="P221" s="79"/>
      <c r="Q221" s="79"/>
      <c r="R221" s="79"/>
      <c r="S221" s="79"/>
      <c r="T221" s="79"/>
      <c r="U221" s="79"/>
      <c r="V221" s="79"/>
      <c r="W221" s="79"/>
    </row>
    <row r="224" spans="1:23" x14ac:dyDescent="0.25">
      <c r="A224" s="79"/>
      <c r="B224" s="79"/>
      <c r="C224" s="79"/>
      <c r="D224" s="79"/>
      <c r="E224" s="79"/>
      <c r="F224" s="79"/>
      <c r="G224" s="79"/>
      <c r="H224" s="79"/>
      <c r="I224" s="79"/>
      <c r="J224" s="79"/>
      <c r="K224" s="79"/>
      <c r="L224" s="79"/>
      <c r="M224" s="79"/>
      <c r="N224" s="79"/>
      <c r="O224" s="79"/>
      <c r="P224" s="79"/>
      <c r="Q224" s="79"/>
      <c r="R224" s="79"/>
      <c r="S224" s="79"/>
      <c r="T224" s="79"/>
      <c r="U224" s="79"/>
      <c r="V224" s="79"/>
      <c r="W224" s="79"/>
    </row>
    <row r="225" spans="1:23" x14ac:dyDescent="0.25">
      <c r="A225" s="79"/>
      <c r="B225" s="79"/>
      <c r="C225" s="79"/>
      <c r="D225" s="79"/>
      <c r="E225" s="79"/>
      <c r="F225" s="79"/>
      <c r="G225" s="79"/>
      <c r="H225" s="79"/>
      <c r="I225" s="79"/>
      <c r="J225" s="79"/>
      <c r="K225" s="79"/>
      <c r="L225" s="79"/>
      <c r="M225" s="79"/>
      <c r="N225" s="79"/>
      <c r="O225" s="79"/>
      <c r="P225" s="79"/>
      <c r="Q225" s="79"/>
      <c r="R225" s="79"/>
      <c r="S225" s="79"/>
      <c r="T225" s="79"/>
      <c r="U225" s="79"/>
      <c r="V225" s="79"/>
      <c r="W225" s="79"/>
    </row>
    <row r="226" spans="1:23" x14ac:dyDescent="0.25">
      <c r="A226" s="79"/>
      <c r="B226" s="79"/>
      <c r="C226" s="79"/>
      <c r="D226" s="79"/>
      <c r="E226" s="79"/>
      <c r="F226" s="79"/>
      <c r="G226" s="79"/>
      <c r="H226" s="79"/>
      <c r="I226" s="79"/>
      <c r="J226" s="79"/>
      <c r="K226" s="79"/>
      <c r="L226" s="79"/>
      <c r="M226" s="79"/>
      <c r="N226" s="79"/>
      <c r="O226" s="79"/>
      <c r="P226" s="79"/>
      <c r="Q226" s="79"/>
      <c r="R226" s="79"/>
      <c r="S226" s="79"/>
      <c r="T226" s="79"/>
      <c r="U226" s="79"/>
      <c r="V226" s="79"/>
      <c r="W226" s="79"/>
    </row>
    <row r="227" spans="1:23" x14ac:dyDescent="0.25">
      <c r="A227" s="79"/>
      <c r="B227" s="79"/>
      <c r="C227" s="79"/>
      <c r="D227" s="79"/>
      <c r="E227" s="79"/>
      <c r="F227" s="79"/>
      <c r="G227" s="79"/>
      <c r="H227" s="79"/>
      <c r="I227" s="79"/>
      <c r="J227" s="79"/>
      <c r="K227" s="79"/>
      <c r="L227" s="79"/>
      <c r="M227" s="79"/>
      <c r="N227" s="79"/>
      <c r="O227" s="79"/>
      <c r="P227" s="79"/>
      <c r="Q227" s="79"/>
      <c r="R227" s="79"/>
      <c r="S227" s="79"/>
      <c r="T227" s="79"/>
      <c r="U227" s="79"/>
      <c r="V227" s="79"/>
      <c r="W227" s="79"/>
    </row>
    <row r="228" spans="1:23" x14ac:dyDescent="0.25">
      <c r="A228" s="79"/>
      <c r="B228" s="79"/>
      <c r="C228" s="79"/>
      <c r="D228" s="79"/>
      <c r="E228" s="79"/>
      <c r="F228" s="79"/>
      <c r="G228" s="79"/>
      <c r="H228" s="79"/>
      <c r="I228" s="79"/>
      <c r="J228" s="79"/>
      <c r="K228" s="79"/>
      <c r="L228" s="79"/>
      <c r="M228" s="79"/>
      <c r="N228" s="79"/>
      <c r="O228" s="79"/>
      <c r="P228" s="79"/>
      <c r="Q228" s="79"/>
      <c r="R228" s="79"/>
      <c r="S228" s="79"/>
      <c r="T228" s="79"/>
      <c r="U228" s="79"/>
      <c r="V228" s="79"/>
      <c r="W228" s="79"/>
    </row>
    <row r="229" spans="1:23" x14ac:dyDescent="0.25">
      <c r="A229" s="79"/>
      <c r="B229" s="79"/>
      <c r="C229" s="79"/>
      <c r="D229" s="79"/>
      <c r="E229" s="79"/>
      <c r="F229" s="79"/>
      <c r="G229" s="79"/>
      <c r="H229" s="79"/>
      <c r="I229" s="79"/>
      <c r="J229" s="79"/>
      <c r="K229" s="79"/>
      <c r="L229" s="79"/>
      <c r="M229" s="79"/>
      <c r="N229" s="79"/>
      <c r="O229" s="79"/>
      <c r="P229" s="79"/>
      <c r="Q229" s="79"/>
      <c r="R229" s="79"/>
      <c r="S229" s="79"/>
      <c r="T229" s="79"/>
      <c r="U229" s="79"/>
      <c r="V229" s="79"/>
      <c r="W229" s="79"/>
    </row>
    <row r="230" spans="1:23" x14ac:dyDescent="0.25">
      <c r="A230" s="79"/>
      <c r="B230" s="79"/>
      <c r="C230" s="79"/>
      <c r="D230" s="79"/>
      <c r="E230" s="79"/>
      <c r="F230" s="79"/>
      <c r="G230" s="79"/>
      <c r="H230" s="79"/>
      <c r="I230" s="79"/>
      <c r="J230" s="79"/>
      <c r="K230" s="79"/>
      <c r="L230" s="79"/>
      <c r="M230" s="79"/>
      <c r="N230" s="79"/>
      <c r="O230" s="79"/>
      <c r="P230" s="79"/>
      <c r="Q230" s="79"/>
      <c r="R230" s="79"/>
      <c r="S230" s="79"/>
      <c r="T230" s="79"/>
      <c r="U230" s="79"/>
      <c r="V230" s="79"/>
      <c r="W230" s="79"/>
    </row>
    <row r="231" spans="1:23" x14ac:dyDescent="0.25">
      <c r="A231" s="79"/>
      <c r="B231" s="79"/>
      <c r="C231" s="79"/>
      <c r="D231" s="79"/>
      <c r="E231" s="79"/>
      <c r="F231" s="79"/>
      <c r="G231" s="79"/>
      <c r="H231" s="79"/>
      <c r="I231" s="79"/>
      <c r="J231" s="79"/>
      <c r="K231" s="79"/>
      <c r="L231" s="79"/>
      <c r="M231" s="79"/>
      <c r="N231" s="79"/>
      <c r="O231" s="79"/>
      <c r="P231" s="79"/>
      <c r="Q231" s="79"/>
      <c r="R231" s="79"/>
      <c r="S231" s="79"/>
      <c r="T231" s="79"/>
      <c r="U231" s="79"/>
      <c r="V231" s="79"/>
      <c r="W231" s="79"/>
    </row>
    <row r="232" spans="1:23" x14ac:dyDescent="0.25">
      <c r="A232" s="79"/>
      <c r="B232" s="79"/>
      <c r="C232" s="79"/>
      <c r="D232" s="79"/>
      <c r="E232" s="79"/>
      <c r="F232" s="79"/>
      <c r="G232" s="79"/>
      <c r="H232" s="79"/>
      <c r="I232" s="79"/>
      <c r="J232" s="79"/>
      <c r="K232" s="79"/>
      <c r="L232" s="79"/>
      <c r="M232" s="79"/>
      <c r="N232" s="79"/>
      <c r="O232" s="79"/>
      <c r="P232" s="79"/>
      <c r="Q232" s="79"/>
      <c r="R232" s="79"/>
      <c r="S232" s="79"/>
      <c r="T232" s="79"/>
      <c r="U232" s="79"/>
      <c r="V232" s="79"/>
      <c r="W232" s="79"/>
    </row>
    <row r="233" spans="1:23" x14ac:dyDescent="0.25">
      <c r="A233" s="79"/>
      <c r="B233" s="79"/>
      <c r="C233" s="79"/>
      <c r="D233" s="79"/>
      <c r="E233" s="79"/>
      <c r="F233" s="79"/>
      <c r="G233" s="79"/>
      <c r="H233" s="79"/>
      <c r="I233" s="79"/>
      <c r="J233" s="79"/>
      <c r="K233" s="79"/>
      <c r="L233" s="79"/>
      <c r="M233" s="79"/>
      <c r="N233" s="79"/>
      <c r="O233" s="79"/>
      <c r="P233" s="79"/>
      <c r="Q233" s="79"/>
      <c r="R233" s="79"/>
      <c r="S233" s="79"/>
      <c r="T233" s="79"/>
      <c r="U233" s="79"/>
      <c r="V233" s="79"/>
      <c r="W233" s="79"/>
    </row>
    <row r="234" spans="1:23" x14ac:dyDescent="0.25">
      <c r="A234" s="79"/>
      <c r="B234" s="79"/>
      <c r="C234" s="79"/>
      <c r="D234" s="79"/>
      <c r="E234" s="79"/>
      <c r="F234" s="79"/>
      <c r="G234" s="79"/>
      <c r="H234" s="79"/>
      <c r="I234" s="79"/>
      <c r="J234" s="79"/>
      <c r="K234" s="79"/>
      <c r="L234" s="79"/>
      <c r="M234" s="79"/>
      <c r="N234" s="79"/>
      <c r="O234" s="79"/>
      <c r="P234" s="79"/>
      <c r="Q234" s="79"/>
      <c r="R234" s="79"/>
      <c r="S234" s="79"/>
      <c r="T234" s="79"/>
      <c r="U234" s="79"/>
      <c r="V234" s="79"/>
      <c r="W234" s="79"/>
    </row>
    <row r="235" spans="1:23" x14ac:dyDescent="0.25">
      <c r="A235" s="79"/>
      <c r="B235" s="79"/>
      <c r="C235" s="79"/>
      <c r="D235" s="79"/>
      <c r="E235" s="79"/>
      <c r="F235" s="79"/>
      <c r="G235" s="79"/>
      <c r="H235" s="79"/>
      <c r="I235" s="79"/>
      <c r="J235" s="79"/>
      <c r="K235" s="79"/>
      <c r="L235" s="79"/>
      <c r="M235" s="79"/>
      <c r="N235" s="79"/>
      <c r="O235" s="79"/>
      <c r="P235" s="79"/>
      <c r="Q235" s="79"/>
      <c r="R235" s="79"/>
      <c r="S235" s="79"/>
      <c r="T235" s="79"/>
      <c r="U235" s="79"/>
      <c r="V235" s="79"/>
      <c r="W235" s="79"/>
    </row>
    <row r="236" spans="1:23" x14ac:dyDescent="0.25">
      <c r="A236" s="79"/>
      <c r="B236" s="79"/>
      <c r="C236" s="79"/>
      <c r="D236" s="79"/>
      <c r="E236" s="79"/>
      <c r="F236" s="79"/>
      <c r="G236" s="79"/>
      <c r="H236" s="79"/>
      <c r="I236" s="79"/>
      <c r="J236" s="79"/>
      <c r="K236" s="79"/>
      <c r="L236" s="79"/>
      <c r="M236" s="79"/>
      <c r="N236" s="79"/>
      <c r="O236" s="79"/>
      <c r="P236" s="79"/>
      <c r="Q236" s="79"/>
      <c r="R236" s="79"/>
      <c r="S236" s="79"/>
      <c r="T236" s="79"/>
      <c r="U236" s="79"/>
      <c r="V236" s="79"/>
      <c r="W236" s="79"/>
    </row>
    <row r="239" spans="1:23" x14ac:dyDescent="0.25">
      <c r="A239" s="79"/>
      <c r="B239" s="79"/>
      <c r="C239" s="79"/>
      <c r="D239" s="79"/>
      <c r="E239" s="79"/>
      <c r="F239" s="79"/>
      <c r="G239" s="79"/>
      <c r="H239" s="79"/>
      <c r="I239" s="79"/>
      <c r="J239" s="79"/>
      <c r="K239" s="79"/>
      <c r="L239" s="79"/>
      <c r="M239" s="79"/>
      <c r="N239" s="79"/>
      <c r="O239" s="79"/>
      <c r="P239" s="79"/>
      <c r="Q239" s="79"/>
      <c r="R239" s="79"/>
      <c r="S239" s="79"/>
      <c r="T239" s="79"/>
      <c r="U239" s="79"/>
      <c r="V239" s="79"/>
      <c r="W239" s="79"/>
    </row>
    <row r="240" spans="1:23" x14ac:dyDescent="0.25">
      <c r="A240" s="79"/>
      <c r="B240" s="79"/>
      <c r="C240" s="79"/>
      <c r="D240" s="79"/>
      <c r="E240" s="79"/>
      <c r="F240" s="79"/>
      <c r="G240" s="79"/>
      <c r="H240" s="79"/>
      <c r="I240" s="79"/>
      <c r="J240" s="79"/>
      <c r="K240" s="79"/>
      <c r="L240" s="79"/>
      <c r="M240" s="79"/>
      <c r="N240" s="79"/>
      <c r="O240" s="79"/>
      <c r="P240" s="79"/>
      <c r="Q240" s="79"/>
      <c r="R240" s="79"/>
      <c r="S240" s="79"/>
      <c r="T240" s="79"/>
      <c r="U240" s="79"/>
      <c r="V240" s="79"/>
      <c r="W240" s="79"/>
    </row>
    <row r="241" spans="1:23" x14ac:dyDescent="0.25">
      <c r="A241" s="79"/>
      <c r="B241" s="79"/>
      <c r="C241" s="79"/>
      <c r="D241" s="79"/>
      <c r="E241" s="79"/>
      <c r="F241" s="79"/>
      <c r="G241" s="79"/>
      <c r="H241" s="79"/>
      <c r="I241" s="79"/>
      <c r="J241" s="79"/>
      <c r="K241" s="79"/>
      <c r="L241" s="79"/>
      <c r="M241" s="79"/>
      <c r="N241" s="79"/>
      <c r="O241" s="79"/>
      <c r="P241" s="79"/>
      <c r="Q241" s="79"/>
      <c r="R241" s="79"/>
      <c r="S241" s="79"/>
      <c r="T241" s="79"/>
      <c r="U241" s="79"/>
      <c r="V241" s="79"/>
      <c r="W241" s="79"/>
    </row>
    <row r="242" spans="1:23" x14ac:dyDescent="0.25">
      <c r="A242" s="79"/>
      <c r="B242" s="79"/>
      <c r="C242" s="79"/>
      <c r="D242" s="79"/>
      <c r="E242" s="79"/>
      <c r="F242" s="79"/>
      <c r="G242" s="79"/>
      <c r="H242" s="79"/>
      <c r="I242" s="79"/>
      <c r="J242" s="79"/>
      <c r="K242" s="79"/>
      <c r="L242" s="79"/>
      <c r="M242" s="79"/>
      <c r="N242" s="79"/>
      <c r="O242" s="79"/>
      <c r="P242" s="79"/>
      <c r="Q242" s="79"/>
      <c r="R242" s="79"/>
      <c r="S242" s="79"/>
      <c r="T242" s="79"/>
      <c r="U242" s="79"/>
      <c r="V242" s="79"/>
      <c r="W242" s="79"/>
    </row>
    <row r="243" spans="1:23" x14ac:dyDescent="0.25">
      <c r="A243" s="79"/>
      <c r="B243" s="79"/>
      <c r="C243" s="79"/>
      <c r="D243" s="79"/>
      <c r="E243" s="79"/>
      <c r="F243" s="79"/>
      <c r="G243" s="79"/>
      <c r="H243" s="79"/>
      <c r="I243" s="79"/>
      <c r="J243" s="79"/>
      <c r="K243" s="79"/>
      <c r="L243" s="79"/>
      <c r="M243" s="79"/>
      <c r="N243" s="79"/>
      <c r="O243" s="79"/>
      <c r="P243" s="79"/>
      <c r="Q243" s="79"/>
      <c r="R243" s="79"/>
      <c r="S243" s="79"/>
      <c r="T243" s="79"/>
      <c r="U243" s="79"/>
      <c r="V243" s="79"/>
      <c r="W243" s="79"/>
    </row>
    <row r="244" spans="1:23" x14ac:dyDescent="0.25">
      <c r="A244" s="79"/>
      <c r="B244" s="79"/>
      <c r="C244" s="79"/>
      <c r="D244" s="79"/>
      <c r="E244" s="79"/>
      <c r="F244" s="79"/>
      <c r="G244" s="79"/>
      <c r="H244" s="79"/>
      <c r="I244" s="79"/>
      <c r="J244" s="79"/>
      <c r="K244" s="79"/>
      <c r="L244" s="79"/>
      <c r="M244" s="79"/>
      <c r="N244" s="79"/>
      <c r="O244" s="79"/>
      <c r="P244" s="79"/>
      <c r="Q244" s="79"/>
      <c r="R244" s="79"/>
      <c r="S244" s="79"/>
      <c r="T244" s="79"/>
      <c r="U244" s="79"/>
      <c r="V244" s="79"/>
      <c r="W244" s="79"/>
    </row>
    <row r="245" spans="1:23" x14ac:dyDescent="0.25">
      <c r="A245" s="79"/>
      <c r="B245" s="79"/>
      <c r="C245" s="79"/>
      <c r="D245" s="79"/>
      <c r="E245" s="79"/>
      <c r="F245" s="79"/>
      <c r="G245" s="79"/>
      <c r="H245" s="79"/>
      <c r="I245" s="79"/>
      <c r="J245" s="79"/>
      <c r="K245" s="79"/>
      <c r="L245" s="79"/>
      <c r="M245" s="79"/>
      <c r="N245" s="79"/>
      <c r="O245" s="79"/>
      <c r="P245" s="79"/>
      <c r="Q245" s="79"/>
      <c r="R245" s="79"/>
      <c r="S245" s="79"/>
      <c r="T245" s="79"/>
      <c r="U245" s="79"/>
      <c r="V245" s="79"/>
      <c r="W245" s="79"/>
    </row>
    <row r="246" spans="1:23" x14ac:dyDescent="0.25">
      <c r="A246" s="79"/>
      <c r="B246" s="79"/>
      <c r="C246" s="79"/>
      <c r="D246" s="79"/>
      <c r="E246" s="79"/>
      <c r="F246" s="79"/>
      <c r="G246" s="79"/>
      <c r="H246" s="79"/>
      <c r="I246" s="79"/>
      <c r="J246" s="79"/>
      <c r="K246" s="79"/>
      <c r="L246" s="79"/>
      <c r="M246" s="79"/>
      <c r="N246" s="79"/>
      <c r="O246" s="79"/>
      <c r="P246" s="79"/>
      <c r="Q246" s="79"/>
      <c r="R246" s="79"/>
      <c r="S246" s="79"/>
      <c r="T246" s="79"/>
      <c r="U246" s="79"/>
      <c r="V246" s="79"/>
      <c r="W246" s="79"/>
    </row>
    <row r="247" spans="1:23" x14ac:dyDescent="0.25">
      <c r="A247" s="79"/>
      <c r="B247" s="79"/>
      <c r="C247" s="79"/>
      <c r="D247" s="79"/>
      <c r="E247" s="79"/>
      <c r="F247" s="79"/>
      <c r="G247" s="79"/>
      <c r="H247" s="79"/>
      <c r="I247" s="79"/>
      <c r="J247" s="79"/>
      <c r="K247" s="79"/>
      <c r="L247" s="79"/>
      <c r="M247" s="79"/>
      <c r="N247" s="79"/>
      <c r="O247" s="79"/>
      <c r="P247" s="79"/>
      <c r="Q247" s="79"/>
      <c r="R247" s="79"/>
      <c r="S247" s="79"/>
      <c r="T247" s="79"/>
      <c r="U247" s="79"/>
      <c r="V247" s="79"/>
      <c r="W247" s="79"/>
    </row>
    <row r="248" spans="1:23" x14ac:dyDescent="0.25">
      <c r="A248" s="79"/>
      <c r="B248" s="79"/>
      <c r="C248" s="79"/>
      <c r="D248" s="79"/>
      <c r="E248" s="79"/>
      <c r="F248" s="79"/>
      <c r="G248" s="79"/>
      <c r="H248" s="79"/>
      <c r="I248" s="79"/>
      <c r="J248" s="79"/>
      <c r="K248" s="79"/>
      <c r="L248" s="79"/>
      <c r="M248" s="79"/>
      <c r="N248" s="79"/>
      <c r="O248" s="79"/>
      <c r="P248" s="79"/>
      <c r="Q248" s="79"/>
      <c r="R248" s="79"/>
      <c r="S248" s="79"/>
      <c r="T248" s="79"/>
      <c r="U248" s="79"/>
      <c r="V248" s="79"/>
      <c r="W248" s="79"/>
    </row>
    <row r="249" spans="1:23" x14ac:dyDescent="0.25">
      <c r="A249" s="79"/>
      <c r="B249" s="79"/>
      <c r="C249" s="79"/>
      <c r="D249" s="79"/>
      <c r="E249" s="79"/>
      <c r="F249" s="79"/>
      <c r="G249" s="79"/>
      <c r="H249" s="79"/>
      <c r="I249" s="79"/>
      <c r="J249" s="79"/>
      <c r="K249" s="79"/>
      <c r="L249" s="79"/>
      <c r="M249" s="79"/>
      <c r="N249" s="79"/>
      <c r="O249" s="79"/>
      <c r="P249" s="79"/>
      <c r="Q249" s="79"/>
      <c r="R249" s="79"/>
      <c r="S249" s="79"/>
      <c r="T249" s="79"/>
      <c r="U249" s="79"/>
      <c r="V249" s="79"/>
      <c r="W249" s="79"/>
    </row>
    <row r="250" spans="1:23" x14ac:dyDescent="0.25">
      <c r="A250" s="79"/>
      <c r="B250" s="79"/>
      <c r="C250" s="79"/>
      <c r="D250" s="79"/>
      <c r="E250" s="79"/>
      <c r="F250" s="79"/>
      <c r="G250" s="79"/>
      <c r="H250" s="79"/>
      <c r="I250" s="79"/>
      <c r="J250" s="79"/>
      <c r="K250" s="79"/>
      <c r="L250" s="79"/>
      <c r="M250" s="79"/>
      <c r="N250" s="79"/>
      <c r="O250" s="79"/>
      <c r="P250" s="79"/>
      <c r="Q250" s="79"/>
      <c r="R250" s="79"/>
      <c r="S250" s="79"/>
      <c r="T250" s="79"/>
      <c r="U250" s="79"/>
      <c r="V250" s="79"/>
      <c r="W250" s="79"/>
    </row>
    <row r="251" spans="1:23" x14ac:dyDescent="0.25">
      <c r="A251" s="79"/>
      <c r="B251" s="79"/>
      <c r="C251" s="79"/>
      <c r="D251" s="79"/>
      <c r="E251" s="79"/>
      <c r="F251" s="79"/>
      <c r="G251" s="79"/>
      <c r="H251" s="79"/>
      <c r="I251" s="79"/>
      <c r="J251" s="79"/>
      <c r="K251" s="79"/>
      <c r="L251" s="79"/>
      <c r="M251" s="79"/>
      <c r="N251" s="79"/>
      <c r="O251" s="79"/>
      <c r="P251" s="79"/>
      <c r="Q251" s="79"/>
      <c r="R251" s="79"/>
      <c r="S251" s="79"/>
      <c r="T251" s="79"/>
      <c r="U251" s="79"/>
      <c r="V251" s="79"/>
      <c r="W251" s="79"/>
    </row>
    <row r="254" spans="1:23" x14ac:dyDescent="0.25">
      <c r="A254" s="79"/>
      <c r="B254" s="79"/>
      <c r="C254" s="79"/>
      <c r="D254" s="79"/>
      <c r="E254" s="79"/>
      <c r="F254" s="79"/>
      <c r="G254" s="79"/>
      <c r="H254" s="79"/>
      <c r="I254" s="79"/>
      <c r="J254" s="79"/>
      <c r="K254" s="79"/>
      <c r="L254" s="79"/>
      <c r="M254" s="79"/>
      <c r="N254" s="79"/>
      <c r="O254" s="79"/>
      <c r="P254" s="79"/>
      <c r="Q254" s="79"/>
      <c r="R254" s="79"/>
      <c r="S254" s="79"/>
      <c r="T254" s="79"/>
      <c r="U254" s="79"/>
      <c r="V254" s="79"/>
      <c r="W254" s="79"/>
    </row>
    <row r="255" spans="1:23" x14ac:dyDescent="0.25">
      <c r="A255" s="79"/>
      <c r="B255" s="79"/>
      <c r="C255" s="79"/>
      <c r="D255" s="79"/>
      <c r="E255" s="79"/>
      <c r="F255" s="79"/>
      <c r="G255" s="79"/>
      <c r="H255" s="79"/>
      <c r="I255" s="79"/>
      <c r="J255" s="79"/>
      <c r="K255" s="79"/>
      <c r="L255" s="79"/>
      <c r="M255" s="79"/>
      <c r="N255" s="79"/>
      <c r="O255" s="79"/>
      <c r="P255" s="79"/>
      <c r="Q255" s="79"/>
      <c r="R255" s="79"/>
      <c r="S255" s="79"/>
      <c r="T255" s="79"/>
      <c r="U255" s="79"/>
      <c r="V255" s="79"/>
      <c r="W255" s="79"/>
    </row>
    <row r="256" spans="1:23" x14ac:dyDescent="0.25">
      <c r="A256" s="79"/>
      <c r="B256" s="79"/>
      <c r="C256" s="79"/>
      <c r="D256" s="79"/>
      <c r="E256" s="79"/>
      <c r="F256" s="79"/>
      <c r="G256" s="79"/>
      <c r="H256" s="79"/>
      <c r="I256" s="79"/>
      <c r="J256" s="79"/>
      <c r="K256" s="79"/>
      <c r="L256" s="79"/>
      <c r="M256" s="79"/>
      <c r="N256" s="79"/>
      <c r="O256" s="79"/>
      <c r="P256" s="79"/>
      <c r="Q256" s="79"/>
      <c r="R256" s="79"/>
      <c r="S256" s="79"/>
      <c r="T256" s="79"/>
      <c r="U256" s="79"/>
      <c r="V256" s="79"/>
      <c r="W256" s="79"/>
    </row>
    <row r="257" spans="1:23" x14ac:dyDescent="0.25">
      <c r="A257" s="79"/>
      <c r="B257" s="79"/>
      <c r="C257" s="79"/>
      <c r="D257" s="79"/>
      <c r="E257" s="79"/>
      <c r="F257" s="79"/>
      <c r="G257" s="79"/>
      <c r="H257" s="79"/>
      <c r="I257" s="79"/>
      <c r="J257" s="79"/>
      <c r="K257" s="79"/>
      <c r="L257" s="79"/>
      <c r="M257" s="79"/>
      <c r="N257" s="79"/>
      <c r="O257" s="79"/>
      <c r="P257" s="79"/>
      <c r="Q257" s="79"/>
      <c r="R257" s="79"/>
      <c r="S257" s="79"/>
      <c r="T257" s="79"/>
      <c r="U257" s="79"/>
      <c r="V257" s="79"/>
      <c r="W257" s="79"/>
    </row>
    <row r="258" spans="1:23" x14ac:dyDescent="0.25">
      <c r="A258" s="79"/>
      <c r="B258" s="79"/>
      <c r="C258" s="79"/>
      <c r="D258" s="79"/>
      <c r="E258" s="79"/>
      <c r="F258" s="79"/>
      <c r="G258" s="79"/>
      <c r="H258" s="79"/>
      <c r="I258" s="79"/>
      <c r="J258" s="79"/>
      <c r="K258" s="79"/>
      <c r="L258" s="79"/>
      <c r="M258" s="79"/>
      <c r="N258" s="79"/>
      <c r="O258" s="79"/>
      <c r="P258" s="79"/>
      <c r="Q258" s="79"/>
      <c r="R258" s="79"/>
      <c r="S258" s="79"/>
      <c r="T258" s="79"/>
      <c r="U258" s="79"/>
      <c r="V258" s="79"/>
      <c r="W258" s="79"/>
    </row>
    <row r="259" spans="1:23" x14ac:dyDescent="0.25">
      <c r="A259" s="79"/>
      <c r="B259" s="79"/>
      <c r="C259" s="79"/>
      <c r="D259" s="79"/>
      <c r="E259" s="79"/>
      <c r="F259" s="79"/>
      <c r="G259" s="79"/>
      <c r="H259" s="79"/>
      <c r="I259" s="79"/>
      <c r="J259" s="79"/>
      <c r="K259" s="79"/>
      <c r="L259" s="79"/>
      <c r="M259" s="79"/>
      <c r="N259" s="79"/>
      <c r="O259" s="79"/>
      <c r="P259" s="79"/>
      <c r="Q259" s="79"/>
      <c r="R259" s="79"/>
      <c r="S259" s="79"/>
      <c r="T259" s="79"/>
      <c r="U259" s="79"/>
      <c r="V259" s="79"/>
      <c r="W259" s="79"/>
    </row>
    <row r="260" spans="1:23" x14ac:dyDescent="0.25">
      <c r="A260" s="79"/>
      <c r="B260" s="79"/>
      <c r="C260" s="79"/>
      <c r="D260" s="79"/>
      <c r="E260" s="79"/>
      <c r="F260" s="79"/>
      <c r="G260" s="79"/>
      <c r="H260" s="79"/>
      <c r="I260" s="79"/>
      <c r="J260" s="79"/>
      <c r="K260" s="79"/>
      <c r="L260" s="79"/>
      <c r="M260" s="79"/>
      <c r="N260" s="79"/>
      <c r="O260" s="79"/>
      <c r="P260" s="79"/>
      <c r="Q260" s="79"/>
      <c r="R260" s="79"/>
      <c r="S260" s="79"/>
      <c r="T260" s="79"/>
      <c r="U260" s="79"/>
      <c r="V260" s="79"/>
      <c r="W260" s="79"/>
    </row>
    <row r="261" spans="1:23" x14ac:dyDescent="0.25">
      <c r="A261" s="79"/>
      <c r="B261" s="79"/>
      <c r="C261" s="79"/>
      <c r="D261" s="79"/>
      <c r="E261" s="79"/>
      <c r="F261" s="79"/>
      <c r="G261" s="79"/>
      <c r="H261" s="79"/>
      <c r="I261" s="79"/>
      <c r="J261" s="79"/>
      <c r="K261" s="79"/>
      <c r="L261" s="79"/>
      <c r="M261" s="79"/>
      <c r="N261" s="79"/>
      <c r="O261" s="79"/>
      <c r="P261" s="79"/>
      <c r="Q261" s="79"/>
      <c r="R261" s="79"/>
      <c r="S261" s="79"/>
      <c r="T261" s="79"/>
      <c r="U261" s="79"/>
      <c r="V261" s="79"/>
      <c r="W261" s="79"/>
    </row>
    <row r="262" spans="1:23" x14ac:dyDescent="0.25">
      <c r="A262" s="79"/>
      <c r="B262" s="79"/>
      <c r="C262" s="79"/>
      <c r="D262" s="79"/>
      <c r="E262" s="79"/>
      <c r="F262" s="79"/>
      <c r="G262" s="79"/>
      <c r="H262" s="79"/>
      <c r="I262" s="79"/>
      <c r="J262" s="79"/>
      <c r="K262" s="79"/>
      <c r="L262" s="79"/>
      <c r="M262" s="79"/>
      <c r="N262" s="79"/>
      <c r="O262" s="79"/>
      <c r="P262" s="79"/>
      <c r="Q262" s="79"/>
      <c r="R262" s="79"/>
      <c r="S262" s="79"/>
      <c r="T262" s="79"/>
      <c r="U262" s="79"/>
      <c r="V262" s="79"/>
      <c r="W262" s="79"/>
    </row>
    <row r="263" spans="1:23" x14ac:dyDescent="0.25">
      <c r="A263" s="79"/>
      <c r="B263" s="79"/>
      <c r="C263" s="79"/>
      <c r="D263" s="79"/>
      <c r="E263" s="79"/>
      <c r="F263" s="79"/>
      <c r="G263" s="79"/>
      <c r="H263" s="79"/>
      <c r="I263" s="79"/>
      <c r="J263" s="79"/>
      <c r="K263" s="79"/>
      <c r="L263" s="79"/>
      <c r="M263" s="79"/>
      <c r="N263" s="79"/>
      <c r="O263" s="79"/>
      <c r="P263" s="79"/>
      <c r="Q263" s="79"/>
      <c r="R263" s="79"/>
      <c r="S263" s="79"/>
      <c r="T263" s="79"/>
      <c r="U263" s="79"/>
      <c r="V263" s="79"/>
      <c r="W263" s="79"/>
    </row>
    <row r="264" spans="1:23" x14ac:dyDescent="0.25">
      <c r="A264" s="79"/>
      <c r="B264" s="79"/>
      <c r="C264" s="79"/>
      <c r="D264" s="79"/>
      <c r="E264" s="79"/>
      <c r="F264" s="79"/>
      <c r="G264" s="79"/>
      <c r="H264" s="79"/>
      <c r="I264" s="79"/>
      <c r="J264" s="79"/>
      <c r="K264" s="79"/>
      <c r="L264" s="79"/>
      <c r="M264" s="79"/>
      <c r="N264" s="79"/>
      <c r="O264" s="79"/>
      <c r="P264" s="79"/>
      <c r="Q264" s="79"/>
      <c r="R264" s="79"/>
      <c r="S264" s="79"/>
      <c r="T264" s="79"/>
      <c r="U264" s="79"/>
      <c r="V264" s="79"/>
      <c r="W264" s="79"/>
    </row>
    <row r="265" spans="1:23" x14ac:dyDescent="0.25">
      <c r="A265" s="79"/>
      <c r="B265" s="79"/>
      <c r="C265" s="79"/>
      <c r="D265" s="79"/>
      <c r="E265" s="79"/>
      <c r="F265" s="79"/>
      <c r="G265" s="79"/>
      <c r="H265" s="79"/>
      <c r="I265" s="79"/>
      <c r="J265" s="79"/>
      <c r="K265" s="79"/>
      <c r="L265" s="79"/>
      <c r="M265" s="79"/>
      <c r="N265" s="79"/>
      <c r="O265" s="79"/>
      <c r="P265" s="79"/>
      <c r="Q265" s="79"/>
      <c r="R265" s="79"/>
      <c r="S265" s="79"/>
      <c r="T265" s="79"/>
      <c r="U265" s="79"/>
      <c r="V265" s="79"/>
      <c r="W265" s="79"/>
    </row>
    <row r="266" spans="1:23" x14ac:dyDescent="0.25">
      <c r="A266" s="79"/>
      <c r="B266" s="79"/>
      <c r="C266" s="79"/>
      <c r="D266" s="79"/>
      <c r="E266" s="79"/>
      <c r="F266" s="79"/>
      <c r="G266" s="79"/>
      <c r="H266" s="79"/>
      <c r="I266" s="79"/>
      <c r="J266" s="79"/>
      <c r="K266" s="79"/>
      <c r="L266" s="79"/>
      <c r="M266" s="79"/>
      <c r="N266" s="79"/>
      <c r="O266" s="79"/>
      <c r="P266" s="79"/>
      <c r="Q266" s="79"/>
      <c r="R266" s="79"/>
      <c r="S266" s="79"/>
      <c r="T266" s="79"/>
      <c r="U266" s="79"/>
      <c r="V266" s="79"/>
      <c r="W266" s="79"/>
    </row>
    <row r="267" spans="1:23" x14ac:dyDescent="0.25">
      <c r="A267" s="79"/>
      <c r="B267" s="79"/>
      <c r="C267" s="79"/>
      <c r="D267" s="79"/>
      <c r="E267" s="79"/>
      <c r="F267" s="79"/>
      <c r="G267" s="79"/>
      <c r="H267" s="79"/>
      <c r="I267" s="79"/>
      <c r="J267" s="79"/>
      <c r="K267" s="79"/>
      <c r="L267" s="79"/>
      <c r="M267" s="79"/>
      <c r="N267" s="79"/>
      <c r="O267" s="79"/>
      <c r="P267" s="79"/>
      <c r="Q267" s="79"/>
      <c r="R267" s="79"/>
      <c r="S267" s="79"/>
      <c r="T267" s="79"/>
      <c r="U267" s="79"/>
      <c r="V267" s="79"/>
      <c r="W267" s="79"/>
    </row>
    <row r="270" spans="1:23" x14ac:dyDescent="0.25">
      <c r="A270" s="79"/>
      <c r="B270" s="79"/>
      <c r="C270" s="79"/>
      <c r="D270" s="79"/>
      <c r="E270" s="79"/>
      <c r="F270" s="79"/>
      <c r="G270" s="79"/>
      <c r="H270" s="79"/>
      <c r="I270" s="79"/>
      <c r="J270" s="79"/>
      <c r="K270" s="79"/>
      <c r="L270" s="79"/>
      <c r="M270" s="79"/>
      <c r="N270" s="79"/>
      <c r="O270" s="79"/>
      <c r="P270" s="79"/>
      <c r="Q270" s="79"/>
      <c r="R270" s="79"/>
      <c r="S270" s="79"/>
      <c r="T270" s="79"/>
      <c r="U270" s="79"/>
      <c r="V270" s="79"/>
      <c r="W270" s="79"/>
    </row>
    <row r="271" spans="1:23" x14ac:dyDescent="0.25">
      <c r="A271" s="79"/>
      <c r="B271" s="79"/>
      <c r="C271" s="79"/>
      <c r="D271" s="79"/>
      <c r="E271" s="79"/>
      <c r="F271" s="79"/>
      <c r="G271" s="79"/>
      <c r="H271" s="79"/>
      <c r="I271" s="79"/>
      <c r="J271" s="79"/>
      <c r="K271" s="79"/>
      <c r="L271" s="79"/>
      <c r="M271" s="79"/>
      <c r="N271" s="79"/>
      <c r="O271" s="79"/>
      <c r="P271" s="79"/>
      <c r="Q271" s="79"/>
      <c r="R271" s="79"/>
      <c r="S271" s="79"/>
      <c r="T271" s="79"/>
      <c r="U271" s="79"/>
      <c r="V271" s="79"/>
      <c r="W271" s="79"/>
    </row>
    <row r="272" spans="1:23" x14ac:dyDescent="0.25">
      <c r="A272" s="79"/>
      <c r="B272" s="79"/>
      <c r="C272" s="79"/>
      <c r="D272" s="79"/>
      <c r="E272" s="79"/>
      <c r="F272" s="79"/>
      <c r="G272" s="79"/>
      <c r="H272" s="79"/>
      <c r="I272" s="79"/>
      <c r="J272" s="79"/>
      <c r="K272" s="79"/>
      <c r="L272" s="79"/>
      <c r="M272" s="79"/>
      <c r="N272" s="79"/>
      <c r="O272" s="79"/>
      <c r="P272" s="79"/>
      <c r="Q272" s="79"/>
      <c r="R272" s="79"/>
      <c r="S272" s="79"/>
      <c r="T272" s="79"/>
      <c r="U272" s="79"/>
      <c r="V272" s="79"/>
      <c r="W272" s="79"/>
    </row>
    <row r="273" spans="1:23" x14ac:dyDescent="0.25">
      <c r="A273" s="79"/>
      <c r="B273" s="79"/>
      <c r="C273" s="79"/>
      <c r="D273" s="79"/>
      <c r="E273" s="79"/>
      <c r="F273" s="79"/>
      <c r="G273" s="79"/>
      <c r="H273" s="79"/>
      <c r="I273" s="79"/>
      <c r="J273" s="79"/>
      <c r="K273" s="79"/>
      <c r="L273" s="79"/>
      <c r="M273" s="79"/>
      <c r="N273" s="79"/>
      <c r="O273" s="79"/>
      <c r="P273" s="79"/>
      <c r="Q273" s="79"/>
      <c r="R273" s="79"/>
      <c r="S273" s="79"/>
      <c r="T273" s="79"/>
      <c r="U273" s="79"/>
      <c r="V273" s="79"/>
      <c r="W273" s="79"/>
    </row>
    <row r="274" spans="1:23" x14ac:dyDescent="0.25">
      <c r="A274" s="79"/>
      <c r="B274" s="79"/>
      <c r="C274" s="79"/>
      <c r="D274" s="79"/>
      <c r="E274" s="79"/>
      <c r="F274" s="79"/>
      <c r="G274" s="79"/>
      <c r="H274" s="79"/>
      <c r="I274" s="79"/>
      <c r="J274" s="79"/>
      <c r="K274" s="79"/>
      <c r="L274" s="79"/>
      <c r="M274" s="79"/>
      <c r="N274" s="79"/>
      <c r="O274" s="79"/>
      <c r="P274" s="79"/>
      <c r="Q274" s="79"/>
      <c r="R274" s="79"/>
      <c r="S274" s="79"/>
      <c r="T274" s="79"/>
      <c r="U274" s="79"/>
      <c r="V274" s="79"/>
      <c r="W274" s="79"/>
    </row>
    <row r="275" spans="1:23" x14ac:dyDescent="0.25">
      <c r="A275" s="79"/>
      <c r="B275" s="79"/>
      <c r="C275" s="79"/>
      <c r="D275" s="79"/>
      <c r="E275" s="79"/>
      <c r="F275" s="79"/>
      <c r="G275" s="79"/>
      <c r="H275" s="79"/>
      <c r="I275" s="79"/>
      <c r="J275" s="79"/>
      <c r="K275" s="79"/>
      <c r="L275" s="79"/>
      <c r="M275" s="79"/>
      <c r="N275" s="79"/>
      <c r="O275" s="79"/>
      <c r="P275" s="79"/>
      <c r="Q275" s="79"/>
      <c r="R275" s="79"/>
      <c r="S275" s="79"/>
      <c r="T275" s="79"/>
      <c r="U275" s="79"/>
      <c r="V275" s="79"/>
      <c r="W275" s="79"/>
    </row>
    <row r="276" spans="1:23" x14ac:dyDescent="0.25">
      <c r="A276" s="79"/>
      <c r="B276" s="79"/>
      <c r="C276" s="79"/>
      <c r="D276" s="79"/>
      <c r="E276" s="79"/>
      <c r="F276" s="79"/>
      <c r="G276" s="79"/>
      <c r="H276" s="79"/>
      <c r="I276" s="79"/>
      <c r="J276" s="79"/>
      <c r="K276" s="79"/>
      <c r="L276" s="79"/>
      <c r="M276" s="79"/>
      <c r="N276" s="79"/>
      <c r="O276" s="79"/>
      <c r="P276" s="79"/>
      <c r="Q276" s="79"/>
      <c r="R276" s="79"/>
      <c r="S276" s="79"/>
      <c r="T276" s="79"/>
      <c r="U276" s="79"/>
      <c r="V276" s="79"/>
      <c r="W276" s="79"/>
    </row>
    <row r="277" spans="1:23" x14ac:dyDescent="0.25">
      <c r="A277" s="79"/>
      <c r="B277" s="79"/>
      <c r="C277" s="79"/>
      <c r="D277" s="79"/>
      <c r="E277" s="79"/>
      <c r="F277" s="79"/>
      <c r="G277" s="79"/>
      <c r="H277" s="79"/>
      <c r="I277" s="79"/>
      <c r="J277" s="79"/>
      <c r="K277" s="79"/>
      <c r="L277" s="79"/>
      <c r="M277" s="79"/>
      <c r="N277" s="79"/>
      <c r="O277" s="79"/>
      <c r="P277" s="79"/>
      <c r="Q277" s="79"/>
      <c r="R277" s="79"/>
      <c r="S277" s="79"/>
      <c r="T277" s="79"/>
      <c r="U277" s="79"/>
      <c r="V277" s="79"/>
      <c r="W277" s="79"/>
    </row>
    <row r="278" spans="1:23" x14ac:dyDescent="0.25">
      <c r="A278" s="79"/>
      <c r="B278" s="79"/>
      <c r="C278" s="79"/>
      <c r="D278" s="79"/>
      <c r="E278" s="79"/>
      <c r="F278" s="79"/>
      <c r="G278" s="79"/>
      <c r="H278" s="79"/>
      <c r="I278" s="79"/>
      <c r="J278" s="79"/>
      <c r="K278" s="79"/>
      <c r="L278" s="79"/>
      <c r="M278" s="79"/>
      <c r="N278" s="79"/>
      <c r="O278" s="79"/>
      <c r="P278" s="79"/>
      <c r="Q278" s="79"/>
      <c r="R278" s="79"/>
      <c r="S278" s="79"/>
      <c r="T278" s="79"/>
      <c r="U278" s="79"/>
      <c r="V278" s="79"/>
      <c r="W278" s="79"/>
    </row>
    <row r="279" spans="1:23" x14ac:dyDescent="0.25">
      <c r="A279" s="79"/>
      <c r="B279" s="79"/>
      <c r="C279" s="79"/>
      <c r="D279" s="79"/>
      <c r="E279" s="79"/>
      <c r="F279" s="79"/>
      <c r="G279" s="79"/>
      <c r="H279" s="79"/>
      <c r="I279" s="79"/>
      <c r="J279" s="79"/>
      <c r="K279" s="79"/>
      <c r="L279" s="79"/>
      <c r="M279" s="79"/>
      <c r="N279" s="79"/>
      <c r="O279" s="79"/>
      <c r="P279" s="79"/>
      <c r="Q279" s="79"/>
      <c r="R279" s="79"/>
      <c r="S279" s="79"/>
      <c r="T279" s="79"/>
      <c r="U279" s="79"/>
      <c r="V279" s="79"/>
      <c r="W279" s="79"/>
    </row>
    <row r="280" spans="1:23" x14ac:dyDescent="0.25">
      <c r="A280" s="79"/>
      <c r="B280" s="79"/>
      <c r="C280" s="79"/>
      <c r="D280" s="79"/>
      <c r="E280" s="79"/>
      <c r="F280" s="79"/>
      <c r="G280" s="79"/>
      <c r="H280" s="79"/>
      <c r="I280" s="79"/>
      <c r="J280" s="79"/>
      <c r="K280" s="79"/>
      <c r="L280" s="79"/>
      <c r="M280" s="79"/>
      <c r="N280" s="79"/>
      <c r="O280" s="79"/>
      <c r="P280" s="79"/>
      <c r="Q280" s="79"/>
      <c r="R280" s="79"/>
      <c r="S280" s="79"/>
      <c r="T280" s="79"/>
      <c r="U280" s="79"/>
      <c r="V280" s="79"/>
      <c r="W280" s="79"/>
    </row>
    <row r="281" spans="1:23" x14ac:dyDescent="0.25">
      <c r="A281" s="79"/>
      <c r="B281" s="79"/>
      <c r="C281" s="79"/>
      <c r="D281" s="79"/>
      <c r="E281" s="79"/>
      <c r="F281" s="79"/>
      <c r="G281" s="79"/>
      <c r="H281" s="79"/>
      <c r="I281" s="79"/>
      <c r="J281" s="79"/>
      <c r="K281" s="79"/>
      <c r="L281" s="79"/>
      <c r="M281" s="79"/>
      <c r="N281" s="79"/>
      <c r="O281" s="79"/>
      <c r="P281" s="79"/>
      <c r="Q281" s="79"/>
      <c r="R281" s="79"/>
      <c r="S281" s="79"/>
      <c r="T281" s="79"/>
      <c r="U281" s="79"/>
      <c r="V281" s="79"/>
      <c r="W281" s="79"/>
    </row>
  </sheetData>
  <mergeCells count="655">
    <mergeCell ref="A199:F199"/>
    <mergeCell ref="A192:F192"/>
    <mergeCell ref="A193:F193"/>
    <mergeCell ref="A194:F194"/>
    <mergeCell ref="A195:F195"/>
    <mergeCell ref="A196:F196"/>
    <mergeCell ref="A197:F197"/>
    <mergeCell ref="A163:F163"/>
    <mergeCell ref="A164:F164"/>
    <mergeCell ref="A165:F165"/>
    <mergeCell ref="A180:F180"/>
    <mergeCell ref="A181:F181"/>
    <mergeCell ref="A177:F177"/>
    <mergeCell ref="A174:F174"/>
    <mergeCell ref="A175:F175"/>
    <mergeCell ref="A176:F176"/>
    <mergeCell ref="A178:F178"/>
    <mergeCell ref="A179:F179"/>
    <mergeCell ref="A153:F153"/>
    <mergeCell ref="A143:F143"/>
    <mergeCell ref="A144:F144"/>
    <mergeCell ref="A145:F145"/>
    <mergeCell ref="A135:F135"/>
    <mergeCell ref="A139:F139"/>
    <mergeCell ref="A191:F191"/>
    <mergeCell ref="A198:F198"/>
    <mergeCell ref="A155:F155"/>
    <mergeCell ref="A156:F156"/>
    <mergeCell ref="A157:F157"/>
    <mergeCell ref="A158:F158"/>
    <mergeCell ref="A159:F159"/>
    <mergeCell ref="A142:F142"/>
    <mergeCell ref="A147:F147"/>
    <mergeCell ref="A148:F148"/>
    <mergeCell ref="A149:F149"/>
    <mergeCell ref="A150:F150"/>
    <mergeCell ref="A166:F166"/>
    <mergeCell ref="A167:F167"/>
    <mergeCell ref="A172:F172"/>
    <mergeCell ref="A173:F173"/>
    <mergeCell ref="A160:F160"/>
    <mergeCell ref="A162:F162"/>
    <mergeCell ref="CQ118:CQ119"/>
    <mergeCell ref="CR118:CR119"/>
    <mergeCell ref="CS118:CS119"/>
    <mergeCell ref="CT118:CT119"/>
    <mergeCell ref="A186:G186"/>
    <mergeCell ref="A187:F187"/>
    <mergeCell ref="A188:F188"/>
    <mergeCell ref="A189:F189"/>
    <mergeCell ref="A190:F190"/>
    <mergeCell ref="A140:F140"/>
    <mergeCell ref="A146:F146"/>
    <mergeCell ref="A161:F161"/>
    <mergeCell ref="A182:F182"/>
    <mergeCell ref="A183:F183"/>
    <mergeCell ref="A126:F126"/>
    <mergeCell ref="A127:F127"/>
    <mergeCell ref="A128:F128"/>
    <mergeCell ref="A129:F129"/>
    <mergeCell ref="A130:F130"/>
    <mergeCell ref="A131:F131"/>
    <mergeCell ref="A123:F123"/>
    <mergeCell ref="A124:F124"/>
    <mergeCell ref="A125:F125"/>
    <mergeCell ref="A141:F141"/>
    <mergeCell ref="CH118:CH119"/>
    <mergeCell ref="CI118:CI119"/>
    <mergeCell ref="CJ118:CJ119"/>
    <mergeCell ref="CK118:CK119"/>
    <mergeCell ref="CL118:CL119"/>
    <mergeCell ref="CM118:CM119"/>
    <mergeCell ref="CN118:CN119"/>
    <mergeCell ref="CO118:CO119"/>
    <mergeCell ref="CP118:CP119"/>
    <mergeCell ref="BY118:BY119"/>
    <mergeCell ref="BZ118:BZ119"/>
    <mergeCell ref="CA118:CA119"/>
    <mergeCell ref="CB118:CB119"/>
    <mergeCell ref="CC118:CC119"/>
    <mergeCell ref="CD118:CD119"/>
    <mergeCell ref="CE118:CE119"/>
    <mergeCell ref="CF118:CF119"/>
    <mergeCell ref="CG118:CG119"/>
    <mergeCell ref="BP118:BP119"/>
    <mergeCell ref="BQ118:BQ119"/>
    <mergeCell ref="BR118:BR119"/>
    <mergeCell ref="BS118:BS119"/>
    <mergeCell ref="BT118:BT119"/>
    <mergeCell ref="BU118:BU119"/>
    <mergeCell ref="BV118:BV119"/>
    <mergeCell ref="BW118:BW119"/>
    <mergeCell ref="BX118:BX119"/>
    <mergeCell ref="BG118:BG119"/>
    <mergeCell ref="BH118:BH119"/>
    <mergeCell ref="BI118:BI119"/>
    <mergeCell ref="BJ118:BJ119"/>
    <mergeCell ref="BK118:BK119"/>
    <mergeCell ref="BL118:BL119"/>
    <mergeCell ref="BM118:BM119"/>
    <mergeCell ref="BN118:BN119"/>
    <mergeCell ref="BO118:BO119"/>
    <mergeCell ref="AX118:AX119"/>
    <mergeCell ref="AY118:AY119"/>
    <mergeCell ref="AZ118:AZ119"/>
    <mergeCell ref="BA118:BA119"/>
    <mergeCell ref="BB118:BB119"/>
    <mergeCell ref="BC118:BC119"/>
    <mergeCell ref="BD118:BD119"/>
    <mergeCell ref="BE118:BE119"/>
    <mergeCell ref="BF118:BF119"/>
    <mergeCell ref="AS118:AS119"/>
    <mergeCell ref="AT118:AT119"/>
    <mergeCell ref="AU118:AU119"/>
    <mergeCell ref="AV118:AV119"/>
    <mergeCell ref="AW118:AW119"/>
    <mergeCell ref="A79:F79"/>
    <mergeCell ref="A83:F83"/>
    <mergeCell ref="A84:F84"/>
    <mergeCell ref="A69:F69"/>
    <mergeCell ref="A70:F70"/>
    <mergeCell ref="A71:F71"/>
    <mergeCell ref="A72:F72"/>
    <mergeCell ref="A73:F73"/>
    <mergeCell ref="A74:F75"/>
    <mergeCell ref="G74:G75"/>
    <mergeCell ref="H74:H75"/>
    <mergeCell ref="I74:I75"/>
    <mergeCell ref="J74:J75"/>
    <mergeCell ref="K74:K75"/>
    <mergeCell ref="L74:L75"/>
    <mergeCell ref="M74:M75"/>
    <mergeCell ref="A93:F93"/>
    <mergeCell ref="A94:F94"/>
    <mergeCell ref="A95:F95"/>
    <mergeCell ref="AC118:AC119"/>
    <mergeCell ref="AD118:AD119"/>
    <mergeCell ref="AE118:AE119"/>
    <mergeCell ref="AF118:AF119"/>
    <mergeCell ref="AG118:AG119"/>
    <mergeCell ref="A52:F52"/>
    <mergeCell ref="A68:F68"/>
    <mergeCell ref="A46:F46"/>
    <mergeCell ref="A48:F48"/>
    <mergeCell ref="A50:F50"/>
    <mergeCell ref="A53:F53"/>
    <mergeCell ref="A55:F55"/>
    <mergeCell ref="A67:CT67"/>
    <mergeCell ref="AH118:AH119"/>
    <mergeCell ref="AI118:AI119"/>
    <mergeCell ref="AJ118:AJ119"/>
    <mergeCell ref="AK118:AK119"/>
    <mergeCell ref="AL118:AL119"/>
    <mergeCell ref="AM118:AM119"/>
    <mergeCell ref="AN118:AN119"/>
    <mergeCell ref="AO118:AO119"/>
    <mergeCell ref="AP118:AP119"/>
    <mergeCell ref="AQ118:AQ119"/>
    <mergeCell ref="AR118:AR119"/>
    <mergeCell ref="W18:W19"/>
    <mergeCell ref="A22:M22"/>
    <mergeCell ref="W118:W119"/>
    <mergeCell ref="X118:X119"/>
    <mergeCell ref="Y118:Y119"/>
    <mergeCell ref="Z118:Z119"/>
    <mergeCell ref="AA118:AA119"/>
    <mergeCell ref="AB118:AB119"/>
    <mergeCell ref="A41:F41"/>
    <mergeCell ref="A42:F42"/>
    <mergeCell ref="A37:F37"/>
    <mergeCell ref="A34:F34"/>
    <mergeCell ref="A96:F97"/>
    <mergeCell ref="G96:G97"/>
    <mergeCell ref="H96:H97"/>
    <mergeCell ref="I96:I97"/>
    <mergeCell ref="J96:J97"/>
    <mergeCell ref="K96:K97"/>
    <mergeCell ref="A23:F23"/>
    <mergeCell ref="A24:F24"/>
    <mergeCell ref="A25:F25"/>
    <mergeCell ref="A27:F27"/>
    <mergeCell ref="A28:F28"/>
    <mergeCell ref="A31:M31"/>
    <mergeCell ref="A2:V2"/>
    <mergeCell ref="A8:A9"/>
    <mergeCell ref="B8:B9"/>
    <mergeCell ref="C8:C9"/>
    <mergeCell ref="D8:D9"/>
    <mergeCell ref="E8:E9"/>
    <mergeCell ref="F8:F9"/>
    <mergeCell ref="G8:G9"/>
    <mergeCell ref="H8:H9"/>
    <mergeCell ref="I8:I9"/>
    <mergeCell ref="J8:J9"/>
    <mergeCell ref="K8:K9"/>
    <mergeCell ref="L8:L9"/>
    <mergeCell ref="M8:M9"/>
    <mergeCell ref="N8:N9"/>
    <mergeCell ref="O8:O9"/>
    <mergeCell ref="P8:P9"/>
    <mergeCell ref="Q8:Q9"/>
    <mergeCell ref="R8:R9"/>
    <mergeCell ref="S8:S9"/>
    <mergeCell ref="T8:T9"/>
    <mergeCell ref="U8:U9"/>
    <mergeCell ref="V8:V9"/>
    <mergeCell ref="A12:V12"/>
    <mergeCell ref="A18:A19"/>
    <mergeCell ref="B18:B19"/>
    <mergeCell ref="C18:C19"/>
    <mergeCell ref="D18:D19"/>
    <mergeCell ref="E18:E19"/>
    <mergeCell ref="F18:F19"/>
    <mergeCell ref="G18:G19"/>
    <mergeCell ref="H18:H19"/>
    <mergeCell ref="I18:I19"/>
    <mergeCell ref="J18:J19"/>
    <mergeCell ref="K18:K19"/>
    <mergeCell ref="L18:L19"/>
    <mergeCell ref="M18:M19"/>
    <mergeCell ref="N18:N19"/>
    <mergeCell ref="O18:O19"/>
    <mergeCell ref="P18:P19"/>
    <mergeCell ref="Q18:Q19"/>
    <mergeCell ref="R18:R19"/>
    <mergeCell ref="S18:S19"/>
    <mergeCell ref="T18:T19"/>
    <mergeCell ref="U18:U19"/>
    <mergeCell ref="V18:V19"/>
    <mergeCell ref="A32:F32"/>
    <mergeCell ref="A33:F33"/>
    <mergeCell ref="A26:F26"/>
    <mergeCell ref="A35:F35"/>
    <mergeCell ref="A36:F36"/>
    <mergeCell ref="A40:M40"/>
    <mergeCell ref="A43:F43"/>
    <mergeCell ref="A45:F45"/>
    <mergeCell ref="A44:F44"/>
    <mergeCell ref="A49:M49"/>
    <mergeCell ref="A54:F54"/>
    <mergeCell ref="A51:F51"/>
    <mergeCell ref="N74:N75"/>
    <mergeCell ref="O74:O75"/>
    <mergeCell ref="P74:P75"/>
    <mergeCell ref="Q74:Q75"/>
    <mergeCell ref="R74:R75"/>
    <mergeCell ref="S74:S75"/>
    <mergeCell ref="T74:T75"/>
    <mergeCell ref="U74:U75"/>
    <mergeCell ref="V74:V75"/>
    <mergeCell ref="W74:W75"/>
    <mergeCell ref="X74:X75"/>
    <mergeCell ref="Y74:Y75"/>
    <mergeCell ref="Z74:Z75"/>
    <mergeCell ref="AA74:AA75"/>
    <mergeCell ref="AB74:AB75"/>
    <mergeCell ref="AC74:AC75"/>
    <mergeCell ref="AD74:AD75"/>
    <mergeCell ref="AE74:AE75"/>
    <mergeCell ref="AF74:AF75"/>
    <mergeCell ref="AG74:AG75"/>
    <mergeCell ref="AH74:AH75"/>
    <mergeCell ref="AI74:AI75"/>
    <mergeCell ref="AJ74:AJ75"/>
    <mergeCell ref="AK74:AK75"/>
    <mergeCell ref="AL74:AL75"/>
    <mergeCell ref="AM74:AM75"/>
    <mergeCell ref="AN74:AN75"/>
    <mergeCell ref="AO74:AO75"/>
    <mergeCell ref="AP74:AP75"/>
    <mergeCell ref="AQ74:AQ75"/>
    <mergeCell ref="AR74:AR75"/>
    <mergeCell ref="AS74:AS75"/>
    <mergeCell ref="AT74:AT75"/>
    <mergeCell ref="AU74:AU75"/>
    <mergeCell ref="AV74:AV75"/>
    <mergeCell ref="AW74:AW75"/>
    <mergeCell ref="AX74:AX75"/>
    <mergeCell ref="AY74:AY75"/>
    <mergeCell ref="AZ74:AZ75"/>
    <mergeCell ref="BA74:BA75"/>
    <mergeCell ref="BB74:BB75"/>
    <mergeCell ref="BC74:BC75"/>
    <mergeCell ref="BD74:BD75"/>
    <mergeCell ref="BE74:BE75"/>
    <mergeCell ref="BF74:BF75"/>
    <mergeCell ref="BG74:BG75"/>
    <mergeCell ref="BH74:BH75"/>
    <mergeCell ref="BI74:BI75"/>
    <mergeCell ref="BJ74:BJ75"/>
    <mergeCell ref="BK74:BK75"/>
    <mergeCell ref="BL74:BL75"/>
    <mergeCell ref="CB74:CB75"/>
    <mergeCell ref="CC74:CC75"/>
    <mergeCell ref="CD74:CD75"/>
    <mergeCell ref="BM74:BM75"/>
    <mergeCell ref="BN74:BN75"/>
    <mergeCell ref="BO74:BO75"/>
    <mergeCell ref="BP74:BP75"/>
    <mergeCell ref="BQ74:BQ75"/>
    <mergeCell ref="BR74:BR75"/>
    <mergeCell ref="BS74:BS75"/>
    <mergeCell ref="BT74:BT75"/>
    <mergeCell ref="BU74:BU75"/>
    <mergeCell ref="CN74:CN75"/>
    <mergeCell ref="CO74:CO75"/>
    <mergeCell ref="CP74:CP75"/>
    <mergeCell ref="CQ74:CQ75"/>
    <mergeCell ref="CR74:CR75"/>
    <mergeCell ref="CS74:CS75"/>
    <mergeCell ref="CT74:CT75"/>
    <mergeCell ref="A78:CT78"/>
    <mergeCell ref="A80:F80"/>
    <mergeCell ref="CE74:CE75"/>
    <mergeCell ref="CF74:CF75"/>
    <mergeCell ref="CG74:CG75"/>
    <mergeCell ref="CH74:CH75"/>
    <mergeCell ref="CI74:CI75"/>
    <mergeCell ref="CJ74:CJ75"/>
    <mergeCell ref="CK74:CK75"/>
    <mergeCell ref="CL74:CL75"/>
    <mergeCell ref="CM74:CM75"/>
    <mergeCell ref="BV74:BV75"/>
    <mergeCell ref="BW74:BW75"/>
    <mergeCell ref="BX74:BX75"/>
    <mergeCell ref="BY74:BY75"/>
    <mergeCell ref="BZ74:BZ75"/>
    <mergeCell ref="CA74:CA75"/>
    <mergeCell ref="A81:F81"/>
    <mergeCell ref="A82:F82"/>
    <mergeCell ref="A85:F86"/>
    <mergeCell ref="G85:G86"/>
    <mergeCell ref="H85:H86"/>
    <mergeCell ref="I85:I86"/>
    <mergeCell ref="J85:J86"/>
    <mergeCell ref="K85:K86"/>
    <mergeCell ref="L85:L86"/>
    <mergeCell ref="M85:M86"/>
    <mergeCell ref="N85:N86"/>
    <mergeCell ref="O85:O86"/>
    <mergeCell ref="P85:P86"/>
    <mergeCell ref="Q85:Q86"/>
    <mergeCell ref="R85:R86"/>
    <mergeCell ref="S85:S86"/>
    <mergeCell ref="T85:T86"/>
    <mergeCell ref="U85:U86"/>
    <mergeCell ref="V85:V86"/>
    <mergeCell ref="W85:W86"/>
    <mergeCell ref="X85:X86"/>
    <mergeCell ref="Y85:Y86"/>
    <mergeCell ref="Z85:Z86"/>
    <mergeCell ref="AA85:AA86"/>
    <mergeCell ref="AB85:AB86"/>
    <mergeCell ref="AC85:AC86"/>
    <mergeCell ref="AD85:AD86"/>
    <mergeCell ref="AE85:AE86"/>
    <mergeCell ref="AF85:AF86"/>
    <mergeCell ref="AG85:AG86"/>
    <mergeCell ref="AH85:AH86"/>
    <mergeCell ref="AI85:AI86"/>
    <mergeCell ref="AJ85:AJ86"/>
    <mergeCell ref="AK85:AK86"/>
    <mergeCell ref="AL85:AL86"/>
    <mergeCell ref="AM85:AM86"/>
    <mergeCell ref="AN85:AN86"/>
    <mergeCell ref="AO85:AO86"/>
    <mergeCell ref="AP85:AP86"/>
    <mergeCell ref="AQ85:AQ86"/>
    <mergeCell ref="AR85:AR86"/>
    <mergeCell ref="AS85:AS86"/>
    <mergeCell ref="AT85:AT86"/>
    <mergeCell ref="AU85:AU86"/>
    <mergeCell ref="AV85:AV86"/>
    <mergeCell ref="AW85:AW86"/>
    <mergeCell ref="AX85:AX86"/>
    <mergeCell ref="AY85:AY86"/>
    <mergeCell ref="AZ85:AZ86"/>
    <mergeCell ref="BA85:BA86"/>
    <mergeCell ref="BB85:BB86"/>
    <mergeCell ref="BC85:BC86"/>
    <mergeCell ref="BD85:BD86"/>
    <mergeCell ref="BE85:BE86"/>
    <mergeCell ref="BF85:BF86"/>
    <mergeCell ref="BG85:BG86"/>
    <mergeCell ref="BH85:BH86"/>
    <mergeCell ref="BI85:BI86"/>
    <mergeCell ref="BJ85:BJ86"/>
    <mergeCell ref="BK85:BK86"/>
    <mergeCell ref="BL85:BL86"/>
    <mergeCell ref="BM85:BM86"/>
    <mergeCell ref="BN85:BN86"/>
    <mergeCell ref="CD85:CD86"/>
    <mergeCell ref="CE85:CE86"/>
    <mergeCell ref="CF85:CF86"/>
    <mergeCell ref="BO85:BO86"/>
    <mergeCell ref="BP85:BP86"/>
    <mergeCell ref="BQ85:BQ86"/>
    <mergeCell ref="BR85:BR86"/>
    <mergeCell ref="BS85:BS86"/>
    <mergeCell ref="BT85:BT86"/>
    <mergeCell ref="BU85:BU86"/>
    <mergeCell ref="BV85:BV86"/>
    <mergeCell ref="BW85:BW86"/>
    <mergeCell ref="CP85:CP86"/>
    <mergeCell ref="CQ85:CQ86"/>
    <mergeCell ref="CR85:CR86"/>
    <mergeCell ref="CS85:CS86"/>
    <mergeCell ref="CT85:CT86"/>
    <mergeCell ref="A89:CT89"/>
    <mergeCell ref="A90:F90"/>
    <mergeCell ref="A91:F91"/>
    <mergeCell ref="A92:F92"/>
    <mergeCell ref="CG85:CG86"/>
    <mergeCell ref="CH85:CH86"/>
    <mergeCell ref="CI85:CI86"/>
    <mergeCell ref="CJ85:CJ86"/>
    <mergeCell ref="CK85:CK86"/>
    <mergeCell ref="CL85:CL86"/>
    <mergeCell ref="CM85:CM86"/>
    <mergeCell ref="CN85:CN86"/>
    <mergeCell ref="CO85:CO86"/>
    <mergeCell ref="BX85:BX86"/>
    <mergeCell ref="BY85:BY86"/>
    <mergeCell ref="BZ85:BZ86"/>
    <mergeCell ref="CA85:CA86"/>
    <mergeCell ref="CB85:CB86"/>
    <mergeCell ref="CC85:CC86"/>
    <mergeCell ref="L96:L97"/>
    <mergeCell ref="M96:M97"/>
    <mergeCell ref="N96:N97"/>
    <mergeCell ref="O96:O97"/>
    <mergeCell ref="P96:P97"/>
    <mergeCell ref="Q96:Q97"/>
    <mergeCell ref="R96:R97"/>
    <mergeCell ref="S96:S97"/>
    <mergeCell ref="T96:T97"/>
    <mergeCell ref="U96:U97"/>
    <mergeCell ref="V96:V97"/>
    <mergeCell ref="W96:W97"/>
    <mergeCell ref="X96:X97"/>
    <mergeCell ref="Y96:Y97"/>
    <mergeCell ref="Z96:Z97"/>
    <mergeCell ref="AA96:AA97"/>
    <mergeCell ref="AB96:AB97"/>
    <mergeCell ref="AC96:AC97"/>
    <mergeCell ref="AD96:AD97"/>
    <mergeCell ref="AE96:AE97"/>
    <mergeCell ref="AF96:AF97"/>
    <mergeCell ref="AG96:AG97"/>
    <mergeCell ref="AH96:AH97"/>
    <mergeCell ref="AI96:AI97"/>
    <mergeCell ref="AJ96:AJ97"/>
    <mergeCell ref="AK96:AK97"/>
    <mergeCell ref="AL96:AL97"/>
    <mergeCell ref="AM96:AM97"/>
    <mergeCell ref="AN96:AN97"/>
    <mergeCell ref="AO96:AO97"/>
    <mergeCell ref="AP96:AP97"/>
    <mergeCell ref="AQ96:AQ97"/>
    <mergeCell ref="AR96:AR97"/>
    <mergeCell ref="AS96:AS97"/>
    <mergeCell ref="AT96:AT97"/>
    <mergeCell ref="AU96:AU97"/>
    <mergeCell ref="AV96:AV97"/>
    <mergeCell ref="AW96:AW97"/>
    <mergeCell ref="AX96:AX97"/>
    <mergeCell ref="AY96:AY97"/>
    <mergeCell ref="AZ96:AZ97"/>
    <mergeCell ref="BA96:BA97"/>
    <mergeCell ref="BB96:BB97"/>
    <mergeCell ref="BC96:BC97"/>
    <mergeCell ref="BD96:BD97"/>
    <mergeCell ref="BE96:BE97"/>
    <mergeCell ref="BF96:BF97"/>
    <mergeCell ref="BG96:BG97"/>
    <mergeCell ref="BH96:BH97"/>
    <mergeCell ref="BI96:BI97"/>
    <mergeCell ref="BJ96:BJ97"/>
    <mergeCell ref="BK96:BK97"/>
    <mergeCell ref="BL96:BL97"/>
    <mergeCell ref="BM96:BM97"/>
    <mergeCell ref="CC96:CC97"/>
    <mergeCell ref="CD96:CD97"/>
    <mergeCell ref="CE96:CE97"/>
    <mergeCell ref="BN96:BN97"/>
    <mergeCell ref="BO96:BO97"/>
    <mergeCell ref="BP96:BP97"/>
    <mergeCell ref="BQ96:BQ97"/>
    <mergeCell ref="BR96:BR97"/>
    <mergeCell ref="BS96:BS97"/>
    <mergeCell ref="BT96:BT97"/>
    <mergeCell ref="BU96:BU97"/>
    <mergeCell ref="BV96:BV97"/>
    <mergeCell ref="CO96:CO97"/>
    <mergeCell ref="CP96:CP97"/>
    <mergeCell ref="CQ96:CQ97"/>
    <mergeCell ref="CR96:CR97"/>
    <mergeCell ref="CS96:CS97"/>
    <mergeCell ref="CT96:CT97"/>
    <mergeCell ref="A100:CT100"/>
    <mergeCell ref="A101:F101"/>
    <mergeCell ref="A102:F102"/>
    <mergeCell ref="CF96:CF97"/>
    <mergeCell ref="CG96:CG97"/>
    <mergeCell ref="CH96:CH97"/>
    <mergeCell ref="CI96:CI97"/>
    <mergeCell ref="CJ96:CJ97"/>
    <mergeCell ref="CK96:CK97"/>
    <mergeCell ref="CL96:CL97"/>
    <mergeCell ref="CM96:CM97"/>
    <mergeCell ref="CN96:CN97"/>
    <mergeCell ref="BW96:BW97"/>
    <mergeCell ref="BX96:BX97"/>
    <mergeCell ref="BY96:BY97"/>
    <mergeCell ref="BZ96:BZ97"/>
    <mergeCell ref="CA96:CA97"/>
    <mergeCell ref="CB96:CB97"/>
    <mergeCell ref="A103:F103"/>
    <mergeCell ref="A104:F104"/>
    <mergeCell ref="A105:F105"/>
    <mergeCell ref="A106:F106"/>
    <mergeCell ref="A107:F108"/>
    <mergeCell ref="G107:G108"/>
    <mergeCell ref="H107:H108"/>
    <mergeCell ref="I107:I108"/>
    <mergeCell ref="J107:J108"/>
    <mergeCell ref="K107:K108"/>
    <mergeCell ref="L107:L108"/>
    <mergeCell ref="M107:M108"/>
    <mergeCell ref="N107:N108"/>
    <mergeCell ref="O107:O108"/>
    <mergeCell ref="P107:P108"/>
    <mergeCell ref="Q107:Q108"/>
    <mergeCell ref="R107:R108"/>
    <mergeCell ref="S107:S108"/>
    <mergeCell ref="T107:T108"/>
    <mergeCell ref="U107:U108"/>
    <mergeCell ref="V107:V108"/>
    <mergeCell ref="W107:W108"/>
    <mergeCell ref="X107:X108"/>
    <mergeCell ref="Y107:Y108"/>
    <mergeCell ref="Z107:Z108"/>
    <mergeCell ref="AA107:AA108"/>
    <mergeCell ref="AB107:AB108"/>
    <mergeCell ref="AC107:AC108"/>
    <mergeCell ref="AD107:AD108"/>
    <mergeCell ref="AE107:AE108"/>
    <mergeCell ref="AF107:AF108"/>
    <mergeCell ref="AG107:AG108"/>
    <mergeCell ref="AH107:AH108"/>
    <mergeCell ref="AI107:AI108"/>
    <mergeCell ref="AJ107:AJ108"/>
    <mergeCell ref="AK107:AK108"/>
    <mergeCell ref="AL107:AL108"/>
    <mergeCell ref="AM107:AM108"/>
    <mergeCell ref="AN107:AN108"/>
    <mergeCell ref="AO107:AO108"/>
    <mergeCell ref="AP107:AP108"/>
    <mergeCell ref="AQ107:AQ108"/>
    <mergeCell ref="AR107:AR108"/>
    <mergeCell ref="AS107:AS108"/>
    <mergeCell ref="AT107:AT108"/>
    <mergeCell ref="AU107:AU108"/>
    <mergeCell ref="AV107:AV108"/>
    <mergeCell ref="AW107:AW108"/>
    <mergeCell ref="AX107:AX108"/>
    <mergeCell ref="AY107:AY108"/>
    <mergeCell ref="AZ107:AZ108"/>
    <mergeCell ref="BA107:BA108"/>
    <mergeCell ref="BB107:BB108"/>
    <mergeCell ref="BC107:BC108"/>
    <mergeCell ref="BD107:BD108"/>
    <mergeCell ref="BE107:BE108"/>
    <mergeCell ref="BF107:BF108"/>
    <mergeCell ref="BG107:BG108"/>
    <mergeCell ref="BH107:BH108"/>
    <mergeCell ref="BI107:BI108"/>
    <mergeCell ref="BJ107:BJ108"/>
    <mergeCell ref="BK107:BK108"/>
    <mergeCell ref="BL107:BL108"/>
    <mergeCell ref="BM107:BM108"/>
    <mergeCell ref="BN107:BN108"/>
    <mergeCell ref="BO107:BO108"/>
    <mergeCell ref="BP107:BP108"/>
    <mergeCell ref="BQ107:BQ108"/>
    <mergeCell ref="BR107:BR108"/>
    <mergeCell ref="BS107:BS108"/>
    <mergeCell ref="BT107:BT108"/>
    <mergeCell ref="BU107:BU108"/>
    <mergeCell ref="BV107:BV108"/>
    <mergeCell ref="BW107:BW108"/>
    <mergeCell ref="BX107:BX108"/>
    <mergeCell ref="BY107:BY108"/>
    <mergeCell ref="BZ107:BZ108"/>
    <mergeCell ref="CA107:CA108"/>
    <mergeCell ref="CB107:CB108"/>
    <mergeCell ref="CC107:CC108"/>
    <mergeCell ref="CD107:CD108"/>
    <mergeCell ref="CE107:CE108"/>
    <mergeCell ref="CF107:CF108"/>
    <mergeCell ref="CG107:CG108"/>
    <mergeCell ref="CH107:CH108"/>
    <mergeCell ref="CI107:CI108"/>
    <mergeCell ref="CJ107:CJ108"/>
    <mergeCell ref="CK107:CK108"/>
    <mergeCell ref="CL107:CL108"/>
    <mergeCell ref="CM107:CM108"/>
    <mergeCell ref="CN107:CN108"/>
    <mergeCell ref="CO107:CO108"/>
    <mergeCell ref="CP107:CP108"/>
    <mergeCell ref="CQ107:CQ108"/>
    <mergeCell ref="CR107:CR108"/>
    <mergeCell ref="CS107:CS108"/>
    <mergeCell ref="CT107:CT108"/>
    <mergeCell ref="A122:G122"/>
    <mergeCell ref="A132:F132"/>
    <mergeCell ref="H118:H119"/>
    <mergeCell ref="I118:I119"/>
    <mergeCell ref="J118:J119"/>
    <mergeCell ref="K118:K119"/>
    <mergeCell ref="L118:L119"/>
    <mergeCell ref="M118:M119"/>
    <mergeCell ref="N118:N119"/>
    <mergeCell ref="O118:O119"/>
    <mergeCell ref="P118:P119"/>
    <mergeCell ref="Q118:Q119"/>
    <mergeCell ref="R118:R119"/>
    <mergeCell ref="S118:S119"/>
    <mergeCell ref="T118:T119"/>
    <mergeCell ref="U118:U119"/>
    <mergeCell ref="V118:V119"/>
    <mergeCell ref="A133:F133"/>
    <mergeCell ref="A134:F134"/>
    <mergeCell ref="A138:G138"/>
    <mergeCell ref="A151:F151"/>
    <mergeCell ref="A154:G154"/>
    <mergeCell ref="A170:G170"/>
    <mergeCell ref="A171:F171"/>
    <mergeCell ref="A185:F185"/>
    <mergeCell ref="A58:M58"/>
    <mergeCell ref="A59:F59"/>
    <mergeCell ref="A61:F61"/>
    <mergeCell ref="A62:F62"/>
    <mergeCell ref="A63:F63"/>
    <mergeCell ref="A64:F64"/>
    <mergeCell ref="A60:F60"/>
    <mergeCell ref="A111:CT111"/>
    <mergeCell ref="A112:F112"/>
    <mergeCell ref="A113:F113"/>
    <mergeCell ref="A114:F114"/>
    <mergeCell ref="A115:F115"/>
    <mergeCell ref="A116:F116"/>
    <mergeCell ref="A117:F117"/>
    <mergeCell ref="A118:F119"/>
    <mergeCell ref="G118:G11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T669"/>
  <sheetViews>
    <sheetView topLeftCell="CA82" zoomScaleNormal="100" workbookViewId="0">
      <selection activeCell="A93" sqref="A93:CT96"/>
    </sheetView>
  </sheetViews>
  <sheetFormatPr defaultColWidth="10.875" defaultRowHeight="15.75" x14ac:dyDescent="0.25"/>
  <cols>
    <col min="1" max="1" width="11.625" style="78" customWidth="1"/>
    <col min="2" max="2" width="12.125" style="78" customWidth="1"/>
    <col min="3" max="7" width="12.625" style="78" customWidth="1"/>
    <col min="8" max="8" width="16.5" style="78" customWidth="1"/>
    <col min="9" max="18" width="12.625" style="78" customWidth="1"/>
    <col min="19" max="19" width="15.5" style="78" customWidth="1"/>
    <col min="20" max="23" width="12.625" style="78" customWidth="1"/>
    <col min="24" max="16384" width="10.875" style="79"/>
  </cols>
  <sheetData>
    <row r="2" spans="1:23" ht="33" customHeight="1" x14ac:dyDescent="0.25">
      <c r="A2" s="174" t="s">
        <v>2319</v>
      </c>
      <c r="B2" s="174"/>
      <c r="C2" s="174"/>
      <c r="D2" s="174"/>
      <c r="E2" s="174"/>
      <c r="F2" s="174"/>
      <c r="G2" s="174"/>
      <c r="H2" s="174"/>
      <c r="I2" s="174"/>
      <c r="J2" s="174"/>
      <c r="K2" s="174"/>
      <c r="L2" s="174"/>
      <c r="M2" s="174"/>
      <c r="N2" s="174"/>
      <c r="O2" s="174"/>
      <c r="P2" s="174"/>
      <c r="Q2" s="174"/>
      <c r="R2" s="174"/>
      <c r="S2" s="174"/>
      <c r="T2" s="174"/>
      <c r="U2" s="174"/>
      <c r="V2" s="174"/>
      <c r="W2" s="174"/>
    </row>
    <row r="3" spans="1:23" ht="114.75" x14ac:dyDescent="0.25">
      <c r="A3" s="58" t="s">
        <v>2343</v>
      </c>
      <c r="B3" s="58" t="s">
        <v>2362</v>
      </c>
      <c r="C3" s="58" t="s">
        <v>17</v>
      </c>
      <c r="D3" s="58" t="s">
        <v>18</v>
      </c>
      <c r="E3" s="58" t="s">
        <v>19</v>
      </c>
      <c r="F3" s="58" t="s">
        <v>20</v>
      </c>
      <c r="G3" s="58" t="s">
        <v>21</v>
      </c>
      <c r="H3" s="58" t="s">
        <v>22</v>
      </c>
      <c r="I3" s="58" t="s">
        <v>23</v>
      </c>
      <c r="J3" s="58" t="s">
        <v>24</v>
      </c>
      <c r="K3" s="58" t="s">
        <v>25</v>
      </c>
      <c r="L3" s="58" t="s">
        <v>26</v>
      </c>
      <c r="M3" s="58" t="s">
        <v>27</v>
      </c>
      <c r="N3" s="58" t="s">
        <v>28</v>
      </c>
      <c r="O3" s="58" t="s">
        <v>29</v>
      </c>
      <c r="P3" s="58" t="s">
        <v>30</v>
      </c>
      <c r="Q3" s="58" t="s">
        <v>31</v>
      </c>
      <c r="R3" s="58" t="s">
        <v>32</v>
      </c>
      <c r="S3" s="58" t="s">
        <v>33</v>
      </c>
      <c r="T3" s="58" t="s">
        <v>34</v>
      </c>
      <c r="U3" s="58" t="s">
        <v>35</v>
      </c>
      <c r="V3" s="58" t="s">
        <v>36</v>
      </c>
      <c r="W3" s="58" t="s">
        <v>37</v>
      </c>
    </row>
    <row r="4" spans="1:23" x14ac:dyDescent="0.25">
      <c r="A4" s="120" t="s">
        <v>2349</v>
      </c>
      <c r="B4" s="120" t="s">
        <v>2363</v>
      </c>
      <c r="C4" s="60">
        <f>COUNTIFS(Coding!$D$3:$D$1048576,Blocking_Size_Dev.Method!$A4,Coding!$J$3:$J$1048576,Blocking_Size_Dev.Method!$B4,Coding!X$3:X$1048576,"YES")</f>
        <v>10</v>
      </c>
      <c r="D4" s="60">
        <f>COUNTIFS(Coding!$D$3:$D$1048576,Blocking_Size_Dev.Method!$A4,Coding!$J$3:$J$1048576,Blocking_Size_Dev.Method!$B4,Coding!Y$3:Y$1048576,"YES")</f>
        <v>14</v>
      </c>
      <c r="E4" s="60">
        <f>COUNTIFS(Coding!$D$3:$D$1048576,Blocking_Size_Dev.Method!$A4,Coding!$J$3:$J$1048576,Blocking_Size_Dev.Method!$B4,Coding!Z$3:Z$1048576,"YES")</f>
        <v>5</v>
      </c>
      <c r="F4" s="60">
        <f>COUNTIFS(Coding!$D$3:$D$1048576,Blocking_Size_Dev.Method!$A4,Coding!$J$3:$J$1048576,Blocking_Size_Dev.Method!$B4,Coding!AA$3:AA$1048576,"YES")</f>
        <v>7</v>
      </c>
      <c r="G4" s="60">
        <f>COUNTIFS(Coding!$D$3:$D$1048576,Blocking_Size_Dev.Method!$A4,Coding!$J$3:$J$1048576,Blocking_Size_Dev.Method!$B4,Coding!AB$3:AB$1048576,"YES")</f>
        <v>18</v>
      </c>
      <c r="H4" s="60">
        <f>COUNTIFS(Coding!$D$3:$D$1048576,Blocking_Size_Dev.Method!$A4,Coding!$J$3:$J$1048576,Blocking_Size_Dev.Method!$B4,Coding!AC$3:AC$1048576,"YES")</f>
        <v>1</v>
      </c>
      <c r="I4" s="60">
        <f>COUNTIFS(Coding!$D$3:$D$1048576,Blocking_Size_Dev.Method!$A4,Coding!$J$3:$J$1048576,Blocking_Size_Dev.Method!$B4,Coding!AD$3:AD$1048576,"YES")</f>
        <v>4</v>
      </c>
      <c r="J4" s="60">
        <f>COUNTIFS(Coding!$D$3:$D$1048576,Blocking_Size_Dev.Method!$A4,Coding!$J$3:$J$1048576,Blocking_Size_Dev.Method!$B4,Coding!AE$3:AE$1048576,"YES")</f>
        <v>7</v>
      </c>
      <c r="K4" s="60">
        <f>COUNTIFS(Coding!$D$3:$D$1048576,Blocking_Size_Dev.Method!$A4,Coding!$J$3:$J$1048576,Blocking_Size_Dev.Method!$B4,Coding!AF$3:AF$1048576,"YES")</f>
        <v>7</v>
      </c>
      <c r="L4" s="60">
        <f>COUNTIFS(Coding!$D$3:$D$1048576,Blocking_Size_Dev.Method!$A4,Coding!$J$3:$J$1048576,Blocking_Size_Dev.Method!$B4,Coding!AG$3:AG$1048576,"YES")</f>
        <v>3</v>
      </c>
      <c r="M4" s="60">
        <f>COUNTIFS(Coding!$D$3:$D$1048576,Blocking_Size_Dev.Method!$A4,Coding!$J$3:$J$1048576,Blocking_Size_Dev.Method!$B4,Coding!AH$3:AH$1048576,"YES")</f>
        <v>6</v>
      </c>
      <c r="N4" s="60">
        <f>COUNTIFS(Coding!$D$3:$D$1048576,Blocking_Size_Dev.Method!$A4,Coding!$J$3:$J$1048576,Blocking_Size_Dev.Method!$B4,Coding!AI$3:AI$1048576,"YES")</f>
        <v>8</v>
      </c>
      <c r="O4" s="60">
        <f>COUNTIFS(Coding!$D$3:$D$1048576,Blocking_Size_Dev.Method!$A4,Coding!$J$3:$J$1048576,Blocking_Size_Dev.Method!$B4,Coding!AJ$3:AJ$1048576,"YES")</f>
        <v>1</v>
      </c>
      <c r="P4" s="60">
        <f>COUNTIFS(Coding!$D$3:$D$1048576,Blocking_Size_Dev.Method!$A4,Coding!$J$3:$J$1048576,Blocking_Size_Dev.Method!$B4,Coding!AK$3:AK$1048576,"YES")</f>
        <v>6</v>
      </c>
      <c r="Q4" s="60">
        <f>COUNTIFS(Coding!$D$3:$D$1048576,Blocking_Size_Dev.Method!$A4,Coding!$J$3:$J$1048576,Blocking_Size_Dev.Method!$B4,Coding!AL$3:AL$1048576,"YES")</f>
        <v>3</v>
      </c>
      <c r="R4" s="60">
        <f>COUNTIFS(Coding!$D$3:$D$1048576,Blocking_Size_Dev.Method!$A4,Coding!$J$3:$J$1048576,Blocking_Size_Dev.Method!$B4,Coding!AM$3:AM$1048576,"YES")</f>
        <v>9</v>
      </c>
      <c r="S4" s="60">
        <f>COUNTIFS(Coding!$D$3:$D$1048576,Blocking_Size_Dev.Method!$A4,Coding!$J$3:$J$1048576,Blocking_Size_Dev.Method!$B4,Coding!AN$3:AN$1048576,"YES")</f>
        <v>5</v>
      </c>
      <c r="T4" s="60">
        <f>COUNTIFS(Coding!$D$3:$D$1048576,Blocking_Size_Dev.Method!$A4,Coding!$J$3:$J$1048576,Blocking_Size_Dev.Method!$B4,Coding!AO$3:AO$1048576,"YES")</f>
        <v>2</v>
      </c>
      <c r="U4" s="60">
        <f>COUNTIFS(Coding!$D$3:$D$1048576,Blocking_Size_Dev.Method!$A4,Coding!$J$3:$J$1048576,Blocking_Size_Dev.Method!$B4,Coding!AP$3:AP$1048576,"YES")</f>
        <v>13</v>
      </c>
      <c r="V4" s="60">
        <f>COUNTIFS(Coding!$D$3:$D$1048576,Blocking_Size_Dev.Method!$A4,Coding!$J$3:$J$1048576,Blocking_Size_Dev.Method!$B4,Coding!AQ$3:AQ$1048576,"YES")</f>
        <v>1</v>
      </c>
      <c r="W4" s="60">
        <f>COUNTIFS(Coding!$D$3:$D$1048576,Blocking_Size_Dev.Method!$A4,Coding!$J$3:$J$1048576,Blocking_Size_Dev.Method!$B4,Coding!AR$3:AR$1048576,"YES")</f>
        <v>3</v>
      </c>
    </row>
    <row r="5" spans="1:23" x14ac:dyDescent="0.25">
      <c r="A5" s="120" t="s">
        <v>2349</v>
      </c>
      <c r="B5" s="120" t="s">
        <v>2366</v>
      </c>
      <c r="C5" s="60">
        <f>COUNTIFS(Coding!$D$3:$D$1048576,Blocking_Size_Dev.Method!$A5,Coding!$J$3:$J$1048576,Blocking_Size_Dev.Method!$B5,Coding!X$3:X$1048576,"YES")</f>
        <v>6</v>
      </c>
      <c r="D5" s="60">
        <f>COUNTIFS(Coding!$D$3:$D$1048576,Blocking_Size_Dev.Method!$A5,Coding!$J$3:$J$1048576,Blocking_Size_Dev.Method!$B5,Coding!Y$3:Y$1048576,"YES")</f>
        <v>4</v>
      </c>
      <c r="E5" s="60">
        <f>COUNTIFS(Coding!$D$3:$D$1048576,Blocking_Size_Dev.Method!$A5,Coding!$J$3:$J$1048576,Blocking_Size_Dev.Method!$B5,Coding!Z$3:Z$1048576,"YES")</f>
        <v>2</v>
      </c>
      <c r="F5" s="60">
        <f>COUNTIFS(Coding!$D$3:$D$1048576,Blocking_Size_Dev.Method!$A5,Coding!$J$3:$J$1048576,Blocking_Size_Dev.Method!$B5,Coding!AA$3:AA$1048576,"YES")</f>
        <v>1</v>
      </c>
      <c r="G5" s="60">
        <f>COUNTIFS(Coding!$D$3:$D$1048576,Blocking_Size_Dev.Method!$A5,Coding!$J$3:$J$1048576,Blocking_Size_Dev.Method!$B5,Coding!AB$3:AB$1048576,"YES")</f>
        <v>7</v>
      </c>
      <c r="H5" s="60">
        <f>COUNTIFS(Coding!$D$3:$D$1048576,Blocking_Size_Dev.Method!$A5,Coding!$J$3:$J$1048576,Blocking_Size_Dev.Method!$B5,Coding!AC$3:AC$1048576,"YES")</f>
        <v>0</v>
      </c>
      <c r="I5" s="60">
        <f>COUNTIFS(Coding!$D$3:$D$1048576,Blocking_Size_Dev.Method!$A5,Coding!$J$3:$J$1048576,Blocking_Size_Dev.Method!$B5,Coding!AD$3:AD$1048576,"YES")</f>
        <v>2</v>
      </c>
      <c r="J5" s="60">
        <f>COUNTIFS(Coding!$D$3:$D$1048576,Blocking_Size_Dev.Method!$A5,Coding!$J$3:$J$1048576,Blocking_Size_Dev.Method!$B5,Coding!AE$3:AE$1048576,"YES")</f>
        <v>2</v>
      </c>
      <c r="K5" s="60">
        <f>COUNTIFS(Coding!$D$3:$D$1048576,Blocking_Size_Dev.Method!$A5,Coding!$J$3:$J$1048576,Blocking_Size_Dev.Method!$B5,Coding!AF$3:AF$1048576,"YES")</f>
        <v>4</v>
      </c>
      <c r="L5" s="60">
        <f>COUNTIFS(Coding!$D$3:$D$1048576,Blocking_Size_Dev.Method!$A5,Coding!$J$3:$J$1048576,Blocking_Size_Dev.Method!$B5,Coding!AG$3:AG$1048576,"YES")</f>
        <v>3</v>
      </c>
      <c r="M5" s="60">
        <f>COUNTIFS(Coding!$D$3:$D$1048576,Blocking_Size_Dev.Method!$A5,Coding!$J$3:$J$1048576,Blocking_Size_Dev.Method!$B5,Coding!AH$3:AH$1048576,"YES")</f>
        <v>6</v>
      </c>
      <c r="N5" s="60">
        <f>COUNTIFS(Coding!$D$3:$D$1048576,Blocking_Size_Dev.Method!$A5,Coding!$J$3:$J$1048576,Blocking_Size_Dev.Method!$B5,Coding!AI$3:AI$1048576,"YES")</f>
        <v>2</v>
      </c>
      <c r="O5" s="60">
        <f>COUNTIFS(Coding!$D$3:$D$1048576,Blocking_Size_Dev.Method!$A5,Coding!$J$3:$J$1048576,Blocking_Size_Dev.Method!$B5,Coding!AJ$3:AJ$1048576,"YES")</f>
        <v>1</v>
      </c>
      <c r="P5" s="60">
        <f>COUNTIFS(Coding!$D$3:$D$1048576,Blocking_Size_Dev.Method!$A5,Coding!$J$3:$J$1048576,Blocking_Size_Dev.Method!$B5,Coding!AK$3:AK$1048576,"YES")</f>
        <v>0</v>
      </c>
      <c r="Q5" s="60">
        <f>COUNTIFS(Coding!$D$3:$D$1048576,Blocking_Size_Dev.Method!$A5,Coding!$J$3:$J$1048576,Blocking_Size_Dev.Method!$B5,Coding!AL$3:AL$1048576,"YES")</f>
        <v>0</v>
      </c>
      <c r="R5" s="60">
        <f>COUNTIFS(Coding!$D$3:$D$1048576,Blocking_Size_Dev.Method!$A5,Coding!$J$3:$J$1048576,Blocking_Size_Dev.Method!$B5,Coding!AM$3:AM$1048576,"YES")</f>
        <v>5</v>
      </c>
      <c r="S5" s="60">
        <f>COUNTIFS(Coding!$D$3:$D$1048576,Blocking_Size_Dev.Method!$A5,Coding!$J$3:$J$1048576,Blocking_Size_Dev.Method!$B5,Coding!AN$3:AN$1048576,"YES")</f>
        <v>3</v>
      </c>
      <c r="T5" s="60">
        <f>COUNTIFS(Coding!$D$3:$D$1048576,Blocking_Size_Dev.Method!$A5,Coding!$J$3:$J$1048576,Blocking_Size_Dev.Method!$B5,Coding!AO$3:AO$1048576,"YES")</f>
        <v>1</v>
      </c>
      <c r="U5" s="60">
        <f>COUNTIFS(Coding!$D$3:$D$1048576,Blocking_Size_Dev.Method!$A5,Coding!$J$3:$J$1048576,Blocking_Size_Dev.Method!$B5,Coding!AP$3:AP$1048576,"YES")</f>
        <v>5</v>
      </c>
      <c r="V5" s="60">
        <f>COUNTIFS(Coding!$D$3:$D$1048576,Blocking_Size_Dev.Method!$A5,Coding!$J$3:$J$1048576,Blocking_Size_Dev.Method!$B5,Coding!AQ$3:AQ$1048576,"YES")</f>
        <v>0</v>
      </c>
      <c r="W5" s="60">
        <f>COUNTIFS(Coding!$D$3:$D$1048576,Blocking_Size_Dev.Method!$A5,Coding!$J$3:$J$1048576,Blocking_Size_Dev.Method!$B5,Coding!AR$3:AR$1048576,"YES")</f>
        <v>1</v>
      </c>
    </row>
    <row r="6" spans="1:23" x14ac:dyDescent="0.25">
      <c r="A6" s="120" t="s">
        <v>2350</v>
      </c>
      <c r="B6" s="120" t="s">
        <v>2363</v>
      </c>
      <c r="C6" s="60">
        <f>COUNTIFS(Coding!$D$3:$D$1048576,Blocking_Size_Dev.Method!$A6,Coding!$J$3:$J$1048576,Blocking_Size_Dev.Method!$B6,Coding!X$3:X$1048576,"YES")</f>
        <v>8</v>
      </c>
      <c r="D6" s="60">
        <f>COUNTIFS(Coding!$D$3:$D$1048576,Blocking_Size_Dev.Method!$A6,Coding!$J$3:$J$1048576,Blocking_Size_Dev.Method!$B6,Coding!Y$3:Y$1048576,"YES")</f>
        <v>12</v>
      </c>
      <c r="E6" s="60">
        <f>COUNTIFS(Coding!$D$3:$D$1048576,Blocking_Size_Dev.Method!$A6,Coding!$J$3:$J$1048576,Blocking_Size_Dev.Method!$B6,Coding!Z$3:Z$1048576,"YES")</f>
        <v>1</v>
      </c>
      <c r="F6" s="60">
        <f>COUNTIFS(Coding!$D$3:$D$1048576,Blocking_Size_Dev.Method!$A6,Coding!$J$3:$J$1048576,Blocking_Size_Dev.Method!$B6,Coding!AA$3:AA$1048576,"YES")</f>
        <v>4</v>
      </c>
      <c r="G6" s="60">
        <f>COUNTIFS(Coding!$D$3:$D$1048576,Blocking_Size_Dev.Method!$A6,Coding!$J$3:$J$1048576,Blocking_Size_Dev.Method!$B6,Coding!AB$3:AB$1048576,"YES")</f>
        <v>9</v>
      </c>
      <c r="H6" s="60">
        <f>COUNTIFS(Coding!$D$3:$D$1048576,Blocking_Size_Dev.Method!$A6,Coding!$J$3:$J$1048576,Blocking_Size_Dev.Method!$B6,Coding!AC$3:AC$1048576,"YES")</f>
        <v>0</v>
      </c>
      <c r="I6" s="60">
        <f>COUNTIFS(Coding!$D$3:$D$1048576,Blocking_Size_Dev.Method!$A6,Coding!$J$3:$J$1048576,Blocking_Size_Dev.Method!$B6,Coding!AD$3:AD$1048576,"YES")</f>
        <v>5</v>
      </c>
      <c r="J6" s="60">
        <f>COUNTIFS(Coding!$D$3:$D$1048576,Blocking_Size_Dev.Method!$A6,Coding!$J$3:$J$1048576,Blocking_Size_Dev.Method!$B6,Coding!AE$3:AE$1048576,"YES")</f>
        <v>8</v>
      </c>
      <c r="K6" s="60">
        <f>COUNTIFS(Coding!$D$3:$D$1048576,Blocking_Size_Dev.Method!$A6,Coding!$J$3:$J$1048576,Blocking_Size_Dev.Method!$B6,Coding!AF$3:AF$1048576,"YES")</f>
        <v>6</v>
      </c>
      <c r="L6" s="60">
        <f>COUNTIFS(Coding!$D$3:$D$1048576,Blocking_Size_Dev.Method!$A6,Coding!$J$3:$J$1048576,Blocking_Size_Dev.Method!$B6,Coding!AG$3:AG$1048576,"YES")</f>
        <v>4</v>
      </c>
      <c r="M6" s="60">
        <f>COUNTIFS(Coding!$D$3:$D$1048576,Blocking_Size_Dev.Method!$A6,Coding!$J$3:$J$1048576,Blocking_Size_Dev.Method!$B6,Coding!AH$3:AH$1048576,"YES")</f>
        <v>6</v>
      </c>
      <c r="N6" s="60">
        <f>COUNTIFS(Coding!$D$3:$D$1048576,Blocking_Size_Dev.Method!$A6,Coding!$J$3:$J$1048576,Blocking_Size_Dev.Method!$B6,Coding!AI$3:AI$1048576,"YES")</f>
        <v>4</v>
      </c>
      <c r="O6" s="60">
        <f>COUNTIFS(Coding!$D$3:$D$1048576,Blocking_Size_Dev.Method!$A6,Coding!$J$3:$J$1048576,Blocking_Size_Dev.Method!$B6,Coding!AJ$3:AJ$1048576,"YES")</f>
        <v>7</v>
      </c>
      <c r="P6" s="60">
        <f>COUNTIFS(Coding!$D$3:$D$1048576,Blocking_Size_Dev.Method!$A6,Coding!$J$3:$J$1048576,Blocking_Size_Dev.Method!$B6,Coding!AK$3:AK$1048576,"YES")</f>
        <v>2</v>
      </c>
      <c r="Q6" s="60">
        <f>COUNTIFS(Coding!$D$3:$D$1048576,Blocking_Size_Dev.Method!$A6,Coding!$J$3:$J$1048576,Blocking_Size_Dev.Method!$B6,Coding!AL$3:AL$1048576,"YES")</f>
        <v>3</v>
      </c>
      <c r="R6" s="60">
        <f>COUNTIFS(Coding!$D$3:$D$1048576,Blocking_Size_Dev.Method!$A6,Coding!$J$3:$J$1048576,Blocking_Size_Dev.Method!$B6,Coding!AM$3:AM$1048576,"YES")</f>
        <v>6</v>
      </c>
      <c r="S6" s="60">
        <f>COUNTIFS(Coding!$D$3:$D$1048576,Blocking_Size_Dev.Method!$A6,Coding!$J$3:$J$1048576,Blocking_Size_Dev.Method!$B6,Coding!AN$3:AN$1048576,"YES")</f>
        <v>3</v>
      </c>
      <c r="T6" s="60">
        <f>COUNTIFS(Coding!$D$3:$D$1048576,Blocking_Size_Dev.Method!$A6,Coding!$J$3:$J$1048576,Blocking_Size_Dev.Method!$B6,Coding!AO$3:AO$1048576,"YES")</f>
        <v>2</v>
      </c>
      <c r="U6" s="60">
        <f>COUNTIFS(Coding!$D$3:$D$1048576,Blocking_Size_Dev.Method!$A6,Coding!$J$3:$J$1048576,Blocking_Size_Dev.Method!$B6,Coding!AP$3:AP$1048576,"YES")</f>
        <v>6</v>
      </c>
      <c r="V6" s="60">
        <f>COUNTIFS(Coding!$D$3:$D$1048576,Blocking_Size_Dev.Method!$A6,Coding!$J$3:$J$1048576,Blocking_Size_Dev.Method!$B6,Coding!AQ$3:AQ$1048576,"YES")</f>
        <v>3</v>
      </c>
      <c r="W6" s="60">
        <f>COUNTIFS(Coding!$D$3:$D$1048576,Blocking_Size_Dev.Method!$A6,Coding!$J$3:$J$1048576,Blocking_Size_Dev.Method!$B6,Coding!AR$3:AR$1048576,"YES")</f>
        <v>1</v>
      </c>
    </row>
    <row r="7" spans="1:23" x14ac:dyDescent="0.25">
      <c r="A7" s="120" t="s">
        <v>2350</v>
      </c>
      <c r="B7" s="120" t="s">
        <v>2366</v>
      </c>
      <c r="C7" s="60">
        <f>COUNTIFS(Coding!$D$3:$D$1048576,Blocking_Size_Dev.Method!$A7,Coding!$J$3:$J$1048576,Blocking_Size_Dev.Method!$B7,Coding!X$3:X$1048576,"YES")</f>
        <v>1</v>
      </c>
      <c r="D7" s="60">
        <f>COUNTIFS(Coding!$D$3:$D$1048576,Blocking_Size_Dev.Method!$A7,Coding!$J$3:$J$1048576,Blocking_Size_Dev.Method!$B7,Coding!Y$3:Y$1048576,"YES")</f>
        <v>2</v>
      </c>
      <c r="E7" s="60">
        <f>COUNTIFS(Coding!$D$3:$D$1048576,Blocking_Size_Dev.Method!$A7,Coding!$J$3:$J$1048576,Blocking_Size_Dev.Method!$B7,Coding!Z$3:Z$1048576,"YES")</f>
        <v>0</v>
      </c>
      <c r="F7" s="60">
        <f>COUNTIFS(Coding!$D$3:$D$1048576,Blocking_Size_Dev.Method!$A7,Coding!$J$3:$J$1048576,Blocking_Size_Dev.Method!$B7,Coding!AA$3:AA$1048576,"YES")</f>
        <v>0</v>
      </c>
      <c r="G7" s="60">
        <f>COUNTIFS(Coding!$D$3:$D$1048576,Blocking_Size_Dev.Method!$A7,Coding!$J$3:$J$1048576,Blocking_Size_Dev.Method!$B7,Coding!AB$3:AB$1048576,"YES")</f>
        <v>2</v>
      </c>
      <c r="H7" s="60">
        <f>COUNTIFS(Coding!$D$3:$D$1048576,Blocking_Size_Dev.Method!$A7,Coding!$J$3:$J$1048576,Blocking_Size_Dev.Method!$B7,Coding!AC$3:AC$1048576,"YES")</f>
        <v>0</v>
      </c>
      <c r="I7" s="60">
        <f>COUNTIFS(Coding!$D$3:$D$1048576,Blocking_Size_Dev.Method!$A7,Coding!$J$3:$J$1048576,Blocking_Size_Dev.Method!$B7,Coding!AD$3:AD$1048576,"YES")</f>
        <v>1</v>
      </c>
      <c r="J7" s="60">
        <f>COUNTIFS(Coding!$D$3:$D$1048576,Blocking_Size_Dev.Method!$A7,Coding!$J$3:$J$1048576,Blocking_Size_Dev.Method!$B7,Coding!AE$3:AE$1048576,"YES")</f>
        <v>1</v>
      </c>
      <c r="K7" s="60">
        <f>COUNTIFS(Coding!$D$3:$D$1048576,Blocking_Size_Dev.Method!$A7,Coding!$J$3:$J$1048576,Blocking_Size_Dev.Method!$B7,Coding!AF$3:AF$1048576,"YES")</f>
        <v>0</v>
      </c>
      <c r="L7" s="60">
        <f>COUNTIFS(Coding!$D$3:$D$1048576,Blocking_Size_Dev.Method!$A7,Coding!$J$3:$J$1048576,Blocking_Size_Dev.Method!$B7,Coding!AG$3:AG$1048576,"YES")</f>
        <v>0</v>
      </c>
      <c r="M7" s="60">
        <f>COUNTIFS(Coding!$D$3:$D$1048576,Blocking_Size_Dev.Method!$A7,Coding!$J$3:$J$1048576,Blocking_Size_Dev.Method!$B7,Coding!AH$3:AH$1048576,"YES")</f>
        <v>2</v>
      </c>
      <c r="N7" s="60">
        <f>COUNTIFS(Coding!$D$3:$D$1048576,Blocking_Size_Dev.Method!$A7,Coding!$J$3:$J$1048576,Blocking_Size_Dev.Method!$B7,Coding!AI$3:AI$1048576,"YES")</f>
        <v>2</v>
      </c>
      <c r="O7" s="60">
        <f>COUNTIFS(Coding!$D$3:$D$1048576,Blocking_Size_Dev.Method!$A7,Coding!$J$3:$J$1048576,Blocking_Size_Dev.Method!$B7,Coding!AJ$3:AJ$1048576,"YES")</f>
        <v>2</v>
      </c>
      <c r="P7" s="60">
        <f>COUNTIFS(Coding!$D$3:$D$1048576,Blocking_Size_Dev.Method!$A7,Coding!$J$3:$J$1048576,Blocking_Size_Dev.Method!$B7,Coding!AK$3:AK$1048576,"YES")</f>
        <v>1</v>
      </c>
      <c r="Q7" s="60">
        <f>COUNTIFS(Coding!$D$3:$D$1048576,Blocking_Size_Dev.Method!$A7,Coding!$J$3:$J$1048576,Blocking_Size_Dev.Method!$B7,Coding!AL$3:AL$1048576,"YES")</f>
        <v>0</v>
      </c>
      <c r="R7" s="60">
        <f>COUNTIFS(Coding!$D$3:$D$1048576,Blocking_Size_Dev.Method!$A7,Coding!$J$3:$J$1048576,Blocking_Size_Dev.Method!$B7,Coding!AM$3:AM$1048576,"YES")</f>
        <v>0</v>
      </c>
      <c r="S7" s="60">
        <f>COUNTIFS(Coding!$D$3:$D$1048576,Blocking_Size_Dev.Method!$A7,Coding!$J$3:$J$1048576,Blocking_Size_Dev.Method!$B7,Coding!AN$3:AN$1048576,"YES")</f>
        <v>1</v>
      </c>
      <c r="T7" s="60">
        <f>COUNTIFS(Coding!$D$3:$D$1048576,Blocking_Size_Dev.Method!$A7,Coding!$J$3:$J$1048576,Blocking_Size_Dev.Method!$B7,Coding!AO$3:AO$1048576,"YES")</f>
        <v>1</v>
      </c>
      <c r="U7" s="60">
        <f>COUNTIFS(Coding!$D$3:$D$1048576,Blocking_Size_Dev.Method!$A7,Coding!$J$3:$J$1048576,Blocking_Size_Dev.Method!$B7,Coding!AP$3:AP$1048576,"YES")</f>
        <v>2</v>
      </c>
      <c r="V7" s="60">
        <f>COUNTIFS(Coding!$D$3:$D$1048576,Blocking_Size_Dev.Method!$A7,Coding!$J$3:$J$1048576,Blocking_Size_Dev.Method!$B7,Coding!AQ$3:AQ$1048576,"YES")</f>
        <v>1</v>
      </c>
      <c r="W7" s="60">
        <f>COUNTIFS(Coding!$D$3:$D$1048576,Blocking_Size_Dev.Method!$A7,Coding!$J$3:$J$1048576,Blocking_Size_Dev.Method!$B7,Coding!AR$3:AR$1048576,"YES")</f>
        <v>0</v>
      </c>
    </row>
    <row r="8" spans="1:23" x14ac:dyDescent="0.25">
      <c r="A8" s="120" t="s">
        <v>2351</v>
      </c>
      <c r="B8" s="120" t="s">
        <v>2363</v>
      </c>
      <c r="C8" s="60">
        <f>COUNTIFS(Coding!$D$3:$D$1048576,Blocking_Size_Dev.Method!$A8,Coding!$J$3:$J$1048576,Blocking_Size_Dev.Method!$B8,Coding!X$3:X$1048576,"YES")</f>
        <v>10</v>
      </c>
      <c r="D8" s="60">
        <f>COUNTIFS(Coding!$D$3:$D$1048576,Blocking_Size_Dev.Method!$A8,Coding!$J$3:$J$1048576,Blocking_Size_Dev.Method!$B8,Coding!Y$3:Y$1048576,"YES")</f>
        <v>15</v>
      </c>
      <c r="E8" s="60">
        <f>COUNTIFS(Coding!$D$3:$D$1048576,Blocking_Size_Dev.Method!$A8,Coding!$J$3:$J$1048576,Blocking_Size_Dev.Method!$B8,Coding!Z$3:Z$1048576,"YES")</f>
        <v>7</v>
      </c>
      <c r="F8" s="60">
        <f>COUNTIFS(Coding!$D$3:$D$1048576,Blocking_Size_Dev.Method!$A8,Coding!$J$3:$J$1048576,Blocking_Size_Dev.Method!$B8,Coding!AA$3:AA$1048576,"YES")</f>
        <v>5</v>
      </c>
      <c r="G8" s="60">
        <f>COUNTIFS(Coding!$D$3:$D$1048576,Blocking_Size_Dev.Method!$A8,Coding!$J$3:$J$1048576,Blocking_Size_Dev.Method!$B8,Coding!AB$3:AB$1048576,"YES")</f>
        <v>17</v>
      </c>
      <c r="H8" s="60">
        <f>COUNTIFS(Coding!$D$3:$D$1048576,Blocking_Size_Dev.Method!$A8,Coding!$J$3:$J$1048576,Blocking_Size_Dev.Method!$B8,Coding!AC$3:AC$1048576,"YES")</f>
        <v>1</v>
      </c>
      <c r="I8" s="60">
        <f>COUNTIFS(Coding!$D$3:$D$1048576,Blocking_Size_Dev.Method!$A8,Coding!$J$3:$J$1048576,Blocking_Size_Dev.Method!$B8,Coding!AD$3:AD$1048576,"YES")</f>
        <v>6</v>
      </c>
      <c r="J8" s="60">
        <f>COUNTIFS(Coding!$D$3:$D$1048576,Blocking_Size_Dev.Method!$A8,Coding!$J$3:$J$1048576,Blocking_Size_Dev.Method!$B8,Coding!AE$3:AE$1048576,"YES")</f>
        <v>8</v>
      </c>
      <c r="K8" s="60">
        <f>COUNTIFS(Coding!$D$3:$D$1048576,Blocking_Size_Dev.Method!$A8,Coding!$J$3:$J$1048576,Blocking_Size_Dev.Method!$B8,Coding!AF$3:AF$1048576,"YES")</f>
        <v>9</v>
      </c>
      <c r="L8" s="60">
        <f>COUNTIFS(Coding!$D$3:$D$1048576,Blocking_Size_Dev.Method!$A8,Coding!$J$3:$J$1048576,Blocking_Size_Dev.Method!$B8,Coding!AG$3:AG$1048576,"YES")</f>
        <v>5</v>
      </c>
      <c r="M8" s="60">
        <f>COUNTIFS(Coding!$D$3:$D$1048576,Blocking_Size_Dev.Method!$A8,Coding!$J$3:$J$1048576,Blocking_Size_Dev.Method!$B8,Coding!AH$3:AH$1048576,"YES")</f>
        <v>17</v>
      </c>
      <c r="N8" s="60">
        <f>COUNTIFS(Coding!$D$3:$D$1048576,Blocking_Size_Dev.Method!$A8,Coding!$J$3:$J$1048576,Blocking_Size_Dev.Method!$B8,Coding!AI$3:AI$1048576,"YES")</f>
        <v>4</v>
      </c>
      <c r="O8" s="60">
        <f>COUNTIFS(Coding!$D$3:$D$1048576,Blocking_Size_Dev.Method!$A8,Coding!$J$3:$J$1048576,Blocking_Size_Dev.Method!$B8,Coding!AJ$3:AJ$1048576,"YES")</f>
        <v>9</v>
      </c>
      <c r="P8" s="60">
        <f>COUNTIFS(Coding!$D$3:$D$1048576,Blocking_Size_Dev.Method!$A8,Coding!$J$3:$J$1048576,Blocking_Size_Dev.Method!$B8,Coding!AK$3:AK$1048576,"YES")</f>
        <v>6</v>
      </c>
      <c r="Q8" s="60">
        <f>COUNTIFS(Coding!$D$3:$D$1048576,Blocking_Size_Dev.Method!$A8,Coding!$J$3:$J$1048576,Blocking_Size_Dev.Method!$B8,Coding!AL$3:AL$1048576,"YES")</f>
        <v>7</v>
      </c>
      <c r="R8" s="60">
        <f>COUNTIFS(Coding!$D$3:$D$1048576,Blocking_Size_Dev.Method!$A8,Coding!$J$3:$J$1048576,Blocking_Size_Dev.Method!$B8,Coding!AM$3:AM$1048576,"YES")</f>
        <v>14</v>
      </c>
      <c r="S8" s="60">
        <f>COUNTIFS(Coding!$D$3:$D$1048576,Blocking_Size_Dev.Method!$A8,Coding!$J$3:$J$1048576,Blocking_Size_Dev.Method!$B8,Coding!AN$3:AN$1048576,"YES")</f>
        <v>5</v>
      </c>
      <c r="T8" s="60">
        <f>COUNTIFS(Coding!$D$3:$D$1048576,Blocking_Size_Dev.Method!$A8,Coding!$J$3:$J$1048576,Blocking_Size_Dev.Method!$B8,Coding!AO$3:AO$1048576,"YES")</f>
        <v>3</v>
      </c>
      <c r="U8" s="60">
        <f>COUNTIFS(Coding!$D$3:$D$1048576,Blocking_Size_Dev.Method!$A8,Coding!$J$3:$J$1048576,Blocking_Size_Dev.Method!$B8,Coding!AP$3:AP$1048576,"YES")</f>
        <v>11</v>
      </c>
      <c r="V8" s="60">
        <f>COUNTIFS(Coding!$D$3:$D$1048576,Blocking_Size_Dev.Method!$A8,Coding!$J$3:$J$1048576,Blocking_Size_Dev.Method!$B8,Coding!AQ$3:AQ$1048576,"YES")</f>
        <v>4</v>
      </c>
      <c r="W8" s="60">
        <f>COUNTIFS(Coding!$D$3:$D$1048576,Blocking_Size_Dev.Method!$A8,Coding!$J$3:$J$1048576,Blocking_Size_Dev.Method!$B8,Coding!AR$3:AR$1048576,"YES")</f>
        <v>7</v>
      </c>
    </row>
    <row r="9" spans="1:23" x14ac:dyDescent="0.25">
      <c r="A9" s="120" t="s">
        <v>2351</v>
      </c>
      <c r="B9" s="120" t="s">
        <v>2366</v>
      </c>
      <c r="C9" s="60">
        <f>COUNTIFS(Coding!$D$3:$D$1048576,Blocking_Size_Dev.Method!$A9,Coding!$J$3:$J$1048576,Blocking_Size_Dev.Method!$B9,Coding!X$3:X$1048576,"YES")</f>
        <v>9</v>
      </c>
      <c r="D9" s="60">
        <f>COUNTIFS(Coding!$D$3:$D$1048576,Blocking_Size_Dev.Method!$A9,Coding!$J$3:$J$1048576,Blocking_Size_Dev.Method!$B9,Coding!Y$3:Y$1048576,"YES")</f>
        <v>13</v>
      </c>
      <c r="E9" s="60">
        <f>COUNTIFS(Coding!$D$3:$D$1048576,Blocking_Size_Dev.Method!$A9,Coding!$J$3:$J$1048576,Blocking_Size_Dev.Method!$B9,Coding!Z$3:Z$1048576,"YES")</f>
        <v>6</v>
      </c>
      <c r="F9" s="60">
        <f>COUNTIFS(Coding!$D$3:$D$1048576,Blocking_Size_Dev.Method!$A9,Coding!$J$3:$J$1048576,Blocking_Size_Dev.Method!$B9,Coding!AA$3:AA$1048576,"YES")</f>
        <v>3</v>
      </c>
      <c r="G9" s="60">
        <f>COUNTIFS(Coding!$D$3:$D$1048576,Blocking_Size_Dev.Method!$A9,Coding!$J$3:$J$1048576,Blocking_Size_Dev.Method!$B9,Coding!AB$3:AB$1048576,"YES")</f>
        <v>14</v>
      </c>
      <c r="H9" s="60">
        <f>COUNTIFS(Coding!$D$3:$D$1048576,Blocking_Size_Dev.Method!$A9,Coding!$J$3:$J$1048576,Blocking_Size_Dev.Method!$B9,Coding!AC$3:AC$1048576,"YES")</f>
        <v>3</v>
      </c>
      <c r="I9" s="60">
        <f>COUNTIFS(Coding!$D$3:$D$1048576,Blocking_Size_Dev.Method!$A9,Coding!$J$3:$J$1048576,Blocking_Size_Dev.Method!$B9,Coding!AD$3:AD$1048576,"YES")</f>
        <v>7</v>
      </c>
      <c r="J9" s="60">
        <f>COUNTIFS(Coding!$D$3:$D$1048576,Blocking_Size_Dev.Method!$A9,Coding!$J$3:$J$1048576,Blocking_Size_Dev.Method!$B9,Coding!AE$3:AE$1048576,"YES")</f>
        <v>8</v>
      </c>
      <c r="K9" s="60">
        <f>COUNTIFS(Coding!$D$3:$D$1048576,Blocking_Size_Dev.Method!$A9,Coding!$J$3:$J$1048576,Blocking_Size_Dev.Method!$B9,Coding!AF$3:AF$1048576,"YES")</f>
        <v>4</v>
      </c>
      <c r="L9" s="60">
        <f>COUNTIFS(Coding!$D$3:$D$1048576,Blocking_Size_Dev.Method!$A9,Coding!$J$3:$J$1048576,Blocking_Size_Dev.Method!$B9,Coding!AG$3:AG$1048576,"YES")</f>
        <v>7</v>
      </c>
      <c r="M9" s="60">
        <f>COUNTIFS(Coding!$D$3:$D$1048576,Blocking_Size_Dev.Method!$A9,Coding!$J$3:$J$1048576,Blocking_Size_Dev.Method!$B9,Coding!AH$3:AH$1048576,"YES")</f>
        <v>8</v>
      </c>
      <c r="N9" s="60">
        <f>COUNTIFS(Coding!$D$3:$D$1048576,Blocking_Size_Dev.Method!$A9,Coding!$J$3:$J$1048576,Blocking_Size_Dev.Method!$B9,Coding!AI$3:AI$1048576,"YES")</f>
        <v>3</v>
      </c>
      <c r="O9" s="60">
        <f>COUNTIFS(Coding!$D$3:$D$1048576,Blocking_Size_Dev.Method!$A9,Coding!$J$3:$J$1048576,Blocking_Size_Dev.Method!$B9,Coding!AJ$3:AJ$1048576,"YES")</f>
        <v>1</v>
      </c>
      <c r="P9" s="60">
        <f>COUNTIFS(Coding!$D$3:$D$1048576,Blocking_Size_Dev.Method!$A9,Coding!$J$3:$J$1048576,Blocking_Size_Dev.Method!$B9,Coding!AK$3:AK$1048576,"YES")</f>
        <v>5</v>
      </c>
      <c r="Q9" s="60">
        <f>COUNTIFS(Coding!$D$3:$D$1048576,Blocking_Size_Dev.Method!$A9,Coding!$J$3:$J$1048576,Blocking_Size_Dev.Method!$B9,Coding!AL$3:AL$1048576,"YES")</f>
        <v>0</v>
      </c>
      <c r="R9" s="60">
        <f>COUNTIFS(Coding!$D$3:$D$1048576,Blocking_Size_Dev.Method!$A9,Coding!$J$3:$J$1048576,Blocking_Size_Dev.Method!$B9,Coding!AM$3:AM$1048576,"YES")</f>
        <v>7</v>
      </c>
      <c r="S9" s="60">
        <f>COUNTIFS(Coding!$D$3:$D$1048576,Blocking_Size_Dev.Method!$A9,Coding!$J$3:$J$1048576,Blocking_Size_Dev.Method!$B9,Coding!AN$3:AN$1048576,"YES")</f>
        <v>4</v>
      </c>
      <c r="T9" s="60">
        <f>COUNTIFS(Coding!$D$3:$D$1048576,Blocking_Size_Dev.Method!$A9,Coding!$J$3:$J$1048576,Blocking_Size_Dev.Method!$B9,Coding!AO$3:AO$1048576,"YES")</f>
        <v>3</v>
      </c>
      <c r="U9" s="60">
        <f>COUNTIFS(Coding!$D$3:$D$1048576,Blocking_Size_Dev.Method!$A9,Coding!$J$3:$J$1048576,Blocking_Size_Dev.Method!$B9,Coding!AP$3:AP$1048576,"YES")</f>
        <v>10</v>
      </c>
      <c r="V9" s="60">
        <f>COUNTIFS(Coding!$D$3:$D$1048576,Blocking_Size_Dev.Method!$A9,Coding!$J$3:$J$1048576,Blocking_Size_Dev.Method!$B9,Coding!AQ$3:AQ$1048576,"YES")</f>
        <v>6</v>
      </c>
      <c r="W9" s="60">
        <f>COUNTIFS(Coding!$D$3:$D$1048576,Blocking_Size_Dev.Method!$A9,Coding!$J$3:$J$1048576,Blocking_Size_Dev.Method!$B9,Coding!AR$3:AR$1048576,"YES")</f>
        <v>3</v>
      </c>
    </row>
    <row r="10" spans="1:23" x14ac:dyDescent="0.25">
      <c r="A10" s="175" t="s">
        <v>2318</v>
      </c>
      <c r="B10" s="175"/>
      <c r="C10" s="175">
        <f>SUM(C$3:C$9)</f>
        <v>44</v>
      </c>
      <c r="D10" s="175">
        <f>SUM(D$3:D$9)</f>
        <v>60</v>
      </c>
      <c r="E10" s="175">
        <f t="shared" ref="E10:W10" si="0">SUM(E$3:E$9)</f>
        <v>21</v>
      </c>
      <c r="F10" s="175">
        <f t="shared" si="0"/>
        <v>20</v>
      </c>
      <c r="G10" s="175">
        <f t="shared" si="0"/>
        <v>67</v>
      </c>
      <c r="H10" s="175">
        <f t="shared" si="0"/>
        <v>5</v>
      </c>
      <c r="I10" s="175">
        <f t="shared" si="0"/>
        <v>25</v>
      </c>
      <c r="J10" s="175">
        <f t="shared" si="0"/>
        <v>34</v>
      </c>
      <c r="K10" s="175">
        <f t="shared" si="0"/>
        <v>30</v>
      </c>
      <c r="L10" s="175">
        <f t="shared" si="0"/>
        <v>22</v>
      </c>
      <c r="M10" s="175">
        <f t="shared" si="0"/>
        <v>45</v>
      </c>
      <c r="N10" s="175">
        <f t="shared" si="0"/>
        <v>23</v>
      </c>
      <c r="O10" s="175">
        <f t="shared" si="0"/>
        <v>21</v>
      </c>
      <c r="P10" s="175">
        <f t="shared" si="0"/>
        <v>20</v>
      </c>
      <c r="Q10" s="175">
        <f t="shared" si="0"/>
        <v>13</v>
      </c>
      <c r="R10" s="175">
        <f t="shared" si="0"/>
        <v>41</v>
      </c>
      <c r="S10" s="175">
        <f t="shared" si="0"/>
        <v>21</v>
      </c>
      <c r="T10" s="175">
        <f t="shared" si="0"/>
        <v>12</v>
      </c>
      <c r="U10" s="175">
        <f t="shared" si="0"/>
        <v>47</v>
      </c>
      <c r="V10" s="175">
        <f t="shared" si="0"/>
        <v>15</v>
      </c>
      <c r="W10" s="175">
        <f t="shared" si="0"/>
        <v>15</v>
      </c>
    </row>
    <row r="11" spans="1:23" x14ac:dyDescent="0.25">
      <c r="A11" s="175"/>
      <c r="B11" s="175"/>
      <c r="C11" s="175"/>
      <c r="D11" s="175"/>
      <c r="E11" s="175"/>
      <c r="F11" s="175"/>
      <c r="G11" s="175"/>
      <c r="H11" s="175"/>
      <c r="I11" s="175"/>
      <c r="J11" s="175"/>
      <c r="K11" s="175"/>
      <c r="L11" s="175"/>
      <c r="M11" s="175"/>
      <c r="N11" s="175"/>
      <c r="O11" s="175"/>
      <c r="P11" s="175"/>
      <c r="Q11" s="175"/>
      <c r="R11" s="175"/>
      <c r="S11" s="175"/>
      <c r="T11" s="175"/>
      <c r="U11" s="175"/>
      <c r="V11" s="175"/>
      <c r="W11" s="175"/>
    </row>
    <row r="14" spans="1:23" ht="33" customHeight="1" x14ac:dyDescent="0.25">
      <c r="A14" s="174" t="s">
        <v>2335</v>
      </c>
      <c r="B14" s="174"/>
      <c r="C14" s="174"/>
      <c r="D14" s="174"/>
      <c r="E14" s="174"/>
      <c r="F14" s="174"/>
      <c r="G14" s="174"/>
      <c r="H14" s="174"/>
      <c r="I14" s="174"/>
      <c r="J14" s="174"/>
      <c r="K14" s="174"/>
      <c r="L14" s="174"/>
      <c r="M14" s="174"/>
      <c r="N14" s="174"/>
      <c r="O14" s="174"/>
      <c r="P14" s="174"/>
      <c r="Q14" s="174"/>
      <c r="R14" s="174"/>
      <c r="S14" s="174"/>
      <c r="T14" s="174"/>
      <c r="U14" s="174"/>
      <c r="V14" s="174"/>
      <c r="W14" s="174"/>
    </row>
    <row r="15" spans="1:23" ht="114.75" x14ac:dyDescent="0.25">
      <c r="A15" s="58" t="s">
        <v>2343</v>
      </c>
      <c r="B15" s="58" t="s">
        <v>2362</v>
      </c>
      <c r="C15" s="58" t="s">
        <v>17</v>
      </c>
      <c r="D15" s="58" t="s">
        <v>18</v>
      </c>
      <c r="E15" s="58" t="s">
        <v>19</v>
      </c>
      <c r="F15" s="58" t="s">
        <v>20</v>
      </c>
      <c r="G15" s="58" t="s">
        <v>21</v>
      </c>
      <c r="H15" s="58" t="s">
        <v>22</v>
      </c>
      <c r="I15" s="58" t="s">
        <v>23</v>
      </c>
      <c r="J15" s="58" t="s">
        <v>24</v>
      </c>
      <c r="K15" s="58" t="s">
        <v>25</v>
      </c>
      <c r="L15" s="58" t="s">
        <v>26</v>
      </c>
      <c r="M15" s="58" t="s">
        <v>27</v>
      </c>
      <c r="N15" s="58" t="s">
        <v>28</v>
      </c>
      <c r="O15" s="58" t="s">
        <v>29</v>
      </c>
      <c r="P15" s="58" t="s">
        <v>30</v>
      </c>
      <c r="Q15" s="58" t="s">
        <v>31</v>
      </c>
      <c r="R15" s="58" t="s">
        <v>32</v>
      </c>
      <c r="S15" s="58" t="s">
        <v>33</v>
      </c>
      <c r="T15" s="58" t="s">
        <v>34</v>
      </c>
      <c r="U15" s="58" t="s">
        <v>35</v>
      </c>
      <c r="V15" s="58" t="s">
        <v>36</v>
      </c>
      <c r="W15" s="58" t="s">
        <v>37</v>
      </c>
    </row>
    <row r="16" spans="1:23" x14ac:dyDescent="0.25">
      <c r="A16" s="120" t="s">
        <v>2349</v>
      </c>
      <c r="B16" s="120" t="s">
        <v>2363</v>
      </c>
      <c r="C16" s="60">
        <f>COUNTIFS(Coding!$D$4:$D$1133,$A16,Coding!$J$4:$J$1133,$B16,Coding!X$4:X$1133,"YES",Coding!$GR$4:$GR$1133,1)</f>
        <v>2</v>
      </c>
      <c r="D16" s="60">
        <f>COUNTIFS(Coding!$D$4:$D$1133,$A16,Coding!$J$4:$J$1133,$B16,Coding!Y$4:Y$1133,"YES",Coding!$GR$4:$GR$1133,1)</f>
        <v>7</v>
      </c>
      <c r="E16" s="60">
        <f>COUNTIFS(Coding!$D$4:$D$1133,$A16,Coding!$J$4:$J$1133,$B16,Coding!Z$4:Z$1133,"YES",Coding!$GR$4:$GR$1133,1)</f>
        <v>0</v>
      </c>
      <c r="F16" s="60">
        <f>COUNTIFS(Coding!$D$4:$D$1133,$A16,Coding!$J$4:$J$1133,$B16,Coding!AA$4:AA$1133,"YES",Coding!$GR$4:$GR$1133,1)</f>
        <v>3</v>
      </c>
      <c r="G16" s="60">
        <f>COUNTIFS(Coding!$D$4:$D$1133,$A16,Coding!$J$4:$J$1133,$B16,Coding!AB$4:AB$1133,"YES",Coding!$GR$4:$GR$1133,1)</f>
        <v>9</v>
      </c>
      <c r="H16" s="60">
        <f>COUNTIFS(Coding!$D$4:$D$1133,$A16,Coding!$J$4:$J$1133,$B16,Coding!AC$4:AC$1133,"YES",Coding!$GR$4:$GR$1133,1)</f>
        <v>0</v>
      </c>
      <c r="I16" s="60">
        <f>COUNTIFS(Coding!$D$4:$D$1133,$A16,Coding!$J$4:$J$1133,$B16,Coding!AD$4:AD$1133,"YES",Coding!$GR$4:$GR$1133,1)</f>
        <v>2</v>
      </c>
      <c r="J16" s="60">
        <f>COUNTIFS(Coding!$D$4:$D$1133,$A16,Coding!$J$4:$J$1133,$B16,Coding!AE$4:AE$1133,"YES",Coding!$GR$4:$GR$1133,1)</f>
        <v>0</v>
      </c>
      <c r="K16" s="60">
        <f>COUNTIFS(Coding!$D$4:$D$1133,$A16,Coding!$J$4:$J$1133,$B16,Coding!AF$4:AF$1133,"YES",Coding!$GR$4:$GR$1133,1)</f>
        <v>4</v>
      </c>
      <c r="L16" s="60">
        <f>COUNTIFS(Coding!$D$4:$D$1133,$A16,Coding!$J$4:$J$1133,$B16,Coding!AG$4:AG$1133,"YES",Coding!$GR$4:$GR$1133,1)</f>
        <v>0</v>
      </c>
      <c r="M16" s="60">
        <f>COUNTIFS(Coding!$D$4:$D$1133,$A16,Coding!$J$4:$J$1133,$B16,Coding!AH$4:AH$1133,"YES",Coding!$GR$4:$GR$1133,1)</f>
        <v>3</v>
      </c>
      <c r="N16" s="60">
        <f>COUNTIFS(Coding!$D$4:$D$1133,$A16,Coding!$J$4:$J$1133,$B16,Coding!AI$4:AI$1133,"YES",Coding!$GR$4:$GR$1133,1)</f>
        <v>2</v>
      </c>
      <c r="O16" s="60">
        <f>COUNTIFS(Coding!$D$4:$D$1133,$A16,Coding!$J$4:$J$1133,$B16,Coding!AJ$4:AJ$1133,"YES",Coding!$GR$4:$GR$1133,1)</f>
        <v>0</v>
      </c>
      <c r="P16" s="60">
        <f>COUNTIFS(Coding!$D$4:$D$1133,$A16,Coding!$J$4:$J$1133,$B16,Coding!AK$4:AK$1133,"YES",Coding!$GR$4:$GR$1133,1)</f>
        <v>1</v>
      </c>
      <c r="Q16" s="60">
        <f>COUNTIFS(Coding!$D$4:$D$1133,$A16,Coding!$J$4:$J$1133,$B16,Coding!AL$4:AL$1133,"YES",Coding!$GR$4:$GR$1133,1)</f>
        <v>1</v>
      </c>
      <c r="R16" s="60">
        <f>COUNTIFS(Coding!$D$4:$D$1133,$A16,Coding!$J$4:$J$1133,$B16,Coding!AM$4:AM$1133,"YES",Coding!$GR$4:$GR$1133,1)</f>
        <v>3</v>
      </c>
      <c r="S16" s="60">
        <f>COUNTIFS(Coding!$D$4:$D$1133,$A16,Coding!$J$4:$J$1133,$B16,Coding!AN$4:AN$1133,"YES",Coding!$GR$4:$GR$1133,1)</f>
        <v>3</v>
      </c>
      <c r="T16" s="60">
        <f>COUNTIFS(Coding!$D$4:$D$1133,$A16,Coding!$J$4:$J$1133,$B16,Coding!AO$4:AO$1133,"YES",Coding!$GR$4:$GR$1133,1)</f>
        <v>0</v>
      </c>
      <c r="U16" s="60">
        <f>COUNTIFS(Coding!$D$4:$D$1133,$A16,Coding!$J$4:$J$1133,$B16,Coding!AP$4:AP$1133,"YES",Coding!$GR$4:$GR$1133,1)</f>
        <v>5</v>
      </c>
      <c r="V16" s="60">
        <f>COUNTIFS(Coding!$D$4:$D$1133,$A16,Coding!$J$4:$J$1133,$B16,Coding!AQ$4:AQ$1133,"YES",Coding!$GR$4:$GR$1133,1)</f>
        <v>0</v>
      </c>
      <c r="W16" s="60">
        <f>COUNTIFS(Coding!$D$4:$D$1133,$A16,Coding!$J$4:$J$1133,$B16,Coding!AR$4:AR$1133,"YES",Coding!$GR$4:$GR$1133,1)</f>
        <v>1</v>
      </c>
    </row>
    <row r="17" spans="1:23" x14ac:dyDescent="0.25">
      <c r="A17" s="120" t="s">
        <v>2349</v>
      </c>
      <c r="B17" s="120" t="s">
        <v>2366</v>
      </c>
      <c r="C17" s="60">
        <f>COUNTIFS(Coding!$D$4:$D$1133,$A17,Coding!$J$4:$J$1133,$B17,Coding!X$4:X$1133,"YES",Coding!$GR$4:$GR$1133,1)</f>
        <v>2</v>
      </c>
      <c r="D17" s="60">
        <f>COUNTIFS(Coding!$D$4:$D$1133,$A17,Coding!$J$4:$J$1133,$B17,Coding!Y$4:Y$1133,"YES",Coding!$GR$4:$GR$1133,1)</f>
        <v>2</v>
      </c>
      <c r="E17" s="60">
        <f>COUNTIFS(Coding!$D$4:$D$1133,$A17,Coding!$J$4:$J$1133,$B17,Coding!Z$4:Z$1133,"YES",Coding!$GR$4:$GR$1133,1)</f>
        <v>1</v>
      </c>
      <c r="F17" s="60">
        <f>COUNTIFS(Coding!$D$4:$D$1133,$A17,Coding!$J$4:$J$1133,$B17,Coding!AA$4:AA$1133,"YES",Coding!$GR$4:$GR$1133,1)</f>
        <v>1</v>
      </c>
      <c r="G17" s="60">
        <f>COUNTIFS(Coding!$D$4:$D$1133,$A17,Coding!$J$4:$J$1133,$B17,Coding!AB$4:AB$1133,"YES",Coding!$GR$4:$GR$1133,1)</f>
        <v>4</v>
      </c>
      <c r="H17" s="60">
        <f>COUNTIFS(Coding!$D$4:$D$1133,$A17,Coding!$J$4:$J$1133,$B17,Coding!AC$4:AC$1133,"YES",Coding!$GR$4:$GR$1133,1)</f>
        <v>0</v>
      </c>
      <c r="I17" s="60">
        <f>COUNTIFS(Coding!$D$4:$D$1133,$A17,Coding!$J$4:$J$1133,$B17,Coding!AD$4:AD$1133,"YES",Coding!$GR$4:$GR$1133,1)</f>
        <v>0</v>
      </c>
      <c r="J17" s="60">
        <f>COUNTIFS(Coding!$D$4:$D$1133,$A17,Coding!$J$4:$J$1133,$B17,Coding!AE$4:AE$1133,"YES",Coding!$GR$4:$GR$1133,1)</f>
        <v>0</v>
      </c>
      <c r="K17" s="60">
        <f>COUNTIFS(Coding!$D$4:$D$1133,$A17,Coding!$J$4:$J$1133,$B17,Coding!AF$4:AF$1133,"YES",Coding!$GR$4:$GR$1133,1)</f>
        <v>1</v>
      </c>
      <c r="L17" s="60">
        <f>COUNTIFS(Coding!$D$4:$D$1133,$A17,Coding!$J$4:$J$1133,$B17,Coding!AG$4:AG$1133,"YES",Coding!$GR$4:$GR$1133,1)</f>
        <v>1</v>
      </c>
      <c r="M17" s="60">
        <f>COUNTIFS(Coding!$D$4:$D$1133,$A17,Coding!$J$4:$J$1133,$B17,Coding!AH$4:AH$1133,"YES",Coding!$GR$4:$GR$1133,1)</f>
        <v>1</v>
      </c>
      <c r="N17" s="60">
        <f>COUNTIFS(Coding!$D$4:$D$1133,$A17,Coding!$J$4:$J$1133,$B17,Coding!AI$4:AI$1133,"YES",Coding!$GR$4:$GR$1133,1)</f>
        <v>0</v>
      </c>
      <c r="O17" s="60">
        <f>COUNTIFS(Coding!$D$4:$D$1133,$A17,Coding!$J$4:$J$1133,$B17,Coding!AJ$4:AJ$1133,"YES",Coding!$GR$4:$GR$1133,1)</f>
        <v>0</v>
      </c>
      <c r="P17" s="60">
        <f>COUNTIFS(Coding!$D$4:$D$1133,$A17,Coding!$J$4:$J$1133,$B17,Coding!AK$4:AK$1133,"YES",Coding!$GR$4:$GR$1133,1)</f>
        <v>0</v>
      </c>
      <c r="Q17" s="60">
        <f>COUNTIFS(Coding!$D$4:$D$1133,$A17,Coding!$J$4:$J$1133,$B17,Coding!AL$4:AL$1133,"YES",Coding!$GR$4:$GR$1133,1)</f>
        <v>0</v>
      </c>
      <c r="R17" s="60">
        <f>COUNTIFS(Coding!$D$4:$D$1133,$A17,Coding!$J$4:$J$1133,$B17,Coding!AM$4:AM$1133,"YES",Coding!$GR$4:$GR$1133,1)</f>
        <v>2</v>
      </c>
      <c r="S17" s="60">
        <f>COUNTIFS(Coding!$D$4:$D$1133,$A17,Coding!$J$4:$J$1133,$B17,Coding!AN$4:AN$1133,"YES",Coding!$GR$4:$GR$1133,1)</f>
        <v>0</v>
      </c>
      <c r="T17" s="60">
        <f>COUNTIFS(Coding!$D$4:$D$1133,$A17,Coding!$J$4:$J$1133,$B17,Coding!AO$4:AO$1133,"YES",Coding!$GR$4:$GR$1133,1)</f>
        <v>0</v>
      </c>
      <c r="U17" s="60">
        <f>COUNTIFS(Coding!$D$4:$D$1133,$A17,Coding!$J$4:$J$1133,$B17,Coding!AP$4:AP$1133,"YES",Coding!$GR$4:$GR$1133,1)</f>
        <v>2</v>
      </c>
      <c r="V17" s="60">
        <f>COUNTIFS(Coding!$D$4:$D$1133,$A17,Coding!$J$4:$J$1133,$B17,Coding!AQ$4:AQ$1133,"YES",Coding!$GR$4:$GR$1133,1)</f>
        <v>0</v>
      </c>
      <c r="W17" s="60">
        <f>COUNTIFS(Coding!$D$4:$D$1133,$A17,Coding!$J$4:$J$1133,$B17,Coding!AR$4:AR$1133,"YES",Coding!$GR$4:$GR$1133,1)</f>
        <v>0</v>
      </c>
    </row>
    <row r="18" spans="1:23" x14ac:dyDescent="0.25">
      <c r="A18" s="120" t="s">
        <v>2350</v>
      </c>
      <c r="B18" s="120" t="s">
        <v>2363</v>
      </c>
      <c r="C18" s="60">
        <f>COUNTIFS(Coding!$D$4:$D$1133,$A18,Coding!$J$4:$J$1133,$B18,Coding!X$4:X$1133,"YES",Coding!$GR$4:$GR$1133,1)</f>
        <v>5</v>
      </c>
      <c r="D18" s="60">
        <f>COUNTIFS(Coding!$D$4:$D$1133,$A18,Coding!$J$4:$J$1133,$B18,Coding!Y$4:Y$1133,"YES",Coding!$GR$4:$GR$1133,1)</f>
        <v>5</v>
      </c>
      <c r="E18" s="60">
        <f>COUNTIFS(Coding!$D$4:$D$1133,$A18,Coding!$J$4:$J$1133,$B18,Coding!Z$4:Z$1133,"YES",Coding!$GR$4:$GR$1133,1)</f>
        <v>0</v>
      </c>
      <c r="F18" s="60">
        <f>COUNTIFS(Coding!$D$4:$D$1133,$A18,Coding!$J$4:$J$1133,$B18,Coding!AA$4:AA$1133,"YES",Coding!$GR$4:$GR$1133,1)</f>
        <v>3</v>
      </c>
      <c r="G18" s="60">
        <f>COUNTIFS(Coding!$D$4:$D$1133,$A18,Coding!$J$4:$J$1133,$B18,Coding!AB$4:AB$1133,"YES",Coding!$GR$4:$GR$1133,1)</f>
        <v>6</v>
      </c>
      <c r="H18" s="60">
        <f>COUNTIFS(Coding!$D$4:$D$1133,$A18,Coding!$J$4:$J$1133,$B18,Coding!AC$4:AC$1133,"YES",Coding!$GR$4:$GR$1133,1)</f>
        <v>0</v>
      </c>
      <c r="I18" s="60">
        <f>COUNTIFS(Coding!$D$4:$D$1133,$A18,Coding!$J$4:$J$1133,$B18,Coding!AD$4:AD$1133,"YES",Coding!$GR$4:$GR$1133,1)</f>
        <v>4</v>
      </c>
      <c r="J18" s="60">
        <f>COUNTIFS(Coding!$D$4:$D$1133,$A18,Coding!$J$4:$J$1133,$B18,Coding!AE$4:AE$1133,"YES",Coding!$GR$4:$GR$1133,1)</f>
        <v>2</v>
      </c>
      <c r="K18" s="60">
        <f>COUNTIFS(Coding!$D$4:$D$1133,$A18,Coding!$J$4:$J$1133,$B18,Coding!AF$4:AF$1133,"YES",Coding!$GR$4:$GR$1133,1)</f>
        <v>1</v>
      </c>
      <c r="L18" s="60">
        <f>COUNTIFS(Coding!$D$4:$D$1133,$A18,Coding!$J$4:$J$1133,$B18,Coding!AG$4:AG$1133,"YES",Coding!$GR$4:$GR$1133,1)</f>
        <v>1</v>
      </c>
      <c r="M18" s="60">
        <f>COUNTIFS(Coding!$D$4:$D$1133,$A18,Coding!$J$4:$J$1133,$B18,Coding!AH$4:AH$1133,"YES",Coding!$GR$4:$GR$1133,1)</f>
        <v>3</v>
      </c>
      <c r="N18" s="60">
        <f>COUNTIFS(Coding!$D$4:$D$1133,$A18,Coding!$J$4:$J$1133,$B18,Coding!AI$4:AI$1133,"YES",Coding!$GR$4:$GR$1133,1)</f>
        <v>2</v>
      </c>
      <c r="O18" s="60">
        <f>COUNTIFS(Coding!$D$4:$D$1133,$A18,Coding!$J$4:$J$1133,$B18,Coding!AJ$4:AJ$1133,"YES",Coding!$GR$4:$GR$1133,1)</f>
        <v>4</v>
      </c>
      <c r="P18" s="60">
        <f>COUNTIFS(Coding!$D$4:$D$1133,$A18,Coding!$J$4:$J$1133,$B18,Coding!AK$4:AK$1133,"YES",Coding!$GR$4:$GR$1133,1)</f>
        <v>1</v>
      </c>
      <c r="Q18" s="60">
        <f>COUNTIFS(Coding!$D$4:$D$1133,$A18,Coding!$J$4:$J$1133,$B18,Coding!AL$4:AL$1133,"YES",Coding!$GR$4:$GR$1133,1)</f>
        <v>1</v>
      </c>
      <c r="R18" s="60">
        <f>COUNTIFS(Coding!$D$4:$D$1133,$A18,Coding!$J$4:$J$1133,$B18,Coding!AM$4:AM$1133,"YES",Coding!$GR$4:$GR$1133,1)</f>
        <v>4</v>
      </c>
      <c r="S18" s="60">
        <f>COUNTIFS(Coding!$D$4:$D$1133,$A18,Coding!$J$4:$J$1133,$B18,Coding!AN$4:AN$1133,"YES",Coding!$GR$4:$GR$1133,1)</f>
        <v>1</v>
      </c>
      <c r="T18" s="60">
        <f>COUNTIFS(Coding!$D$4:$D$1133,$A18,Coding!$J$4:$J$1133,$B18,Coding!AO$4:AO$1133,"YES",Coding!$GR$4:$GR$1133,1)</f>
        <v>2</v>
      </c>
      <c r="U18" s="60">
        <f>COUNTIFS(Coding!$D$4:$D$1133,$A18,Coding!$J$4:$J$1133,$B18,Coding!AP$4:AP$1133,"YES",Coding!$GR$4:$GR$1133,1)</f>
        <v>1</v>
      </c>
      <c r="V18" s="60">
        <f>COUNTIFS(Coding!$D$4:$D$1133,$A18,Coding!$J$4:$J$1133,$B18,Coding!AQ$4:AQ$1133,"YES",Coding!$GR$4:$GR$1133,1)</f>
        <v>0</v>
      </c>
      <c r="W18" s="60">
        <f>COUNTIFS(Coding!$D$4:$D$1133,$A18,Coding!$J$4:$J$1133,$B18,Coding!AR$4:AR$1133,"YES",Coding!$GR$4:$GR$1133,1)</f>
        <v>0</v>
      </c>
    </row>
    <row r="19" spans="1:23" x14ac:dyDescent="0.25">
      <c r="A19" s="120" t="s">
        <v>2350</v>
      </c>
      <c r="B19" s="120" t="s">
        <v>2366</v>
      </c>
      <c r="C19" s="60">
        <f>COUNTIFS(Coding!$D$4:$D$1133,$A19,Coding!$J$4:$J$1133,$B19,Coding!X$4:X$1133,"YES",Coding!$GR$4:$GR$1133,1)</f>
        <v>1</v>
      </c>
      <c r="D19" s="60">
        <f>COUNTIFS(Coding!$D$4:$D$1133,$A19,Coding!$J$4:$J$1133,$B19,Coding!Y$4:Y$1133,"YES",Coding!$GR$4:$GR$1133,1)</f>
        <v>1</v>
      </c>
      <c r="E19" s="60">
        <f>COUNTIFS(Coding!$D$4:$D$1133,$A19,Coding!$J$4:$J$1133,$B19,Coding!Z$4:Z$1133,"YES",Coding!$GR$4:$GR$1133,1)</f>
        <v>0</v>
      </c>
      <c r="F19" s="60">
        <f>COUNTIFS(Coding!$D$4:$D$1133,$A19,Coding!$J$4:$J$1133,$B19,Coding!AA$4:AA$1133,"YES",Coding!$GR$4:$GR$1133,1)</f>
        <v>0</v>
      </c>
      <c r="G19" s="60">
        <f>COUNTIFS(Coding!$D$4:$D$1133,$A19,Coding!$J$4:$J$1133,$B19,Coding!AB$4:AB$1133,"YES",Coding!$GR$4:$GR$1133,1)</f>
        <v>0</v>
      </c>
      <c r="H19" s="60">
        <f>COUNTIFS(Coding!$D$4:$D$1133,$A19,Coding!$J$4:$J$1133,$B19,Coding!AC$4:AC$1133,"YES",Coding!$GR$4:$GR$1133,1)</f>
        <v>0</v>
      </c>
      <c r="I19" s="60">
        <f>COUNTIFS(Coding!$D$4:$D$1133,$A19,Coding!$J$4:$J$1133,$B19,Coding!AD$4:AD$1133,"YES",Coding!$GR$4:$GR$1133,1)</f>
        <v>1</v>
      </c>
      <c r="J19" s="60">
        <f>COUNTIFS(Coding!$D$4:$D$1133,$A19,Coding!$J$4:$J$1133,$B19,Coding!AE$4:AE$1133,"YES",Coding!$GR$4:$GR$1133,1)</f>
        <v>0</v>
      </c>
      <c r="K19" s="60">
        <f>COUNTIFS(Coding!$D$4:$D$1133,$A19,Coding!$J$4:$J$1133,$B19,Coding!AF$4:AF$1133,"YES",Coding!$GR$4:$GR$1133,1)</f>
        <v>0</v>
      </c>
      <c r="L19" s="60">
        <f>COUNTIFS(Coding!$D$4:$D$1133,$A19,Coding!$J$4:$J$1133,$B19,Coding!AG$4:AG$1133,"YES",Coding!$GR$4:$GR$1133,1)</f>
        <v>0</v>
      </c>
      <c r="M19" s="60">
        <f>COUNTIFS(Coding!$D$4:$D$1133,$A19,Coding!$J$4:$J$1133,$B19,Coding!AH$4:AH$1133,"YES",Coding!$GR$4:$GR$1133,1)</f>
        <v>1</v>
      </c>
      <c r="N19" s="60">
        <f>COUNTIFS(Coding!$D$4:$D$1133,$A19,Coding!$J$4:$J$1133,$B19,Coding!AI$4:AI$1133,"YES",Coding!$GR$4:$GR$1133,1)</f>
        <v>0</v>
      </c>
      <c r="O19" s="60">
        <f>COUNTIFS(Coding!$D$4:$D$1133,$A19,Coding!$J$4:$J$1133,$B19,Coding!AJ$4:AJ$1133,"YES",Coding!$GR$4:$GR$1133,1)</f>
        <v>1</v>
      </c>
      <c r="P19" s="60">
        <f>COUNTIFS(Coding!$D$4:$D$1133,$A19,Coding!$J$4:$J$1133,$B19,Coding!AK$4:AK$1133,"YES",Coding!$GR$4:$GR$1133,1)</f>
        <v>1</v>
      </c>
      <c r="Q19" s="60">
        <f>COUNTIFS(Coding!$D$4:$D$1133,$A19,Coding!$J$4:$J$1133,$B19,Coding!AL$4:AL$1133,"YES",Coding!$GR$4:$GR$1133,1)</f>
        <v>0</v>
      </c>
      <c r="R19" s="60">
        <f>COUNTIFS(Coding!$D$4:$D$1133,$A19,Coding!$J$4:$J$1133,$B19,Coding!AM$4:AM$1133,"YES",Coding!$GR$4:$GR$1133,1)</f>
        <v>0</v>
      </c>
      <c r="S19" s="60">
        <f>COUNTIFS(Coding!$D$4:$D$1133,$A19,Coding!$J$4:$J$1133,$B19,Coding!AN$4:AN$1133,"YES",Coding!$GR$4:$GR$1133,1)</f>
        <v>0</v>
      </c>
      <c r="T19" s="60">
        <f>COUNTIFS(Coding!$D$4:$D$1133,$A19,Coding!$J$4:$J$1133,$B19,Coding!AO$4:AO$1133,"YES",Coding!$GR$4:$GR$1133,1)</f>
        <v>0</v>
      </c>
      <c r="U19" s="60">
        <f>COUNTIFS(Coding!$D$4:$D$1133,$A19,Coding!$J$4:$J$1133,$B19,Coding!AP$4:AP$1133,"YES",Coding!$GR$4:$GR$1133,1)</f>
        <v>0</v>
      </c>
      <c r="V19" s="60">
        <f>COUNTIFS(Coding!$D$4:$D$1133,$A19,Coding!$J$4:$J$1133,$B19,Coding!AQ$4:AQ$1133,"YES",Coding!$GR$4:$GR$1133,1)</f>
        <v>0</v>
      </c>
      <c r="W19" s="60">
        <f>COUNTIFS(Coding!$D$4:$D$1133,$A19,Coding!$J$4:$J$1133,$B19,Coding!AR$4:AR$1133,"YES",Coding!$GR$4:$GR$1133,1)</f>
        <v>0</v>
      </c>
    </row>
    <row r="20" spans="1:23" x14ac:dyDescent="0.25">
      <c r="A20" s="120" t="s">
        <v>2351</v>
      </c>
      <c r="B20" s="120" t="s">
        <v>2363</v>
      </c>
      <c r="C20" s="60">
        <f>COUNTIFS(Coding!$D$4:$D$1133,$A20,Coding!$J$4:$J$1133,$B20,Coding!X$4:X$1133,"YES",Coding!$GR$4:$GR$1133,1)</f>
        <v>5</v>
      </c>
      <c r="D20" s="60">
        <f>COUNTIFS(Coding!$D$4:$D$1133,$A20,Coding!$J$4:$J$1133,$B20,Coding!Y$4:Y$1133,"YES",Coding!$GR$4:$GR$1133,1)</f>
        <v>10</v>
      </c>
      <c r="E20" s="60">
        <f>COUNTIFS(Coding!$D$4:$D$1133,$A20,Coding!$J$4:$J$1133,$B20,Coding!Z$4:Z$1133,"YES",Coding!$GR$4:$GR$1133,1)</f>
        <v>2</v>
      </c>
      <c r="F20" s="60">
        <f>COUNTIFS(Coding!$D$4:$D$1133,$A20,Coding!$J$4:$J$1133,$B20,Coding!AA$4:AA$1133,"YES",Coding!$GR$4:$GR$1133,1)</f>
        <v>1</v>
      </c>
      <c r="G20" s="60">
        <f>COUNTIFS(Coding!$D$4:$D$1133,$A20,Coding!$J$4:$J$1133,$B20,Coding!AB$4:AB$1133,"YES",Coding!$GR$4:$GR$1133,1)</f>
        <v>7</v>
      </c>
      <c r="H20" s="60">
        <f>COUNTIFS(Coding!$D$4:$D$1133,$A20,Coding!$J$4:$J$1133,$B20,Coding!AC$4:AC$1133,"YES",Coding!$GR$4:$GR$1133,1)</f>
        <v>1</v>
      </c>
      <c r="I20" s="60">
        <f>COUNTIFS(Coding!$D$4:$D$1133,$A20,Coding!$J$4:$J$1133,$B20,Coding!AD$4:AD$1133,"YES",Coding!$GR$4:$GR$1133,1)</f>
        <v>4</v>
      </c>
      <c r="J20" s="60">
        <f>COUNTIFS(Coding!$D$4:$D$1133,$A20,Coding!$J$4:$J$1133,$B20,Coding!AE$4:AE$1133,"YES",Coding!$GR$4:$GR$1133,1)</f>
        <v>3</v>
      </c>
      <c r="K20" s="60">
        <f>COUNTIFS(Coding!$D$4:$D$1133,$A20,Coding!$J$4:$J$1133,$B20,Coding!AF$4:AF$1133,"YES",Coding!$GR$4:$GR$1133,1)</f>
        <v>2</v>
      </c>
      <c r="L20" s="60">
        <f>COUNTIFS(Coding!$D$4:$D$1133,$A20,Coding!$J$4:$J$1133,$B20,Coding!AG$4:AG$1133,"YES",Coding!$GR$4:$GR$1133,1)</f>
        <v>0</v>
      </c>
      <c r="M20" s="60">
        <f>COUNTIFS(Coding!$D$4:$D$1133,$A20,Coding!$J$4:$J$1133,$B20,Coding!AH$4:AH$1133,"YES",Coding!$GR$4:$GR$1133,1)</f>
        <v>10</v>
      </c>
      <c r="N20" s="60">
        <f>COUNTIFS(Coding!$D$4:$D$1133,$A20,Coding!$J$4:$J$1133,$B20,Coding!AI$4:AI$1133,"YES",Coding!$GR$4:$GR$1133,1)</f>
        <v>0</v>
      </c>
      <c r="O20" s="60">
        <f>COUNTIFS(Coding!$D$4:$D$1133,$A20,Coding!$J$4:$J$1133,$B20,Coding!AJ$4:AJ$1133,"YES",Coding!$GR$4:$GR$1133,1)</f>
        <v>2</v>
      </c>
      <c r="P20" s="60">
        <f>COUNTIFS(Coding!$D$4:$D$1133,$A20,Coding!$J$4:$J$1133,$B20,Coding!AK$4:AK$1133,"YES",Coding!$GR$4:$GR$1133,1)</f>
        <v>2</v>
      </c>
      <c r="Q20" s="60">
        <f>COUNTIFS(Coding!$D$4:$D$1133,$A20,Coding!$J$4:$J$1133,$B20,Coding!AL$4:AL$1133,"YES",Coding!$GR$4:$GR$1133,1)</f>
        <v>3</v>
      </c>
      <c r="R20" s="60">
        <f>COUNTIFS(Coding!$D$4:$D$1133,$A20,Coding!$J$4:$J$1133,$B20,Coding!AM$4:AM$1133,"YES",Coding!$GR$4:$GR$1133,1)</f>
        <v>5</v>
      </c>
      <c r="S20" s="60">
        <f>COUNTIFS(Coding!$D$4:$D$1133,$A20,Coding!$J$4:$J$1133,$B20,Coding!AN$4:AN$1133,"YES",Coding!$GR$4:$GR$1133,1)</f>
        <v>1</v>
      </c>
      <c r="T20" s="60">
        <f>COUNTIFS(Coding!$D$4:$D$1133,$A20,Coding!$J$4:$J$1133,$B20,Coding!AO$4:AO$1133,"YES",Coding!$GR$4:$GR$1133,1)</f>
        <v>1</v>
      </c>
      <c r="U20" s="60">
        <f>COUNTIFS(Coding!$D$4:$D$1133,$A20,Coding!$J$4:$J$1133,$B20,Coding!AP$4:AP$1133,"YES",Coding!$GR$4:$GR$1133,1)</f>
        <v>2</v>
      </c>
      <c r="V20" s="60">
        <f>COUNTIFS(Coding!$D$4:$D$1133,$A20,Coding!$J$4:$J$1133,$B20,Coding!AQ$4:AQ$1133,"YES",Coding!$GR$4:$GR$1133,1)</f>
        <v>1</v>
      </c>
      <c r="W20" s="60">
        <f>COUNTIFS(Coding!$D$4:$D$1133,$A20,Coding!$J$4:$J$1133,$B20,Coding!AR$4:AR$1133,"YES",Coding!$GR$4:$GR$1133,1)</f>
        <v>3</v>
      </c>
    </row>
    <row r="21" spans="1:23" x14ac:dyDescent="0.25">
      <c r="A21" s="120" t="s">
        <v>2351</v>
      </c>
      <c r="B21" s="120" t="s">
        <v>2366</v>
      </c>
      <c r="C21" s="60">
        <f>COUNTIFS(Coding!$D$4:$D$1133,$A21,Coding!$J$4:$J$1133,$B21,Coding!X$4:X$1133,"YES",Coding!$GR$4:$GR$1133,1)</f>
        <v>2</v>
      </c>
      <c r="D21" s="60">
        <f>COUNTIFS(Coding!$D$4:$D$1133,$A21,Coding!$J$4:$J$1133,$B21,Coding!Y$4:Y$1133,"YES",Coding!$GR$4:$GR$1133,1)</f>
        <v>9</v>
      </c>
      <c r="E21" s="60">
        <f>COUNTIFS(Coding!$D$4:$D$1133,$A21,Coding!$J$4:$J$1133,$B21,Coding!Z$4:Z$1133,"YES",Coding!$GR$4:$GR$1133,1)</f>
        <v>0</v>
      </c>
      <c r="F21" s="60">
        <f>COUNTIFS(Coding!$D$4:$D$1133,$A21,Coding!$J$4:$J$1133,$B21,Coding!AA$4:AA$1133,"YES",Coding!$GR$4:$GR$1133,1)</f>
        <v>1</v>
      </c>
      <c r="G21" s="60">
        <f>COUNTIFS(Coding!$D$4:$D$1133,$A21,Coding!$J$4:$J$1133,$B21,Coding!AB$4:AB$1133,"YES",Coding!$GR$4:$GR$1133,1)</f>
        <v>4</v>
      </c>
      <c r="H21" s="60">
        <f>COUNTIFS(Coding!$D$4:$D$1133,$A21,Coding!$J$4:$J$1133,$B21,Coding!AC$4:AC$1133,"YES",Coding!$GR$4:$GR$1133,1)</f>
        <v>2</v>
      </c>
      <c r="I21" s="60">
        <f>COUNTIFS(Coding!$D$4:$D$1133,$A21,Coding!$J$4:$J$1133,$B21,Coding!AD$4:AD$1133,"YES",Coding!$GR$4:$GR$1133,1)</f>
        <v>4</v>
      </c>
      <c r="J21" s="60">
        <f>COUNTIFS(Coding!$D$4:$D$1133,$A21,Coding!$J$4:$J$1133,$B21,Coding!AE$4:AE$1133,"YES",Coding!$GR$4:$GR$1133,1)</f>
        <v>3</v>
      </c>
      <c r="K21" s="60">
        <f>COUNTIFS(Coding!$D$4:$D$1133,$A21,Coding!$J$4:$J$1133,$B21,Coding!AF$4:AF$1133,"YES",Coding!$GR$4:$GR$1133,1)</f>
        <v>2</v>
      </c>
      <c r="L21" s="60">
        <f>COUNTIFS(Coding!$D$4:$D$1133,$A21,Coding!$J$4:$J$1133,$B21,Coding!AG$4:AG$1133,"YES",Coding!$GR$4:$GR$1133,1)</f>
        <v>2</v>
      </c>
      <c r="M21" s="60">
        <f>COUNTIFS(Coding!$D$4:$D$1133,$A21,Coding!$J$4:$J$1133,$B21,Coding!AH$4:AH$1133,"YES",Coding!$GR$4:$GR$1133,1)</f>
        <v>3</v>
      </c>
      <c r="N21" s="60">
        <f>COUNTIFS(Coding!$D$4:$D$1133,$A21,Coding!$J$4:$J$1133,$B21,Coding!AI$4:AI$1133,"YES",Coding!$GR$4:$GR$1133,1)</f>
        <v>0</v>
      </c>
      <c r="O21" s="60">
        <f>COUNTIFS(Coding!$D$4:$D$1133,$A21,Coding!$J$4:$J$1133,$B21,Coding!AJ$4:AJ$1133,"YES",Coding!$GR$4:$GR$1133,1)</f>
        <v>1</v>
      </c>
      <c r="P21" s="60">
        <f>COUNTIFS(Coding!$D$4:$D$1133,$A21,Coding!$J$4:$J$1133,$B21,Coding!AK$4:AK$1133,"YES",Coding!$GR$4:$GR$1133,1)</f>
        <v>3</v>
      </c>
      <c r="Q21" s="60">
        <f>COUNTIFS(Coding!$D$4:$D$1133,$A21,Coding!$J$4:$J$1133,$B21,Coding!AL$4:AL$1133,"YES",Coding!$GR$4:$GR$1133,1)</f>
        <v>0</v>
      </c>
      <c r="R21" s="60">
        <f>COUNTIFS(Coding!$D$4:$D$1133,$A21,Coding!$J$4:$J$1133,$B21,Coding!AM$4:AM$1133,"YES",Coding!$GR$4:$GR$1133,1)</f>
        <v>1</v>
      </c>
      <c r="S21" s="60">
        <f>COUNTIFS(Coding!$D$4:$D$1133,$A21,Coding!$J$4:$J$1133,$B21,Coding!AN$4:AN$1133,"YES",Coding!$GR$4:$GR$1133,1)</f>
        <v>0</v>
      </c>
      <c r="T21" s="60">
        <f>COUNTIFS(Coding!$D$4:$D$1133,$A21,Coding!$J$4:$J$1133,$B21,Coding!AO$4:AO$1133,"YES",Coding!$GR$4:$GR$1133,1)</f>
        <v>0</v>
      </c>
      <c r="U21" s="60">
        <f>COUNTIFS(Coding!$D$4:$D$1133,$A21,Coding!$J$4:$J$1133,$B21,Coding!AP$4:AP$1133,"YES",Coding!$GR$4:$GR$1133,1)</f>
        <v>7</v>
      </c>
      <c r="V21" s="60">
        <f>COUNTIFS(Coding!$D$4:$D$1133,$A21,Coding!$J$4:$J$1133,$B21,Coding!AQ$4:AQ$1133,"YES",Coding!$GR$4:$GR$1133,1)</f>
        <v>1</v>
      </c>
      <c r="W21" s="60">
        <f>COUNTIFS(Coding!$D$4:$D$1133,$A21,Coding!$J$4:$J$1133,$B21,Coding!AR$4:AR$1133,"YES",Coding!$GR$4:$GR$1133,1)</f>
        <v>1</v>
      </c>
    </row>
    <row r="22" spans="1:23" x14ac:dyDescent="0.25">
      <c r="A22" s="175" t="s">
        <v>2318</v>
      </c>
      <c r="B22" s="175"/>
      <c r="C22" s="175">
        <f>SUM(C16:C21)</f>
        <v>17</v>
      </c>
      <c r="D22" s="175">
        <f t="shared" ref="D22:W22" si="1">SUM(D16:D21)</f>
        <v>34</v>
      </c>
      <c r="E22" s="175">
        <f t="shared" si="1"/>
        <v>3</v>
      </c>
      <c r="F22" s="175">
        <f t="shared" si="1"/>
        <v>9</v>
      </c>
      <c r="G22" s="175">
        <f t="shared" si="1"/>
        <v>30</v>
      </c>
      <c r="H22" s="175">
        <f t="shared" si="1"/>
        <v>3</v>
      </c>
      <c r="I22" s="175">
        <f t="shared" si="1"/>
        <v>15</v>
      </c>
      <c r="J22" s="175">
        <f t="shared" si="1"/>
        <v>8</v>
      </c>
      <c r="K22" s="175">
        <f t="shared" si="1"/>
        <v>10</v>
      </c>
      <c r="L22" s="175">
        <f t="shared" si="1"/>
        <v>4</v>
      </c>
      <c r="M22" s="175">
        <f t="shared" si="1"/>
        <v>21</v>
      </c>
      <c r="N22" s="175">
        <f t="shared" si="1"/>
        <v>4</v>
      </c>
      <c r="O22" s="175">
        <f t="shared" si="1"/>
        <v>8</v>
      </c>
      <c r="P22" s="175">
        <f t="shared" si="1"/>
        <v>8</v>
      </c>
      <c r="Q22" s="175">
        <f t="shared" si="1"/>
        <v>5</v>
      </c>
      <c r="R22" s="175">
        <f t="shared" si="1"/>
        <v>15</v>
      </c>
      <c r="S22" s="175">
        <f t="shared" si="1"/>
        <v>5</v>
      </c>
      <c r="T22" s="175">
        <f t="shared" si="1"/>
        <v>3</v>
      </c>
      <c r="U22" s="175">
        <f t="shared" si="1"/>
        <v>17</v>
      </c>
      <c r="V22" s="175">
        <f t="shared" si="1"/>
        <v>2</v>
      </c>
      <c r="W22" s="175">
        <f t="shared" si="1"/>
        <v>5</v>
      </c>
    </row>
    <row r="23" spans="1:23" x14ac:dyDescent="0.25">
      <c r="A23" s="175"/>
      <c r="B23" s="175"/>
      <c r="C23" s="175"/>
      <c r="D23" s="175"/>
      <c r="E23" s="175"/>
      <c r="F23" s="175"/>
      <c r="G23" s="175"/>
      <c r="H23" s="175"/>
      <c r="I23" s="175"/>
      <c r="J23" s="175"/>
      <c r="K23" s="175"/>
      <c r="L23" s="175"/>
      <c r="M23" s="175"/>
      <c r="N23" s="175"/>
      <c r="O23" s="175"/>
      <c r="P23" s="175"/>
      <c r="Q23" s="175"/>
      <c r="R23" s="175"/>
      <c r="S23" s="175"/>
      <c r="T23" s="175"/>
      <c r="U23" s="175"/>
      <c r="V23" s="175"/>
      <c r="W23" s="175"/>
    </row>
    <row r="24" spans="1:23" x14ac:dyDescent="0.25">
      <c r="A24" s="82"/>
      <c r="B24" s="82"/>
      <c r="C24" s="82"/>
      <c r="D24" s="82"/>
      <c r="E24" s="82"/>
      <c r="F24" s="82"/>
      <c r="G24" s="82"/>
      <c r="H24" s="82"/>
      <c r="I24" s="82"/>
      <c r="J24" s="82"/>
      <c r="K24" s="82"/>
      <c r="L24" s="82"/>
      <c r="M24" s="82"/>
      <c r="N24" s="82"/>
      <c r="O24" s="82"/>
      <c r="P24" s="82"/>
      <c r="Q24" s="82"/>
      <c r="R24" s="82"/>
      <c r="S24" s="82"/>
      <c r="T24" s="82"/>
      <c r="U24" s="82"/>
      <c r="V24" s="82"/>
      <c r="W24" s="82"/>
    </row>
    <row r="25" spans="1:23" x14ac:dyDescent="0.25">
      <c r="A25" s="82"/>
      <c r="B25" s="82"/>
      <c r="C25" s="82"/>
      <c r="D25" s="82"/>
      <c r="E25" s="82"/>
      <c r="F25" s="82"/>
      <c r="G25" s="82"/>
      <c r="H25" s="82"/>
      <c r="I25" s="82"/>
      <c r="J25" s="82"/>
      <c r="K25" s="82"/>
      <c r="L25" s="82"/>
      <c r="M25" s="82"/>
      <c r="N25" s="82"/>
      <c r="O25" s="82"/>
      <c r="P25" s="82"/>
      <c r="Q25" s="82"/>
      <c r="R25" s="82"/>
      <c r="S25" s="82"/>
      <c r="T25" s="82"/>
      <c r="U25" s="82"/>
      <c r="V25" s="82"/>
      <c r="W25" s="82"/>
    </row>
    <row r="26" spans="1:23" x14ac:dyDescent="0.25">
      <c r="A26" s="177" t="s">
        <v>2321</v>
      </c>
      <c r="B26" s="177"/>
      <c r="C26" s="177"/>
      <c r="D26" s="177"/>
      <c r="E26" s="177"/>
      <c r="F26" s="177"/>
      <c r="G26" s="177"/>
      <c r="H26" s="177"/>
      <c r="I26" s="177"/>
      <c r="J26" s="177"/>
      <c r="K26" s="177"/>
      <c r="L26" s="177"/>
      <c r="M26" s="177"/>
    </row>
    <row r="27" spans="1:23" x14ac:dyDescent="0.25">
      <c r="A27" s="178" t="s">
        <v>2320</v>
      </c>
      <c r="B27" s="178"/>
      <c r="C27" s="178"/>
      <c r="D27" s="178"/>
      <c r="E27" s="178"/>
      <c r="F27" s="178"/>
      <c r="G27" s="58" t="s">
        <v>2319</v>
      </c>
      <c r="H27" s="58" t="s">
        <v>2336</v>
      </c>
      <c r="I27" s="58" t="s">
        <v>2337</v>
      </c>
      <c r="J27" s="58" t="s">
        <v>2338</v>
      </c>
      <c r="K27" s="58" t="s">
        <v>2339</v>
      </c>
      <c r="L27" s="58" t="s">
        <v>2340</v>
      </c>
      <c r="M27" s="58" t="s">
        <v>2341</v>
      </c>
    </row>
    <row r="28" spans="1:23" x14ac:dyDescent="0.25">
      <c r="A28" s="176" t="s">
        <v>21</v>
      </c>
      <c r="B28" s="176"/>
      <c r="C28" s="176"/>
      <c r="D28" s="176"/>
      <c r="E28" s="176"/>
      <c r="F28" s="176"/>
      <c r="G28" s="60">
        <v>95</v>
      </c>
      <c r="H28" s="60">
        <v>40</v>
      </c>
      <c r="I28" s="135">
        <f>COUNTIF(Input_Problems!D$2:D$1048576,Blocking_Size_Dev.Method!$A28)</f>
        <v>34</v>
      </c>
      <c r="J28" s="135">
        <f>COUNTIF(Input_Problems!E$2:E$1048576,Blocking_Size_Dev.Method!$A28)</f>
        <v>25</v>
      </c>
      <c r="K28" s="135">
        <f>COUNTIF(Input_Problems!F$2:F$1048576,Blocking_Size_Dev.Method!$A28)</f>
        <v>23</v>
      </c>
      <c r="L28" s="135">
        <f>COUNTIF(Input_Problems!G$2:G$1048576,Blocking_Size_Dev.Method!$A28)</f>
        <v>17</v>
      </c>
      <c r="M28" s="135">
        <f>COUNTIF(Input_Problems!H$2:H$1048576,Blocking_Size_Dev.Method!$A28)</f>
        <v>10</v>
      </c>
    </row>
    <row r="29" spans="1:23" x14ac:dyDescent="0.25">
      <c r="A29" s="176" t="s">
        <v>18</v>
      </c>
      <c r="B29" s="176"/>
      <c r="C29" s="176"/>
      <c r="D29" s="176"/>
      <c r="E29" s="176"/>
      <c r="F29" s="176"/>
      <c r="G29" s="60">
        <v>82</v>
      </c>
      <c r="H29" s="60">
        <v>41</v>
      </c>
      <c r="I29" s="135">
        <f>COUNTIF(Input_Problems!D$2:D$1048576,Blocking_Size_Dev.Method!$A29)</f>
        <v>36</v>
      </c>
      <c r="J29" s="135">
        <f>COUNTIF(Input_Problems!E$2:E$1048576,Blocking_Size_Dev.Method!$A29)</f>
        <v>22</v>
      </c>
      <c r="K29" s="135">
        <f>COUNTIF(Input_Problems!F$2:F$1048576,Blocking_Size_Dev.Method!$A29)</f>
        <v>15</v>
      </c>
      <c r="L29" s="135">
        <f>COUNTIF(Input_Problems!G$2:G$1048576,Blocking_Size_Dev.Method!$A29)</f>
        <v>9</v>
      </c>
      <c r="M29" s="135">
        <f>COUNTIF(Input_Problems!H$2:H$1048576,Blocking_Size_Dev.Method!$A29)</f>
        <v>11</v>
      </c>
    </row>
    <row r="30" spans="1:23" x14ac:dyDescent="0.25">
      <c r="A30" s="176" t="s">
        <v>27</v>
      </c>
      <c r="B30" s="176"/>
      <c r="C30" s="176"/>
      <c r="D30" s="176"/>
      <c r="E30" s="176"/>
      <c r="F30" s="176"/>
      <c r="G30" s="60">
        <v>67</v>
      </c>
      <c r="H30" s="60">
        <v>33</v>
      </c>
      <c r="I30" s="135">
        <f>COUNTIF(Input_Problems!D$2:D$1048576,Blocking_Size_Dev.Method!$A30)</f>
        <v>23</v>
      </c>
      <c r="J30" s="135">
        <f>COUNTIF(Input_Problems!E$2:E$1048576,Blocking_Size_Dev.Method!$A30)</f>
        <v>16</v>
      </c>
      <c r="K30" s="135">
        <f>COUNTIF(Input_Problems!F$2:F$1048576,Blocking_Size_Dev.Method!$A30)</f>
        <v>13</v>
      </c>
      <c r="L30" s="135">
        <f>COUNTIF(Input_Problems!G$2:G$1048576,Blocking_Size_Dev.Method!$A30)</f>
        <v>12</v>
      </c>
      <c r="M30" s="135">
        <f>COUNTIF(Input_Problems!H$2:H$1048576,Blocking_Size_Dev.Method!$A30)</f>
        <v>12</v>
      </c>
    </row>
    <row r="31" spans="1:23" x14ac:dyDescent="0.25">
      <c r="A31" s="176" t="s">
        <v>35</v>
      </c>
      <c r="B31" s="176"/>
      <c r="C31" s="176"/>
      <c r="D31" s="176"/>
      <c r="E31" s="176"/>
      <c r="F31" s="176"/>
      <c r="G31" s="60">
        <v>66</v>
      </c>
      <c r="H31" s="60">
        <v>26</v>
      </c>
      <c r="I31" s="135">
        <f>COUNTIF(Input_Problems!D$2:D$1048576,Blocking_Size_Dev.Method!$A31)</f>
        <v>10</v>
      </c>
      <c r="J31" s="135">
        <f>COUNTIF(Input_Problems!E$2:E$1048576,Blocking_Size_Dev.Method!$A31)</f>
        <v>17</v>
      </c>
      <c r="K31" s="135">
        <f>COUNTIF(Input_Problems!F$2:F$1048576,Blocking_Size_Dev.Method!$A31)</f>
        <v>18</v>
      </c>
      <c r="L31" s="135">
        <f>COUNTIF(Input_Problems!G$2:G$1048576,Blocking_Size_Dev.Method!$A31)</f>
        <v>19</v>
      </c>
      <c r="M31" s="135">
        <f>COUNTIF(Input_Problems!H$2:H$1048576,Blocking_Size_Dev.Method!$A31)</f>
        <v>12</v>
      </c>
    </row>
    <row r="32" spans="1:23" x14ac:dyDescent="0.25">
      <c r="A32" s="176" t="s">
        <v>32</v>
      </c>
      <c r="B32" s="176"/>
      <c r="C32" s="176"/>
      <c r="D32" s="176"/>
      <c r="E32" s="176"/>
      <c r="F32" s="176"/>
      <c r="G32" s="60">
        <v>61</v>
      </c>
      <c r="H32" s="60">
        <v>22</v>
      </c>
      <c r="I32" s="135">
        <f>COUNTIF(Input_Problems!D$2:D$1048576,Blocking_Size_Dev.Method!$A32)</f>
        <v>16</v>
      </c>
      <c r="J32" s="135">
        <f>COUNTIF(Input_Problems!E$2:E$1048576,Blocking_Size_Dev.Method!$A32)</f>
        <v>11</v>
      </c>
      <c r="K32" s="135">
        <f>COUNTIF(Input_Problems!F$2:F$1048576,Blocking_Size_Dev.Method!$A32)</f>
        <v>14</v>
      </c>
      <c r="L32" s="135">
        <f>COUNTIF(Input_Problems!G$2:G$1048576,Blocking_Size_Dev.Method!$A32)</f>
        <v>17</v>
      </c>
      <c r="M32" s="135">
        <f>COUNTIF(Input_Problems!H$2:H$1048576,Blocking_Size_Dev.Method!$A32)</f>
        <v>14</v>
      </c>
    </row>
    <row r="34" spans="1:23" x14ac:dyDescent="0.25">
      <c r="F34" s="108"/>
    </row>
    <row r="35" spans="1:23" x14ac:dyDescent="0.25">
      <c r="A35" s="177" t="s">
        <v>2425</v>
      </c>
      <c r="B35" s="177"/>
      <c r="C35" s="177"/>
      <c r="D35" s="177"/>
      <c r="E35" s="177"/>
      <c r="F35" s="177"/>
      <c r="G35" s="177"/>
      <c r="H35" s="177"/>
      <c r="I35" s="177"/>
      <c r="J35" s="177"/>
      <c r="K35" s="177"/>
      <c r="L35" s="177"/>
      <c r="M35" s="177"/>
    </row>
    <row r="36" spans="1:23" x14ac:dyDescent="0.25">
      <c r="A36" s="178" t="s">
        <v>2320</v>
      </c>
      <c r="B36" s="178"/>
      <c r="C36" s="178"/>
      <c r="D36" s="178"/>
      <c r="E36" s="178"/>
      <c r="F36" s="178"/>
      <c r="G36" s="58" t="s">
        <v>2319</v>
      </c>
      <c r="H36" s="58" t="s">
        <v>2336</v>
      </c>
      <c r="I36" s="58" t="s">
        <v>2337</v>
      </c>
      <c r="J36" s="58" t="s">
        <v>2338</v>
      </c>
      <c r="K36" s="58" t="s">
        <v>2339</v>
      </c>
      <c r="L36" s="58" t="s">
        <v>2340</v>
      </c>
      <c r="M36" s="58" t="s">
        <v>2341</v>
      </c>
    </row>
    <row r="37" spans="1:23" x14ac:dyDescent="0.25">
      <c r="A37" s="206" t="s">
        <v>21</v>
      </c>
      <c r="B37" s="206"/>
      <c r="C37" s="206"/>
      <c r="D37" s="206"/>
      <c r="E37" s="206"/>
      <c r="F37" s="206"/>
      <c r="G37" s="60">
        <v>18</v>
      </c>
      <c r="H37" s="60">
        <v>9</v>
      </c>
      <c r="I37" s="135">
        <f>COUNTIF(Input_Problems!D$2:D$1048576,Blocking_Size_Dev.Method!$A37)</f>
        <v>34</v>
      </c>
      <c r="J37" s="135">
        <f>COUNTIF(Input_Problems!E$2:E$1048576,Blocking_Size_Dev.Method!$A37)</f>
        <v>25</v>
      </c>
      <c r="K37" s="135">
        <f>COUNTIF(Input_Problems!F$2:F$1048576,Blocking_Size_Dev.Method!$A37)</f>
        <v>23</v>
      </c>
      <c r="L37" s="135">
        <f>COUNTIF(Input_Problems!G$2:G$1048576,Blocking_Size_Dev.Method!$A37)</f>
        <v>17</v>
      </c>
      <c r="M37" s="135">
        <f>COUNTIF(Input_Problems!H$2:H$1048576,Blocking_Size_Dev.Method!$A37)</f>
        <v>10</v>
      </c>
    </row>
    <row r="38" spans="1:23" x14ac:dyDescent="0.25">
      <c r="A38" s="176" t="s">
        <v>18</v>
      </c>
      <c r="B38" s="176"/>
      <c r="C38" s="176"/>
      <c r="D38" s="176"/>
      <c r="E38" s="176"/>
      <c r="F38" s="176"/>
      <c r="G38" s="60">
        <v>14</v>
      </c>
      <c r="H38" s="60">
        <v>7</v>
      </c>
      <c r="I38" s="135">
        <f>COUNTIF(Input_Problems!D$2:D$1048576,Blocking_Size_Dev.Method!$A38)</f>
        <v>36</v>
      </c>
      <c r="J38" s="135">
        <f>COUNTIF(Input_Problems!E$2:E$1048576,Blocking_Size_Dev.Method!$A38)</f>
        <v>22</v>
      </c>
      <c r="K38" s="135">
        <f>COUNTIF(Input_Problems!F$2:F$1048576,Blocking_Size_Dev.Method!$A38)</f>
        <v>15</v>
      </c>
      <c r="L38" s="135">
        <f>COUNTIF(Input_Problems!G$2:G$1048576,Blocking_Size_Dev.Method!$A38)</f>
        <v>9</v>
      </c>
      <c r="M38" s="135">
        <f>COUNTIF(Input_Problems!H$2:H$1048576,Blocking_Size_Dev.Method!$A38)</f>
        <v>11</v>
      </c>
    </row>
    <row r="39" spans="1:23" x14ac:dyDescent="0.25">
      <c r="A39" s="176" t="s">
        <v>35</v>
      </c>
      <c r="B39" s="176"/>
      <c r="C39" s="176"/>
      <c r="D39" s="176"/>
      <c r="E39" s="176"/>
      <c r="F39" s="176"/>
      <c r="G39" s="60">
        <v>13</v>
      </c>
      <c r="H39" s="60">
        <v>5</v>
      </c>
      <c r="I39" s="135">
        <f>COUNTIF(Input_Problems!D$2:D$1048576,Blocking_Size_Dev.Method!$A39)</f>
        <v>10</v>
      </c>
      <c r="J39" s="135">
        <f>COUNTIF(Input_Problems!E$2:E$1048576,Blocking_Size_Dev.Method!$A39)</f>
        <v>17</v>
      </c>
      <c r="K39" s="135">
        <f>COUNTIF(Input_Problems!F$2:F$1048576,Blocking_Size_Dev.Method!$A39)</f>
        <v>18</v>
      </c>
      <c r="L39" s="135">
        <f>COUNTIF(Input_Problems!G$2:G$1048576,Blocking_Size_Dev.Method!$A39)</f>
        <v>19</v>
      </c>
      <c r="M39" s="135">
        <f>COUNTIF(Input_Problems!H$2:H$1048576,Blocking_Size_Dev.Method!$A39)</f>
        <v>12</v>
      </c>
      <c r="N39" s="79"/>
      <c r="O39" s="79"/>
      <c r="P39" s="79"/>
      <c r="Q39" s="79"/>
      <c r="R39" s="79"/>
      <c r="S39" s="79"/>
      <c r="T39" s="79"/>
      <c r="U39" s="79"/>
      <c r="V39" s="79"/>
      <c r="W39" s="79"/>
    </row>
    <row r="40" spans="1:23" x14ac:dyDescent="0.25">
      <c r="A40" s="176" t="s">
        <v>17</v>
      </c>
      <c r="B40" s="176"/>
      <c r="C40" s="176"/>
      <c r="D40" s="176"/>
      <c r="E40" s="176"/>
      <c r="F40" s="176"/>
      <c r="G40" s="60">
        <v>10</v>
      </c>
      <c r="H40" s="60">
        <v>2</v>
      </c>
      <c r="I40" s="135">
        <f>COUNTIF(Input_Problems!D$2:D$1048576,Blocking_Size_Dev.Method!$A40)</f>
        <v>19</v>
      </c>
      <c r="J40" s="135">
        <f>COUNTIF(Input_Problems!E$2:E$1048576,Blocking_Size_Dev.Method!$A40)</f>
        <v>13</v>
      </c>
      <c r="K40" s="135">
        <f>COUNTIF(Input_Problems!F$2:F$1048576,Blocking_Size_Dev.Method!$A40)</f>
        <v>11</v>
      </c>
      <c r="L40" s="135">
        <f>COUNTIF(Input_Problems!G$2:G$1048576,Blocking_Size_Dev.Method!$A40)</f>
        <v>9</v>
      </c>
      <c r="M40" s="135">
        <f>COUNTIF(Input_Problems!H$2:H$1048576,Blocking_Size_Dev.Method!$A40)</f>
        <v>10</v>
      </c>
      <c r="N40" s="79"/>
      <c r="O40" s="79"/>
      <c r="P40" s="79"/>
      <c r="Q40" s="79"/>
      <c r="R40" s="79"/>
      <c r="S40" s="79"/>
      <c r="T40" s="79"/>
      <c r="U40" s="79"/>
      <c r="V40" s="79"/>
      <c r="W40" s="79"/>
    </row>
    <row r="41" spans="1:23" x14ac:dyDescent="0.25">
      <c r="A41" s="176" t="s">
        <v>32</v>
      </c>
      <c r="B41" s="176"/>
      <c r="C41" s="176"/>
      <c r="D41" s="176"/>
      <c r="E41" s="176"/>
      <c r="F41" s="176"/>
      <c r="G41" s="60">
        <v>9</v>
      </c>
      <c r="H41" s="60">
        <v>3</v>
      </c>
      <c r="I41" s="135">
        <f>COUNTIF(Input_Problems!D$2:D$1048576,Blocking_Size_Dev.Method!$A41)</f>
        <v>16</v>
      </c>
      <c r="J41" s="135">
        <f>COUNTIF(Input_Problems!E$2:E$1048576,Blocking_Size_Dev.Method!$A41)</f>
        <v>11</v>
      </c>
      <c r="K41" s="135">
        <f>COUNTIF(Input_Problems!F$2:F$1048576,Blocking_Size_Dev.Method!$A41)</f>
        <v>14</v>
      </c>
      <c r="L41" s="135">
        <f>COUNTIF(Input_Problems!G$2:G$1048576,Blocking_Size_Dev.Method!$A41)</f>
        <v>17</v>
      </c>
      <c r="M41" s="135">
        <f>COUNTIF(Input_Problems!H$2:H$1048576,Blocking_Size_Dev.Method!$A41)</f>
        <v>14</v>
      </c>
      <c r="N41" s="79"/>
      <c r="O41" s="79"/>
      <c r="P41" s="79"/>
      <c r="Q41" s="79"/>
      <c r="R41" s="79"/>
      <c r="S41" s="79"/>
      <c r="T41" s="79"/>
      <c r="U41" s="79"/>
      <c r="V41" s="79"/>
      <c r="W41" s="79"/>
    </row>
    <row r="42" spans="1:23" x14ac:dyDescent="0.25">
      <c r="N42" s="79"/>
      <c r="O42" s="79"/>
      <c r="P42" s="79"/>
      <c r="Q42" s="79"/>
      <c r="R42" s="79"/>
      <c r="S42" s="79"/>
      <c r="T42" s="79"/>
      <c r="U42" s="79"/>
      <c r="V42" s="79"/>
      <c r="W42" s="79"/>
    </row>
    <row r="43" spans="1:23" x14ac:dyDescent="0.25">
      <c r="F43" s="108"/>
      <c r="N43" s="79"/>
      <c r="O43" s="79"/>
      <c r="P43" s="79"/>
      <c r="Q43" s="79"/>
      <c r="R43" s="79"/>
      <c r="S43" s="79"/>
      <c r="T43" s="79"/>
      <c r="U43" s="79"/>
      <c r="V43" s="79"/>
      <c r="W43" s="79"/>
    </row>
    <row r="44" spans="1:23" x14ac:dyDescent="0.25">
      <c r="A44" s="177" t="s">
        <v>2426</v>
      </c>
      <c r="B44" s="177"/>
      <c r="C44" s="177"/>
      <c r="D44" s="177"/>
      <c r="E44" s="177"/>
      <c r="F44" s="177"/>
      <c r="G44" s="177"/>
      <c r="H44" s="177"/>
      <c r="I44" s="177"/>
      <c r="J44" s="177"/>
      <c r="K44" s="177"/>
      <c r="L44" s="177"/>
      <c r="M44" s="177"/>
    </row>
    <row r="45" spans="1:23" x14ac:dyDescent="0.25">
      <c r="A45" s="178" t="s">
        <v>2320</v>
      </c>
      <c r="B45" s="178"/>
      <c r="C45" s="178"/>
      <c r="D45" s="178"/>
      <c r="E45" s="178"/>
      <c r="F45" s="178"/>
      <c r="G45" s="58" t="s">
        <v>2319</v>
      </c>
      <c r="H45" s="58" t="s">
        <v>2336</v>
      </c>
      <c r="I45" s="58" t="s">
        <v>2337</v>
      </c>
      <c r="J45" s="58" t="s">
        <v>2338</v>
      </c>
      <c r="K45" s="58" t="s">
        <v>2339</v>
      </c>
      <c r="L45" s="58" t="s">
        <v>2340</v>
      </c>
      <c r="M45" s="58" t="s">
        <v>2341</v>
      </c>
    </row>
    <row r="46" spans="1:23" x14ac:dyDescent="0.25">
      <c r="A46" s="206" t="s">
        <v>21</v>
      </c>
      <c r="B46" s="206"/>
      <c r="C46" s="206"/>
      <c r="D46" s="206"/>
      <c r="E46" s="206"/>
      <c r="F46" s="206"/>
      <c r="G46" s="60">
        <v>7</v>
      </c>
      <c r="H46" s="60">
        <v>4</v>
      </c>
      <c r="I46" s="135">
        <f>COUNTIF(Input_Problems!D$2:D$1048576,Blocking_Size_Dev.Method!$A46)</f>
        <v>34</v>
      </c>
      <c r="J46" s="135">
        <f>COUNTIF(Input_Problems!E$2:E$1048576,Blocking_Size_Dev.Method!$A46)</f>
        <v>25</v>
      </c>
      <c r="K46" s="135">
        <f>COUNTIF(Input_Problems!F$2:F$1048576,Blocking_Size_Dev.Method!$A46)</f>
        <v>23</v>
      </c>
      <c r="L46" s="135">
        <f>COUNTIF(Input_Problems!G$2:G$1048576,Blocking_Size_Dev.Method!$A46)</f>
        <v>17</v>
      </c>
      <c r="M46" s="135">
        <f>COUNTIF(Input_Problems!H$2:H$1048576,Blocking_Size_Dev.Method!$A46)</f>
        <v>10</v>
      </c>
    </row>
    <row r="47" spans="1:23" x14ac:dyDescent="0.25">
      <c r="A47" s="176" t="s">
        <v>17</v>
      </c>
      <c r="B47" s="176"/>
      <c r="C47" s="176"/>
      <c r="D47" s="176"/>
      <c r="E47" s="176"/>
      <c r="F47" s="176"/>
      <c r="G47" s="60">
        <v>6</v>
      </c>
      <c r="H47" s="60">
        <v>2</v>
      </c>
      <c r="I47" s="135">
        <f>COUNTIF(Input_Problems!D$2:D$1048576,Blocking_Size_Dev.Method!$A47)</f>
        <v>19</v>
      </c>
      <c r="J47" s="135">
        <f>COUNTIF(Input_Problems!E$2:E$1048576,Blocking_Size_Dev.Method!$A47)</f>
        <v>13</v>
      </c>
      <c r="K47" s="135">
        <f>COUNTIF(Input_Problems!F$2:F$1048576,Blocking_Size_Dev.Method!$A47)</f>
        <v>11</v>
      </c>
      <c r="L47" s="135">
        <f>COUNTIF(Input_Problems!G$2:G$1048576,Blocking_Size_Dev.Method!$A47)</f>
        <v>9</v>
      </c>
      <c r="M47" s="135">
        <f>COUNTIF(Input_Problems!H$2:H$1048576,Blocking_Size_Dev.Method!$A47)</f>
        <v>10</v>
      </c>
    </row>
    <row r="48" spans="1:23" x14ac:dyDescent="0.25">
      <c r="A48" s="183" t="s">
        <v>27</v>
      </c>
      <c r="B48" s="183"/>
      <c r="C48" s="183"/>
      <c r="D48" s="183"/>
      <c r="E48" s="183"/>
      <c r="F48" s="183"/>
      <c r="G48" s="60">
        <v>6</v>
      </c>
      <c r="H48" s="60">
        <v>1</v>
      </c>
      <c r="I48" s="135">
        <f>COUNTIF(Input_Problems!D$2:D$1048576,Blocking_Size_Dev.Method!$A48)</f>
        <v>23</v>
      </c>
      <c r="J48" s="135">
        <f>COUNTIF(Input_Problems!E$2:E$1048576,Blocking_Size_Dev.Method!$A48)</f>
        <v>16</v>
      </c>
      <c r="K48" s="135">
        <f>COUNTIF(Input_Problems!F$2:F$1048576,Blocking_Size_Dev.Method!$A48)</f>
        <v>13</v>
      </c>
      <c r="L48" s="135">
        <f>COUNTIF(Input_Problems!G$2:G$1048576,Blocking_Size_Dev.Method!$A48)</f>
        <v>12</v>
      </c>
      <c r="M48" s="135">
        <f>COUNTIF(Input_Problems!H$2:H$1048576,Blocking_Size_Dev.Method!$A48)</f>
        <v>12</v>
      </c>
      <c r="N48" s="79"/>
      <c r="O48" s="79"/>
      <c r="P48" s="79"/>
      <c r="Q48" s="79"/>
      <c r="R48" s="79"/>
      <c r="S48" s="79"/>
      <c r="T48" s="79"/>
      <c r="U48" s="79"/>
      <c r="V48" s="79"/>
      <c r="W48" s="79"/>
    </row>
    <row r="49" spans="1:23" x14ac:dyDescent="0.25">
      <c r="A49" s="207" t="s">
        <v>32</v>
      </c>
      <c r="B49" s="207"/>
      <c r="C49" s="207"/>
      <c r="D49" s="207"/>
      <c r="E49" s="207"/>
      <c r="F49" s="207"/>
      <c r="G49" s="60">
        <v>5</v>
      </c>
      <c r="H49" s="60">
        <v>2</v>
      </c>
      <c r="I49" s="135">
        <f>COUNTIF(Input_Problems!D$2:D$1048576,Blocking_Size_Dev.Method!$A49)</f>
        <v>16</v>
      </c>
      <c r="J49" s="135">
        <f>COUNTIF(Input_Problems!E$2:E$1048576,Blocking_Size_Dev.Method!$A49)</f>
        <v>11</v>
      </c>
      <c r="K49" s="135">
        <f>COUNTIF(Input_Problems!F$2:F$1048576,Blocking_Size_Dev.Method!$A49)</f>
        <v>14</v>
      </c>
      <c r="L49" s="135">
        <f>COUNTIF(Input_Problems!G$2:G$1048576,Blocking_Size_Dev.Method!$A49)</f>
        <v>17</v>
      </c>
      <c r="M49" s="135">
        <f>COUNTIF(Input_Problems!H$2:H$1048576,Blocking_Size_Dev.Method!$A49)</f>
        <v>14</v>
      </c>
      <c r="N49" s="79"/>
      <c r="O49" s="79"/>
      <c r="P49" s="79"/>
      <c r="Q49" s="79"/>
      <c r="R49" s="79"/>
      <c r="S49" s="79"/>
      <c r="T49" s="79"/>
      <c r="U49" s="79"/>
      <c r="V49" s="79"/>
      <c r="W49" s="79"/>
    </row>
    <row r="50" spans="1:23" x14ac:dyDescent="0.25">
      <c r="A50" s="176" t="s">
        <v>35</v>
      </c>
      <c r="B50" s="176"/>
      <c r="C50" s="176"/>
      <c r="D50" s="176"/>
      <c r="E50" s="176"/>
      <c r="F50" s="176"/>
      <c r="G50" s="60">
        <v>5</v>
      </c>
      <c r="H50" s="60">
        <v>2</v>
      </c>
      <c r="I50" s="135">
        <f>COUNTIF(Input_Problems!D$2:D$1048576,Blocking_Size_Dev.Method!$A50)</f>
        <v>10</v>
      </c>
      <c r="J50" s="135">
        <f>COUNTIF(Input_Problems!E$2:E$1048576,Blocking_Size_Dev.Method!$A50)</f>
        <v>17</v>
      </c>
      <c r="K50" s="135">
        <f>COUNTIF(Input_Problems!F$2:F$1048576,Blocking_Size_Dev.Method!$A50)</f>
        <v>18</v>
      </c>
      <c r="L50" s="135">
        <f>COUNTIF(Input_Problems!G$2:G$1048576,Blocking_Size_Dev.Method!$A50)</f>
        <v>19</v>
      </c>
      <c r="M50" s="135">
        <f>COUNTIF(Input_Problems!H$2:H$1048576,Blocking_Size_Dev.Method!$A50)</f>
        <v>12</v>
      </c>
      <c r="N50" s="79"/>
      <c r="O50" s="79"/>
      <c r="P50" s="79"/>
      <c r="Q50" s="79"/>
      <c r="R50" s="79"/>
      <c r="S50" s="79"/>
      <c r="T50" s="79"/>
      <c r="U50" s="79"/>
      <c r="V50" s="79"/>
      <c r="W50" s="79"/>
    </row>
    <row r="51" spans="1:23" x14ac:dyDescent="0.25">
      <c r="N51" s="79"/>
      <c r="O51" s="79"/>
      <c r="P51" s="79"/>
      <c r="Q51" s="79"/>
      <c r="R51" s="79"/>
      <c r="S51" s="79"/>
      <c r="T51" s="79"/>
      <c r="U51" s="79"/>
      <c r="V51" s="79"/>
      <c r="W51" s="79"/>
    </row>
    <row r="52" spans="1:23" x14ac:dyDescent="0.25">
      <c r="F52" s="108"/>
      <c r="N52" s="79"/>
      <c r="O52" s="79"/>
      <c r="P52" s="79"/>
      <c r="Q52" s="79"/>
      <c r="R52" s="79"/>
      <c r="S52" s="79"/>
      <c r="T52" s="79"/>
      <c r="U52" s="79"/>
      <c r="V52" s="79"/>
      <c r="W52" s="79"/>
    </row>
    <row r="53" spans="1:23" x14ac:dyDescent="0.25">
      <c r="A53" s="177" t="s">
        <v>2427</v>
      </c>
      <c r="B53" s="177"/>
      <c r="C53" s="177"/>
      <c r="D53" s="177"/>
      <c r="E53" s="177"/>
      <c r="F53" s="177"/>
      <c r="G53" s="177"/>
      <c r="H53" s="177"/>
      <c r="I53" s="177"/>
      <c r="J53" s="177"/>
      <c r="K53" s="177"/>
      <c r="L53" s="177"/>
      <c r="M53" s="177"/>
      <c r="N53" s="79"/>
      <c r="O53" s="79"/>
      <c r="P53" s="79"/>
      <c r="Q53" s="79"/>
      <c r="R53" s="79"/>
      <c r="S53" s="79"/>
      <c r="T53" s="79"/>
      <c r="U53" s="79"/>
      <c r="V53" s="79"/>
      <c r="W53" s="79"/>
    </row>
    <row r="54" spans="1:23" x14ac:dyDescent="0.25">
      <c r="A54" s="178" t="s">
        <v>2320</v>
      </c>
      <c r="B54" s="178"/>
      <c r="C54" s="178"/>
      <c r="D54" s="178"/>
      <c r="E54" s="178"/>
      <c r="F54" s="178"/>
      <c r="G54" s="58" t="s">
        <v>2319</v>
      </c>
      <c r="H54" s="58" t="s">
        <v>2336</v>
      </c>
      <c r="I54" s="58" t="s">
        <v>2337</v>
      </c>
      <c r="J54" s="58" t="s">
        <v>2338</v>
      </c>
      <c r="K54" s="58" t="s">
        <v>2339</v>
      </c>
      <c r="L54" s="58" t="s">
        <v>2340</v>
      </c>
      <c r="M54" s="58" t="s">
        <v>2341</v>
      </c>
      <c r="N54" s="79"/>
      <c r="O54" s="79"/>
      <c r="P54" s="79"/>
      <c r="Q54" s="79"/>
      <c r="R54" s="79"/>
      <c r="S54" s="79"/>
      <c r="T54" s="79"/>
      <c r="U54" s="79"/>
      <c r="V54" s="79"/>
      <c r="W54" s="79"/>
    </row>
    <row r="55" spans="1:23" x14ac:dyDescent="0.25">
      <c r="A55" s="176" t="s">
        <v>18</v>
      </c>
      <c r="B55" s="176"/>
      <c r="C55" s="176"/>
      <c r="D55" s="176"/>
      <c r="E55" s="176"/>
      <c r="F55" s="176"/>
      <c r="G55" s="60">
        <v>12</v>
      </c>
      <c r="H55" s="60">
        <v>5</v>
      </c>
      <c r="I55" s="135">
        <f>COUNTIF(Input_Problems!D$2:D$1048576,Blocking_Size_Dev.Method!$A55)</f>
        <v>36</v>
      </c>
      <c r="J55" s="135">
        <f>COUNTIF(Input_Problems!E$2:E$1048576,Blocking_Size_Dev.Method!$A55)</f>
        <v>22</v>
      </c>
      <c r="K55" s="135">
        <f>COUNTIF(Input_Problems!F$2:F$1048576,Blocking_Size_Dev.Method!$A55)</f>
        <v>15</v>
      </c>
      <c r="L55" s="135">
        <f>COUNTIF(Input_Problems!G$2:G$1048576,Blocking_Size_Dev.Method!$A55)</f>
        <v>9</v>
      </c>
      <c r="M55" s="135">
        <f>COUNTIF(Input_Problems!H$2:H$1048576,Blocking_Size_Dev.Method!$A55)</f>
        <v>11</v>
      </c>
      <c r="N55" s="79"/>
      <c r="O55" s="79"/>
      <c r="P55" s="79"/>
      <c r="Q55" s="79"/>
      <c r="R55" s="79"/>
      <c r="S55" s="79"/>
      <c r="T55" s="79"/>
      <c r="U55" s="79"/>
      <c r="V55" s="79"/>
      <c r="W55" s="79"/>
    </row>
    <row r="56" spans="1:23" x14ac:dyDescent="0.25">
      <c r="A56" s="176" t="s">
        <v>21</v>
      </c>
      <c r="B56" s="176"/>
      <c r="C56" s="176"/>
      <c r="D56" s="176"/>
      <c r="E56" s="176"/>
      <c r="F56" s="176"/>
      <c r="G56" s="60">
        <v>9</v>
      </c>
      <c r="H56" s="60">
        <v>6</v>
      </c>
      <c r="I56" s="135">
        <f>COUNTIF(Input_Problems!D$2:D$1048576,Blocking_Size_Dev.Method!$A56)</f>
        <v>34</v>
      </c>
      <c r="J56" s="135">
        <f>COUNTIF(Input_Problems!E$2:E$1048576,Blocking_Size_Dev.Method!$A56)</f>
        <v>25</v>
      </c>
      <c r="K56" s="135">
        <f>COUNTIF(Input_Problems!F$2:F$1048576,Blocking_Size_Dev.Method!$A56)</f>
        <v>23</v>
      </c>
      <c r="L56" s="135">
        <f>COUNTIF(Input_Problems!G$2:G$1048576,Blocking_Size_Dev.Method!$A56)</f>
        <v>17</v>
      </c>
      <c r="M56" s="135">
        <f>COUNTIF(Input_Problems!H$2:H$1048576,Blocking_Size_Dev.Method!$A56)</f>
        <v>10</v>
      </c>
      <c r="N56" s="79"/>
      <c r="O56" s="79"/>
      <c r="P56" s="79"/>
      <c r="Q56" s="79"/>
      <c r="R56" s="79"/>
      <c r="S56" s="79"/>
      <c r="T56" s="79"/>
      <c r="U56" s="79"/>
      <c r="V56" s="79"/>
      <c r="W56" s="79"/>
    </row>
    <row r="57" spans="1:23" x14ac:dyDescent="0.25">
      <c r="A57" s="176" t="s">
        <v>17</v>
      </c>
      <c r="B57" s="176"/>
      <c r="C57" s="176"/>
      <c r="D57" s="176"/>
      <c r="E57" s="176"/>
      <c r="F57" s="176"/>
      <c r="G57" s="60">
        <v>8</v>
      </c>
      <c r="H57" s="60">
        <v>5</v>
      </c>
      <c r="I57" s="135">
        <f>COUNTIF(Input_Problems!D$2:D$1048576,Blocking_Size_Dev.Method!$A57)</f>
        <v>19</v>
      </c>
      <c r="J57" s="135">
        <f>COUNTIF(Input_Problems!E$2:E$1048576,Blocking_Size_Dev.Method!$A57)</f>
        <v>13</v>
      </c>
      <c r="K57" s="135">
        <f>COUNTIF(Input_Problems!F$2:F$1048576,Blocking_Size_Dev.Method!$A57)</f>
        <v>11</v>
      </c>
      <c r="L57" s="135">
        <f>COUNTIF(Input_Problems!G$2:G$1048576,Blocking_Size_Dev.Method!$A57)</f>
        <v>9</v>
      </c>
      <c r="M57" s="135">
        <f>COUNTIF(Input_Problems!H$2:H$1048576,Blocking_Size_Dev.Method!$A57)</f>
        <v>10</v>
      </c>
      <c r="N57" s="79"/>
      <c r="O57" s="79"/>
      <c r="P57" s="79"/>
      <c r="Q57" s="79"/>
      <c r="R57" s="79"/>
      <c r="S57" s="79"/>
      <c r="T57" s="79"/>
      <c r="U57" s="79"/>
      <c r="V57" s="79"/>
      <c r="W57" s="79"/>
    </row>
    <row r="58" spans="1:23" x14ac:dyDescent="0.25">
      <c r="A58" s="176" t="s">
        <v>24</v>
      </c>
      <c r="B58" s="176"/>
      <c r="C58" s="176"/>
      <c r="D58" s="176"/>
      <c r="E58" s="176"/>
      <c r="F58" s="176"/>
      <c r="G58" s="60">
        <v>8</v>
      </c>
      <c r="H58" s="60">
        <v>2</v>
      </c>
      <c r="I58" s="135">
        <f>COUNTIF(Input_Problems!D$2:D$1048576,Blocking_Size_Dev.Method!$A58)</f>
        <v>13</v>
      </c>
      <c r="J58" s="135">
        <f>COUNTIF(Input_Problems!E$2:E$1048576,Blocking_Size_Dev.Method!$A58)</f>
        <v>13</v>
      </c>
      <c r="K58" s="135">
        <f>COUNTIF(Input_Problems!F$2:F$1048576,Blocking_Size_Dev.Method!$A58)</f>
        <v>12</v>
      </c>
      <c r="L58" s="135">
        <f>COUNTIF(Input_Problems!G$2:G$1048576,Blocking_Size_Dev.Method!$A58)</f>
        <v>9</v>
      </c>
      <c r="M58" s="135">
        <f>COUNTIF(Input_Problems!H$2:H$1048576,Blocking_Size_Dev.Method!$A58)</f>
        <v>9</v>
      </c>
      <c r="N58" s="79"/>
      <c r="O58" s="79"/>
      <c r="P58" s="79"/>
      <c r="Q58" s="79"/>
      <c r="R58" s="79"/>
      <c r="S58" s="79"/>
      <c r="T58" s="79"/>
      <c r="U58" s="79"/>
      <c r="V58" s="79"/>
      <c r="W58" s="79"/>
    </row>
    <row r="59" spans="1:23" x14ac:dyDescent="0.25">
      <c r="A59" s="176" t="s">
        <v>29</v>
      </c>
      <c r="B59" s="176"/>
      <c r="C59" s="176"/>
      <c r="D59" s="176"/>
      <c r="E59" s="176"/>
      <c r="F59" s="176"/>
      <c r="G59" s="60">
        <v>7</v>
      </c>
      <c r="H59" s="60">
        <v>1</v>
      </c>
      <c r="I59" s="135">
        <f>COUNTIF(Input_Problems!D$2:D$1048576,Blocking_Size_Dev.Method!$A59)</f>
        <v>7</v>
      </c>
      <c r="J59" s="135">
        <f>COUNTIF(Input_Problems!E$2:E$1048576,Blocking_Size_Dev.Method!$A59)</f>
        <v>10</v>
      </c>
      <c r="K59" s="135">
        <f>COUNTIF(Input_Problems!F$2:F$1048576,Blocking_Size_Dev.Method!$A59)</f>
        <v>8</v>
      </c>
      <c r="L59" s="135">
        <f>COUNTIF(Input_Problems!G$2:G$1048576,Blocking_Size_Dev.Method!$A59)</f>
        <v>8</v>
      </c>
      <c r="M59" s="135">
        <f>COUNTIF(Input_Problems!H$2:H$1048576,Blocking_Size_Dev.Method!$A59)</f>
        <v>9</v>
      </c>
      <c r="N59" s="79"/>
      <c r="O59" s="79"/>
      <c r="P59" s="79"/>
      <c r="Q59" s="79"/>
      <c r="R59" s="79"/>
      <c r="S59" s="79"/>
      <c r="T59" s="79"/>
      <c r="U59" s="79"/>
      <c r="V59" s="79"/>
      <c r="W59" s="79"/>
    </row>
    <row r="60" spans="1:23" x14ac:dyDescent="0.25">
      <c r="N60" s="79"/>
      <c r="O60" s="79"/>
      <c r="P60" s="79"/>
      <c r="Q60" s="79"/>
      <c r="R60" s="79"/>
      <c r="S60" s="79"/>
      <c r="T60" s="79"/>
      <c r="U60" s="79"/>
      <c r="V60" s="79"/>
      <c r="W60" s="79"/>
    </row>
    <row r="61" spans="1:23" x14ac:dyDescent="0.25">
      <c r="F61" s="108"/>
      <c r="N61" s="79"/>
      <c r="O61" s="79"/>
      <c r="P61" s="79"/>
      <c r="Q61" s="79"/>
      <c r="R61" s="79"/>
      <c r="S61" s="79"/>
      <c r="T61" s="79"/>
      <c r="U61" s="79"/>
      <c r="V61" s="79"/>
      <c r="W61" s="79"/>
    </row>
    <row r="62" spans="1:23" x14ac:dyDescent="0.25">
      <c r="A62" s="177" t="s">
        <v>2428</v>
      </c>
      <c r="B62" s="177"/>
      <c r="C62" s="177"/>
      <c r="D62" s="177"/>
      <c r="E62" s="177"/>
      <c r="F62" s="177"/>
      <c r="G62" s="177"/>
      <c r="H62" s="177"/>
      <c r="I62" s="177"/>
      <c r="J62" s="177"/>
      <c r="K62" s="177"/>
      <c r="L62" s="177"/>
      <c r="M62" s="177"/>
      <c r="N62" s="79"/>
      <c r="O62" s="79"/>
      <c r="P62" s="79"/>
      <c r="Q62" s="79"/>
      <c r="R62" s="79"/>
      <c r="S62" s="79"/>
      <c r="T62" s="79"/>
      <c r="U62" s="79"/>
      <c r="V62" s="79"/>
      <c r="W62" s="79"/>
    </row>
    <row r="63" spans="1:23" x14ac:dyDescent="0.25">
      <c r="A63" s="178" t="s">
        <v>2320</v>
      </c>
      <c r="B63" s="178"/>
      <c r="C63" s="178"/>
      <c r="D63" s="178"/>
      <c r="E63" s="178"/>
      <c r="F63" s="178"/>
      <c r="G63" s="58" t="s">
        <v>2319</v>
      </c>
      <c r="H63" s="58" t="s">
        <v>2336</v>
      </c>
      <c r="I63" s="58" t="s">
        <v>2337</v>
      </c>
      <c r="J63" s="58" t="s">
        <v>2338</v>
      </c>
      <c r="K63" s="58" t="s">
        <v>2339</v>
      </c>
      <c r="L63" s="58" t="s">
        <v>2340</v>
      </c>
      <c r="M63" s="58" t="s">
        <v>2341</v>
      </c>
      <c r="N63" s="79"/>
      <c r="O63" s="79"/>
      <c r="P63" s="79"/>
      <c r="Q63" s="79"/>
      <c r="R63" s="79"/>
      <c r="S63" s="79"/>
      <c r="T63" s="79"/>
      <c r="U63" s="79"/>
      <c r="V63" s="79"/>
      <c r="W63" s="79"/>
    </row>
    <row r="64" spans="1:23" x14ac:dyDescent="0.25">
      <c r="A64" s="176" t="s">
        <v>18</v>
      </c>
      <c r="B64" s="176"/>
      <c r="C64" s="176"/>
      <c r="D64" s="176"/>
      <c r="E64" s="176"/>
      <c r="F64" s="176"/>
      <c r="G64" s="60">
        <v>2</v>
      </c>
      <c r="H64" s="60">
        <v>1</v>
      </c>
      <c r="I64" s="135">
        <f>COUNTIF(Input_Problems!D$2:D$1048576,Blocking_Size_Dev.Method!$A64)</f>
        <v>36</v>
      </c>
      <c r="J64" s="135">
        <f>COUNTIF(Input_Problems!E$2:E$1048576,Blocking_Size_Dev.Method!$A64)</f>
        <v>22</v>
      </c>
      <c r="K64" s="135">
        <f>COUNTIF(Input_Problems!F$2:F$1048576,Blocking_Size_Dev.Method!$A64)</f>
        <v>15</v>
      </c>
      <c r="L64" s="135">
        <f>COUNTIF(Input_Problems!G$2:G$1048576,Blocking_Size_Dev.Method!$A64)</f>
        <v>9</v>
      </c>
      <c r="M64" s="135">
        <f>COUNTIF(Input_Problems!H$2:H$1048576,Blocking_Size_Dev.Method!$A64)</f>
        <v>11</v>
      </c>
      <c r="N64" s="79"/>
      <c r="O64" s="79"/>
      <c r="P64" s="79"/>
      <c r="Q64" s="79"/>
      <c r="R64" s="79"/>
      <c r="S64" s="79"/>
      <c r="T64" s="79"/>
      <c r="U64" s="79"/>
      <c r="V64" s="79"/>
      <c r="W64" s="79"/>
    </row>
    <row r="65" spans="1:23" x14ac:dyDescent="0.25">
      <c r="A65" s="176" t="s">
        <v>28</v>
      </c>
      <c r="B65" s="176"/>
      <c r="C65" s="176"/>
      <c r="D65" s="176"/>
      <c r="E65" s="176"/>
      <c r="F65" s="176"/>
      <c r="G65" s="60">
        <v>2</v>
      </c>
      <c r="H65" s="60">
        <v>0</v>
      </c>
      <c r="I65" s="135">
        <f>COUNTIF(Input_Problems!D$2:D$1048576,Blocking_Size_Dev.Method!$A65)</f>
        <v>3</v>
      </c>
      <c r="J65" s="135">
        <f>COUNTIF(Input_Problems!E$2:E$1048576,Blocking_Size_Dev.Method!$A65)</f>
        <v>3</v>
      </c>
      <c r="K65" s="135">
        <f>COUNTIF(Input_Problems!F$2:F$1048576,Blocking_Size_Dev.Method!$A65)</f>
        <v>1</v>
      </c>
      <c r="L65" s="135">
        <f>COUNTIF(Input_Problems!G$2:G$1048576,Blocking_Size_Dev.Method!$A65)</f>
        <v>3</v>
      </c>
      <c r="M65" s="135">
        <f>COUNTIF(Input_Problems!H$2:H$1048576,Blocking_Size_Dev.Method!$A65)</f>
        <v>2</v>
      </c>
      <c r="N65" s="79"/>
      <c r="O65" s="79"/>
      <c r="P65" s="79"/>
      <c r="Q65" s="79"/>
      <c r="R65" s="79"/>
      <c r="S65" s="79"/>
      <c r="T65" s="79"/>
      <c r="U65" s="79"/>
      <c r="V65" s="79"/>
      <c r="W65" s="79"/>
    </row>
    <row r="66" spans="1:23" x14ac:dyDescent="0.25">
      <c r="A66" s="176" t="s">
        <v>21</v>
      </c>
      <c r="B66" s="176"/>
      <c r="C66" s="176"/>
      <c r="D66" s="176"/>
      <c r="E66" s="176"/>
      <c r="F66" s="176"/>
      <c r="G66" s="60">
        <v>2</v>
      </c>
      <c r="H66" s="60">
        <v>0</v>
      </c>
      <c r="I66" s="135">
        <f>COUNTIF(Input_Problems!D$2:D$1048576,Blocking_Size_Dev.Method!$A66)</f>
        <v>34</v>
      </c>
      <c r="J66" s="135">
        <f>COUNTIF(Input_Problems!E$2:E$1048576,Blocking_Size_Dev.Method!$A66)</f>
        <v>25</v>
      </c>
      <c r="K66" s="135">
        <f>COUNTIF(Input_Problems!F$2:F$1048576,Blocking_Size_Dev.Method!$A66)</f>
        <v>23</v>
      </c>
      <c r="L66" s="135">
        <f>COUNTIF(Input_Problems!G$2:G$1048576,Blocking_Size_Dev.Method!$A66)</f>
        <v>17</v>
      </c>
      <c r="M66" s="135">
        <f>COUNTIF(Input_Problems!H$2:H$1048576,Blocking_Size_Dev.Method!$A66)</f>
        <v>10</v>
      </c>
      <c r="N66" s="79"/>
      <c r="O66" s="79"/>
      <c r="P66" s="79"/>
      <c r="Q66" s="79"/>
      <c r="R66" s="79"/>
      <c r="S66" s="79"/>
      <c r="T66" s="79"/>
      <c r="U66" s="79"/>
      <c r="V66" s="79"/>
      <c r="W66" s="79"/>
    </row>
    <row r="67" spans="1:23" x14ac:dyDescent="0.25">
      <c r="A67" s="183" t="s">
        <v>27</v>
      </c>
      <c r="B67" s="183"/>
      <c r="C67" s="183"/>
      <c r="D67" s="183"/>
      <c r="E67" s="183"/>
      <c r="F67" s="183"/>
      <c r="G67" s="60">
        <v>2</v>
      </c>
      <c r="H67" s="60">
        <v>1</v>
      </c>
      <c r="I67" s="135">
        <f>COUNTIF(Input_Problems!D$2:D$1048576,Blocking_Size_Dev.Method!$A67)</f>
        <v>23</v>
      </c>
      <c r="J67" s="135">
        <f>COUNTIF(Input_Problems!E$2:E$1048576,Blocking_Size_Dev.Method!$A67)</f>
        <v>16</v>
      </c>
      <c r="K67" s="135">
        <f>COUNTIF(Input_Problems!F$2:F$1048576,Blocking_Size_Dev.Method!$A67)</f>
        <v>13</v>
      </c>
      <c r="L67" s="135">
        <f>COUNTIF(Input_Problems!G$2:G$1048576,Blocking_Size_Dev.Method!$A67)</f>
        <v>12</v>
      </c>
      <c r="M67" s="135">
        <f>COUNTIF(Input_Problems!H$2:H$1048576,Blocking_Size_Dev.Method!$A67)</f>
        <v>12</v>
      </c>
      <c r="N67" s="79"/>
      <c r="O67" s="79"/>
      <c r="P67" s="79"/>
      <c r="Q67" s="79"/>
      <c r="R67" s="79"/>
      <c r="S67" s="79"/>
      <c r="T67" s="79"/>
      <c r="U67" s="79"/>
      <c r="V67" s="79"/>
      <c r="W67" s="79"/>
    </row>
    <row r="68" spans="1:23" x14ac:dyDescent="0.25">
      <c r="A68" s="176" t="s">
        <v>35</v>
      </c>
      <c r="B68" s="176"/>
      <c r="C68" s="176"/>
      <c r="D68" s="176"/>
      <c r="E68" s="176"/>
      <c r="F68" s="176"/>
      <c r="G68" s="60">
        <v>2</v>
      </c>
      <c r="H68" s="60">
        <v>0</v>
      </c>
      <c r="I68" s="135">
        <f>COUNTIF(Input_Problems!D$2:D$1048576,Blocking_Size_Dev.Method!$A68)</f>
        <v>10</v>
      </c>
      <c r="J68" s="135">
        <f>COUNTIF(Input_Problems!E$2:E$1048576,Blocking_Size_Dev.Method!$A68)</f>
        <v>17</v>
      </c>
      <c r="K68" s="135">
        <f>COUNTIF(Input_Problems!F$2:F$1048576,Blocking_Size_Dev.Method!$A68)</f>
        <v>18</v>
      </c>
      <c r="L68" s="135">
        <f>COUNTIF(Input_Problems!G$2:G$1048576,Blocking_Size_Dev.Method!$A68)</f>
        <v>19</v>
      </c>
      <c r="M68" s="135">
        <f>COUNTIF(Input_Problems!H$2:H$1048576,Blocking_Size_Dev.Method!$A68)</f>
        <v>12</v>
      </c>
      <c r="N68" s="79"/>
      <c r="O68" s="79"/>
      <c r="P68" s="79"/>
      <c r="Q68" s="79"/>
      <c r="R68" s="79"/>
      <c r="S68" s="79"/>
      <c r="T68" s="79"/>
      <c r="U68" s="79"/>
      <c r="V68" s="79"/>
      <c r="W68" s="79"/>
    </row>
    <row r="69" spans="1:23" x14ac:dyDescent="0.25">
      <c r="A69" s="176" t="s">
        <v>29</v>
      </c>
      <c r="B69" s="176"/>
      <c r="C69" s="176"/>
      <c r="D69" s="176"/>
      <c r="E69" s="176"/>
      <c r="F69" s="176"/>
      <c r="G69" s="60">
        <v>2</v>
      </c>
      <c r="H69" s="60">
        <v>1</v>
      </c>
      <c r="I69" s="135">
        <f>COUNTIF(Input_Problems!D$2:D$1048576,Blocking_Size_Dev.Method!$A69)</f>
        <v>7</v>
      </c>
      <c r="J69" s="135">
        <f>COUNTIF(Input_Problems!E$2:E$1048576,Blocking_Size_Dev.Method!$A69)</f>
        <v>10</v>
      </c>
      <c r="K69" s="135">
        <f>COUNTIF(Input_Problems!F$2:F$1048576,Blocking_Size_Dev.Method!$A69)</f>
        <v>8</v>
      </c>
      <c r="L69" s="135">
        <f>COUNTIF(Input_Problems!G$2:G$1048576,Blocking_Size_Dev.Method!$A69)</f>
        <v>8</v>
      </c>
      <c r="M69" s="135">
        <f>COUNTIF(Input_Problems!H$2:H$1048576,Blocking_Size_Dev.Method!$A69)</f>
        <v>9</v>
      </c>
      <c r="N69" s="79"/>
      <c r="O69" s="79"/>
      <c r="P69" s="79"/>
      <c r="Q69" s="79"/>
      <c r="R69" s="79"/>
      <c r="S69" s="79"/>
      <c r="T69" s="79"/>
      <c r="U69" s="79"/>
      <c r="V69" s="79"/>
      <c r="W69" s="79"/>
    </row>
    <row r="70" spans="1:23" x14ac:dyDescent="0.25">
      <c r="N70" s="79"/>
      <c r="O70" s="79"/>
      <c r="P70" s="79"/>
      <c r="Q70" s="79"/>
      <c r="R70" s="79"/>
      <c r="S70" s="79"/>
      <c r="T70" s="79"/>
      <c r="U70" s="79"/>
      <c r="V70" s="79"/>
      <c r="W70" s="79"/>
    </row>
    <row r="71" spans="1:23" x14ac:dyDescent="0.25">
      <c r="N71" s="79"/>
      <c r="O71" s="79"/>
      <c r="P71" s="79"/>
      <c r="Q71" s="79"/>
      <c r="R71" s="79"/>
      <c r="S71" s="79"/>
      <c r="T71" s="79"/>
      <c r="U71" s="79"/>
      <c r="V71" s="79"/>
      <c r="W71" s="79"/>
    </row>
    <row r="72" spans="1:23" x14ac:dyDescent="0.25">
      <c r="A72" s="177" t="s">
        <v>2429</v>
      </c>
      <c r="B72" s="177"/>
      <c r="C72" s="177"/>
      <c r="D72" s="177"/>
      <c r="E72" s="177"/>
      <c r="F72" s="177"/>
      <c r="G72" s="177"/>
      <c r="H72" s="177"/>
      <c r="I72" s="177"/>
      <c r="J72" s="177"/>
      <c r="K72" s="177"/>
      <c r="L72" s="177"/>
      <c r="M72" s="177"/>
      <c r="N72" s="79"/>
      <c r="O72" s="79"/>
      <c r="P72" s="79"/>
      <c r="Q72" s="79"/>
      <c r="R72" s="79"/>
      <c r="S72" s="79"/>
      <c r="T72" s="79"/>
      <c r="U72" s="79"/>
      <c r="V72" s="79"/>
      <c r="W72" s="79"/>
    </row>
    <row r="73" spans="1:23" x14ac:dyDescent="0.25">
      <c r="A73" s="178" t="s">
        <v>2320</v>
      </c>
      <c r="B73" s="178"/>
      <c r="C73" s="178"/>
      <c r="D73" s="178"/>
      <c r="E73" s="178"/>
      <c r="F73" s="178"/>
      <c r="G73" s="58" t="s">
        <v>2319</v>
      </c>
      <c r="H73" s="58" t="s">
        <v>2336</v>
      </c>
      <c r="I73" s="58" t="s">
        <v>2337</v>
      </c>
      <c r="J73" s="58" t="s">
        <v>2338</v>
      </c>
      <c r="K73" s="58" t="s">
        <v>2339</v>
      </c>
      <c r="L73" s="58" t="s">
        <v>2340</v>
      </c>
      <c r="M73" s="58" t="s">
        <v>2341</v>
      </c>
      <c r="N73" s="79"/>
      <c r="O73" s="79"/>
      <c r="P73" s="79"/>
      <c r="Q73" s="79"/>
      <c r="R73" s="79"/>
      <c r="S73" s="79"/>
      <c r="T73" s="79"/>
      <c r="U73" s="79"/>
      <c r="V73" s="79"/>
      <c r="W73" s="79"/>
    </row>
    <row r="74" spans="1:23" x14ac:dyDescent="0.25">
      <c r="A74" s="206" t="s">
        <v>21</v>
      </c>
      <c r="B74" s="206"/>
      <c r="C74" s="206"/>
      <c r="D74" s="206"/>
      <c r="E74" s="206"/>
      <c r="F74" s="206"/>
      <c r="G74" s="60">
        <v>17</v>
      </c>
      <c r="H74" s="60">
        <v>7</v>
      </c>
      <c r="I74" s="135">
        <f>COUNTIF(Input_Problems!D$2:D$1048576,Blocking_Size_Dev.Method!$A74)</f>
        <v>34</v>
      </c>
      <c r="J74" s="135">
        <f>COUNTIF(Input_Problems!E$2:E$1048576,Blocking_Size_Dev.Method!$A74)</f>
        <v>25</v>
      </c>
      <c r="K74" s="135">
        <f>COUNTIF(Input_Problems!F$2:F$1048576,Blocking_Size_Dev.Method!$A74)</f>
        <v>23</v>
      </c>
      <c r="L74" s="135">
        <f>COUNTIF(Input_Problems!G$2:G$1048576,Blocking_Size_Dev.Method!$A74)</f>
        <v>17</v>
      </c>
      <c r="M74" s="135">
        <f>COUNTIF(Input_Problems!H$2:H$1048576,Blocking_Size_Dev.Method!$A74)</f>
        <v>10</v>
      </c>
    </row>
    <row r="75" spans="1:23" x14ac:dyDescent="0.25">
      <c r="A75" s="183" t="s">
        <v>27</v>
      </c>
      <c r="B75" s="183"/>
      <c r="C75" s="183"/>
      <c r="D75" s="183"/>
      <c r="E75" s="183"/>
      <c r="F75" s="183"/>
      <c r="G75" s="60">
        <v>17</v>
      </c>
      <c r="H75" s="60">
        <v>10</v>
      </c>
      <c r="I75" s="135">
        <f>COUNTIF(Input_Problems!D$2:D$1048576,Blocking_Size_Dev.Method!$A75)</f>
        <v>23</v>
      </c>
      <c r="J75" s="135">
        <f>COUNTIF(Input_Problems!E$2:E$1048576,Blocking_Size_Dev.Method!$A75)</f>
        <v>16</v>
      </c>
      <c r="K75" s="135">
        <f>COUNTIF(Input_Problems!F$2:F$1048576,Blocking_Size_Dev.Method!$A75)</f>
        <v>13</v>
      </c>
      <c r="L75" s="135">
        <f>COUNTIF(Input_Problems!G$2:G$1048576,Blocking_Size_Dev.Method!$A75)</f>
        <v>12</v>
      </c>
      <c r="M75" s="135">
        <f>COUNTIF(Input_Problems!H$2:H$1048576,Blocking_Size_Dev.Method!$A75)</f>
        <v>12</v>
      </c>
    </row>
    <row r="76" spans="1:23" x14ac:dyDescent="0.25">
      <c r="A76" s="176" t="s">
        <v>18</v>
      </c>
      <c r="B76" s="176"/>
      <c r="C76" s="176"/>
      <c r="D76" s="176"/>
      <c r="E76" s="176"/>
      <c r="F76" s="176"/>
      <c r="G76" s="60">
        <v>15</v>
      </c>
      <c r="H76" s="60">
        <v>10</v>
      </c>
      <c r="I76" s="135">
        <f>COUNTIF(Input_Problems!D$2:D$1048576,Blocking_Size_Dev.Method!$A76)</f>
        <v>36</v>
      </c>
      <c r="J76" s="135">
        <f>COUNTIF(Input_Problems!E$2:E$1048576,Blocking_Size_Dev.Method!$A76)</f>
        <v>22</v>
      </c>
      <c r="K76" s="135">
        <f>COUNTIF(Input_Problems!F$2:F$1048576,Blocking_Size_Dev.Method!$A76)</f>
        <v>15</v>
      </c>
      <c r="L76" s="135">
        <f>COUNTIF(Input_Problems!G$2:G$1048576,Blocking_Size_Dev.Method!$A76)</f>
        <v>9</v>
      </c>
      <c r="M76" s="135">
        <f>COUNTIF(Input_Problems!H$2:H$1048576,Blocking_Size_Dev.Method!$A76)</f>
        <v>11</v>
      </c>
    </row>
    <row r="77" spans="1:23" x14ac:dyDescent="0.25">
      <c r="A77" s="176" t="s">
        <v>32</v>
      </c>
      <c r="B77" s="176"/>
      <c r="C77" s="176"/>
      <c r="D77" s="176"/>
      <c r="E77" s="176"/>
      <c r="F77" s="176"/>
      <c r="G77" s="60">
        <v>14</v>
      </c>
      <c r="H77" s="60">
        <v>5</v>
      </c>
      <c r="I77" s="135">
        <f>COUNTIF(Input_Problems!D$2:D$1048576,Blocking_Size_Dev.Method!$A77)</f>
        <v>16</v>
      </c>
      <c r="J77" s="135">
        <f>COUNTIF(Input_Problems!E$2:E$1048576,Blocking_Size_Dev.Method!$A77)</f>
        <v>11</v>
      </c>
      <c r="K77" s="135">
        <f>COUNTIF(Input_Problems!F$2:F$1048576,Blocking_Size_Dev.Method!$A77)</f>
        <v>14</v>
      </c>
      <c r="L77" s="135">
        <f>COUNTIF(Input_Problems!G$2:G$1048576,Blocking_Size_Dev.Method!$A77)</f>
        <v>17</v>
      </c>
      <c r="M77" s="135">
        <f>COUNTIF(Input_Problems!H$2:H$1048576,Blocking_Size_Dev.Method!$A77)</f>
        <v>14</v>
      </c>
    </row>
    <row r="78" spans="1:23" x14ac:dyDescent="0.25">
      <c r="A78" s="176" t="s">
        <v>35</v>
      </c>
      <c r="B78" s="176"/>
      <c r="C78" s="176"/>
      <c r="D78" s="176"/>
      <c r="E78" s="176"/>
      <c r="F78" s="176"/>
      <c r="G78" s="60">
        <v>11</v>
      </c>
      <c r="H78" s="60">
        <v>2</v>
      </c>
      <c r="I78" s="135">
        <f>COUNTIF(Input_Problems!D$2:D$1048576,Blocking_Size_Dev.Method!$A78)</f>
        <v>10</v>
      </c>
      <c r="J78" s="135">
        <f>COUNTIF(Input_Problems!E$2:E$1048576,Blocking_Size_Dev.Method!$A78)</f>
        <v>17</v>
      </c>
      <c r="K78" s="135">
        <f>COUNTIF(Input_Problems!F$2:F$1048576,Blocking_Size_Dev.Method!$A78)</f>
        <v>18</v>
      </c>
      <c r="L78" s="135">
        <f>COUNTIF(Input_Problems!G$2:G$1048576,Blocking_Size_Dev.Method!$A78)</f>
        <v>19</v>
      </c>
      <c r="M78" s="135">
        <f>COUNTIF(Input_Problems!H$2:H$1048576,Blocking_Size_Dev.Method!$A78)</f>
        <v>12</v>
      </c>
    </row>
    <row r="80" spans="1:23" x14ac:dyDescent="0.25">
      <c r="F80" s="108"/>
    </row>
    <row r="81" spans="1:98" x14ac:dyDescent="0.25">
      <c r="A81" s="177" t="s">
        <v>2430</v>
      </c>
      <c r="B81" s="177"/>
      <c r="C81" s="177"/>
      <c r="D81" s="177"/>
      <c r="E81" s="177"/>
      <c r="F81" s="177"/>
      <c r="G81" s="177"/>
      <c r="H81" s="177"/>
      <c r="I81" s="177"/>
      <c r="J81" s="177"/>
      <c r="K81" s="177"/>
      <c r="L81" s="177"/>
      <c r="M81" s="177"/>
      <c r="N81" s="79"/>
      <c r="O81" s="79"/>
      <c r="P81" s="79"/>
      <c r="Q81" s="79"/>
      <c r="R81" s="79"/>
      <c r="S81" s="79"/>
      <c r="T81" s="79"/>
      <c r="U81" s="79"/>
      <c r="V81" s="79"/>
      <c r="W81" s="79"/>
    </row>
    <row r="82" spans="1:98" x14ac:dyDescent="0.25">
      <c r="A82" s="178" t="s">
        <v>2320</v>
      </c>
      <c r="B82" s="178"/>
      <c r="C82" s="178"/>
      <c r="D82" s="178"/>
      <c r="E82" s="178"/>
      <c r="F82" s="178"/>
      <c r="G82" s="58" t="s">
        <v>2319</v>
      </c>
      <c r="H82" s="58" t="s">
        <v>2336</v>
      </c>
      <c r="I82" s="58" t="s">
        <v>2337</v>
      </c>
      <c r="J82" s="58" t="s">
        <v>2338</v>
      </c>
      <c r="K82" s="58" t="s">
        <v>2339</v>
      </c>
      <c r="L82" s="58" t="s">
        <v>2340</v>
      </c>
      <c r="M82" s="58" t="s">
        <v>2341</v>
      </c>
      <c r="N82" s="79"/>
      <c r="O82" s="79"/>
      <c r="P82" s="79"/>
      <c r="Q82" s="79"/>
      <c r="R82" s="79"/>
      <c r="S82" s="79"/>
      <c r="T82" s="79"/>
      <c r="U82" s="79"/>
      <c r="V82" s="79"/>
      <c r="W82" s="79"/>
    </row>
    <row r="83" spans="1:98" x14ac:dyDescent="0.25">
      <c r="A83" s="206" t="s">
        <v>21</v>
      </c>
      <c r="B83" s="206"/>
      <c r="C83" s="206"/>
      <c r="D83" s="206"/>
      <c r="E83" s="206"/>
      <c r="F83" s="206"/>
      <c r="G83" s="60">
        <v>14</v>
      </c>
      <c r="H83" s="60">
        <v>4</v>
      </c>
      <c r="I83" s="135">
        <f>COUNTIF(Input_Problems!D$2:D$1048576,Blocking_Size_Dev.Method!$A83)</f>
        <v>34</v>
      </c>
      <c r="J83" s="135">
        <f>COUNTIF(Input_Problems!E$2:E$1048576,Blocking_Size_Dev.Method!$A83)</f>
        <v>25</v>
      </c>
      <c r="K83" s="135">
        <f>COUNTIF(Input_Problems!F$2:F$1048576,Blocking_Size_Dev.Method!$A83)</f>
        <v>23</v>
      </c>
      <c r="L83" s="135">
        <f>COUNTIF(Input_Problems!G$2:G$1048576,Blocking_Size_Dev.Method!$A83)</f>
        <v>17</v>
      </c>
      <c r="M83" s="135">
        <f>COUNTIF(Input_Problems!H$2:H$1048576,Blocking_Size_Dev.Method!$A83)</f>
        <v>10</v>
      </c>
    </row>
    <row r="84" spans="1:98" x14ac:dyDescent="0.25">
      <c r="A84" s="176" t="s">
        <v>18</v>
      </c>
      <c r="B84" s="176"/>
      <c r="C84" s="176"/>
      <c r="D84" s="176"/>
      <c r="E84" s="176"/>
      <c r="F84" s="176"/>
      <c r="G84" s="60">
        <v>13</v>
      </c>
      <c r="H84" s="60">
        <v>9</v>
      </c>
      <c r="I84" s="135">
        <f>COUNTIF(Input_Problems!D$2:D$1048576,Blocking_Size_Dev.Method!$A84)</f>
        <v>36</v>
      </c>
      <c r="J84" s="135">
        <f>COUNTIF(Input_Problems!E$2:E$1048576,Blocking_Size_Dev.Method!$A84)</f>
        <v>22</v>
      </c>
      <c r="K84" s="135">
        <f>COUNTIF(Input_Problems!F$2:F$1048576,Blocking_Size_Dev.Method!$A84)</f>
        <v>15</v>
      </c>
      <c r="L84" s="135">
        <f>COUNTIF(Input_Problems!G$2:G$1048576,Blocking_Size_Dev.Method!$A84)</f>
        <v>9</v>
      </c>
      <c r="M84" s="135">
        <f>COUNTIF(Input_Problems!H$2:H$1048576,Blocking_Size_Dev.Method!$A84)</f>
        <v>11</v>
      </c>
    </row>
    <row r="85" spans="1:98" x14ac:dyDescent="0.25">
      <c r="A85" s="176" t="s">
        <v>35</v>
      </c>
      <c r="B85" s="176"/>
      <c r="C85" s="176"/>
      <c r="D85" s="176"/>
      <c r="E85" s="176"/>
      <c r="F85" s="176"/>
      <c r="G85" s="60">
        <v>10</v>
      </c>
      <c r="H85" s="60">
        <v>7</v>
      </c>
      <c r="I85" s="135">
        <f>COUNTIF(Input_Problems!D$2:D$1048576,Blocking_Size_Dev.Method!$A85)</f>
        <v>10</v>
      </c>
      <c r="J85" s="135">
        <f>COUNTIF(Input_Problems!E$2:E$1048576,Blocking_Size_Dev.Method!$A85)</f>
        <v>17</v>
      </c>
      <c r="K85" s="135">
        <f>COUNTIF(Input_Problems!F$2:F$1048576,Blocking_Size_Dev.Method!$A85)</f>
        <v>18</v>
      </c>
      <c r="L85" s="135">
        <f>COUNTIF(Input_Problems!G$2:G$1048576,Blocking_Size_Dev.Method!$A85)</f>
        <v>19</v>
      </c>
      <c r="M85" s="135">
        <f>COUNTIF(Input_Problems!H$2:H$1048576,Blocking_Size_Dev.Method!$A85)</f>
        <v>12</v>
      </c>
    </row>
    <row r="86" spans="1:98" x14ac:dyDescent="0.25">
      <c r="A86" s="176" t="s">
        <v>17</v>
      </c>
      <c r="B86" s="176"/>
      <c r="C86" s="176"/>
      <c r="D86" s="176"/>
      <c r="E86" s="176"/>
      <c r="F86" s="176"/>
      <c r="G86" s="60">
        <v>9</v>
      </c>
      <c r="H86" s="60">
        <v>2</v>
      </c>
      <c r="I86" s="135">
        <f>COUNTIF(Input_Problems!D$2:D$1048576,Blocking_Size_Dev.Method!$A86)</f>
        <v>19</v>
      </c>
      <c r="J86" s="135">
        <f>COUNTIF(Input_Problems!E$2:E$1048576,Blocking_Size_Dev.Method!$A86)</f>
        <v>13</v>
      </c>
      <c r="K86" s="135">
        <f>COUNTIF(Input_Problems!F$2:F$1048576,Blocking_Size_Dev.Method!$A86)</f>
        <v>11</v>
      </c>
      <c r="L86" s="135">
        <f>COUNTIF(Input_Problems!G$2:G$1048576,Blocking_Size_Dev.Method!$A86)</f>
        <v>9</v>
      </c>
      <c r="M86" s="135">
        <f>COUNTIF(Input_Problems!H$2:H$1048576,Blocking_Size_Dev.Method!$A86)</f>
        <v>10</v>
      </c>
    </row>
    <row r="87" spans="1:98" x14ac:dyDescent="0.25">
      <c r="A87" s="183" t="s">
        <v>27</v>
      </c>
      <c r="B87" s="183"/>
      <c r="C87" s="183"/>
      <c r="D87" s="183"/>
      <c r="E87" s="183"/>
      <c r="F87" s="183"/>
      <c r="G87" s="60">
        <v>8</v>
      </c>
      <c r="H87" s="60">
        <v>3</v>
      </c>
      <c r="I87" s="135">
        <f>COUNTIF(Input_Problems!D$2:D$1048576,Blocking_Size_Dev.Method!$A87)</f>
        <v>23</v>
      </c>
      <c r="J87" s="135">
        <f>COUNTIF(Input_Problems!E$2:E$1048576,Blocking_Size_Dev.Method!$A87)</f>
        <v>16</v>
      </c>
      <c r="K87" s="135">
        <f>COUNTIF(Input_Problems!F$2:F$1048576,Blocking_Size_Dev.Method!$A87)</f>
        <v>13</v>
      </c>
      <c r="L87" s="135">
        <f>COUNTIF(Input_Problems!G$2:G$1048576,Blocking_Size_Dev.Method!$A87)</f>
        <v>12</v>
      </c>
      <c r="M87" s="135">
        <f>COUNTIF(Input_Problems!H$2:H$1048576,Blocking_Size_Dev.Method!$A87)</f>
        <v>12</v>
      </c>
    </row>
    <row r="88" spans="1:98" x14ac:dyDescent="0.25">
      <c r="A88" s="176" t="s">
        <v>24</v>
      </c>
      <c r="B88" s="176"/>
      <c r="C88" s="176"/>
      <c r="D88" s="176"/>
      <c r="E88" s="176"/>
      <c r="F88" s="176"/>
      <c r="G88" s="60">
        <v>8</v>
      </c>
      <c r="H88" s="60">
        <v>3</v>
      </c>
      <c r="I88" s="135">
        <f>COUNTIF(Input_Problems!D$2:D$1048576,Blocking_Size_Dev.Method!$A88)</f>
        <v>13</v>
      </c>
      <c r="J88" s="135">
        <f>COUNTIF(Input_Problems!E$2:E$1048576,Blocking_Size_Dev.Method!$A88)</f>
        <v>13</v>
      </c>
      <c r="K88" s="135">
        <f>COUNTIF(Input_Problems!F$2:F$1048576,Blocking_Size_Dev.Method!$A88)</f>
        <v>12</v>
      </c>
      <c r="L88" s="135">
        <f>COUNTIF(Input_Problems!G$2:G$1048576,Blocking_Size_Dev.Method!$A88)</f>
        <v>9</v>
      </c>
      <c r="M88" s="135">
        <f>COUNTIF(Input_Problems!H$2:H$1048576,Blocking_Size_Dev.Method!$A88)</f>
        <v>9</v>
      </c>
    </row>
    <row r="89" spans="1:98" x14ac:dyDescent="0.25">
      <c r="A89" s="127" t="s">
        <v>2459</v>
      </c>
      <c r="F89" s="108"/>
    </row>
    <row r="90" spans="1:98" x14ac:dyDescent="0.25">
      <c r="A90" s="127"/>
      <c r="F90" s="108"/>
    </row>
    <row r="91" spans="1:98" x14ac:dyDescent="0.25">
      <c r="F91" s="108"/>
    </row>
    <row r="92" spans="1:98" ht="33" customHeight="1" x14ac:dyDescent="0.25">
      <c r="A92" s="174" t="s">
        <v>2358</v>
      </c>
      <c r="B92" s="174"/>
      <c r="C92" s="174"/>
      <c r="D92" s="174"/>
      <c r="E92" s="174"/>
      <c r="F92" s="174"/>
      <c r="G92" s="174"/>
      <c r="H92" s="174"/>
      <c r="I92" s="1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c r="CS92" s="174"/>
      <c r="CT92" s="174"/>
    </row>
    <row r="93" spans="1:98" ht="78.75" customHeight="1" x14ac:dyDescent="0.25">
      <c r="A93" s="181" t="s">
        <v>2320</v>
      </c>
      <c r="B93" s="181"/>
      <c r="C93" s="181"/>
      <c r="D93" s="181"/>
      <c r="E93" s="181"/>
      <c r="F93" s="181"/>
      <c r="G93" s="58" t="s">
        <v>1788</v>
      </c>
      <c r="H93" s="58" t="s">
        <v>1789</v>
      </c>
      <c r="I93" s="58" t="s">
        <v>1790</v>
      </c>
      <c r="J93" s="58" t="s">
        <v>1791</v>
      </c>
      <c r="K93" s="58" t="s">
        <v>1792</v>
      </c>
      <c r="L93" s="58" t="s">
        <v>1793</v>
      </c>
      <c r="M93" s="58" t="s">
        <v>39</v>
      </c>
      <c r="N93" s="58" t="s">
        <v>455</v>
      </c>
      <c r="O93" s="58" t="s">
        <v>40</v>
      </c>
      <c r="P93" s="58" t="s">
        <v>1794</v>
      </c>
      <c r="Q93" s="58" t="s">
        <v>1795</v>
      </c>
      <c r="R93" s="58" t="s">
        <v>1796</v>
      </c>
      <c r="S93" s="58" t="s">
        <v>1797</v>
      </c>
      <c r="T93" s="58" t="s">
        <v>1337</v>
      </c>
      <c r="U93" s="58" t="s">
        <v>1826</v>
      </c>
      <c r="V93" s="58" t="s">
        <v>1827</v>
      </c>
      <c r="W93" s="58" t="s">
        <v>2307</v>
      </c>
      <c r="X93" s="58" t="s">
        <v>2079</v>
      </c>
      <c r="Y93" s="58" t="s">
        <v>1798</v>
      </c>
      <c r="Z93" s="58" t="s">
        <v>1799</v>
      </c>
      <c r="AA93" s="58" t="s">
        <v>2080</v>
      </c>
      <c r="AB93" s="58" t="s">
        <v>1800</v>
      </c>
      <c r="AC93" s="58" t="s">
        <v>1801</v>
      </c>
      <c r="AD93" s="58" t="s">
        <v>1802</v>
      </c>
      <c r="AE93" s="58" t="s">
        <v>1803</v>
      </c>
      <c r="AF93" s="58" t="s">
        <v>2443</v>
      </c>
      <c r="AG93" s="58" t="s">
        <v>2082</v>
      </c>
      <c r="AH93" s="58" t="s">
        <v>1804</v>
      </c>
      <c r="AI93" s="58" t="s">
        <v>1805</v>
      </c>
      <c r="AJ93" s="58" t="s">
        <v>608</v>
      </c>
      <c r="AK93" s="58" t="s">
        <v>1806</v>
      </c>
      <c r="AL93" s="58" t="s">
        <v>41</v>
      </c>
      <c r="AM93" s="58" t="s">
        <v>1807</v>
      </c>
      <c r="AN93" s="58" t="s">
        <v>1808</v>
      </c>
      <c r="AO93" s="58" t="s">
        <v>437</v>
      </c>
      <c r="AP93" s="58" t="s">
        <v>1809</v>
      </c>
      <c r="AQ93" s="58" t="s">
        <v>1810</v>
      </c>
      <c r="AR93" s="58" t="s">
        <v>510</v>
      </c>
      <c r="AS93" s="58" t="s">
        <v>1811</v>
      </c>
      <c r="AT93" s="58" t="s">
        <v>1812</v>
      </c>
      <c r="AU93" s="58" t="s">
        <v>43</v>
      </c>
      <c r="AV93" s="58" t="s">
        <v>1813</v>
      </c>
      <c r="AW93" s="58" t="s">
        <v>1821</v>
      </c>
      <c r="AX93" s="58" t="s">
        <v>1814</v>
      </c>
      <c r="AY93" s="58" t="s">
        <v>449</v>
      </c>
      <c r="AZ93" s="58" t="s">
        <v>44</v>
      </c>
      <c r="BA93" s="58" t="s">
        <v>2084</v>
      </c>
      <c r="BB93" s="58" t="s">
        <v>2083</v>
      </c>
      <c r="BC93" s="58" t="s">
        <v>600</v>
      </c>
      <c r="BD93" s="58" t="s">
        <v>45</v>
      </c>
      <c r="BE93" s="58" t="s">
        <v>1815</v>
      </c>
      <c r="BF93" s="58" t="s">
        <v>1816</v>
      </c>
      <c r="BG93" s="58" t="s">
        <v>46</v>
      </c>
      <c r="BH93" s="58" t="s">
        <v>1817</v>
      </c>
      <c r="BI93" s="58" t="s">
        <v>593</v>
      </c>
      <c r="BJ93" s="58" t="s">
        <v>1328</v>
      </c>
      <c r="BK93" s="58" t="s">
        <v>476</v>
      </c>
      <c r="BL93" s="58" t="s">
        <v>1818</v>
      </c>
      <c r="BM93" s="58" t="s">
        <v>1819</v>
      </c>
      <c r="BN93" s="58" t="s">
        <v>47</v>
      </c>
      <c r="BO93" s="58" t="s">
        <v>48</v>
      </c>
      <c r="BP93" s="58" t="s">
        <v>2085</v>
      </c>
      <c r="BQ93" s="58" t="s">
        <v>1820</v>
      </c>
      <c r="BR93" s="58" t="s">
        <v>2297</v>
      </c>
      <c r="BS93" s="58" t="s">
        <v>598</v>
      </c>
      <c r="BT93" s="58" t="s">
        <v>439</v>
      </c>
      <c r="BU93" s="58" t="s">
        <v>49</v>
      </c>
      <c r="BV93" s="58" t="s">
        <v>447</v>
      </c>
      <c r="BW93" s="58" t="s">
        <v>1822</v>
      </c>
      <c r="BX93" s="58" t="s">
        <v>2086</v>
      </c>
      <c r="BY93" s="58" t="s">
        <v>1823</v>
      </c>
      <c r="BZ93" s="58" t="s">
        <v>453</v>
      </c>
      <c r="CA93" s="58" t="s">
        <v>1824</v>
      </c>
      <c r="CB93" s="58" t="s">
        <v>50</v>
      </c>
      <c r="CC93" s="58" t="s">
        <v>461</v>
      </c>
      <c r="CD93" s="58" t="s">
        <v>51</v>
      </c>
      <c r="CE93" s="58" t="s">
        <v>607</v>
      </c>
      <c r="CF93" s="58" t="s">
        <v>1305</v>
      </c>
      <c r="CG93" s="58" t="s">
        <v>443</v>
      </c>
      <c r="CH93" s="58" t="s">
        <v>1825</v>
      </c>
      <c r="CI93" s="58" t="s">
        <v>597</v>
      </c>
      <c r="CJ93" s="58" t="s">
        <v>2292</v>
      </c>
      <c r="CK93" s="58" t="s">
        <v>2293</v>
      </c>
      <c r="CL93" s="58" t="s">
        <v>2294</v>
      </c>
      <c r="CM93" s="58" t="s">
        <v>2295</v>
      </c>
      <c r="CN93" s="58" t="s">
        <v>2303</v>
      </c>
      <c r="CO93" s="58" t="s">
        <v>2302</v>
      </c>
      <c r="CP93" s="58" t="s">
        <v>2074</v>
      </c>
      <c r="CQ93" s="58" t="s">
        <v>2311</v>
      </c>
      <c r="CR93" s="58" t="s">
        <v>2304</v>
      </c>
      <c r="CS93" s="58" t="s">
        <v>2306</v>
      </c>
      <c r="CT93" s="58" t="s">
        <v>2308</v>
      </c>
    </row>
    <row r="94" spans="1:98" x14ac:dyDescent="0.25">
      <c r="A94" s="176" t="s">
        <v>21</v>
      </c>
      <c r="B94" s="176"/>
      <c r="C94" s="176"/>
      <c r="D94" s="176"/>
      <c r="E94" s="176"/>
      <c r="F94" s="176"/>
      <c r="G94" s="60">
        <f>COUNTIFS(Coding!AT$3:AT$1048576,"YES",Coding!$AB$3:$AB$1048576,"YES")</f>
        <v>2</v>
      </c>
      <c r="H94" s="60">
        <f>COUNTIFS(Coding!AU$3:AU$1048576,"YES",Coding!$AB$3:$AB$1048576,"YES")</f>
        <v>0</v>
      </c>
      <c r="I94" s="60">
        <f>COUNTIFS(Coding!AV$3:AV$1048576,"YES",Coding!$AB$3:$AB$1048576,"YES")</f>
        <v>0</v>
      </c>
      <c r="J94" s="60">
        <f>COUNTIFS(Coding!AW$3:AW$1048576,"YES",Coding!$AB$3:$AB$1048576,"YES")</f>
        <v>0</v>
      </c>
      <c r="K94" s="60">
        <f>COUNTIFS(Coding!AX$3:AX$1048576,"YES",Coding!$AB$3:$AB$1048576,"YES")</f>
        <v>0</v>
      </c>
      <c r="L94" s="60">
        <f>COUNTIFS(Coding!AY$3:AY$1048576,"YES",Coding!$AB$3:$AB$1048576,"YES")</f>
        <v>0</v>
      </c>
      <c r="M94" s="60">
        <f>COUNTIFS(Coding!AZ$3:AZ$1048576,"YES",Coding!$AB$3:$AB$1048576,"YES")</f>
        <v>1</v>
      </c>
      <c r="N94" s="60">
        <f>COUNTIFS(Coding!BA$3:BA$1048576,"YES",Coding!$AB$3:$AB$1048576,"YES")</f>
        <v>1</v>
      </c>
      <c r="O94" s="60">
        <f>COUNTIFS(Coding!BB$3:BB$1048576,"YES",Coding!$AB$3:$AB$1048576,"YES")</f>
        <v>1</v>
      </c>
      <c r="P94" s="60">
        <f>COUNTIFS(Coding!BC$3:BC$1048576,"YES",Coding!$AB$3:$AB$1048576,"YES")</f>
        <v>0</v>
      </c>
      <c r="Q94" s="60">
        <f>COUNTIFS(Coding!BD$3:BD$1048576,"YES",Coding!$AB$3:$AB$1048576,"YES")</f>
        <v>0</v>
      </c>
      <c r="R94" s="60">
        <f>COUNTIFS(Coding!BE$3:BE$1048576,"YES",Coding!$AB$3:$AB$1048576,"YES")</f>
        <v>1</v>
      </c>
      <c r="S94" s="60">
        <f>COUNTIFS(Coding!BF$3:BF$1048576,"YES",Coding!$AB$3:$AB$1048576,"YES")</f>
        <v>0</v>
      </c>
      <c r="T94" s="60">
        <f>COUNTIFS(Coding!BG$3:BG$1048576,"YES",Coding!$AB$3:$AB$1048576,"YES")</f>
        <v>0</v>
      </c>
      <c r="U94" s="60">
        <f>COUNTIFS(Coding!BH$3:BH$1048576,"YES",Coding!$AB$3:$AB$1048576,"YES")</f>
        <v>2</v>
      </c>
      <c r="V94" s="60">
        <f>COUNTIFS(Coding!BI$3:BI$1048576,"YES",Coding!$AB$3:$AB$1048576,"YES")</f>
        <v>0</v>
      </c>
      <c r="W94" s="60">
        <f>COUNTIFS(Coding!BJ$3:BJ$1048576,"YES",Coding!$AB$3:$AB$1048576,"YES")</f>
        <v>0</v>
      </c>
      <c r="X94" s="60">
        <f>COUNTIFS(Coding!BK$3:BK$1048576,"YES",Coding!$AB$3:$AB$1048576,"YES")</f>
        <v>2</v>
      </c>
      <c r="Y94" s="60">
        <f>COUNTIFS(Coding!BL$3:BL$1048576,"YES",Coding!$AB$3:$AB$1048576,"YES")</f>
        <v>0</v>
      </c>
      <c r="Z94" s="60">
        <f>COUNTIFS(Coding!BM$3:BM$1048576,"YES",Coding!$AB$3:$AB$1048576,"YES")</f>
        <v>0</v>
      </c>
      <c r="AA94" s="60">
        <f>COUNTIFS(Coding!BN$3:BN$1048576,"YES",Coding!$AB$3:$AB$1048576,"YES")</f>
        <v>1</v>
      </c>
      <c r="AB94" s="60">
        <f>COUNTIFS(Coding!BO$3:BO$1048576,"YES",Coding!$AB$3:$AB$1048576,"YES")</f>
        <v>0</v>
      </c>
      <c r="AC94" s="60">
        <f>COUNTIFS(Coding!BP$3:BP$1048576,"YES",Coding!$AB$3:$AB$1048576,"YES")</f>
        <v>1</v>
      </c>
      <c r="AD94" s="60">
        <f>COUNTIFS(Coding!BQ$3:BQ$1048576,"YES",Coding!$AB$3:$AB$1048576,"YES")</f>
        <v>2</v>
      </c>
      <c r="AE94" s="60">
        <f>COUNTIFS(Coding!BR$3:BR$1048576,"YES",Coding!$AB$3:$AB$1048576,"YES")</f>
        <v>1</v>
      </c>
      <c r="AF94" s="60">
        <f>COUNTIFS(Coding!BS$3:BS$1048576,"YES",Coding!$AB$3:$AB$1048576,"YES")</f>
        <v>3</v>
      </c>
      <c r="AG94" s="60">
        <f>COUNTIFS(Coding!BT$3:BT$1048576,"YES",Coding!$AB$3:$AB$1048576,"YES")</f>
        <v>1</v>
      </c>
      <c r="AH94" s="60">
        <f>COUNTIFS(Coding!BU$3:BU$1048576,"YES",Coding!$AB$3:$AB$1048576,"YES")</f>
        <v>1</v>
      </c>
      <c r="AI94" s="60">
        <f>COUNTIFS(Coding!BV$3:BV$1048576,"YES",Coding!$AB$3:$AB$1048576,"YES")</f>
        <v>1</v>
      </c>
      <c r="AJ94" s="60">
        <f>COUNTIFS(Coding!BW$3:BW$1048576,"YES",Coding!$AB$3:$AB$1048576,"YES")</f>
        <v>1</v>
      </c>
      <c r="AK94" s="60">
        <f>COUNTIFS(Coding!BX$3:BX$1048576,"YES",Coding!$AB$3:$AB$1048576,"YES")</f>
        <v>0</v>
      </c>
      <c r="AL94" s="60">
        <f>COUNTIFS(Coding!BY$3:BY$1048576,"YES",Coding!$AB$3:$AB$1048576,"YES")</f>
        <v>3</v>
      </c>
      <c r="AM94" s="60">
        <f>COUNTIFS(Coding!BZ$3:BZ$1048576,"YES",Coding!$AB$3:$AB$1048576,"YES")</f>
        <v>0</v>
      </c>
      <c r="AN94" s="60">
        <f>COUNTIFS(Coding!CA$3:CA$1048576,"YES",Coding!$AB$3:$AB$1048576,"YES")</f>
        <v>0</v>
      </c>
      <c r="AO94" s="60">
        <f>COUNTIFS(Coding!CB$3:CB$1048576,"YES",Coding!$AB$3:$AB$1048576,"YES")</f>
        <v>2</v>
      </c>
      <c r="AP94" s="60">
        <f>COUNTIFS(Coding!CC$3:CC$1048576,"YES",Coding!$AB$3:$AB$1048576,"YES")</f>
        <v>8</v>
      </c>
      <c r="AQ94" s="60">
        <f>COUNTIFS(Coding!CD$3:CD$1048576,"YES",Coding!$AB$3:$AB$1048576,"YES")</f>
        <v>0</v>
      </c>
      <c r="AR94" s="60">
        <f>COUNTIFS(Coding!CE$3:CE$1048576,"YES",Coding!$AB$3:$AB$1048576,"YES")</f>
        <v>2</v>
      </c>
      <c r="AS94" s="60">
        <f>COUNTIFS(Coding!CF$3:CF$1048576,"YES",Coding!$AB$3:$AB$1048576,"YES")</f>
        <v>0</v>
      </c>
      <c r="AT94" s="60">
        <f>COUNTIFS(Coding!CG$3:CG$1048576,"YES",Coding!$AB$3:$AB$1048576,"YES")</f>
        <v>1</v>
      </c>
      <c r="AU94" s="60">
        <f>COUNTIFS(Coding!CH$3:CH$1048576,"YES",Coding!$AB$3:$AB$1048576,"YES")</f>
        <v>5</v>
      </c>
      <c r="AV94" s="60">
        <f>COUNTIFS(Coding!CI$3:CI$1048576,"YES",Coding!$AB$3:$AB$1048576,"YES")</f>
        <v>1</v>
      </c>
      <c r="AW94" s="60">
        <f>COUNTIFS(Coding!CJ$3:CJ$1048576,"YES",Coding!$AB$3:$AB$1048576,"YES")</f>
        <v>2</v>
      </c>
      <c r="AX94" s="60">
        <f>COUNTIFS(Coding!CK$3:CK$1048576,"YES",Coding!$AB$3:$AB$1048576,"YES")</f>
        <v>0</v>
      </c>
      <c r="AY94" s="60">
        <f>COUNTIFS(Coding!CL$3:CL$1048576,"YES",Coding!$AB$3:$AB$1048576,"YES")</f>
        <v>2</v>
      </c>
      <c r="AZ94" s="60">
        <f>COUNTIFS(Coding!CM$3:CM$1048576,"YES",Coding!$AB$3:$AB$1048576,"YES")</f>
        <v>4</v>
      </c>
      <c r="BA94" s="60">
        <f>COUNTIFS(Coding!CN$3:CN$1048576,"YES",Coding!$AB$3:$AB$1048576,"YES")</f>
        <v>0</v>
      </c>
      <c r="BB94" s="60">
        <f>COUNTIFS(Coding!CO$3:CO$1048576,"YES",Coding!$AB$3:$AB$1048576,"YES")</f>
        <v>0</v>
      </c>
      <c r="BC94" s="60">
        <f>COUNTIFS(Coding!CP$3:CP$1048576,"YES",Coding!$AB$3:$AB$1048576,"YES")</f>
        <v>0</v>
      </c>
      <c r="BD94" s="60">
        <f>COUNTIFS(Coding!CQ$3:CQ$1048576,"YES",Coding!$AB$3:$AB$1048576,"YES")</f>
        <v>0</v>
      </c>
      <c r="BE94" s="60">
        <f>COUNTIFS(Coding!CR$3:CR$1048576,"YES",Coding!$AB$3:$AB$1048576,"YES")</f>
        <v>0</v>
      </c>
      <c r="BF94" s="60">
        <f>COUNTIFS(Coding!CS$3:CS$1048576,"YES",Coding!$AB$3:$AB$1048576,"YES")</f>
        <v>0</v>
      </c>
      <c r="BG94" s="60">
        <f>COUNTIFS(Coding!CT$3:CT$1048576,"YES",Coding!$AB$3:$AB$1048576,"YES")</f>
        <v>0</v>
      </c>
      <c r="BH94" s="60">
        <f>COUNTIFS(Coding!CU$3:CU$1048576,"YES",Coding!$AB$3:$AB$1048576,"YES")</f>
        <v>1</v>
      </c>
      <c r="BI94" s="60">
        <f>COUNTIFS(Coding!CV$3:CV$1048576,"YES",Coding!$AB$3:$AB$1048576,"YES")</f>
        <v>1</v>
      </c>
      <c r="BJ94" s="60">
        <f>COUNTIFS(Coding!CW$3:CW$1048576,"YES",Coding!$AB$3:$AB$1048576,"YES")</f>
        <v>1</v>
      </c>
      <c r="BK94" s="60">
        <f>COUNTIFS(Coding!CX$3:CX$1048576,"YES",Coding!$AB$3:$AB$1048576,"YES")</f>
        <v>1</v>
      </c>
      <c r="BL94" s="60">
        <f>COUNTIFS(Coding!CY$3:CY$1048576,"YES",Coding!$AB$3:$AB$1048576,"YES")</f>
        <v>8</v>
      </c>
      <c r="BM94" s="60">
        <f>COUNTIFS(Coding!CZ$3:CZ$1048576,"YES",Coding!$AB$3:$AB$1048576,"YES")</f>
        <v>1</v>
      </c>
      <c r="BN94" s="60">
        <f>COUNTIFS(Coding!DA$3:DA$1048576,"YES",Coding!$AB$3:$AB$1048576,"YES")</f>
        <v>0</v>
      </c>
      <c r="BO94" s="60">
        <f>COUNTIFS(Coding!DB$3:DB$1048576,"YES",Coding!$AB$3:$AB$1048576,"YES")</f>
        <v>0</v>
      </c>
      <c r="BP94" s="60">
        <f>COUNTIFS(Coding!DC$3:DC$1048576,"YES",Coding!$AB$3:$AB$1048576,"YES")</f>
        <v>4</v>
      </c>
      <c r="BQ94" s="60">
        <f>COUNTIFS(Coding!DD$3:DD$1048576,"YES",Coding!$AB$3:$AB$1048576,"YES")</f>
        <v>0</v>
      </c>
      <c r="BR94" s="60">
        <f>COUNTIFS(Coding!DE$3:DE$1048576,"YES",Coding!$AB$3:$AB$1048576,"YES")</f>
        <v>0</v>
      </c>
      <c r="BS94" s="60">
        <f>COUNTIFS(Coding!DF$3:DF$1048576,"YES",Coding!$AB$3:$AB$1048576,"YES")</f>
        <v>0</v>
      </c>
      <c r="BT94" s="60">
        <f>COUNTIFS(Coding!DG$3:DG$1048576,"YES",Coding!$AB$3:$AB$1048576,"YES")</f>
        <v>0</v>
      </c>
      <c r="BU94" s="60">
        <f>COUNTIFS(Coding!DH$3:DH$1048576,"YES",Coding!$AB$3:$AB$1048576,"YES")</f>
        <v>4</v>
      </c>
      <c r="BV94" s="60">
        <f>COUNTIFS(Coding!DI$3:DI$1048576,"YES",Coding!$AB$3:$AB$1048576,"YES")</f>
        <v>0</v>
      </c>
      <c r="BW94" s="60">
        <f>COUNTIFS(Coding!DJ$3:DJ$1048576,"YES",Coding!$AB$3:$AB$1048576,"YES")</f>
        <v>0</v>
      </c>
      <c r="BX94" s="60">
        <f>COUNTIFS(Coding!DK$3:DK$1048576,"YES",Coding!$AB$3:$AB$1048576,"YES")</f>
        <v>0</v>
      </c>
      <c r="BY94" s="60">
        <f>COUNTIFS(Coding!DL$3:DL$1048576,"YES",Coding!$AB$3:$AB$1048576,"YES")</f>
        <v>1</v>
      </c>
      <c r="BZ94" s="60">
        <f>COUNTIFS(Coding!DM$3:DM$1048576,"YES",Coding!$AB$3:$AB$1048576,"YES")</f>
        <v>4</v>
      </c>
      <c r="CA94" s="60">
        <f>COUNTIFS(Coding!DN$3:DN$1048576,"YES",Coding!$AB$3:$AB$1048576,"YES")</f>
        <v>1</v>
      </c>
      <c r="CB94" s="60">
        <f>COUNTIFS(Coding!DO$3:DO$1048576,"YES",Coding!$AB$3:$AB$1048576,"YES")</f>
        <v>1</v>
      </c>
      <c r="CC94" s="60">
        <f>COUNTIFS(Coding!DP$3:DP$1048576,"YES",Coding!$AB$3:$AB$1048576,"YES")</f>
        <v>1</v>
      </c>
      <c r="CD94" s="60">
        <f>COUNTIFS(Coding!DQ$3:DQ$1048576,"YES",Coding!$AB$3:$AB$1048576,"YES")</f>
        <v>3</v>
      </c>
      <c r="CE94" s="60">
        <f>COUNTIFS(Coding!DR$3:DR$1048576,"YES",Coding!$AB$3:$AB$1048576,"YES")</f>
        <v>2</v>
      </c>
      <c r="CF94" s="60">
        <f>COUNTIFS(Coding!DS$3:DS$1048576,"YES",Coding!$AB$3:$AB$1048576,"YES")</f>
        <v>1</v>
      </c>
      <c r="CG94" s="60">
        <f>COUNTIFS(Coding!DT$3:DT$1048576,"YES",Coding!$AB$3:$AB$1048576,"YES")</f>
        <v>0</v>
      </c>
      <c r="CH94" s="60">
        <f>COUNTIFS(Coding!DU$3:DU$1048576,"YES",Coding!$AB$3:$AB$1048576,"YES")</f>
        <v>1</v>
      </c>
      <c r="CI94" s="60">
        <f>COUNTIFS(Coding!DV$3:DV$1048576,"YES",Coding!$AB$3:$AB$1048576,"YES")</f>
        <v>0</v>
      </c>
      <c r="CJ94" s="60">
        <f>COUNTIFS(Coding!DW$3:DW$1048576,"YES",Coding!$AB$3:$AB$1048576,"YES")</f>
        <v>1</v>
      </c>
      <c r="CK94" s="60">
        <f>COUNTIFS(Coding!DX$3:DX$1048576,"YES",Coding!$AB$3:$AB$1048576,"YES")</f>
        <v>0</v>
      </c>
      <c r="CL94" s="60">
        <f>COUNTIFS(Coding!DY$3:DY$1048576,"YES",Coding!$AB$3:$AB$1048576,"YES")</f>
        <v>0</v>
      </c>
      <c r="CM94" s="60">
        <f>COUNTIFS(Coding!DZ$3:DZ$1048576,"YES",Coding!$AB$3:$AB$1048576,"YES")</f>
        <v>1</v>
      </c>
      <c r="CN94" s="60">
        <f>COUNTIFS(Coding!EA$3:EA$1048576,"YES",Coding!$AB$3:$AB$1048576,"YES")</f>
        <v>0</v>
      </c>
      <c r="CO94" s="60">
        <f>COUNTIFS(Coding!EB$3:EB$1048576,"YES",Coding!$AB$3:$AB$1048576,"YES")</f>
        <v>0</v>
      </c>
      <c r="CP94" s="60">
        <f>COUNTIFS(Coding!EC$3:EC$1048576,"YES",Coding!$AB$3:$AB$1048576,"YES")</f>
        <v>1</v>
      </c>
      <c r="CQ94" s="60">
        <f>COUNTIFS(Coding!ED$3:ED$1048576,"YES",Coding!$AB$3:$AB$1048576,"YES")</f>
        <v>0</v>
      </c>
      <c r="CR94" s="60">
        <f>COUNTIFS(Coding!EE$3:EE$1048576,"YES",Coding!$AB$3:$AB$1048576,"YES")</f>
        <v>0</v>
      </c>
      <c r="CS94" s="60">
        <f>COUNTIFS(Coding!EF$3:EF$1048576,"YES",Coding!$AB$3:$AB$1048576,"YES")</f>
        <v>0</v>
      </c>
      <c r="CT94" s="60">
        <f>COUNTIFS(Coding!EG$3:EG$1048576,"YES",Coding!$AB$3:$AB$1048576,"YES")</f>
        <v>0</v>
      </c>
    </row>
    <row r="95" spans="1:98" x14ac:dyDescent="0.25">
      <c r="A95" s="176" t="s">
        <v>18</v>
      </c>
      <c r="B95" s="176"/>
      <c r="C95" s="176"/>
      <c r="D95" s="176"/>
      <c r="E95" s="176"/>
      <c r="F95" s="176"/>
      <c r="G95" s="60">
        <f>COUNTIFS(Coding!AT$3:AT$1048576,"YES",Coding!$Y$3:$Y$1048576,"YES")</f>
        <v>1</v>
      </c>
      <c r="H95" s="60">
        <f>COUNTIFS(Coding!AU$3:AU$1048576,"YES",Coding!$Y$3:$Y$1048576,"YES")</f>
        <v>0</v>
      </c>
      <c r="I95" s="60">
        <f>COUNTIFS(Coding!AV$3:AV$1048576,"YES",Coding!$Y$3:$Y$1048576,"YES")</f>
        <v>0</v>
      </c>
      <c r="J95" s="60">
        <f>COUNTIFS(Coding!AW$3:AW$1048576,"YES",Coding!$Y$3:$Y$1048576,"YES")</f>
        <v>0</v>
      </c>
      <c r="K95" s="60">
        <f>COUNTIFS(Coding!AX$3:AX$1048576,"YES",Coding!$Y$3:$Y$1048576,"YES")</f>
        <v>0</v>
      </c>
      <c r="L95" s="60">
        <f>COUNTIFS(Coding!AY$3:AY$1048576,"YES",Coding!$Y$3:$Y$1048576,"YES")</f>
        <v>7</v>
      </c>
      <c r="M95" s="60">
        <f>COUNTIFS(Coding!AZ$3:AZ$1048576,"YES",Coding!$Y$3:$Y$1048576,"YES")</f>
        <v>1</v>
      </c>
      <c r="N95" s="60">
        <f>COUNTIFS(Coding!BA$3:BA$1048576,"YES",Coding!$Y$3:$Y$1048576,"YES")</f>
        <v>0</v>
      </c>
      <c r="O95" s="60">
        <f>COUNTIFS(Coding!BB$3:BB$1048576,"YES",Coding!$Y$3:$Y$1048576,"YES")</f>
        <v>1</v>
      </c>
      <c r="P95" s="60">
        <f>COUNTIFS(Coding!BC$3:BC$1048576,"YES",Coding!$Y$3:$Y$1048576,"YES")</f>
        <v>0</v>
      </c>
      <c r="Q95" s="60">
        <f>COUNTIFS(Coding!BD$3:BD$1048576,"YES",Coding!$Y$3:$Y$1048576,"YES")</f>
        <v>0</v>
      </c>
      <c r="R95" s="60">
        <f>COUNTIFS(Coding!BE$3:BE$1048576,"YES",Coding!$Y$3:$Y$1048576,"YES")</f>
        <v>0</v>
      </c>
      <c r="S95" s="60">
        <f>COUNTIFS(Coding!BF$3:BF$1048576,"YES",Coding!$Y$3:$Y$1048576,"YES")</f>
        <v>0</v>
      </c>
      <c r="T95" s="60">
        <f>COUNTIFS(Coding!BG$3:BG$1048576,"YES",Coding!$Y$3:$Y$1048576,"YES")</f>
        <v>0</v>
      </c>
      <c r="U95" s="60">
        <f>COUNTIFS(Coding!BH$3:BH$1048576,"YES",Coding!$Y$3:$Y$1048576,"YES")</f>
        <v>1</v>
      </c>
      <c r="V95" s="60">
        <f>COUNTIFS(Coding!BI$3:BI$1048576,"YES",Coding!$Y$3:$Y$1048576,"YES")</f>
        <v>0</v>
      </c>
      <c r="W95" s="60">
        <f>COUNTIFS(Coding!BJ$3:BJ$1048576,"YES",Coding!$Y$3:$Y$1048576,"YES")</f>
        <v>0</v>
      </c>
      <c r="X95" s="60">
        <f>COUNTIFS(Coding!BK$3:BK$1048576,"YES",Coding!$Y$3:$Y$1048576,"YES")</f>
        <v>3</v>
      </c>
      <c r="Y95" s="60">
        <f>COUNTIFS(Coding!BL$3:BL$1048576,"YES",Coding!$Y$3:$Y$1048576,"YES")</f>
        <v>0</v>
      </c>
      <c r="Z95" s="60">
        <f>COUNTIFS(Coding!BM$3:BM$1048576,"YES",Coding!$Y$3:$Y$1048576,"YES")</f>
        <v>5</v>
      </c>
      <c r="AA95" s="60">
        <f>COUNTIFS(Coding!BN$3:BN$1048576,"YES",Coding!$Y$3:$Y$1048576,"YES")</f>
        <v>2</v>
      </c>
      <c r="AB95" s="60">
        <f>COUNTIFS(Coding!BO$3:BO$1048576,"YES",Coding!$Y$3:$Y$1048576,"YES")</f>
        <v>0</v>
      </c>
      <c r="AC95" s="60">
        <f>COUNTIFS(Coding!BP$3:BP$1048576,"YES",Coding!$Y$3:$Y$1048576,"YES")</f>
        <v>0</v>
      </c>
      <c r="AD95" s="60">
        <f>COUNTIFS(Coding!BQ$3:BQ$1048576,"YES",Coding!$Y$3:$Y$1048576,"YES")</f>
        <v>9</v>
      </c>
      <c r="AE95" s="60">
        <f>COUNTIFS(Coding!BR$3:BR$1048576,"YES",Coding!$Y$3:$Y$1048576,"YES")</f>
        <v>0</v>
      </c>
      <c r="AF95" s="60">
        <f>COUNTIFS(Coding!BS$3:BS$1048576,"YES",Coding!$Y$3:$Y$1048576,"YES")</f>
        <v>1</v>
      </c>
      <c r="AG95" s="60">
        <f>COUNTIFS(Coding!BT$3:BT$1048576,"YES",Coding!$Y$3:$Y$1048576,"YES")</f>
        <v>0</v>
      </c>
      <c r="AH95" s="60">
        <f>COUNTIFS(Coding!BU$3:BU$1048576,"YES",Coding!$Y$3:$Y$1048576,"YES")</f>
        <v>0</v>
      </c>
      <c r="AI95" s="60">
        <f>COUNTIFS(Coding!BV$3:BV$1048576,"YES",Coding!$Y$3:$Y$1048576,"YES")</f>
        <v>1</v>
      </c>
      <c r="AJ95" s="60">
        <f>COUNTIFS(Coding!BW$3:BW$1048576,"YES",Coding!$Y$3:$Y$1048576,"YES")</f>
        <v>0</v>
      </c>
      <c r="AK95" s="60">
        <f>COUNTIFS(Coding!BX$3:BX$1048576,"YES",Coding!$Y$3:$Y$1048576,"YES")</f>
        <v>1</v>
      </c>
      <c r="AL95" s="60">
        <f>COUNTIFS(Coding!BY$3:BY$1048576,"YES",Coding!$Y$3:$Y$1048576,"YES")</f>
        <v>2</v>
      </c>
      <c r="AM95" s="60">
        <f>COUNTIFS(Coding!BZ$3:BZ$1048576,"YES",Coding!$Y$3:$Y$1048576,"YES")</f>
        <v>0</v>
      </c>
      <c r="AN95" s="60">
        <f>COUNTIFS(Coding!CA$3:CA$1048576,"YES",Coding!$Y$3:$Y$1048576,"YES")</f>
        <v>0</v>
      </c>
      <c r="AO95" s="60">
        <f>COUNTIFS(Coding!CB$3:CB$1048576,"YES",Coding!$Y$3:$Y$1048576,"YES")</f>
        <v>0</v>
      </c>
      <c r="AP95" s="60">
        <f>COUNTIFS(Coding!CC$3:CC$1048576,"YES",Coding!$Y$3:$Y$1048576,"YES")</f>
        <v>2</v>
      </c>
      <c r="AQ95" s="60">
        <f>COUNTIFS(Coding!CD$3:CD$1048576,"YES",Coding!$Y$3:$Y$1048576,"YES")</f>
        <v>0</v>
      </c>
      <c r="AR95" s="60">
        <f>COUNTIFS(Coding!CE$3:CE$1048576,"YES",Coding!$Y$3:$Y$1048576,"YES")</f>
        <v>0</v>
      </c>
      <c r="AS95" s="60">
        <f>COUNTIFS(Coding!CF$3:CF$1048576,"YES",Coding!$Y$3:$Y$1048576,"YES")</f>
        <v>1</v>
      </c>
      <c r="AT95" s="60">
        <f>COUNTIFS(Coding!CG$3:CG$1048576,"YES",Coding!$Y$3:$Y$1048576,"YES")</f>
        <v>2</v>
      </c>
      <c r="AU95" s="60">
        <f>COUNTIFS(Coding!CH$3:CH$1048576,"YES",Coding!$Y$3:$Y$1048576,"YES")</f>
        <v>5</v>
      </c>
      <c r="AV95" s="60">
        <f>COUNTIFS(Coding!CI$3:CI$1048576,"YES",Coding!$Y$3:$Y$1048576,"YES")</f>
        <v>1</v>
      </c>
      <c r="AW95" s="60">
        <f>COUNTIFS(Coding!CJ$3:CJ$1048576,"YES",Coding!$Y$3:$Y$1048576,"YES")</f>
        <v>0</v>
      </c>
      <c r="AX95" s="60">
        <f>COUNTIFS(Coding!CK$3:CK$1048576,"YES",Coding!$Y$3:$Y$1048576,"YES")</f>
        <v>0</v>
      </c>
      <c r="AY95" s="60">
        <f>COUNTIFS(Coding!CL$3:CL$1048576,"YES",Coding!$Y$3:$Y$1048576,"YES")</f>
        <v>0</v>
      </c>
      <c r="AZ95" s="60">
        <f>COUNTIFS(Coding!CM$3:CM$1048576,"YES",Coding!$Y$3:$Y$1048576,"YES")</f>
        <v>2</v>
      </c>
      <c r="BA95" s="60">
        <f>COUNTIFS(Coding!CN$3:CN$1048576,"YES",Coding!$Y$3:$Y$1048576,"YES")</f>
        <v>0</v>
      </c>
      <c r="BB95" s="60">
        <f>COUNTIFS(Coding!CO$3:CO$1048576,"YES",Coding!$Y$3:$Y$1048576,"YES")</f>
        <v>0</v>
      </c>
      <c r="BC95" s="60">
        <f>COUNTIFS(Coding!CP$3:CP$1048576,"YES",Coding!$Y$3:$Y$1048576,"YES")</f>
        <v>2</v>
      </c>
      <c r="BD95" s="60">
        <f>COUNTIFS(Coding!CQ$3:CQ$1048576,"YES",Coding!$Y$3:$Y$1048576,"YES")</f>
        <v>8</v>
      </c>
      <c r="BE95" s="60">
        <f>COUNTIFS(Coding!CR$3:CR$1048576,"YES",Coding!$Y$3:$Y$1048576,"YES")</f>
        <v>5</v>
      </c>
      <c r="BF95" s="60">
        <f>COUNTIFS(Coding!CS$3:CS$1048576,"YES",Coding!$Y$3:$Y$1048576,"YES")</f>
        <v>0</v>
      </c>
      <c r="BG95" s="60">
        <f>COUNTIFS(Coding!CT$3:CT$1048576,"YES",Coding!$Y$3:$Y$1048576,"YES")</f>
        <v>2</v>
      </c>
      <c r="BH95" s="60">
        <f>COUNTIFS(Coding!CU$3:CU$1048576,"YES",Coding!$Y$3:$Y$1048576,"YES")</f>
        <v>1</v>
      </c>
      <c r="BI95" s="60">
        <f>COUNTIFS(Coding!CV$3:CV$1048576,"YES",Coding!$Y$3:$Y$1048576,"YES")</f>
        <v>0</v>
      </c>
      <c r="BJ95" s="60">
        <f>COUNTIFS(Coding!CW$3:CW$1048576,"YES",Coding!$Y$3:$Y$1048576,"YES")</f>
        <v>0</v>
      </c>
      <c r="BK95" s="60">
        <f>COUNTIFS(Coding!CX$3:CX$1048576,"YES",Coding!$Y$3:$Y$1048576,"YES")</f>
        <v>0</v>
      </c>
      <c r="BL95" s="60">
        <f>COUNTIFS(Coding!CY$3:CY$1048576,"YES",Coding!$Y$3:$Y$1048576,"YES")</f>
        <v>1</v>
      </c>
      <c r="BM95" s="60">
        <f>COUNTIFS(Coding!CZ$3:CZ$1048576,"YES",Coding!$Y$3:$Y$1048576,"YES")</f>
        <v>1</v>
      </c>
      <c r="BN95" s="60">
        <f>COUNTIFS(Coding!DA$3:DA$1048576,"YES",Coding!$Y$3:$Y$1048576,"YES")</f>
        <v>1</v>
      </c>
      <c r="BO95" s="60">
        <f>COUNTIFS(Coding!DB$3:DB$1048576,"YES",Coding!$Y$3:$Y$1048576,"YES")</f>
        <v>1</v>
      </c>
      <c r="BP95" s="60">
        <f>COUNTIFS(Coding!DC$3:DC$1048576,"YES",Coding!$Y$3:$Y$1048576,"YES")</f>
        <v>1</v>
      </c>
      <c r="BQ95" s="60">
        <f>COUNTIFS(Coding!DD$3:DD$1048576,"YES",Coding!$Y$3:$Y$1048576,"YES")</f>
        <v>0</v>
      </c>
      <c r="BR95" s="60">
        <f>COUNTIFS(Coding!DE$3:DE$1048576,"YES",Coding!$Y$3:$Y$1048576,"YES")</f>
        <v>1</v>
      </c>
      <c r="BS95" s="60">
        <f>COUNTIFS(Coding!DF$3:DF$1048576,"YES",Coding!$Y$3:$Y$1048576,"YES")</f>
        <v>0</v>
      </c>
      <c r="BT95" s="60">
        <f>COUNTIFS(Coding!DG$3:DG$1048576,"YES",Coding!$Y$3:$Y$1048576,"YES")</f>
        <v>1</v>
      </c>
      <c r="BU95" s="60">
        <f>COUNTIFS(Coding!DH$3:DH$1048576,"YES",Coding!$Y$3:$Y$1048576,"YES")</f>
        <v>0</v>
      </c>
      <c r="BV95" s="60">
        <f>COUNTIFS(Coding!DI$3:DI$1048576,"YES",Coding!$Y$3:$Y$1048576,"YES")</f>
        <v>0</v>
      </c>
      <c r="BW95" s="60">
        <f>COUNTIFS(Coding!DJ$3:DJ$1048576,"YES",Coding!$Y$3:$Y$1048576,"YES")</f>
        <v>0</v>
      </c>
      <c r="BX95" s="60">
        <f>COUNTIFS(Coding!DK$3:DK$1048576,"YES",Coding!$Y$3:$Y$1048576,"YES")</f>
        <v>0</v>
      </c>
      <c r="BY95" s="60">
        <f>COUNTIFS(Coding!DL$3:DL$1048576,"YES",Coding!$Y$3:$Y$1048576,"YES")</f>
        <v>0</v>
      </c>
      <c r="BZ95" s="60">
        <f>COUNTIFS(Coding!DM$3:DM$1048576,"YES",Coding!$Y$3:$Y$1048576,"YES")</f>
        <v>1</v>
      </c>
      <c r="CA95" s="60">
        <f>COUNTIFS(Coding!DN$3:DN$1048576,"YES",Coding!$Y$3:$Y$1048576,"YES")</f>
        <v>0</v>
      </c>
      <c r="CB95" s="60">
        <f>COUNTIFS(Coding!DO$3:DO$1048576,"YES",Coding!$Y$3:$Y$1048576,"YES")</f>
        <v>2</v>
      </c>
      <c r="CC95" s="60">
        <f>COUNTIFS(Coding!DP$3:DP$1048576,"YES",Coding!$Y$3:$Y$1048576,"YES")</f>
        <v>0</v>
      </c>
      <c r="CD95" s="60">
        <f>COUNTIFS(Coding!DQ$3:DQ$1048576,"YES",Coding!$Y$3:$Y$1048576,"YES")</f>
        <v>0</v>
      </c>
      <c r="CE95" s="60">
        <f>COUNTIFS(Coding!DR$3:DR$1048576,"YES",Coding!$Y$3:$Y$1048576,"YES")</f>
        <v>0</v>
      </c>
      <c r="CF95" s="60">
        <f>COUNTIFS(Coding!DS$3:DS$1048576,"YES",Coding!$Y$3:$Y$1048576,"YES")</f>
        <v>0</v>
      </c>
      <c r="CG95" s="60">
        <f>COUNTIFS(Coding!DT$3:DT$1048576,"YES",Coding!$Y$3:$Y$1048576,"YES")</f>
        <v>0</v>
      </c>
      <c r="CH95" s="60">
        <f>COUNTIFS(Coding!DU$3:DU$1048576,"YES",Coding!$Y$3:$Y$1048576,"YES")</f>
        <v>0</v>
      </c>
      <c r="CI95" s="60">
        <f>COUNTIFS(Coding!DV$3:DV$1048576,"YES",Coding!$Y$3:$Y$1048576,"YES")</f>
        <v>0</v>
      </c>
      <c r="CJ95" s="60">
        <f>COUNTIFS(Coding!DW$3:DW$1048576,"YES",Coding!$Y$3:$Y$1048576,"YES")</f>
        <v>1</v>
      </c>
      <c r="CK95" s="60">
        <f>COUNTIFS(Coding!DX$3:DX$1048576,"YES",Coding!$Y$3:$Y$1048576,"YES")</f>
        <v>0</v>
      </c>
      <c r="CL95" s="60">
        <f>COUNTIFS(Coding!DY$3:DY$1048576,"YES",Coding!$Y$3:$Y$1048576,"YES")</f>
        <v>0</v>
      </c>
      <c r="CM95" s="60">
        <f>COUNTIFS(Coding!DZ$3:DZ$1048576,"YES",Coding!$Y$3:$Y$1048576,"YES")</f>
        <v>0</v>
      </c>
      <c r="CN95" s="60">
        <f>COUNTIFS(Coding!EA$3:EA$1048576,"YES",Coding!$Y$3:$Y$1048576,"YES")</f>
        <v>0</v>
      </c>
      <c r="CO95" s="60">
        <f>COUNTIFS(Coding!EB$3:EB$1048576,"YES",Coding!$Y$3:$Y$1048576,"YES")</f>
        <v>0</v>
      </c>
      <c r="CP95" s="60">
        <f>COUNTIFS(Coding!EC$3:EC$1048576,"YES",Coding!$Y$3:$Y$1048576,"YES")</f>
        <v>0</v>
      </c>
      <c r="CQ95" s="60">
        <f>COUNTIFS(Coding!ED$3:ED$1048576,"YES",Coding!$Y$3:$Y$1048576,"YES")</f>
        <v>0</v>
      </c>
      <c r="CR95" s="60">
        <f>COUNTIFS(Coding!EE$3:EE$1048576,"YES",Coding!$Y$3:$Y$1048576,"YES")</f>
        <v>0</v>
      </c>
      <c r="CS95" s="60">
        <f>COUNTIFS(Coding!EF$3:EF$1048576,"YES",Coding!$Y$3:$Y$1048576,"YES")</f>
        <v>0</v>
      </c>
      <c r="CT95" s="60">
        <f>COUNTIFS(Coding!EG$3:EG$1048576,"YES",Coding!$Y$3:$Y$1048576,"YES")</f>
        <v>1</v>
      </c>
    </row>
    <row r="96" spans="1:98" x14ac:dyDescent="0.25">
      <c r="A96" s="176" t="s">
        <v>27</v>
      </c>
      <c r="B96" s="176"/>
      <c r="C96" s="176"/>
      <c r="D96" s="176"/>
      <c r="E96" s="176"/>
      <c r="F96" s="176"/>
      <c r="G96" s="60">
        <f>COUNTIFS(Coding!AT$3:AT$1048576,"YES",Coding!$AH$3:$AH$1048576,"YES")</f>
        <v>1</v>
      </c>
      <c r="H96" s="60">
        <f>COUNTIFS(Coding!AU$3:AU$1048576,"YES",Coding!$AH$3:$AH$1048576,"YES")</f>
        <v>0</v>
      </c>
      <c r="I96" s="60">
        <f>COUNTIFS(Coding!AV$3:AV$1048576,"YES",Coding!$AH$3:$AH$1048576,"YES")</f>
        <v>9</v>
      </c>
      <c r="J96" s="60">
        <f>COUNTIFS(Coding!AW$3:AW$1048576,"YES",Coding!$AH$3:$AH$1048576,"YES")</f>
        <v>0</v>
      </c>
      <c r="K96" s="60">
        <f>COUNTIFS(Coding!AX$3:AX$1048576,"YES",Coding!$AH$3:$AH$1048576,"YES")</f>
        <v>0</v>
      </c>
      <c r="L96" s="60">
        <f>COUNTIFS(Coding!AY$3:AY$1048576,"YES",Coding!$AH$3:$AH$1048576,"YES")</f>
        <v>0</v>
      </c>
      <c r="M96" s="60">
        <f>COUNTIFS(Coding!AZ$3:AZ$1048576,"YES",Coding!$AH$3:$AH$1048576,"YES")</f>
        <v>1</v>
      </c>
      <c r="N96" s="60">
        <f>COUNTIFS(Coding!BA$3:BA$1048576,"YES",Coding!$AH$3:$AH$1048576,"YES")</f>
        <v>0</v>
      </c>
      <c r="O96" s="60">
        <f>COUNTIFS(Coding!BB$3:BB$1048576,"YES",Coding!$AH$3:$AH$1048576,"YES")</f>
        <v>0</v>
      </c>
      <c r="P96" s="60">
        <f>COUNTIFS(Coding!BC$3:BC$1048576,"YES",Coding!$AH$3:$AH$1048576,"YES")</f>
        <v>0</v>
      </c>
      <c r="Q96" s="60">
        <f>COUNTIFS(Coding!BD$3:BD$1048576,"YES",Coding!$AH$3:$AH$1048576,"YES")</f>
        <v>0</v>
      </c>
      <c r="R96" s="60">
        <f>COUNTIFS(Coding!BE$3:BE$1048576,"YES",Coding!$AH$3:$AH$1048576,"YES")</f>
        <v>0</v>
      </c>
      <c r="S96" s="60">
        <f>COUNTIFS(Coding!BF$3:BF$1048576,"YES",Coding!$AH$3:$AH$1048576,"YES")</f>
        <v>0</v>
      </c>
      <c r="T96" s="60">
        <f>COUNTIFS(Coding!BG$3:BG$1048576,"YES",Coding!$AH$3:$AH$1048576,"YES")</f>
        <v>0</v>
      </c>
      <c r="U96" s="60">
        <f>COUNTIFS(Coding!BH$3:BH$1048576,"YES",Coding!$AH$3:$AH$1048576,"YES")</f>
        <v>8</v>
      </c>
      <c r="V96" s="60">
        <f>COUNTIFS(Coding!BI$3:BI$1048576,"YES",Coding!$AH$3:$AH$1048576,"YES")</f>
        <v>0</v>
      </c>
      <c r="W96" s="60">
        <f>COUNTIFS(Coding!BJ$3:BJ$1048576,"YES",Coding!$AH$3:$AH$1048576,"YES")</f>
        <v>0</v>
      </c>
      <c r="X96" s="60">
        <f>COUNTIFS(Coding!BK$3:BK$1048576,"YES",Coding!$AH$3:$AH$1048576,"YES")</f>
        <v>0</v>
      </c>
      <c r="Y96" s="60">
        <f>COUNTIFS(Coding!BL$3:BL$1048576,"YES",Coding!$AH$3:$AH$1048576,"YES")</f>
        <v>0</v>
      </c>
      <c r="Z96" s="60">
        <f>COUNTIFS(Coding!BM$3:BM$1048576,"YES",Coding!$AH$3:$AH$1048576,"YES")</f>
        <v>0</v>
      </c>
      <c r="AA96" s="60">
        <f>COUNTIFS(Coding!BN$3:BN$1048576,"YES",Coding!$AH$3:$AH$1048576,"YES")</f>
        <v>0</v>
      </c>
      <c r="AB96" s="60">
        <f>COUNTIFS(Coding!BO$3:BO$1048576,"YES",Coding!$AH$3:$AH$1048576,"YES")</f>
        <v>0</v>
      </c>
      <c r="AC96" s="60">
        <f>COUNTIFS(Coding!BP$3:BP$1048576,"YES",Coding!$AH$3:$AH$1048576,"YES")</f>
        <v>0</v>
      </c>
      <c r="AD96" s="60">
        <f>COUNTIFS(Coding!BQ$3:BQ$1048576,"YES",Coding!$AH$3:$AH$1048576,"YES")</f>
        <v>0</v>
      </c>
      <c r="AE96" s="60">
        <f>COUNTIFS(Coding!BR$3:BR$1048576,"YES",Coding!$AH$3:$AH$1048576,"YES")</f>
        <v>2</v>
      </c>
      <c r="AF96" s="60">
        <f>COUNTIFS(Coding!BS$3:BS$1048576,"YES",Coding!$AH$3:$AH$1048576,"YES")</f>
        <v>2</v>
      </c>
      <c r="AG96" s="60">
        <f>COUNTIFS(Coding!BT$3:BT$1048576,"YES",Coding!$AH$3:$AH$1048576,"YES")</f>
        <v>0</v>
      </c>
      <c r="AH96" s="60">
        <f>COUNTIFS(Coding!BU$3:BU$1048576,"YES",Coding!$AH$3:$AH$1048576,"YES")</f>
        <v>0</v>
      </c>
      <c r="AI96" s="60">
        <f>COUNTIFS(Coding!BV$3:BV$1048576,"YES",Coding!$AH$3:$AH$1048576,"YES")</f>
        <v>1</v>
      </c>
      <c r="AJ96" s="60">
        <f>COUNTIFS(Coding!BW$3:BW$1048576,"YES",Coding!$AH$3:$AH$1048576,"YES")</f>
        <v>0</v>
      </c>
      <c r="AK96" s="60">
        <f>COUNTIFS(Coding!BX$3:BX$1048576,"YES",Coding!$AH$3:$AH$1048576,"YES")</f>
        <v>1</v>
      </c>
      <c r="AL96" s="60">
        <f>COUNTIFS(Coding!BY$3:BY$1048576,"YES",Coding!$AH$3:$AH$1048576,"YES")</f>
        <v>0</v>
      </c>
      <c r="AM96" s="60">
        <f>COUNTIFS(Coding!BZ$3:BZ$1048576,"YES",Coding!$AH$3:$AH$1048576,"YES")</f>
        <v>0</v>
      </c>
      <c r="AN96" s="60">
        <f>COUNTIFS(Coding!CA$3:CA$1048576,"YES",Coding!$AH$3:$AH$1048576,"YES")</f>
        <v>2</v>
      </c>
      <c r="AO96" s="60">
        <f>COUNTIFS(Coding!CB$3:CB$1048576,"YES",Coding!$AH$3:$AH$1048576,"YES")</f>
        <v>1</v>
      </c>
      <c r="AP96" s="60">
        <f>COUNTIFS(Coding!CC$3:CC$1048576,"YES",Coding!$AH$3:$AH$1048576,"YES")</f>
        <v>0</v>
      </c>
      <c r="AQ96" s="60">
        <f>COUNTIFS(Coding!CD$3:CD$1048576,"YES",Coding!$AH$3:$AH$1048576,"YES")</f>
        <v>0</v>
      </c>
      <c r="AR96" s="60">
        <f>COUNTIFS(Coding!CE$3:CE$1048576,"YES",Coding!$AH$3:$AH$1048576,"YES")</f>
        <v>1</v>
      </c>
      <c r="AS96" s="60">
        <f>COUNTIFS(Coding!CF$3:CF$1048576,"YES",Coding!$AH$3:$AH$1048576,"YES")</f>
        <v>3</v>
      </c>
      <c r="AT96" s="60">
        <f>COUNTIFS(Coding!CG$3:CG$1048576,"YES",Coding!$AH$3:$AH$1048576,"YES")</f>
        <v>0</v>
      </c>
      <c r="AU96" s="60">
        <f>COUNTIFS(Coding!CH$3:CH$1048576,"YES",Coding!$AH$3:$AH$1048576,"YES")</f>
        <v>0</v>
      </c>
      <c r="AV96" s="60">
        <f>COUNTIFS(Coding!CI$3:CI$1048576,"YES",Coding!$AH$3:$AH$1048576,"YES")</f>
        <v>0</v>
      </c>
      <c r="AW96" s="60">
        <f>COUNTIFS(Coding!CJ$3:CJ$1048576,"YES",Coding!$AH$3:$AH$1048576,"YES")</f>
        <v>0</v>
      </c>
      <c r="AX96" s="60">
        <f>COUNTIFS(Coding!CK$3:CK$1048576,"YES",Coding!$AH$3:$AH$1048576,"YES")</f>
        <v>1</v>
      </c>
      <c r="AY96" s="60">
        <f>COUNTIFS(Coding!CL$3:CL$1048576,"YES",Coding!$AH$3:$AH$1048576,"YES")</f>
        <v>0</v>
      </c>
      <c r="AZ96" s="60">
        <f>COUNTIFS(Coding!CM$3:CM$1048576,"YES",Coding!$AH$3:$AH$1048576,"YES")</f>
        <v>2</v>
      </c>
      <c r="BA96" s="60">
        <f>COUNTIFS(Coding!CN$3:CN$1048576,"YES",Coding!$AH$3:$AH$1048576,"YES")</f>
        <v>1</v>
      </c>
      <c r="BB96" s="60">
        <f>COUNTIFS(Coding!CO$3:CO$1048576,"YES",Coding!$AH$3:$AH$1048576,"YES")</f>
        <v>0</v>
      </c>
      <c r="BC96" s="60">
        <f>COUNTIFS(Coding!CP$3:CP$1048576,"YES",Coding!$AH$3:$AH$1048576,"YES")</f>
        <v>0</v>
      </c>
      <c r="BD96" s="60">
        <f>COUNTIFS(Coding!CQ$3:CQ$1048576,"YES",Coding!$AH$3:$AH$1048576,"YES")</f>
        <v>0</v>
      </c>
      <c r="BE96" s="60">
        <f>COUNTIFS(Coding!CR$3:CR$1048576,"YES",Coding!$AH$3:$AH$1048576,"YES")</f>
        <v>1</v>
      </c>
      <c r="BF96" s="60">
        <f>COUNTIFS(Coding!CS$3:CS$1048576,"YES",Coding!$AH$3:$AH$1048576,"YES")</f>
        <v>0</v>
      </c>
      <c r="BG96" s="60">
        <f>COUNTIFS(Coding!CT$3:CT$1048576,"YES",Coding!$AH$3:$AH$1048576,"YES")</f>
        <v>0</v>
      </c>
      <c r="BH96" s="60">
        <f>COUNTIFS(Coding!CU$3:CU$1048576,"YES",Coding!$AH$3:$AH$1048576,"YES")</f>
        <v>0</v>
      </c>
      <c r="BI96" s="60">
        <f>COUNTIFS(Coding!CV$3:CV$1048576,"YES",Coding!$AH$3:$AH$1048576,"YES")</f>
        <v>0</v>
      </c>
      <c r="BJ96" s="60">
        <f>COUNTIFS(Coding!CW$3:CW$1048576,"YES",Coding!$AH$3:$AH$1048576,"YES")</f>
        <v>0</v>
      </c>
      <c r="BK96" s="60">
        <f>COUNTIFS(Coding!CX$3:CX$1048576,"YES",Coding!$AH$3:$AH$1048576,"YES")</f>
        <v>0</v>
      </c>
      <c r="BL96" s="60">
        <f>COUNTIFS(Coding!CY$3:CY$1048576,"YES",Coding!$AH$3:$AH$1048576,"YES")</f>
        <v>0</v>
      </c>
      <c r="BM96" s="60">
        <f>COUNTIFS(Coding!CZ$3:CZ$1048576,"YES",Coding!$AH$3:$AH$1048576,"YES")</f>
        <v>0</v>
      </c>
      <c r="BN96" s="60">
        <f>COUNTIFS(Coding!DA$3:DA$1048576,"YES",Coding!$AH$3:$AH$1048576,"YES")</f>
        <v>1</v>
      </c>
      <c r="BO96" s="60">
        <f>COUNTIFS(Coding!DB$3:DB$1048576,"YES",Coding!$AH$3:$AH$1048576,"YES")</f>
        <v>0</v>
      </c>
      <c r="BP96" s="60">
        <f>COUNTIFS(Coding!DC$3:DC$1048576,"YES",Coding!$AH$3:$AH$1048576,"YES")</f>
        <v>2</v>
      </c>
      <c r="BQ96" s="60">
        <f>COUNTIFS(Coding!DD$3:DD$1048576,"YES",Coding!$AH$3:$AH$1048576,"YES")</f>
        <v>0</v>
      </c>
      <c r="BR96" s="60">
        <f>COUNTIFS(Coding!DE$3:DE$1048576,"YES",Coding!$AH$3:$AH$1048576,"YES")</f>
        <v>0</v>
      </c>
      <c r="BS96" s="60">
        <f>COUNTIFS(Coding!DF$3:DF$1048576,"YES",Coding!$AH$3:$AH$1048576,"YES")</f>
        <v>0</v>
      </c>
      <c r="BT96" s="60">
        <f>COUNTIFS(Coding!DG$3:DG$1048576,"YES",Coding!$AH$3:$AH$1048576,"YES")</f>
        <v>4</v>
      </c>
      <c r="BU96" s="60">
        <f>COUNTIFS(Coding!DH$3:DH$1048576,"YES",Coding!$AH$3:$AH$1048576,"YES")</f>
        <v>1</v>
      </c>
      <c r="BV96" s="60">
        <f>COUNTIFS(Coding!DI$3:DI$1048576,"YES",Coding!$AH$3:$AH$1048576,"YES")</f>
        <v>0</v>
      </c>
      <c r="BW96" s="60">
        <f>COUNTIFS(Coding!DJ$3:DJ$1048576,"YES",Coding!$AH$3:$AH$1048576,"YES")</f>
        <v>0</v>
      </c>
      <c r="BX96" s="60">
        <f>COUNTIFS(Coding!DK$3:DK$1048576,"YES",Coding!$AH$3:$AH$1048576,"YES")</f>
        <v>0</v>
      </c>
      <c r="BY96" s="60">
        <f>COUNTIFS(Coding!DL$3:DL$1048576,"YES",Coding!$AH$3:$AH$1048576,"YES")</f>
        <v>1</v>
      </c>
      <c r="BZ96" s="60">
        <f>COUNTIFS(Coding!DM$3:DM$1048576,"YES",Coding!$AH$3:$AH$1048576,"YES")</f>
        <v>1</v>
      </c>
      <c r="CA96" s="60">
        <f>COUNTIFS(Coding!DN$3:DN$1048576,"YES",Coding!$AH$3:$AH$1048576,"YES")</f>
        <v>1</v>
      </c>
      <c r="CB96" s="60">
        <f>COUNTIFS(Coding!DO$3:DO$1048576,"YES",Coding!$AH$3:$AH$1048576,"YES")</f>
        <v>0</v>
      </c>
      <c r="CC96" s="60">
        <f>COUNTIFS(Coding!DP$3:DP$1048576,"YES",Coding!$AH$3:$AH$1048576,"YES")</f>
        <v>0</v>
      </c>
      <c r="CD96" s="60">
        <f>COUNTIFS(Coding!DQ$3:DQ$1048576,"YES",Coding!$AH$3:$AH$1048576,"YES")</f>
        <v>1</v>
      </c>
      <c r="CE96" s="60">
        <f>COUNTIFS(Coding!DR$3:DR$1048576,"YES",Coding!$AH$3:$AH$1048576,"YES")</f>
        <v>2</v>
      </c>
      <c r="CF96" s="60">
        <f>COUNTIFS(Coding!DS$3:DS$1048576,"YES",Coding!$AH$3:$AH$1048576,"YES")</f>
        <v>2</v>
      </c>
      <c r="CG96" s="60">
        <f>COUNTIFS(Coding!DT$3:DT$1048576,"YES",Coding!$AH$3:$AH$1048576,"YES")</f>
        <v>6</v>
      </c>
      <c r="CH96" s="60">
        <f>COUNTIFS(Coding!DU$3:DU$1048576,"YES",Coding!$AH$3:$AH$1048576,"YES")</f>
        <v>0</v>
      </c>
      <c r="CI96" s="60">
        <f>COUNTIFS(Coding!DV$3:DV$1048576,"YES",Coding!$AH$3:$AH$1048576,"YES")</f>
        <v>0</v>
      </c>
      <c r="CJ96" s="60">
        <f>COUNTIFS(Coding!DW$3:DW$1048576,"YES",Coding!$AH$3:$AH$1048576,"YES")</f>
        <v>0</v>
      </c>
      <c r="CK96" s="60">
        <f>COUNTIFS(Coding!DX$3:DX$1048576,"YES",Coding!$AH$3:$AH$1048576,"YES")</f>
        <v>0</v>
      </c>
      <c r="CL96" s="60">
        <f>COUNTIFS(Coding!DY$3:DY$1048576,"YES",Coding!$AH$3:$AH$1048576,"YES")</f>
        <v>0</v>
      </c>
      <c r="CM96" s="60">
        <f>COUNTIFS(Coding!DZ$3:DZ$1048576,"YES",Coding!$AH$3:$AH$1048576,"YES")</f>
        <v>0</v>
      </c>
      <c r="CN96" s="60">
        <f>COUNTIFS(Coding!EA$3:EA$1048576,"YES",Coding!$AH$3:$AH$1048576,"YES")</f>
        <v>0</v>
      </c>
      <c r="CO96" s="60">
        <f>COUNTIFS(Coding!EB$3:EB$1048576,"YES",Coding!$AH$3:$AH$1048576,"YES")</f>
        <v>0</v>
      </c>
      <c r="CP96" s="60">
        <f>COUNTIFS(Coding!EC$3:EC$1048576,"YES",Coding!$AH$3:$AH$1048576,"YES")</f>
        <v>1</v>
      </c>
      <c r="CQ96" s="60">
        <f>COUNTIFS(Coding!ED$3:ED$1048576,"YES",Coding!$AH$3:$AH$1048576,"YES")</f>
        <v>1</v>
      </c>
      <c r="CR96" s="60">
        <f>COUNTIFS(Coding!EE$3:EE$1048576,"YES",Coding!$AH$3:$AH$1048576,"YES")</f>
        <v>0</v>
      </c>
      <c r="CS96" s="60">
        <f>COUNTIFS(Coding!EF$3:EF$1048576,"YES",Coding!$AH$3:$AH$1048576,"YES")</f>
        <v>0</v>
      </c>
      <c r="CT96" s="60">
        <f>COUNTIFS(Coding!EG$3:EG$1048576,"YES",Coding!$AH$3:$AH$1048576,"YES")</f>
        <v>0</v>
      </c>
    </row>
    <row r="97" spans="1:98" x14ac:dyDescent="0.25">
      <c r="A97" s="176" t="s">
        <v>35</v>
      </c>
      <c r="B97" s="176"/>
      <c r="C97" s="176"/>
      <c r="D97" s="176"/>
      <c r="E97" s="176"/>
      <c r="F97" s="176"/>
      <c r="G97" s="60">
        <f>COUNTIFS(Coding!AT$3:AT$1048576,"YES",Coding!$AP$3:$AP$1048576,"YES")</f>
        <v>1</v>
      </c>
      <c r="H97" s="60">
        <f>COUNTIFS(Coding!AU$3:AU$1048576,"YES",Coding!$AP$3:$AP$1048576,"YES")</f>
        <v>0</v>
      </c>
      <c r="I97" s="60">
        <f>COUNTIFS(Coding!AV$3:AV$1048576,"YES",Coding!$AP$3:$AP$1048576,"YES")</f>
        <v>0</v>
      </c>
      <c r="J97" s="60">
        <f>COUNTIFS(Coding!AW$3:AW$1048576,"YES",Coding!$AP$3:$AP$1048576,"YES")</f>
        <v>0</v>
      </c>
      <c r="K97" s="60">
        <f>COUNTIFS(Coding!AX$3:AX$1048576,"YES",Coding!$AP$3:$AP$1048576,"YES")</f>
        <v>0</v>
      </c>
      <c r="L97" s="60">
        <f>COUNTIFS(Coding!AY$3:AY$1048576,"YES",Coding!$AP$3:$AP$1048576,"YES")</f>
        <v>1</v>
      </c>
      <c r="M97" s="60">
        <f>COUNTIFS(Coding!AZ$3:AZ$1048576,"YES",Coding!$AP$3:$AP$1048576,"YES")</f>
        <v>2</v>
      </c>
      <c r="N97" s="60">
        <f>COUNTIFS(Coding!BA$3:BA$1048576,"YES",Coding!$AP$3:$AP$1048576,"YES")</f>
        <v>0</v>
      </c>
      <c r="O97" s="60">
        <f>COUNTIFS(Coding!BB$3:BB$1048576,"YES",Coding!$AP$3:$AP$1048576,"YES")</f>
        <v>2</v>
      </c>
      <c r="P97" s="60">
        <f>COUNTIFS(Coding!BC$3:BC$1048576,"YES",Coding!$AP$3:$AP$1048576,"YES")</f>
        <v>0</v>
      </c>
      <c r="Q97" s="60">
        <f>COUNTIFS(Coding!BD$3:BD$1048576,"YES",Coding!$AP$3:$AP$1048576,"YES")</f>
        <v>0</v>
      </c>
      <c r="R97" s="60">
        <f>COUNTIFS(Coding!BE$3:BE$1048576,"YES",Coding!$AP$3:$AP$1048576,"YES")</f>
        <v>1</v>
      </c>
      <c r="S97" s="60">
        <f>COUNTIFS(Coding!BF$3:BF$1048576,"YES",Coding!$AP$3:$AP$1048576,"YES")</f>
        <v>0</v>
      </c>
      <c r="T97" s="60">
        <f>COUNTIFS(Coding!BG$3:BG$1048576,"YES",Coding!$AP$3:$AP$1048576,"YES")</f>
        <v>0</v>
      </c>
      <c r="U97" s="60">
        <f>COUNTIFS(Coding!BH$3:BH$1048576,"YES",Coding!$AP$3:$AP$1048576,"YES")</f>
        <v>1</v>
      </c>
      <c r="V97" s="60">
        <f>COUNTIFS(Coding!BI$3:BI$1048576,"YES",Coding!$AP$3:$AP$1048576,"YES")</f>
        <v>0</v>
      </c>
      <c r="W97" s="60">
        <f>COUNTIFS(Coding!BJ$3:BJ$1048576,"YES",Coding!$AP$3:$AP$1048576,"YES")</f>
        <v>0</v>
      </c>
      <c r="X97" s="60">
        <f>COUNTIFS(Coding!BK$3:BK$1048576,"YES",Coding!$AP$3:$AP$1048576,"YES")</f>
        <v>0</v>
      </c>
      <c r="Y97" s="60">
        <f>COUNTIFS(Coding!BL$3:BL$1048576,"YES",Coding!$AP$3:$AP$1048576,"YES")</f>
        <v>0</v>
      </c>
      <c r="Z97" s="60">
        <f>COUNTIFS(Coding!BM$3:BM$1048576,"YES",Coding!$AP$3:$AP$1048576,"YES")</f>
        <v>0</v>
      </c>
      <c r="AA97" s="60">
        <f>COUNTIFS(Coding!BN$3:BN$1048576,"YES",Coding!$AP$3:$AP$1048576,"YES")</f>
        <v>0</v>
      </c>
      <c r="AB97" s="60">
        <f>COUNTIFS(Coding!BO$3:BO$1048576,"YES",Coding!$AP$3:$AP$1048576,"YES")</f>
        <v>0</v>
      </c>
      <c r="AC97" s="60">
        <f>COUNTIFS(Coding!BP$3:BP$1048576,"YES",Coding!$AP$3:$AP$1048576,"YES")</f>
        <v>0</v>
      </c>
      <c r="AD97" s="60">
        <f>COUNTIFS(Coding!BQ$3:BQ$1048576,"YES",Coding!$AP$3:$AP$1048576,"YES")</f>
        <v>3</v>
      </c>
      <c r="AE97" s="60">
        <f>COUNTIFS(Coding!BR$3:BR$1048576,"YES",Coding!$AP$3:$AP$1048576,"YES")</f>
        <v>2</v>
      </c>
      <c r="AF97" s="60">
        <f>COUNTIFS(Coding!BS$3:BS$1048576,"YES",Coding!$AP$3:$AP$1048576,"YES")</f>
        <v>1</v>
      </c>
      <c r="AG97" s="60">
        <f>COUNTIFS(Coding!BT$3:BT$1048576,"YES",Coding!$AP$3:$AP$1048576,"YES")</f>
        <v>0</v>
      </c>
      <c r="AH97" s="60">
        <f>COUNTIFS(Coding!BU$3:BU$1048576,"YES",Coding!$AP$3:$AP$1048576,"YES")</f>
        <v>0</v>
      </c>
      <c r="AI97" s="60">
        <f>COUNTIFS(Coding!BV$3:BV$1048576,"YES",Coding!$AP$3:$AP$1048576,"YES")</f>
        <v>2</v>
      </c>
      <c r="AJ97" s="60">
        <f>COUNTIFS(Coding!BW$3:BW$1048576,"YES",Coding!$AP$3:$AP$1048576,"YES")</f>
        <v>0</v>
      </c>
      <c r="AK97" s="60">
        <f>COUNTIFS(Coding!BX$3:BX$1048576,"YES",Coding!$AP$3:$AP$1048576,"YES")</f>
        <v>0</v>
      </c>
      <c r="AL97" s="60">
        <f>COUNTIFS(Coding!BY$3:BY$1048576,"YES",Coding!$AP$3:$AP$1048576,"YES")</f>
        <v>2</v>
      </c>
      <c r="AM97" s="60">
        <f>COUNTIFS(Coding!BZ$3:BZ$1048576,"YES",Coding!$AP$3:$AP$1048576,"YES")</f>
        <v>0</v>
      </c>
      <c r="AN97" s="60">
        <f>COUNTIFS(Coding!CA$3:CA$1048576,"YES",Coding!$AP$3:$AP$1048576,"YES")</f>
        <v>0</v>
      </c>
      <c r="AO97" s="60">
        <f>COUNTIFS(Coding!CB$3:CB$1048576,"YES",Coding!$AP$3:$AP$1048576,"YES")</f>
        <v>3</v>
      </c>
      <c r="AP97" s="60">
        <f>COUNTIFS(Coding!CC$3:CC$1048576,"YES",Coding!$AP$3:$AP$1048576,"YES")</f>
        <v>8</v>
      </c>
      <c r="AQ97" s="60">
        <f>COUNTIFS(Coding!CD$3:CD$1048576,"YES",Coding!$AP$3:$AP$1048576,"YES")</f>
        <v>0</v>
      </c>
      <c r="AR97" s="60">
        <f>COUNTIFS(Coding!CE$3:CE$1048576,"YES",Coding!$AP$3:$AP$1048576,"YES")</f>
        <v>2</v>
      </c>
      <c r="AS97" s="60">
        <f>COUNTIFS(Coding!CF$3:CF$1048576,"YES",Coding!$AP$3:$AP$1048576,"YES")</f>
        <v>0</v>
      </c>
      <c r="AT97" s="60">
        <f>COUNTIFS(Coding!CG$3:CG$1048576,"YES",Coding!$AP$3:$AP$1048576,"YES")</f>
        <v>0</v>
      </c>
      <c r="AU97" s="60">
        <f>COUNTIFS(Coding!CH$3:CH$1048576,"YES",Coding!$AP$3:$AP$1048576,"YES")</f>
        <v>5</v>
      </c>
      <c r="AV97" s="60">
        <f>COUNTIFS(Coding!CI$3:CI$1048576,"YES",Coding!$AP$3:$AP$1048576,"YES")</f>
        <v>1</v>
      </c>
      <c r="AW97" s="60">
        <f>COUNTIFS(Coding!CJ$3:CJ$1048576,"YES",Coding!$AP$3:$AP$1048576,"YES")</f>
        <v>1</v>
      </c>
      <c r="AX97" s="60">
        <f>COUNTIFS(Coding!CK$3:CK$1048576,"YES",Coding!$AP$3:$AP$1048576,"YES")</f>
        <v>0</v>
      </c>
      <c r="AY97" s="60">
        <f>COUNTIFS(Coding!CL$3:CL$1048576,"YES",Coding!$AP$3:$AP$1048576,"YES")</f>
        <v>1</v>
      </c>
      <c r="AZ97" s="60">
        <f>COUNTIFS(Coding!CM$3:CM$1048576,"YES",Coding!$AP$3:$AP$1048576,"YES")</f>
        <v>0</v>
      </c>
      <c r="BA97" s="60">
        <f>COUNTIFS(Coding!CN$3:CN$1048576,"YES",Coding!$AP$3:$AP$1048576,"YES")</f>
        <v>0</v>
      </c>
      <c r="BB97" s="60">
        <f>COUNTIFS(Coding!CO$3:CO$1048576,"YES",Coding!$AP$3:$AP$1048576,"YES")</f>
        <v>0</v>
      </c>
      <c r="BC97" s="60">
        <f>COUNTIFS(Coding!CP$3:CP$1048576,"YES",Coding!$AP$3:$AP$1048576,"YES")</f>
        <v>0</v>
      </c>
      <c r="BD97" s="60">
        <f>COUNTIFS(Coding!CQ$3:CQ$1048576,"YES",Coding!$AP$3:$AP$1048576,"YES")</f>
        <v>2</v>
      </c>
      <c r="BE97" s="60">
        <f>COUNTIFS(Coding!CR$3:CR$1048576,"YES",Coding!$AP$3:$AP$1048576,"YES")</f>
        <v>0</v>
      </c>
      <c r="BF97" s="60">
        <f>COUNTIFS(Coding!CS$3:CS$1048576,"YES",Coding!$AP$3:$AP$1048576,"YES")</f>
        <v>0</v>
      </c>
      <c r="BG97" s="60">
        <f>COUNTIFS(Coding!CT$3:CT$1048576,"YES",Coding!$AP$3:$AP$1048576,"YES")</f>
        <v>0</v>
      </c>
      <c r="BH97" s="60">
        <f>COUNTIFS(Coding!CU$3:CU$1048576,"YES",Coding!$AP$3:$AP$1048576,"YES")</f>
        <v>0</v>
      </c>
      <c r="BI97" s="60">
        <f>COUNTIFS(Coding!CV$3:CV$1048576,"YES",Coding!$AP$3:$AP$1048576,"YES")</f>
        <v>1</v>
      </c>
      <c r="BJ97" s="60">
        <f>COUNTIFS(Coding!CW$3:CW$1048576,"YES",Coding!$AP$3:$AP$1048576,"YES")</f>
        <v>1</v>
      </c>
      <c r="BK97" s="60">
        <f>COUNTIFS(Coding!CX$3:CX$1048576,"YES",Coding!$AP$3:$AP$1048576,"YES")</f>
        <v>0</v>
      </c>
      <c r="BL97" s="60">
        <f>COUNTIFS(Coding!CY$3:CY$1048576,"YES",Coding!$AP$3:$AP$1048576,"YES")</f>
        <v>7</v>
      </c>
      <c r="BM97" s="60">
        <f>COUNTIFS(Coding!CZ$3:CZ$1048576,"YES",Coding!$AP$3:$AP$1048576,"YES")</f>
        <v>2</v>
      </c>
      <c r="BN97" s="60">
        <f>COUNTIFS(Coding!DA$3:DA$1048576,"YES",Coding!$AP$3:$AP$1048576,"YES")</f>
        <v>0</v>
      </c>
      <c r="BO97" s="60">
        <f>COUNTIFS(Coding!DB$3:DB$1048576,"YES",Coding!$AP$3:$AP$1048576,"YES")</f>
        <v>0</v>
      </c>
      <c r="BP97" s="60">
        <f>COUNTIFS(Coding!DC$3:DC$1048576,"YES",Coding!$AP$3:$AP$1048576,"YES")</f>
        <v>7</v>
      </c>
      <c r="BQ97" s="60">
        <f>COUNTIFS(Coding!DD$3:DD$1048576,"YES",Coding!$AP$3:$AP$1048576,"YES")</f>
        <v>0</v>
      </c>
      <c r="BR97" s="60">
        <f>COUNTIFS(Coding!DE$3:DE$1048576,"YES",Coding!$AP$3:$AP$1048576,"YES")</f>
        <v>0</v>
      </c>
      <c r="BS97" s="60">
        <f>COUNTIFS(Coding!DF$3:DF$1048576,"YES",Coding!$AP$3:$AP$1048576,"YES")</f>
        <v>0</v>
      </c>
      <c r="BT97" s="60">
        <f>COUNTIFS(Coding!DG$3:DG$1048576,"YES",Coding!$AP$3:$AP$1048576,"YES")</f>
        <v>0</v>
      </c>
      <c r="BU97" s="60">
        <f>COUNTIFS(Coding!DH$3:DH$1048576,"YES",Coding!$AP$3:$AP$1048576,"YES")</f>
        <v>2</v>
      </c>
      <c r="BV97" s="60">
        <f>COUNTIFS(Coding!DI$3:DI$1048576,"YES",Coding!$AP$3:$AP$1048576,"YES")</f>
        <v>0</v>
      </c>
      <c r="BW97" s="60">
        <f>COUNTIFS(Coding!DJ$3:DJ$1048576,"YES",Coding!$AP$3:$AP$1048576,"YES")</f>
        <v>0</v>
      </c>
      <c r="BX97" s="60">
        <f>COUNTIFS(Coding!DK$3:DK$1048576,"YES",Coding!$AP$3:$AP$1048576,"YES")</f>
        <v>0</v>
      </c>
      <c r="BY97" s="60">
        <f>COUNTIFS(Coding!DL$3:DL$1048576,"YES",Coding!$AP$3:$AP$1048576,"YES")</f>
        <v>0</v>
      </c>
      <c r="BZ97" s="60">
        <f>COUNTIFS(Coding!DM$3:DM$1048576,"YES",Coding!$AP$3:$AP$1048576,"YES")</f>
        <v>0</v>
      </c>
      <c r="CA97" s="60">
        <f>COUNTIFS(Coding!DN$3:DN$1048576,"YES",Coding!$AP$3:$AP$1048576,"YES")</f>
        <v>1</v>
      </c>
      <c r="CB97" s="60">
        <f>COUNTIFS(Coding!DO$3:DO$1048576,"YES",Coding!$AP$3:$AP$1048576,"YES")</f>
        <v>1</v>
      </c>
      <c r="CC97" s="60">
        <f>COUNTIFS(Coding!DP$3:DP$1048576,"YES",Coding!$AP$3:$AP$1048576,"YES")</f>
        <v>0</v>
      </c>
      <c r="CD97" s="60">
        <f>COUNTIFS(Coding!DQ$3:DQ$1048576,"YES",Coding!$AP$3:$AP$1048576,"YES")</f>
        <v>0</v>
      </c>
      <c r="CE97" s="60">
        <f>COUNTIFS(Coding!DR$3:DR$1048576,"YES",Coding!$AP$3:$AP$1048576,"YES")</f>
        <v>2</v>
      </c>
      <c r="CF97" s="60">
        <f>COUNTIFS(Coding!DS$3:DS$1048576,"YES",Coding!$AP$3:$AP$1048576,"YES")</f>
        <v>0</v>
      </c>
      <c r="CG97" s="60">
        <f>COUNTIFS(Coding!DT$3:DT$1048576,"YES",Coding!$AP$3:$AP$1048576,"YES")</f>
        <v>0</v>
      </c>
      <c r="CH97" s="60">
        <f>COUNTIFS(Coding!DU$3:DU$1048576,"YES",Coding!$AP$3:$AP$1048576,"YES")</f>
        <v>1</v>
      </c>
      <c r="CI97" s="60">
        <f>COUNTIFS(Coding!DV$3:DV$1048576,"YES",Coding!$AP$3:$AP$1048576,"YES")</f>
        <v>0</v>
      </c>
      <c r="CJ97" s="60">
        <f>COUNTIFS(Coding!DW$3:DW$1048576,"YES",Coding!$AP$3:$AP$1048576,"YES")</f>
        <v>0</v>
      </c>
      <c r="CK97" s="60">
        <f>COUNTIFS(Coding!DX$3:DX$1048576,"YES",Coding!$AP$3:$AP$1048576,"YES")</f>
        <v>0</v>
      </c>
      <c r="CL97" s="60">
        <f>COUNTIFS(Coding!DY$3:DY$1048576,"YES",Coding!$AP$3:$AP$1048576,"YES")</f>
        <v>0</v>
      </c>
      <c r="CM97" s="60">
        <f>COUNTIFS(Coding!DZ$3:DZ$1048576,"YES",Coding!$AP$3:$AP$1048576,"YES")</f>
        <v>0</v>
      </c>
      <c r="CN97" s="60">
        <f>COUNTIFS(Coding!EA$3:EA$1048576,"YES",Coding!$AP$3:$AP$1048576,"YES")</f>
        <v>0</v>
      </c>
      <c r="CO97" s="60">
        <f>COUNTIFS(Coding!EB$3:EB$1048576,"YES",Coding!$AP$3:$AP$1048576,"YES")</f>
        <v>0</v>
      </c>
      <c r="CP97" s="60">
        <f>COUNTIFS(Coding!EC$3:EC$1048576,"YES",Coding!$AP$3:$AP$1048576,"YES")</f>
        <v>0</v>
      </c>
      <c r="CQ97" s="60">
        <f>COUNTIFS(Coding!ED$3:ED$1048576,"YES",Coding!$AP$3:$AP$1048576,"YES")</f>
        <v>0</v>
      </c>
      <c r="CR97" s="60">
        <f>COUNTIFS(Coding!EE$3:EE$1048576,"YES",Coding!$AP$3:$AP$1048576,"YES")</f>
        <v>0</v>
      </c>
      <c r="CS97" s="60">
        <f>COUNTIFS(Coding!EF$3:EF$1048576,"YES",Coding!$AP$3:$AP$1048576,"YES")</f>
        <v>0</v>
      </c>
      <c r="CT97" s="60">
        <f>COUNTIFS(Coding!EG$3:EG$1048576,"YES",Coding!$AP$3:$AP$1048576,"YES")</f>
        <v>0</v>
      </c>
    </row>
    <row r="98" spans="1:98" x14ac:dyDescent="0.25">
      <c r="A98" s="176" t="s">
        <v>32</v>
      </c>
      <c r="B98" s="176"/>
      <c r="C98" s="176"/>
      <c r="D98" s="176"/>
      <c r="E98" s="176"/>
      <c r="F98" s="176"/>
      <c r="G98" s="60">
        <f>COUNTIFS(Coding!AT$3:AT$1048576,"YES",Coding!$AM$3:$AM$1048576,"YES")</f>
        <v>1</v>
      </c>
      <c r="H98" s="60">
        <f>COUNTIFS(Coding!AU$3:AU$1048576,"YES",Coding!$AM$3:$AM$1048576,"YES")</f>
        <v>0</v>
      </c>
      <c r="I98" s="60">
        <f>COUNTIFS(Coding!AV$3:AV$1048576,"YES",Coding!$AM$3:$AM$1048576,"YES")</f>
        <v>3</v>
      </c>
      <c r="J98" s="60">
        <f>COUNTIFS(Coding!AW$3:AW$1048576,"YES",Coding!$AM$3:$AM$1048576,"YES")</f>
        <v>0</v>
      </c>
      <c r="K98" s="60">
        <f>COUNTIFS(Coding!AX$3:AX$1048576,"YES",Coding!$AM$3:$AM$1048576,"YES")</f>
        <v>0</v>
      </c>
      <c r="L98" s="60">
        <f>COUNTIFS(Coding!AY$3:AY$1048576,"YES",Coding!$AM$3:$AM$1048576,"YES")</f>
        <v>0</v>
      </c>
      <c r="M98" s="60">
        <f>COUNTIFS(Coding!AZ$3:AZ$1048576,"YES",Coding!$AM$3:$AM$1048576,"YES")</f>
        <v>0</v>
      </c>
      <c r="N98" s="60">
        <f>COUNTIFS(Coding!BA$3:BA$1048576,"YES",Coding!$AM$3:$AM$1048576,"YES")</f>
        <v>2</v>
      </c>
      <c r="O98" s="60">
        <f>COUNTIFS(Coding!BB$3:BB$1048576,"YES",Coding!$AM$3:$AM$1048576,"YES")</f>
        <v>1</v>
      </c>
      <c r="P98" s="60">
        <f>COUNTIFS(Coding!BC$3:BC$1048576,"YES",Coding!$AM$3:$AM$1048576,"YES")</f>
        <v>0</v>
      </c>
      <c r="Q98" s="60">
        <f>COUNTIFS(Coding!BD$3:BD$1048576,"YES",Coding!$AM$3:$AM$1048576,"YES")</f>
        <v>0</v>
      </c>
      <c r="R98" s="60">
        <f>COUNTIFS(Coding!BE$3:BE$1048576,"YES",Coding!$AM$3:$AM$1048576,"YES")</f>
        <v>0</v>
      </c>
      <c r="S98" s="60">
        <f>COUNTIFS(Coding!BF$3:BF$1048576,"YES",Coding!$AM$3:$AM$1048576,"YES")</f>
        <v>0</v>
      </c>
      <c r="T98" s="60">
        <f>COUNTIFS(Coding!BG$3:BG$1048576,"YES",Coding!$AM$3:$AM$1048576,"YES")</f>
        <v>0</v>
      </c>
      <c r="U98" s="60">
        <f>COUNTIFS(Coding!BH$3:BH$1048576,"YES",Coding!$AM$3:$AM$1048576,"YES")</f>
        <v>0</v>
      </c>
      <c r="V98" s="60">
        <f>COUNTIFS(Coding!BI$3:BI$1048576,"YES",Coding!$AM$3:$AM$1048576,"YES")</f>
        <v>2</v>
      </c>
      <c r="W98" s="60">
        <f>COUNTIFS(Coding!BJ$3:BJ$1048576,"YES",Coding!$AM$3:$AM$1048576,"YES")</f>
        <v>0</v>
      </c>
      <c r="X98" s="60">
        <f>COUNTIFS(Coding!BK$3:BK$1048576,"YES",Coding!$AM$3:$AM$1048576,"YES")</f>
        <v>0</v>
      </c>
      <c r="Y98" s="60">
        <f>COUNTIFS(Coding!BL$3:BL$1048576,"YES",Coding!$AM$3:$AM$1048576,"YES")</f>
        <v>3</v>
      </c>
      <c r="Z98" s="60">
        <f>COUNTIFS(Coding!BM$3:BM$1048576,"YES",Coding!$AM$3:$AM$1048576,"YES")</f>
        <v>0</v>
      </c>
      <c r="AA98" s="60">
        <f>COUNTIFS(Coding!BN$3:BN$1048576,"YES",Coding!$AM$3:$AM$1048576,"YES")</f>
        <v>5</v>
      </c>
      <c r="AB98" s="60">
        <f>COUNTIFS(Coding!BO$3:BO$1048576,"YES",Coding!$AM$3:$AM$1048576,"YES")</f>
        <v>0</v>
      </c>
      <c r="AC98" s="60">
        <f>COUNTIFS(Coding!BP$3:BP$1048576,"YES",Coding!$AM$3:$AM$1048576,"YES")</f>
        <v>5</v>
      </c>
      <c r="AD98" s="60">
        <f>COUNTIFS(Coding!BQ$3:BQ$1048576,"YES",Coding!$AM$3:$AM$1048576,"YES")</f>
        <v>2</v>
      </c>
      <c r="AE98" s="60">
        <f>COUNTIFS(Coding!BR$3:BR$1048576,"YES",Coding!$AM$3:$AM$1048576,"YES")</f>
        <v>1</v>
      </c>
      <c r="AF98" s="60">
        <f>COUNTIFS(Coding!BS$3:BS$1048576,"YES",Coding!$AM$3:$AM$1048576,"YES")</f>
        <v>0</v>
      </c>
      <c r="AG98" s="60">
        <f>COUNTIFS(Coding!BT$3:BT$1048576,"YES",Coding!$AM$3:$AM$1048576,"YES")</f>
        <v>2</v>
      </c>
      <c r="AH98" s="60">
        <f>COUNTIFS(Coding!BU$3:BU$1048576,"YES",Coding!$AM$3:$AM$1048576,"YES")</f>
        <v>0</v>
      </c>
      <c r="AI98" s="60">
        <f>COUNTIFS(Coding!BV$3:BV$1048576,"YES",Coding!$AM$3:$AM$1048576,"YES")</f>
        <v>2</v>
      </c>
      <c r="AJ98" s="60">
        <f>COUNTIFS(Coding!BW$3:BW$1048576,"YES",Coding!$AM$3:$AM$1048576,"YES")</f>
        <v>0</v>
      </c>
      <c r="AK98" s="60">
        <f>COUNTIFS(Coding!BX$3:BX$1048576,"YES",Coding!$AM$3:$AM$1048576,"YES")</f>
        <v>1</v>
      </c>
      <c r="AL98" s="60">
        <f>COUNTIFS(Coding!BY$3:BY$1048576,"YES",Coding!$AM$3:$AM$1048576,"YES")</f>
        <v>0</v>
      </c>
      <c r="AM98" s="60">
        <f>COUNTIFS(Coding!BZ$3:BZ$1048576,"YES",Coding!$AM$3:$AM$1048576,"YES")</f>
        <v>0</v>
      </c>
      <c r="AN98" s="60">
        <f>COUNTIFS(Coding!CA$3:CA$1048576,"YES",Coding!$AM$3:$AM$1048576,"YES")</f>
        <v>0</v>
      </c>
      <c r="AO98" s="60">
        <f>COUNTIFS(Coding!CB$3:CB$1048576,"YES",Coding!$AM$3:$AM$1048576,"YES")</f>
        <v>0</v>
      </c>
      <c r="AP98" s="60">
        <f>COUNTIFS(Coding!CC$3:CC$1048576,"YES",Coding!$AM$3:$AM$1048576,"YES")</f>
        <v>1</v>
      </c>
      <c r="AQ98" s="60">
        <f>COUNTIFS(Coding!CD$3:CD$1048576,"YES",Coding!$AM$3:$AM$1048576,"YES")</f>
        <v>0</v>
      </c>
      <c r="AR98" s="60">
        <f>COUNTIFS(Coding!CE$3:CE$1048576,"YES",Coding!$AM$3:$AM$1048576,"YES")</f>
        <v>0</v>
      </c>
      <c r="AS98" s="60">
        <f>COUNTIFS(Coding!CF$3:CF$1048576,"YES",Coding!$AM$3:$AM$1048576,"YES")</f>
        <v>0</v>
      </c>
      <c r="AT98" s="60">
        <f>COUNTIFS(Coding!CG$3:CG$1048576,"YES",Coding!$AM$3:$AM$1048576,"YES")</f>
        <v>0</v>
      </c>
      <c r="AU98" s="60">
        <f>COUNTIFS(Coding!CH$3:CH$1048576,"YES",Coding!$AM$3:$AM$1048576,"YES")</f>
        <v>11</v>
      </c>
      <c r="AV98" s="60">
        <f>COUNTIFS(Coding!CI$3:CI$1048576,"YES",Coding!$AM$3:$AM$1048576,"YES")</f>
        <v>3</v>
      </c>
      <c r="AW98" s="60">
        <f>COUNTIFS(Coding!CJ$3:CJ$1048576,"YES",Coding!$AM$3:$AM$1048576,"YES")</f>
        <v>0</v>
      </c>
      <c r="AX98" s="60">
        <f>COUNTIFS(Coding!CK$3:CK$1048576,"YES",Coding!$AM$3:$AM$1048576,"YES")</f>
        <v>1</v>
      </c>
      <c r="AY98" s="60">
        <f>COUNTIFS(Coding!CL$3:CL$1048576,"YES",Coding!$AM$3:$AM$1048576,"YES")</f>
        <v>0</v>
      </c>
      <c r="AZ98" s="60">
        <f>COUNTIFS(Coding!CM$3:CM$1048576,"YES",Coding!$AM$3:$AM$1048576,"YES")</f>
        <v>0</v>
      </c>
      <c r="BA98" s="60">
        <f>COUNTIFS(Coding!CN$3:CN$1048576,"YES",Coding!$AM$3:$AM$1048576,"YES")</f>
        <v>1</v>
      </c>
      <c r="BB98" s="60">
        <f>COUNTIFS(Coding!CO$3:CO$1048576,"YES",Coding!$AM$3:$AM$1048576,"YES")</f>
        <v>1</v>
      </c>
      <c r="BC98" s="60">
        <f>COUNTIFS(Coding!CP$3:CP$1048576,"YES",Coding!$AM$3:$AM$1048576,"YES")</f>
        <v>0</v>
      </c>
      <c r="BD98" s="60">
        <f>COUNTIFS(Coding!CQ$3:CQ$1048576,"YES",Coding!$AM$3:$AM$1048576,"YES")</f>
        <v>0</v>
      </c>
      <c r="BE98" s="60">
        <f>COUNTIFS(Coding!CR$3:CR$1048576,"YES",Coding!$AM$3:$AM$1048576,"YES")</f>
        <v>0</v>
      </c>
      <c r="BF98" s="60">
        <f>COUNTIFS(Coding!CS$3:CS$1048576,"YES",Coding!$AM$3:$AM$1048576,"YES")</f>
        <v>0</v>
      </c>
      <c r="BG98" s="60">
        <f>COUNTIFS(Coding!CT$3:CT$1048576,"YES",Coding!$AM$3:$AM$1048576,"YES")</f>
        <v>0</v>
      </c>
      <c r="BH98" s="60">
        <f>COUNTIFS(Coding!CU$3:CU$1048576,"YES",Coding!$AM$3:$AM$1048576,"YES")</f>
        <v>0</v>
      </c>
      <c r="BI98" s="60">
        <f>COUNTIFS(Coding!CV$3:CV$1048576,"YES",Coding!$AM$3:$AM$1048576,"YES")</f>
        <v>0</v>
      </c>
      <c r="BJ98" s="60">
        <f>COUNTIFS(Coding!CW$3:CW$1048576,"YES",Coding!$AM$3:$AM$1048576,"YES")</f>
        <v>0</v>
      </c>
      <c r="BK98" s="60">
        <f>COUNTIFS(Coding!CX$3:CX$1048576,"YES",Coding!$AM$3:$AM$1048576,"YES")</f>
        <v>0</v>
      </c>
      <c r="BL98" s="60">
        <f>COUNTIFS(Coding!CY$3:CY$1048576,"YES",Coding!$AM$3:$AM$1048576,"YES")</f>
        <v>1</v>
      </c>
      <c r="BM98" s="60">
        <f>COUNTIFS(Coding!CZ$3:CZ$1048576,"YES",Coding!$AM$3:$AM$1048576,"YES")</f>
        <v>0</v>
      </c>
      <c r="BN98" s="60">
        <f>COUNTIFS(Coding!DA$3:DA$1048576,"YES",Coding!$AM$3:$AM$1048576,"YES")</f>
        <v>0</v>
      </c>
      <c r="BO98" s="60">
        <f>COUNTIFS(Coding!DB$3:DB$1048576,"YES",Coding!$AM$3:$AM$1048576,"YES")</f>
        <v>0</v>
      </c>
      <c r="BP98" s="60">
        <f>COUNTIFS(Coding!DC$3:DC$1048576,"YES",Coding!$AM$3:$AM$1048576,"YES")</f>
        <v>0</v>
      </c>
      <c r="BQ98" s="60">
        <f>COUNTIFS(Coding!DD$3:DD$1048576,"YES",Coding!$AM$3:$AM$1048576,"YES")</f>
        <v>0</v>
      </c>
      <c r="BR98" s="60">
        <f>COUNTIFS(Coding!DE$3:DE$1048576,"YES",Coding!$AM$3:$AM$1048576,"YES")</f>
        <v>0</v>
      </c>
      <c r="BS98" s="60">
        <f>COUNTIFS(Coding!DF$3:DF$1048576,"YES",Coding!$AM$3:$AM$1048576,"YES")</f>
        <v>0</v>
      </c>
      <c r="BT98" s="60">
        <f>COUNTIFS(Coding!DG$3:DG$1048576,"YES",Coding!$AM$3:$AM$1048576,"YES")</f>
        <v>2</v>
      </c>
      <c r="BU98" s="60">
        <f>COUNTIFS(Coding!DH$3:DH$1048576,"YES",Coding!$AM$3:$AM$1048576,"YES")</f>
        <v>0</v>
      </c>
      <c r="BV98" s="60">
        <f>COUNTIFS(Coding!DI$3:DI$1048576,"YES",Coding!$AM$3:$AM$1048576,"YES")</f>
        <v>1</v>
      </c>
      <c r="BW98" s="60">
        <f>COUNTIFS(Coding!DJ$3:DJ$1048576,"YES",Coding!$AM$3:$AM$1048576,"YES")</f>
        <v>0</v>
      </c>
      <c r="BX98" s="60">
        <f>COUNTIFS(Coding!DK$3:DK$1048576,"YES",Coding!$AM$3:$AM$1048576,"YES")</f>
        <v>0</v>
      </c>
      <c r="BY98" s="60">
        <f>COUNTIFS(Coding!DL$3:DL$1048576,"YES",Coding!$AM$3:$AM$1048576,"YES")</f>
        <v>0</v>
      </c>
      <c r="BZ98" s="60">
        <f>COUNTIFS(Coding!DM$3:DM$1048576,"YES",Coding!$AM$3:$AM$1048576,"YES")</f>
        <v>0</v>
      </c>
      <c r="CA98" s="60">
        <f>COUNTIFS(Coding!DN$3:DN$1048576,"YES",Coding!$AM$3:$AM$1048576,"YES")</f>
        <v>0</v>
      </c>
      <c r="CB98" s="60">
        <f>COUNTIFS(Coding!DO$3:DO$1048576,"YES",Coding!$AM$3:$AM$1048576,"YES")</f>
        <v>0</v>
      </c>
      <c r="CC98" s="60">
        <f>COUNTIFS(Coding!DP$3:DP$1048576,"YES",Coding!$AM$3:$AM$1048576,"YES")</f>
        <v>0</v>
      </c>
      <c r="CD98" s="60">
        <f>COUNTIFS(Coding!DQ$3:DQ$1048576,"YES",Coding!$AM$3:$AM$1048576,"YES")</f>
        <v>1</v>
      </c>
      <c r="CE98" s="60">
        <f>COUNTIFS(Coding!DR$3:DR$1048576,"YES",Coding!$AM$3:$AM$1048576,"YES")</f>
        <v>0</v>
      </c>
      <c r="CF98" s="60">
        <f>COUNTIFS(Coding!DS$3:DS$1048576,"YES",Coding!$AM$3:$AM$1048576,"YES")</f>
        <v>1</v>
      </c>
      <c r="CG98" s="60">
        <f>COUNTIFS(Coding!DT$3:DT$1048576,"YES",Coding!$AM$3:$AM$1048576,"YES")</f>
        <v>1</v>
      </c>
      <c r="CH98" s="60">
        <f>COUNTIFS(Coding!DU$3:DU$1048576,"YES",Coding!$AM$3:$AM$1048576,"YES")</f>
        <v>0</v>
      </c>
      <c r="CI98" s="60">
        <f>COUNTIFS(Coding!DV$3:DV$1048576,"YES",Coding!$AM$3:$AM$1048576,"YES")</f>
        <v>0</v>
      </c>
      <c r="CJ98" s="60">
        <f>COUNTIFS(Coding!DW$3:DW$1048576,"YES",Coding!$AM$3:$AM$1048576,"YES")</f>
        <v>0</v>
      </c>
      <c r="CK98" s="60">
        <f>COUNTIFS(Coding!DX$3:DX$1048576,"YES",Coding!$AM$3:$AM$1048576,"YES")</f>
        <v>0</v>
      </c>
      <c r="CL98" s="60">
        <f>COUNTIFS(Coding!DY$3:DY$1048576,"YES",Coding!$AM$3:$AM$1048576,"YES")</f>
        <v>0</v>
      </c>
      <c r="CM98" s="60">
        <f>COUNTIFS(Coding!DZ$3:DZ$1048576,"YES",Coding!$AM$3:$AM$1048576,"YES")</f>
        <v>0</v>
      </c>
      <c r="CN98" s="60">
        <f>COUNTIFS(Coding!EA$3:EA$1048576,"YES",Coding!$AM$3:$AM$1048576,"YES")</f>
        <v>0</v>
      </c>
      <c r="CO98" s="60">
        <f>COUNTIFS(Coding!EB$3:EB$1048576,"YES",Coding!$AM$3:$AM$1048576,"YES")</f>
        <v>0</v>
      </c>
      <c r="CP98" s="60">
        <f>COUNTIFS(Coding!EC$3:EC$1048576,"YES",Coding!$AM$3:$AM$1048576,"YES")</f>
        <v>0</v>
      </c>
      <c r="CQ98" s="60">
        <f>COUNTIFS(Coding!ED$3:ED$1048576,"YES",Coding!$AM$3:$AM$1048576,"YES")</f>
        <v>0</v>
      </c>
      <c r="CR98" s="60">
        <f>COUNTIFS(Coding!EE$3:EE$1048576,"YES",Coding!$AM$3:$AM$1048576,"YES")</f>
        <v>0</v>
      </c>
      <c r="CS98" s="60">
        <f>COUNTIFS(Coding!EF$3:EF$1048576,"YES",Coding!$AM$3:$AM$1048576,"YES")</f>
        <v>0</v>
      </c>
      <c r="CT98" s="60">
        <f>COUNTIFS(Coding!EG$3:EG$1048576,"YES",Coding!$AM$3:$AM$1048576,"YES")</f>
        <v>0</v>
      </c>
    </row>
    <row r="99" spans="1:98" x14ac:dyDescent="0.25">
      <c r="A99" s="172" t="s">
        <v>2318</v>
      </c>
      <c r="B99" s="172"/>
      <c r="C99" s="172"/>
      <c r="D99" s="172"/>
      <c r="E99" s="172"/>
      <c r="F99" s="172"/>
      <c r="G99" s="172">
        <f t="shared" ref="G99:AL99" si="2">SUM(G94:G98)</f>
        <v>6</v>
      </c>
      <c r="H99" s="172">
        <f t="shared" si="2"/>
        <v>0</v>
      </c>
      <c r="I99" s="172">
        <f t="shared" si="2"/>
        <v>12</v>
      </c>
      <c r="J99" s="172">
        <f t="shared" si="2"/>
        <v>0</v>
      </c>
      <c r="K99" s="172">
        <f t="shared" si="2"/>
        <v>0</v>
      </c>
      <c r="L99" s="172">
        <f t="shared" si="2"/>
        <v>8</v>
      </c>
      <c r="M99" s="172">
        <f t="shared" si="2"/>
        <v>5</v>
      </c>
      <c r="N99" s="172">
        <f t="shared" si="2"/>
        <v>3</v>
      </c>
      <c r="O99" s="172">
        <f t="shared" si="2"/>
        <v>5</v>
      </c>
      <c r="P99" s="172">
        <f t="shared" si="2"/>
        <v>0</v>
      </c>
      <c r="Q99" s="172">
        <f t="shared" si="2"/>
        <v>0</v>
      </c>
      <c r="R99" s="172">
        <f t="shared" si="2"/>
        <v>2</v>
      </c>
      <c r="S99" s="172">
        <f t="shared" si="2"/>
        <v>0</v>
      </c>
      <c r="T99" s="172">
        <f t="shared" si="2"/>
        <v>0</v>
      </c>
      <c r="U99" s="172">
        <f t="shared" si="2"/>
        <v>12</v>
      </c>
      <c r="V99" s="172">
        <f t="shared" si="2"/>
        <v>2</v>
      </c>
      <c r="W99" s="172">
        <f t="shared" si="2"/>
        <v>0</v>
      </c>
      <c r="X99" s="172">
        <f t="shared" si="2"/>
        <v>5</v>
      </c>
      <c r="Y99" s="172">
        <f t="shared" si="2"/>
        <v>3</v>
      </c>
      <c r="Z99" s="172">
        <f t="shared" si="2"/>
        <v>5</v>
      </c>
      <c r="AA99" s="172">
        <f t="shared" si="2"/>
        <v>8</v>
      </c>
      <c r="AB99" s="172">
        <f t="shared" si="2"/>
        <v>0</v>
      </c>
      <c r="AC99" s="172">
        <f t="shared" si="2"/>
        <v>6</v>
      </c>
      <c r="AD99" s="172">
        <f t="shared" si="2"/>
        <v>16</v>
      </c>
      <c r="AE99" s="172">
        <f t="shared" si="2"/>
        <v>6</v>
      </c>
      <c r="AF99" s="172">
        <f t="shared" si="2"/>
        <v>7</v>
      </c>
      <c r="AG99" s="172">
        <f t="shared" si="2"/>
        <v>3</v>
      </c>
      <c r="AH99" s="172">
        <f t="shared" si="2"/>
        <v>1</v>
      </c>
      <c r="AI99" s="172">
        <f t="shared" si="2"/>
        <v>7</v>
      </c>
      <c r="AJ99" s="172">
        <f t="shared" si="2"/>
        <v>1</v>
      </c>
      <c r="AK99" s="172">
        <f t="shared" si="2"/>
        <v>3</v>
      </c>
      <c r="AL99" s="172">
        <f t="shared" si="2"/>
        <v>7</v>
      </c>
      <c r="AM99" s="172">
        <f t="shared" ref="AM99:CT99" si="3">SUM(AM94:AM98)</f>
        <v>0</v>
      </c>
      <c r="AN99" s="172">
        <f t="shared" si="3"/>
        <v>2</v>
      </c>
      <c r="AO99" s="172">
        <f t="shared" si="3"/>
        <v>6</v>
      </c>
      <c r="AP99" s="172">
        <f t="shared" si="3"/>
        <v>19</v>
      </c>
      <c r="AQ99" s="172">
        <f t="shared" si="3"/>
        <v>0</v>
      </c>
      <c r="AR99" s="172">
        <f t="shared" si="3"/>
        <v>5</v>
      </c>
      <c r="AS99" s="172">
        <f t="shared" si="3"/>
        <v>4</v>
      </c>
      <c r="AT99" s="172">
        <f t="shared" si="3"/>
        <v>3</v>
      </c>
      <c r="AU99" s="172">
        <f t="shared" si="3"/>
        <v>26</v>
      </c>
      <c r="AV99" s="172">
        <f t="shared" si="3"/>
        <v>6</v>
      </c>
      <c r="AW99" s="172">
        <f t="shared" si="3"/>
        <v>3</v>
      </c>
      <c r="AX99" s="172">
        <f t="shared" si="3"/>
        <v>2</v>
      </c>
      <c r="AY99" s="172">
        <f t="shared" si="3"/>
        <v>3</v>
      </c>
      <c r="AZ99" s="172">
        <f t="shared" si="3"/>
        <v>8</v>
      </c>
      <c r="BA99" s="172">
        <f t="shared" si="3"/>
        <v>2</v>
      </c>
      <c r="BB99" s="172">
        <f t="shared" si="3"/>
        <v>1</v>
      </c>
      <c r="BC99" s="172">
        <f t="shared" si="3"/>
        <v>2</v>
      </c>
      <c r="BD99" s="172">
        <f t="shared" si="3"/>
        <v>10</v>
      </c>
      <c r="BE99" s="172">
        <f t="shared" si="3"/>
        <v>6</v>
      </c>
      <c r="BF99" s="172">
        <f t="shared" si="3"/>
        <v>0</v>
      </c>
      <c r="BG99" s="172">
        <f t="shared" si="3"/>
        <v>2</v>
      </c>
      <c r="BH99" s="172">
        <f t="shared" si="3"/>
        <v>2</v>
      </c>
      <c r="BI99" s="172">
        <f t="shared" si="3"/>
        <v>2</v>
      </c>
      <c r="BJ99" s="172">
        <f t="shared" si="3"/>
        <v>2</v>
      </c>
      <c r="BK99" s="172">
        <f t="shared" si="3"/>
        <v>1</v>
      </c>
      <c r="BL99" s="172">
        <f t="shared" si="3"/>
        <v>17</v>
      </c>
      <c r="BM99" s="172">
        <f t="shared" si="3"/>
        <v>4</v>
      </c>
      <c r="BN99" s="172">
        <f t="shared" si="3"/>
        <v>2</v>
      </c>
      <c r="BO99" s="172">
        <f t="shared" si="3"/>
        <v>1</v>
      </c>
      <c r="BP99" s="172">
        <f t="shared" si="3"/>
        <v>14</v>
      </c>
      <c r="BQ99" s="172">
        <f t="shared" si="3"/>
        <v>0</v>
      </c>
      <c r="BR99" s="172">
        <f t="shared" si="3"/>
        <v>1</v>
      </c>
      <c r="BS99" s="172">
        <f t="shared" si="3"/>
        <v>0</v>
      </c>
      <c r="BT99" s="172">
        <f t="shared" si="3"/>
        <v>7</v>
      </c>
      <c r="BU99" s="172">
        <f t="shared" si="3"/>
        <v>7</v>
      </c>
      <c r="BV99" s="172">
        <f t="shared" si="3"/>
        <v>1</v>
      </c>
      <c r="BW99" s="172">
        <f t="shared" si="3"/>
        <v>0</v>
      </c>
      <c r="BX99" s="172">
        <f t="shared" si="3"/>
        <v>0</v>
      </c>
      <c r="BY99" s="172">
        <f t="shared" si="3"/>
        <v>2</v>
      </c>
      <c r="BZ99" s="172">
        <f t="shared" si="3"/>
        <v>6</v>
      </c>
      <c r="CA99" s="172">
        <f t="shared" si="3"/>
        <v>3</v>
      </c>
      <c r="CB99" s="172">
        <f t="shared" si="3"/>
        <v>4</v>
      </c>
      <c r="CC99" s="172">
        <f t="shared" si="3"/>
        <v>1</v>
      </c>
      <c r="CD99" s="172">
        <f t="shared" si="3"/>
        <v>5</v>
      </c>
      <c r="CE99" s="172">
        <f t="shared" si="3"/>
        <v>6</v>
      </c>
      <c r="CF99" s="172">
        <f t="shared" si="3"/>
        <v>4</v>
      </c>
      <c r="CG99" s="172">
        <f t="shared" si="3"/>
        <v>7</v>
      </c>
      <c r="CH99" s="172">
        <f t="shared" si="3"/>
        <v>2</v>
      </c>
      <c r="CI99" s="172">
        <f t="shared" si="3"/>
        <v>0</v>
      </c>
      <c r="CJ99" s="172">
        <f t="shared" si="3"/>
        <v>2</v>
      </c>
      <c r="CK99" s="172">
        <f t="shared" si="3"/>
        <v>0</v>
      </c>
      <c r="CL99" s="172">
        <f t="shared" si="3"/>
        <v>0</v>
      </c>
      <c r="CM99" s="172">
        <f t="shared" si="3"/>
        <v>1</v>
      </c>
      <c r="CN99" s="172">
        <f t="shared" si="3"/>
        <v>0</v>
      </c>
      <c r="CO99" s="172">
        <f t="shared" si="3"/>
        <v>0</v>
      </c>
      <c r="CP99" s="172">
        <f t="shared" si="3"/>
        <v>2</v>
      </c>
      <c r="CQ99" s="172">
        <f t="shared" si="3"/>
        <v>1</v>
      </c>
      <c r="CR99" s="172">
        <f t="shared" si="3"/>
        <v>0</v>
      </c>
      <c r="CS99" s="172">
        <f t="shared" si="3"/>
        <v>0</v>
      </c>
      <c r="CT99" s="172">
        <f t="shared" si="3"/>
        <v>1</v>
      </c>
    </row>
    <row r="100" spans="1:98" x14ac:dyDescent="0.25">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c r="AA100" s="172"/>
      <c r="AB100" s="172"/>
      <c r="AC100" s="172"/>
      <c r="AD100" s="172"/>
      <c r="AE100" s="172"/>
      <c r="AF100" s="172"/>
      <c r="AG100" s="172"/>
      <c r="AH100" s="172"/>
      <c r="AI100" s="172"/>
      <c r="AJ100" s="172"/>
      <c r="AK100" s="172"/>
      <c r="AL100" s="172"/>
      <c r="AM100" s="172"/>
      <c r="AN100" s="172"/>
      <c r="AO100" s="172"/>
      <c r="AP100" s="172"/>
      <c r="AQ100" s="172"/>
      <c r="AR100" s="172"/>
      <c r="AS100" s="172"/>
      <c r="AT100" s="172"/>
      <c r="AU100" s="172"/>
      <c r="AV100" s="172"/>
      <c r="AW100" s="172"/>
      <c r="AX100" s="172"/>
      <c r="AY100" s="172"/>
      <c r="AZ100" s="172"/>
      <c r="BA100" s="172"/>
      <c r="BB100" s="172"/>
      <c r="BC100" s="172"/>
      <c r="BD100" s="172"/>
      <c r="BE100" s="172"/>
      <c r="BF100" s="172"/>
      <c r="BG100" s="172"/>
      <c r="BH100" s="172"/>
      <c r="BI100" s="172"/>
      <c r="BJ100" s="172"/>
      <c r="BK100" s="172"/>
      <c r="BL100" s="172"/>
      <c r="BM100" s="172"/>
      <c r="BN100" s="172"/>
      <c r="BO100" s="172"/>
      <c r="BP100" s="172"/>
      <c r="BQ100" s="172"/>
      <c r="BR100" s="172"/>
      <c r="BS100" s="172"/>
      <c r="BT100" s="172"/>
      <c r="BU100" s="172"/>
      <c r="BV100" s="172"/>
      <c r="BW100" s="172"/>
      <c r="BX100" s="172"/>
      <c r="BY100" s="172"/>
      <c r="BZ100" s="172"/>
      <c r="CA100" s="172"/>
      <c r="CB100" s="172"/>
      <c r="CC100" s="172"/>
      <c r="CD100" s="172"/>
      <c r="CE100" s="172"/>
      <c r="CF100" s="172"/>
      <c r="CG100" s="172"/>
      <c r="CH100" s="172"/>
      <c r="CI100" s="172"/>
      <c r="CJ100" s="172"/>
      <c r="CK100" s="172"/>
      <c r="CL100" s="172"/>
      <c r="CM100" s="172"/>
      <c r="CN100" s="172"/>
      <c r="CO100" s="172"/>
      <c r="CP100" s="172"/>
      <c r="CQ100" s="172"/>
      <c r="CR100" s="172"/>
      <c r="CS100" s="172"/>
      <c r="CT100" s="172"/>
    </row>
    <row r="103" spans="1:98" ht="33" customHeight="1" x14ac:dyDescent="0.25">
      <c r="A103" s="174" t="s">
        <v>2431</v>
      </c>
      <c r="B103" s="174"/>
      <c r="C103" s="174"/>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c r="CS103" s="174"/>
      <c r="CT103" s="174"/>
    </row>
    <row r="104" spans="1:98" ht="78.75" customHeight="1" x14ac:dyDescent="0.25">
      <c r="A104" s="181" t="s">
        <v>2320</v>
      </c>
      <c r="B104" s="181"/>
      <c r="C104" s="181"/>
      <c r="D104" s="181"/>
      <c r="E104" s="181"/>
      <c r="F104" s="181"/>
      <c r="G104" s="58" t="s">
        <v>1788</v>
      </c>
      <c r="H104" s="58" t="s">
        <v>1789</v>
      </c>
      <c r="I104" s="58" t="s">
        <v>1790</v>
      </c>
      <c r="J104" s="58" t="s">
        <v>1791</v>
      </c>
      <c r="K104" s="58" t="s">
        <v>1792</v>
      </c>
      <c r="L104" s="58" t="s">
        <v>1793</v>
      </c>
      <c r="M104" s="58" t="s">
        <v>39</v>
      </c>
      <c r="N104" s="58" t="s">
        <v>455</v>
      </c>
      <c r="O104" s="58" t="s">
        <v>40</v>
      </c>
      <c r="P104" s="58" t="s">
        <v>1794</v>
      </c>
      <c r="Q104" s="58" t="s">
        <v>1795</v>
      </c>
      <c r="R104" s="58" t="s">
        <v>1796</v>
      </c>
      <c r="S104" s="58" t="s">
        <v>1797</v>
      </c>
      <c r="T104" s="58" t="s">
        <v>1337</v>
      </c>
      <c r="U104" s="58" t="s">
        <v>1826</v>
      </c>
      <c r="V104" s="58" t="s">
        <v>1827</v>
      </c>
      <c r="W104" s="58" t="s">
        <v>2307</v>
      </c>
      <c r="X104" s="58" t="s">
        <v>2079</v>
      </c>
      <c r="Y104" s="58" t="s">
        <v>1798</v>
      </c>
      <c r="Z104" s="58" t="s">
        <v>1799</v>
      </c>
      <c r="AA104" s="58" t="s">
        <v>2080</v>
      </c>
      <c r="AB104" s="58" t="s">
        <v>1800</v>
      </c>
      <c r="AC104" s="58" t="s">
        <v>1801</v>
      </c>
      <c r="AD104" s="58" t="s">
        <v>1802</v>
      </c>
      <c r="AE104" s="58" t="s">
        <v>1803</v>
      </c>
      <c r="AF104" s="116" t="s">
        <v>2443</v>
      </c>
      <c r="AG104" s="58" t="s">
        <v>2082</v>
      </c>
      <c r="AH104" s="58" t="s">
        <v>1804</v>
      </c>
      <c r="AI104" s="58" t="s">
        <v>1805</v>
      </c>
      <c r="AJ104" s="58" t="s">
        <v>608</v>
      </c>
      <c r="AK104" s="58" t="s">
        <v>1806</v>
      </c>
      <c r="AL104" s="58" t="s">
        <v>41</v>
      </c>
      <c r="AM104" s="58" t="s">
        <v>1807</v>
      </c>
      <c r="AN104" s="58" t="s">
        <v>1808</v>
      </c>
      <c r="AO104" s="58" t="s">
        <v>437</v>
      </c>
      <c r="AP104" s="58" t="s">
        <v>1809</v>
      </c>
      <c r="AQ104" s="58" t="s">
        <v>1810</v>
      </c>
      <c r="AR104" s="58" t="s">
        <v>510</v>
      </c>
      <c r="AS104" s="58" t="s">
        <v>1811</v>
      </c>
      <c r="AT104" s="58" t="s">
        <v>1812</v>
      </c>
      <c r="AU104" s="58" t="s">
        <v>43</v>
      </c>
      <c r="AV104" s="58" t="s">
        <v>1813</v>
      </c>
      <c r="AW104" s="58" t="s">
        <v>1821</v>
      </c>
      <c r="AX104" s="58" t="s">
        <v>1814</v>
      </c>
      <c r="AY104" s="58" t="s">
        <v>449</v>
      </c>
      <c r="AZ104" s="58" t="s">
        <v>44</v>
      </c>
      <c r="BA104" s="58" t="s">
        <v>2084</v>
      </c>
      <c r="BB104" s="58" t="s">
        <v>2083</v>
      </c>
      <c r="BC104" s="58" t="s">
        <v>600</v>
      </c>
      <c r="BD104" s="58" t="s">
        <v>45</v>
      </c>
      <c r="BE104" s="58" t="s">
        <v>1815</v>
      </c>
      <c r="BF104" s="58" t="s">
        <v>1816</v>
      </c>
      <c r="BG104" s="58" t="s">
        <v>46</v>
      </c>
      <c r="BH104" s="58" t="s">
        <v>1817</v>
      </c>
      <c r="BI104" s="58" t="s">
        <v>593</v>
      </c>
      <c r="BJ104" s="58" t="s">
        <v>1328</v>
      </c>
      <c r="BK104" s="58" t="s">
        <v>476</v>
      </c>
      <c r="BL104" s="58" t="s">
        <v>1818</v>
      </c>
      <c r="BM104" s="58" t="s">
        <v>1819</v>
      </c>
      <c r="BN104" s="58" t="s">
        <v>47</v>
      </c>
      <c r="BO104" s="58" t="s">
        <v>48</v>
      </c>
      <c r="BP104" s="58" t="s">
        <v>2085</v>
      </c>
      <c r="BQ104" s="58" t="s">
        <v>1820</v>
      </c>
      <c r="BR104" s="58" t="s">
        <v>2297</v>
      </c>
      <c r="BS104" s="58" t="s">
        <v>598</v>
      </c>
      <c r="BT104" s="58" t="s">
        <v>439</v>
      </c>
      <c r="BU104" s="58" t="s">
        <v>49</v>
      </c>
      <c r="BV104" s="58" t="s">
        <v>447</v>
      </c>
      <c r="BW104" s="58" t="s">
        <v>1822</v>
      </c>
      <c r="BX104" s="58" t="s">
        <v>2086</v>
      </c>
      <c r="BY104" s="58" t="s">
        <v>1823</v>
      </c>
      <c r="BZ104" s="58" t="s">
        <v>453</v>
      </c>
      <c r="CA104" s="58" t="s">
        <v>1828</v>
      </c>
      <c r="CB104" s="58" t="s">
        <v>50</v>
      </c>
      <c r="CC104" s="58" t="s">
        <v>461</v>
      </c>
      <c r="CD104" s="58" t="s">
        <v>51</v>
      </c>
      <c r="CE104" s="58" t="s">
        <v>607</v>
      </c>
      <c r="CF104" s="58" t="s">
        <v>1305</v>
      </c>
      <c r="CG104" s="58" t="s">
        <v>443</v>
      </c>
      <c r="CH104" s="58" t="s">
        <v>1825</v>
      </c>
      <c r="CI104" s="58" t="s">
        <v>597</v>
      </c>
      <c r="CJ104" s="58" t="s">
        <v>2292</v>
      </c>
      <c r="CK104" s="58" t="s">
        <v>2293</v>
      </c>
      <c r="CL104" s="58" t="s">
        <v>2294</v>
      </c>
      <c r="CM104" s="58" t="s">
        <v>2295</v>
      </c>
      <c r="CN104" s="58" t="s">
        <v>2303</v>
      </c>
      <c r="CO104" s="58" t="s">
        <v>2302</v>
      </c>
      <c r="CP104" s="58" t="s">
        <v>2074</v>
      </c>
      <c r="CQ104" s="58" t="s">
        <v>2311</v>
      </c>
      <c r="CR104" s="58" t="s">
        <v>2304</v>
      </c>
      <c r="CS104" s="58" t="s">
        <v>2306</v>
      </c>
      <c r="CT104" s="58" t="s">
        <v>2308</v>
      </c>
    </row>
    <row r="105" spans="1:98" x14ac:dyDescent="0.25">
      <c r="A105" s="176" t="s">
        <v>21</v>
      </c>
      <c r="B105" s="176"/>
      <c r="C105" s="176"/>
      <c r="D105" s="176"/>
      <c r="E105" s="176"/>
      <c r="F105" s="176"/>
      <c r="G105" s="60">
        <f>COUNTIFS(Coding!AT$4:AT$1048576,"YES",Coding!$D$4:$D$1048576,$A$4,Coding!$J$4:$J$1048576,$B$4,Coding!$AB$4:$AB$1048576,"YES")</f>
        <v>2</v>
      </c>
      <c r="H105" s="60">
        <f>COUNTIFS(Coding!AU$4:AU$1048576,"YES",Coding!$D$4:$D$1048576,$A$4,Coding!$J$4:$J$1048576,$B$4,Coding!$AB$4:$AB$1048576,"YES")</f>
        <v>0</v>
      </c>
      <c r="I105" s="60">
        <f>COUNTIFS(Coding!AV$4:AV$1048576,"YES",Coding!$D$4:$D$1048576,$A$4,Coding!$J$4:$J$1048576,$B$4,Coding!$AB$4:$AB$1048576,"YES")</f>
        <v>0</v>
      </c>
      <c r="J105" s="60">
        <f>COUNTIFS(Coding!AW$4:AW$1048576,"YES",Coding!$D$4:$D$1048576,$A$4,Coding!$J$4:$J$1048576,$B$4,Coding!$AB$4:$AB$1048576,"YES")</f>
        <v>0</v>
      </c>
      <c r="K105" s="60">
        <f>COUNTIFS(Coding!AX$4:AX$1048576,"YES",Coding!$D$4:$D$1048576,$A$4,Coding!$J$4:$J$1048576,$B$4,Coding!$AB$4:$AB$1048576,"YES")</f>
        <v>0</v>
      </c>
      <c r="L105" s="60">
        <f>COUNTIFS(Coding!AY$4:AY$1048576,"YES",Coding!$D$4:$D$1048576,$A$4,Coding!$J$4:$J$1048576,$B$4,Coding!$AB$4:$AB$1048576,"YES")</f>
        <v>0</v>
      </c>
      <c r="M105" s="60">
        <f>COUNTIFS(Coding!AZ$4:AZ$1048576,"YES",Coding!$D$4:$D$1048576,$A$4,Coding!$J$4:$J$1048576,$B$4,Coding!$AB$4:$AB$1048576,"YES")</f>
        <v>0</v>
      </c>
      <c r="N105" s="60">
        <f>COUNTIFS(Coding!BA$4:BA$1048576,"YES",Coding!$D$4:$D$1048576,$A$4,Coding!$J$4:$J$1048576,$B$4,Coding!$AB$4:$AB$1048576,"YES")</f>
        <v>0</v>
      </c>
      <c r="O105" s="60">
        <f>COUNTIFS(Coding!BB$4:BB$1048576,"YES",Coding!$D$4:$D$1048576,$A$4,Coding!$J$4:$J$1048576,$B$4,Coding!$AB$4:$AB$1048576,"YES")</f>
        <v>1</v>
      </c>
      <c r="P105" s="60">
        <f>COUNTIFS(Coding!BC$4:BC$1048576,"YES",Coding!$D$4:$D$1048576,$A$4,Coding!$J$4:$J$1048576,$B$4,Coding!$AB$4:$AB$1048576,"YES")</f>
        <v>0</v>
      </c>
      <c r="Q105" s="60">
        <f>COUNTIFS(Coding!BD$4:BD$1048576,"YES",Coding!$D$4:$D$1048576,$A$4,Coding!$J$4:$J$1048576,$B$4,Coding!$AB$4:$AB$1048576,"YES")</f>
        <v>0</v>
      </c>
      <c r="R105" s="60">
        <f>COUNTIFS(Coding!BE$4:BE$1048576,"YES",Coding!$D$4:$D$1048576,$A$4,Coding!$J$4:$J$1048576,$B$4,Coding!$AB$4:$AB$1048576,"YES")</f>
        <v>0</v>
      </c>
      <c r="S105" s="60">
        <f>COUNTIFS(Coding!BF$4:BF$1048576,"YES",Coding!$D$4:$D$1048576,$A$4,Coding!$J$4:$J$1048576,$B$4,Coding!$AB$4:$AB$1048576,"YES")</f>
        <v>0</v>
      </c>
      <c r="T105" s="60">
        <f>COUNTIFS(Coding!BG$4:BG$1048576,"YES",Coding!$D$4:$D$1048576,$A$4,Coding!$J$4:$J$1048576,$B$4,Coding!$AB$4:$AB$1048576,"YES")</f>
        <v>0</v>
      </c>
      <c r="U105" s="60">
        <f>COUNTIFS(Coding!BH$4:BH$1048576,"YES",Coding!$D$4:$D$1048576,$A$4,Coding!$J$4:$J$1048576,$B$4,Coding!$AB$4:$AB$1048576,"YES")</f>
        <v>1</v>
      </c>
      <c r="V105" s="60">
        <f>COUNTIFS(Coding!BI$4:BI$1048576,"YES",Coding!$D$4:$D$1048576,$A$4,Coding!$J$4:$J$1048576,$B$4,Coding!$AB$4:$AB$1048576,"YES")</f>
        <v>0</v>
      </c>
      <c r="W105" s="60">
        <f>COUNTIFS(Coding!BJ$4:BJ$1048576,"YES",Coding!$D$4:$D$1048576,$A$4,Coding!$J$4:$J$1048576,$B$4,Coding!$AB$4:$AB$1048576,"YES")</f>
        <v>0</v>
      </c>
      <c r="X105" s="60">
        <f>COUNTIFS(Coding!BK$4:BK$1048576,"YES",Coding!$D$4:$D$1048576,$A$4,Coding!$J$4:$J$1048576,$B$4,Coding!$AB$4:$AB$1048576,"YES")</f>
        <v>0</v>
      </c>
      <c r="Y105" s="60">
        <f>COUNTIFS(Coding!BL$4:BL$1048576,"YES",Coding!$D$4:$D$1048576,$A$4,Coding!$J$4:$J$1048576,$B$4,Coding!$AB$4:$AB$1048576,"YES")</f>
        <v>0</v>
      </c>
      <c r="Z105" s="60">
        <f>COUNTIFS(Coding!BM$4:BM$1048576,"YES",Coding!$D$4:$D$1048576,$A$4,Coding!$J$4:$J$1048576,$B$4,Coding!$AB$4:$AB$1048576,"YES")</f>
        <v>0</v>
      </c>
      <c r="AA105" s="60">
        <f>COUNTIFS(Coding!BN$4:BN$1048576,"YES",Coding!$D$4:$D$1048576,$A$4,Coding!$J$4:$J$1048576,$B$4,Coding!$AB$4:$AB$1048576,"YES")</f>
        <v>0</v>
      </c>
      <c r="AB105" s="60">
        <f>COUNTIFS(Coding!BO$4:BO$1048576,"YES",Coding!$D$4:$D$1048576,$A$4,Coding!$J$4:$J$1048576,$B$4,Coding!$AB$4:$AB$1048576,"YES")</f>
        <v>0</v>
      </c>
      <c r="AC105" s="60">
        <f>COUNTIFS(Coding!BP$4:BP$1048576,"YES",Coding!$D$4:$D$1048576,$A$4,Coding!$J$4:$J$1048576,$B$4,Coding!$AB$4:$AB$1048576,"YES")</f>
        <v>0</v>
      </c>
      <c r="AD105" s="60">
        <f>COUNTIFS(Coding!BQ$4:BQ$1048576,"YES",Coding!$D$4:$D$1048576,$A$4,Coding!$J$4:$J$1048576,$B$4,Coding!$AB$4:$AB$1048576,"YES")</f>
        <v>1</v>
      </c>
      <c r="AE105" s="60">
        <f>COUNTIFS(Coding!BR$4:BR$1048576,"YES",Coding!$D$4:$D$1048576,$A$4,Coding!$J$4:$J$1048576,$B$4,Coding!$AB$4:$AB$1048576,"YES")</f>
        <v>1</v>
      </c>
      <c r="AF105" s="60">
        <f>COUNTIFS(Coding!BS$4:BS$1048576,"YES",Coding!$D$4:$D$1048576,$A$4,Coding!$J$4:$J$1048576,$B$4,Coding!$AB$4:$AB$1048576,"YES")</f>
        <v>0</v>
      </c>
      <c r="AG105" s="60">
        <f>COUNTIFS(Coding!BT$4:BT$1048576,"YES",Coding!$D$4:$D$1048576,$A$4,Coding!$J$4:$J$1048576,$B$4,Coding!$AB$4:$AB$1048576,"YES")</f>
        <v>0</v>
      </c>
      <c r="AH105" s="60">
        <f>COUNTIFS(Coding!BU$4:BU$1048576,"YES",Coding!$D$4:$D$1048576,$A$4,Coding!$J$4:$J$1048576,$B$4,Coding!$AB$4:$AB$1048576,"YES")</f>
        <v>0</v>
      </c>
      <c r="AI105" s="60">
        <f>COUNTIFS(Coding!BV$4:BV$1048576,"YES",Coding!$D$4:$D$1048576,$A$4,Coding!$J$4:$J$1048576,$B$4,Coding!$AB$4:$AB$1048576,"YES")</f>
        <v>0</v>
      </c>
      <c r="AJ105" s="60">
        <f>COUNTIFS(Coding!BW$4:BW$1048576,"YES",Coding!$D$4:$D$1048576,$A$4,Coding!$J$4:$J$1048576,$B$4,Coding!$AB$4:$AB$1048576,"YES")</f>
        <v>0</v>
      </c>
      <c r="AK105" s="60">
        <f>COUNTIFS(Coding!BX$4:BX$1048576,"YES",Coding!$D$4:$D$1048576,$A$4,Coding!$J$4:$J$1048576,$B$4,Coding!$AB$4:$AB$1048576,"YES")</f>
        <v>0</v>
      </c>
      <c r="AL105" s="60">
        <f>COUNTIFS(Coding!BY$4:BY$1048576,"YES",Coding!$D$4:$D$1048576,$A$4,Coding!$J$4:$J$1048576,$B$4,Coding!$AB$4:$AB$1048576,"YES")</f>
        <v>1</v>
      </c>
      <c r="AM105" s="60">
        <f>COUNTIFS(Coding!BZ$4:BZ$1048576,"YES",Coding!$D$4:$D$1048576,$A$4,Coding!$J$4:$J$1048576,$B$4,Coding!$AB$4:$AB$1048576,"YES")</f>
        <v>0</v>
      </c>
      <c r="AN105" s="60">
        <f>COUNTIFS(Coding!CA$4:CA$1048576,"YES",Coding!$D$4:$D$1048576,$A$4,Coding!$J$4:$J$1048576,$B$4,Coding!$AB$4:$AB$1048576,"YES")</f>
        <v>0</v>
      </c>
      <c r="AO105" s="60">
        <f>COUNTIFS(Coding!CB$4:CB$1048576,"YES",Coding!$D$4:$D$1048576,$A$4,Coding!$J$4:$J$1048576,$B$4,Coding!$AB$4:$AB$1048576,"YES")</f>
        <v>0</v>
      </c>
      <c r="AP105" s="60">
        <f>COUNTIFS(Coding!CC$4:CC$1048576,"YES",Coding!$D$4:$D$1048576,$A$4,Coding!$J$4:$J$1048576,$B$4,Coding!$AB$4:$AB$1048576,"YES")</f>
        <v>1</v>
      </c>
      <c r="AQ105" s="60">
        <f>COUNTIFS(Coding!CD$4:CD$1048576,"YES",Coding!$D$4:$D$1048576,$A$4,Coding!$J$4:$J$1048576,$B$4,Coding!$AB$4:$AB$1048576,"YES")</f>
        <v>0</v>
      </c>
      <c r="AR105" s="60">
        <f>COUNTIFS(Coding!CE$4:CE$1048576,"YES",Coding!$D$4:$D$1048576,$A$4,Coding!$J$4:$J$1048576,$B$4,Coding!$AB$4:$AB$1048576,"YES")</f>
        <v>1</v>
      </c>
      <c r="AS105" s="60">
        <f>COUNTIFS(Coding!CF$4:CF$1048576,"YES",Coding!$D$4:$D$1048576,$A$4,Coding!$J$4:$J$1048576,$B$4,Coding!$AB$4:$AB$1048576,"YES")</f>
        <v>0</v>
      </c>
      <c r="AT105" s="60">
        <f>COUNTIFS(Coding!CG$4:CG$1048576,"YES",Coding!$D$4:$D$1048576,$A$4,Coding!$J$4:$J$1048576,$B$4,Coding!$AB$4:$AB$1048576,"YES")</f>
        <v>0</v>
      </c>
      <c r="AU105" s="60">
        <f>COUNTIFS(Coding!CH$4:CH$1048576,"YES",Coding!$D$4:$D$1048576,$A$4,Coding!$J$4:$J$1048576,$B$4,Coding!$AB$4:$AB$1048576,"YES")</f>
        <v>0</v>
      </c>
      <c r="AV105" s="60">
        <f>COUNTIFS(Coding!CI$4:CI$1048576,"YES",Coding!$D$4:$D$1048576,$A$4,Coding!$J$4:$J$1048576,$B$4,Coding!$AB$4:$AB$1048576,"YES")</f>
        <v>1</v>
      </c>
      <c r="AW105" s="60">
        <f>COUNTIFS(Coding!CJ$4:CJ$1048576,"YES",Coding!$D$4:$D$1048576,$A$4,Coding!$J$4:$J$1048576,$B$4,Coding!$AB$4:$AB$1048576,"YES")</f>
        <v>0</v>
      </c>
      <c r="AX105" s="60">
        <f>COUNTIFS(Coding!CK$4:CK$1048576,"YES",Coding!$D$4:$D$1048576,$A$4,Coding!$J$4:$J$1048576,$B$4,Coding!$AB$4:$AB$1048576,"YES")</f>
        <v>0</v>
      </c>
      <c r="AY105" s="60">
        <f>COUNTIFS(Coding!CL$4:CL$1048576,"YES",Coding!$D$4:$D$1048576,$A$4,Coding!$J$4:$J$1048576,$B$4,Coding!$AB$4:$AB$1048576,"YES")</f>
        <v>1</v>
      </c>
      <c r="AZ105" s="60">
        <f>COUNTIFS(Coding!CM$4:CM$1048576,"YES",Coding!$D$4:$D$1048576,$A$4,Coding!$J$4:$J$1048576,$B$4,Coding!$AB$4:$AB$1048576,"YES")</f>
        <v>1</v>
      </c>
      <c r="BA105" s="60">
        <f>COUNTIFS(Coding!CN$4:CN$1048576,"YES",Coding!$D$4:$D$1048576,$A$4,Coding!$J$4:$J$1048576,$B$4,Coding!$AB$4:$AB$1048576,"YES")</f>
        <v>0</v>
      </c>
      <c r="BB105" s="60">
        <f>COUNTIFS(Coding!CO$4:CO$1048576,"YES",Coding!$D$4:$D$1048576,$A$4,Coding!$J$4:$J$1048576,$B$4,Coding!$AB$4:$AB$1048576,"YES")</f>
        <v>0</v>
      </c>
      <c r="BC105" s="60">
        <f>COUNTIFS(Coding!CP$4:CP$1048576,"YES",Coding!$D$4:$D$1048576,$A$4,Coding!$J$4:$J$1048576,$B$4,Coding!$AB$4:$AB$1048576,"YES")</f>
        <v>0</v>
      </c>
      <c r="BD105" s="60">
        <f>COUNTIFS(Coding!CQ$4:CQ$1048576,"YES",Coding!$D$4:$D$1048576,$A$4,Coding!$J$4:$J$1048576,$B$4,Coding!$AB$4:$AB$1048576,"YES")</f>
        <v>0</v>
      </c>
      <c r="BE105" s="60">
        <f>COUNTIFS(Coding!CR$4:CR$1048576,"YES",Coding!$D$4:$D$1048576,$A$4,Coding!$J$4:$J$1048576,$B$4,Coding!$AB$4:$AB$1048576,"YES")</f>
        <v>0</v>
      </c>
      <c r="BF105" s="60">
        <f>COUNTIFS(Coding!CS$4:CS$1048576,"YES",Coding!$D$4:$D$1048576,$A$4,Coding!$J$4:$J$1048576,$B$4,Coding!$AB$4:$AB$1048576,"YES")</f>
        <v>0</v>
      </c>
      <c r="BG105" s="60">
        <f>COUNTIFS(Coding!CT$4:CT$1048576,"YES",Coding!$D$4:$D$1048576,$A$4,Coding!$J$4:$J$1048576,$B$4,Coding!$AB$4:$AB$1048576,"YES")</f>
        <v>0</v>
      </c>
      <c r="BH105" s="60">
        <f>COUNTIFS(Coding!CU$4:CU$1048576,"YES",Coding!$D$4:$D$1048576,$A$4,Coding!$J$4:$J$1048576,$B$4,Coding!$AB$4:$AB$1048576,"YES")</f>
        <v>0</v>
      </c>
      <c r="BI105" s="60">
        <f>COUNTIFS(Coding!CV$4:CV$1048576,"YES",Coding!$D$4:$D$1048576,$A$4,Coding!$J$4:$J$1048576,$B$4,Coding!$AB$4:$AB$1048576,"YES")</f>
        <v>0</v>
      </c>
      <c r="BJ105" s="60">
        <f>COUNTIFS(Coding!CW$4:CW$1048576,"YES",Coding!$D$4:$D$1048576,$A$4,Coding!$J$4:$J$1048576,$B$4,Coding!$AB$4:$AB$1048576,"YES")</f>
        <v>0</v>
      </c>
      <c r="BK105" s="60">
        <f>COUNTIFS(Coding!CX$4:CX$1048576,"YES",Coding!$D$4:$D$1048576,$A$4,Coding!$J$4:$J$1048576,$B$4,Coding!$AB$4:$AB$1048576,"YES")</f>
        <v>0</v>
      </c>
      <c r="BL105" s="60">
        <f>COUNTIFS(Coding!CY$4:CY$1048576,"YES",Coding!$D$4:$D$1048576,$A$4,Coding!$J$4:$J$1048576,$B$4,Coding!$AB$4:$AB$1048576,"YES")</f>
        <v>0</v>
      </c>
      <c r="BM105" s="60">
        <f>COUNTIFS(Coding!CZ$4:CZ$1048576,"YES",Coding!$D$4:$D$1048576,$A$4,Coding!$J$4:$J$1048576,$B$4,Coding!$AB$4:$AB$1048576,"YES")</f>
        <v>0</v>
      </c>
      <c r="BN105" s="60">
        <f>COUNTIFS(Coding!DA$4:DA$1048576,"YES",Coding!$D$4:$D$1048576,$A$4,Coding!$J$4:$J$1048576,$B$4,Coding!$AB$4:$AB$1048576,"YES")</f>
        <v>0</v>
      </c>
      <c r="BO105" s="60">
        <f>COUNTIFS(Coding!DB$4:DB$1048576,"YES",Coding!$D$4:$D$1048576,$A$4,Coding!$J$4:$J$1048576,$B$4,Coding!$AB$4:$AB$1048576,"YES")</f>
        <v>0</v>
      </c>
      <c r="BP105" s="60">
        <f>COUNTIFS(Coding!DC$4:DC$1048576,"YES",Coding!$D$4:$D$1048576,$A$4,Coding!$J$4:$J$1048576,$B$4,Coding!$AB$4:$AB$1048576,"YES")</f>
        <v>0</v>
      </c>
      <c r="BQ105" s="60">
        <f>COUNTIFS(Coding!DD$4:DD$1048576,"YES",Coding!$D$4:$D$1048576,$A$4,Coding!$J$4:$J$1048576,$B$4,Coding!$AB$4:$AB$1048576,"YES")</f>
        <v>0</v>
      </c>
      <c r="BR105" s="60">
        <f>COUNTIFS(Coding!DE$4:DE$1048576,"YES",Coding!$D$4:$D$1048576,$A$4,Coding!$J$4:$J$1048576,$B$4,Coding!$AB$4:$AB$1048576,"YES")</f>
        <v>0</v>
      </c>
      <c r="BS105" s="60">
        <f>COUNTIFS(Coding!DF$4:DF$1048576,"YES",Coding!$D$4:$D$1048576,$A$4,Coding!$J$4:$J$1048576,$B$4,Coding!$AB$4:$AB$1048576,"YES")</f>
        <v>0</v>
      </c>
      <c r="BT105" s="60">
        <f>COUNTIFS(Coding!DG$4:DG$1048576,"YES",Coding!$D$4:$D$1048576,$A$4,Coding!$J$4:$J$1048576,$B$4,Coding!$AB$4:$AB$1048576,"YES")</f>
        <v>0</v>
      </c>
      <c r="BU105" s="60">
        <f>COUNTIFS(Coding!DH$4:DH$1048576,"YES",Coding!$D$4:$D$1048576,$A$4,Coding!$J$4:$J$1048576,$B$4,Coding!$AB$4:$AB$1048576,"YES")</f>
        <v>0</v>
      </c>
      <c r="BV105" s="60">
        <f>COUNTIFS(Coding!DI$4:DI$1048576,"YES",Coding!$D$4:$D$1048576,$A$4,Coding!$J$4:$J$1048576,$B$4,Coding!$AB$4:$AB$1048576,"YES")</f>
        <v>0</v>
      </c>
      <c r="BW105" s="60">
        <f>COUNTIFS(Coding!DJ$4:DJ$1048576,"YES",Coding!$D$4:$D$1048576,$A$4,Coding!$J$4:$J$1048576,$B$4,Coding!$AB$4:$AB$1048576,"YES")</f>
        <v>0</v>
      </c>
      <c r="BX105" s="60">
        <f>COUNTIFS(Coding!DK$4:DK$1048576,"YES",Coding!$D$4:$D$1048576,$A$4,Coding!$J$4:$J$1048576,$B$4,Coding!$AB$4:$AB$1048576,"YES")</f>
        <v>0</v>
      </c>
      <c r="BY105" s="60">
        <f>COUNTIFS(Coding!DL$4:DL$1048576,"YES",Coding!$D$4:$D$1048576,$A$4,Coding!$J$4:$J$1048576,$B$4,Coding!$AB$4:$AB$1048576,"YES")</f>
        <v>1</v>
      </c>
      <c r="BZ105" s="60">
        <f>COUNTIFS(Coding!DM$4:DM$1048576,"YES",Coding!$D$4:$D$1048576,$A$4,Coding!$J$4:$J$1048576,$B$4,Coding!$AB$4:$AB$1048576,"YES")</f>
        <v>1</v>
      </c>
      <c r="CA105" s="60">
        <f>COUNTIFS(Coding!DN$4:DN$1048576,"YES",Coding!$D$4:$D$1048576,$A$4,Coding!$J$4:$J$1048576,$B$4,Coding!$AB$4:$AB$1048576,"YES")</f>
        <v>0</v>
      </c>
      <c r="CB105" s="60">
        <f>COUNTIFS(Coding!DO$4:DO$1048576,"YES",Coding!$D$4:$D$1048576,$A$4,Coding!$J$4:$J$1048576,$B$4,Coding!$AB$4:$AB$1048576,"YES")</f>
        <v>0</v>
      </c>
      <c r="CC105" s="60">
        <f>COUNTIFS(Coding!DP$4:DP$1048576,"YES",Coding!$D$4:$D$1048576,$A$4,Coding!$J$4:$J$1048576,$B$4,Coding!$AB$4:$AB$1048576,"YES")</f>
        <v>0</v>
      </c>
      <c r="CD105" s="60">
        <f>COUNTIFS(Coding!DQ$4:DQ$1048576,"YES",Coding!$D$4:$D$1048576,$A$4,Coding!$J$4:$J$1048576,$B$4,Coding!$AB$4:$AB$1048576,"YES")</f>
        <v>0</v>
      </c>
      <c r="CE105" s="60">
        <f>COUNTIFS(Coding!DR$4:DR$1048576,"YES",Coding!$D$4:$D$1048576,$A$4,Coding!$J$4:$J$1048576,$B$4,Coding!$AB$4:$AB$1048576,"YES")</f>
        <v>1</v>
      </c>
      <c r="CF105" s="60">
        <f>COUNTIFS(Coding!DS$4:DS$1048576,"YES",Coding!$D$4:$D$1048576,$A$4,Coding!$J$4:$J$1048576,$B$4,Coding!$AB$4:$AB$1048576,"YES")</f>
        <v>0</v>
      </c>
      <c r="CG105" s="60">
        <f>COUNTIFS(Coding!DT$4:DT$1048576,"YES",Coding!$D$4:$D$1048576,$A$4,Coding!$J$4:$J$1048576,$B$4,Coding!$AB$4:$AB$1048576,"YES")</f>
        <v>0</v>
      </c>
      <c r="CH105" s="60">
        <f>COUNTIFS(Coding!DU$4:DU$1048576,"YES",Coding!$D$4:$D$1048576,$A$4,Coding!$J$4:$J$1048576,$B$4,Coding!$AB$4:$AB$1048576,"YES")</f>
        <v>0</v>
      </c>
      <c r="CI105" s="60">
        <f>COUNTIFS(Coding!DV$4:DV$1048576,"YES",Coding!$D$4:$D$1048576,$A$4,Coding!$J$4:$J$1048576,$B$4,Coding!$AB$4:$AB$1048576,"YES")</f>
        <v>0</v>
      </c>
      <c r="CJ105" s="60">
        <f>COUNTIFS(Coding!DW$4:DW$1048576,"YES",Coding!$D$4:$D$1048576,$A$4,Coding!$J$4:$J$1048576,$B$4,Coding!$AB$4:$AB$1048576,"YES")</f>
        <v>0</v>
      </c>
      <c r="CK105" s="60">
        <f>COUNTIFS(Coding!DX$4:DX$1048576,"YES",Coding!$D$4:$D$1048576,$A$4,Coding!$J$4:$J$1048576,$B$4,Coding!$AB$4:$AB$1048576,"YES")</f>
        <v>0</v>
      </c>
      <c r="CL105" s="60">
        <f>COUNTIFS(Coding!DY$4:DY$1048576,"YES",Coding!$D$4:$D$1048576,$A$4,Coding!$J$4:$J$1048576,$B$4,Coding!$AB$4:$AB$1048576,"YES")</f>
        <v>0</v>
      </c>
      <c r="CM105" s="60">
        <f>COUNTIFS(Coding!DZ$4:DZ$1048576,"YES",Coding!$D$4:$D$1048576,$A$4,Coding!$J$4:$J$1048576,$B$4,Coding!$AB$4:$AB$1048576,"YES")</f>
        <v>0</v>
      </c>
      <c r="CN105" s="60">
        <f>COUNTIFS(Coding!EA$4:EA$1048576,"YES",Coding!$D$4:$D$1048576,$A$4,Coding!$J$4:$J$1048576,$B$4,Coding!$AB$4:$AB$1048576,"YES")</f>
        <v>0</v>
      </c>
      <c r="CO105" s="60">
        <f>COUNTIFS(Coding!EB$4:EB$1048576,"YES",Coding!$D$4:$D$1048576,$A$4,Coding!$J$4:$J$1048576,$B$4,Coding!$AB$4:$AB$1048576,"YES")</f>
        <v>0</v>
      </c>
      <c r="CP105" s="60">
        <f>COUNTIFS(Coding!EC$4:EC$1048576,"YES",Coding!$D$4:$D$1048576,$A$4,Coding!$J$4:$J$1048576,$B$4,Coding!$AB$4:$AB$1048576,"YES")</f>
        <v>0</v>
      </c>
      <c r="CQ105" s="60">
        <f>COUNTIFS(Coding!ED$4:ED$1048576,"YES",Coding!$D$4:$D$1048576,$A$4,Coding!$J$4:$J$1048576,$B$4,Coding!$AB$4:$AB$1048576,"YES")</f>
        <v>0</v>
      </c>
      <c r="CR105" s="60">
        <f>COUNTIFS(Coding!EE$4:EE$1048576,"YES",Coding!$D$4:$D$1048576,$A$4,Coding!$J$4:$J$1048576,$B$4,Coding!$AB$4:$AB$1048576,"YES")</f>
        <v>0</v>
      </c>
      <c r="CS105" s="60">
        <f>COUNTIFS(Coding!EF$4:EF$1048576,"YES",Coding!$D$4:$D$1048576,$A$4,Coding!$J$4:$J$1048576,$B$4,Coding!$AB$4:$AB$1048576,"YES")</f>
        <v>0</v>
      </c>
      <c r="CT105" s="60">
        <f>COUNTIFS(Coding!EG$4:EG$1048576,"YES",Coding!$D$4:$D$1048576,$A$4,Coding!$J$4:$J$1048576,$B$4,Coding!$AB$4:$AB$1048576,"YES")</f>
        <v>0</v>
      </c>
    </row>
    <row r="106" spans="1:98" x14ac:dyDescent="0.25">
      <c r="A106" s="176" t="s">
        <v>18</v>
      </c>
      <c r="B106" s="176"/>
      <c r="C106" s="176"/>
      <c r="D106" s="176"/>
      <c r="E106" s="176"/>
      <c r="F106" s="176"/>
      <c r="G106" s="60">
        <f>COUNTIFS(Coding!AT$4:AT$1048576,"YES",Coding!$D$4:$D$1048576,$A$4,Coding!$J$4:$J$1048576,$B$4,Coding!$Y$4:$Y$1048576,"YES")</f>
        <v>0</v>
      </c>
      <c r="H106" s="60">
        <f>COUNTIFS(Coding!AU$4:AU$1048576,"YES",Coding!$D$4:$D$1048576,$A$4,Coding!$J$4:$J$1048576,$B$4,Coding!$Y$4:$Y$1048576,"YES")</f>
        <v>0</v>
      </c>
      <c r="I106" s="60">
        <f>COUNTIFS(Coding!AV$4:AV$1048576,"YES",Coding!$D$4:$D$1048576,$A$4,Coding!$J$4:$J$1048576,$B$4,Coding!$Y$4:$Y$1048576,"YES")</f>
        <v>0</v>
      </c>
      <c r="J106" s="60">
        <f>COUNTIFS(Coding!AW$4:AW$1048576,"YES",Coding!$D$4:$D$1048576,$A$4,Coding!$J$4:$J$1048576,$B$4,Coding!$Y$4:$Y$1048576,"YES")</f>
        <v>0</v>
      </c>
      <c r="K106" s="60">
        <f>COUNTIFS(Coding!AX$4:AX$1048576,"YES",Coding!$D$4:$D$1048576,$A$4,Coding!$J$4:$J$1048576,$B$4,Coding!$Y$4:$Y$1048576,"YES")</f>
        <v>0</v>
      </c>
      <c r="L106" s="60">
        <f>COUNTIFS(Coding!AY$4:AY$1048576,"YES",Coding!$D$4:$D$1048576,$A$4,Coding!$J$4:$J$1048576,$B$4,Coding!$Y$4:$Y$1048576,"YES")</f>
        <v>0</v>
      </c>
      <c r="M106" s="60">
        <f>COUNTIFS(Coding!AZ$4:AZ$1048576,"YES",Coding!$D$4:$D$1048576,$A$4,Coding!$J$4:$J$1048576,$B$4,Coding!$Y$4:$Y$1048576,"YES")</f>
        <v>0</v>
      </c>
      <c r="N106" s="60">
        <f>COUNTIFS(Coding!BA$4:BA$1048576,"YES",Coding!$D$4:$D$1048576,$A$4,Coding!$J$4:$J$1048576,$B$4,Coding!$Y$4:$Y$1048576,"YES")</f>
        <v>0</v>
      </c>
      <c r="O106" s="60">
        <f>COUNTIFS(Coding!BB$4:BB$1048576,"YES",Coding!$D$4:$D$1048576,$A$4,Coding!$J$4:$J$1048576,$B$4,Coding!$Y$4:$Y$1048576,"YES")</f>
        <v>1</v>
      </c>
      <c r="P106" s="60">
        <f>COUNTIFS(Coding!BC$4:BC$1048576,"YES",Coding!$D$4:$D$1048576,$A$4,Coding!$J$4:$J$1048576,$B$4,Coding!$Y$4:$Y$1048576,"YES")</f>
        <v>0</v>
      </c>
      <c r="Q106" s="60">
        <f>COUNTIFS(Coding!BD$4:BD$1048576,"YES",Coding!$D$4:$D$1048576,$A$4,Coding!$J$4:$J$1048576,$B$4,Coding!$Y$4:$Y$1048576,"YES")</f>
        <v>0</v>
      </c>
      <c r="R106" s="60">
        <f>COUNTIFS(Coding!BE$4:BE$1048576,"YES",Coding!$D$4:$D$1048576,$A$4,Coding!$J$4:$J$1048576,$B$4,Coding!$Y$4:$Y$1048576,"YES")</f>
        <v>0</v>
      </c>
      <c r="S106" s="60">
        <f>COUNTIFS(Coding!BF$4:BF$1048576,"YES",Coding!$D$4:$D$1048576,$A$4,Coding!$J$4:$J$1048576,$B$4,Coding!$Y$4:$Y$1048576,"YES")</f>
        <v>0</v>
      </c>
      <c r="T106" s="60">
        <f>COUNTIFS(Coding!BG$4:BG$1048576,"YES",Coding!$D$4:$D$1048576,$A$4,Coding!$J$4:$J$1048576,$B$4,Coding!$Y$4:$Y$1048576,"YES")</f>
        <v>0</v>
      </c>
      <c r="U106" s="60">
        <f>COUNTIFS(Coding!BH$4:BH$1048576,"YES",Coding!$D$4:$D$1048576,$A$4,Coding!$J$4:$J$1048576,$B$4,Coding!$Y$4:$Y$1048576,"YES")</f>
        <v>0</v>
      </c>
      <c r="V106" s="60">
        <f>COUNTIFS(Coding!BI$4:BI$1048576,"YES",Coding!$D$4:$D$1048576,$A$4,Coding!$J$4:$J$1048576,$B$4,Coding!$Y$4:$Y$1048576,"YES")</f>
        <v>0</v>
      </c>
      <c r="W106" s="60">
        <f>COUNTIFS(Coding!BJ$4:BJ$1048576,"YES",Coding!$D$4:$D$1048576,$A$4,Coding!$J$4:$J$1048576,$B$4,Coding!$Y$4:$Y$1048576,"YES")</f>
        <v>0</v>
      </c>
      <c r="X106" s="60">
        <f>COUNTIFS(Coding!BK$4:BK$1048576,"YES",Coding!$D$4:$D$1048576,$A$4,Coding!$J$4:$J$1048576,$B$4,Coding!$Y$4:$Y$1048576,"YES")</f>
        <v>0</v>
      </c>
      <c r="Y106" s="60">
        <f>COUNTIFS(Coding!BL$4:BL$1048576,"YES",Coding!$D$4:$D$1048576,$A$4,Coding!$J$4:$J$1048576,$B$4,Coding!$Y$4:$Y$1048576,"YES")</f>
        <v>0</v>
      </c>
      <c r="Z106" s="60">
        <f>COUNTIFS(Coding!BM$4:BM$1048576,"YES",Coding!$D$4:$D$1048576,$A$4,Coding!$J$4:$J$1048576,$B$4,Coding!$Y$4:$Y$1048576,"YES")</f>
        <v>1</v>
      </c>
      <c r="AA106" s="60">
        <f>COUNTIFS(Coding!BN$4:BN$1048576,"YES",Coding!$D$4:$D$1048576,$A$4,Coding!$J$4:$J$1048576,$B$4,Coding!$Y$4:$Y$1048576,"YES")</f>
        <v>1</v>
      </c>
      <c r="AB106" s="60">
        <f>COUNTIFS(Coding!BO$4:BO$1048576,"YES",Coding!$D$4:$D$1048576,$A$4,Coding!$J$4:$J$1048576,$B$4,Coding!$Y$4:$Y$1048576,"YES")</f>
        <v>0</v>
      </c>
      <c r="AC106" s="60">
        <f>COUNTIFS(Coding!BP$4:BP$1048576,"YES",Coding!$D$4:$D$1048576,$A$4,Coding!$J$4:$J$1048576,$B$4,Coding!$Y$4:$Y$1048576,"YES")</f>
        <v>0</v>
      </c>
      <c r="AD106" s="60">
        <f>COUNTIFS(Coding!BQ$4:BQ$1048576,"YES",Coding!$D$4:$D$1048576,$A$4,Coding!$J$4:$J$1048576,$B$4,Coding!$Y$4:$Y$1048576,"YES")</f>
        <v>1</v>
      </c>
      <c r="AE106" s="60">
        <f>COUNTIFS(Coding!BR$4:BR$1048576,"YES",Coding!$D$4:$D$1048576,$A$4,Coding!$J$4:$J$1048576,$B$4,Coding!$Y$4:$Y$1048576,"YES")</f>
        <v>0</v>
      </c>
      <c r="AF106" s="60">
        <f>COUNTIFS(Coding!BS$4:BS$1048576,"YES",Coding!$D$4:$D$1048576,$A$4,Coding!$J$4:$J$1048576,$B$4,Coding!$Y$4:$Y$1048576,"YES")</f>
        <v>0</v>
      </c>
      <c r="AG106" s="60">
        <f>COUNTIFS(Coding!BT$4:BT$1048576,"YES",Coding!$D$4:$D$1048576,$A$4,Coding!$J$4:$J$1048576,$B$4,Coding!$Y$4:$Y$1048576,"YES")</f>
        <v>0</v>
      </c>
      <c r="AH106" s="60">
        <f>COUNTIFS(Coding!BU$4:BU$1048576,"YES",Coding!$D$4:$D$1048576,$A$4,Coding!$J$4:$J$1048576,$B$4,Coding!$Y$4:$Y$1048576,"YES")</f>
        <v>0</v>
      </c>
      <c r="AI106" s="60">
        <f>COUNTIFS(Coding!BV$4:BV$1048576,"YES",Coding!$D$4:$D$1048576,$A$4,Coding!$J$4:$J$1048576,$B$4,Coding!$Y$4:$Y$1048576,"YES")</f>
        <v>0</v>
      </c>
      <c r="AJ106" s="60">
        <f>COUNTIFS(Coding!BW$4:BW$1048576,"YES",Coding!$D$4:$D$1048576,$A$4,Coding!$J$4:$J$1048576,$B$4,Coding!$Y$4:$Y$1048576,"YES")</f>
        <v>0</v>
      </c>
      <c r="AK106" s="60">
        <f>COUNTIFS(Coding!BX$4:BX$1048576,"YES",Coding!$D$4:$D$1048576,$A$4,Coding!$J$4:$J$1048576,$B$4,Coding!$Y$4:$Y$1048576,"YES")</f>
        <v>0</v>
      </c>
      <c r="AL106" s="60">
        <f>COUNTIFS(Coding!BY$4:BY$1048576,"YES",Coding!$D$4:$D$1048576,$A$4,Coding!$J$4:$J$1048576,$B$4,Coding!$Y$4:$Y$1048576,"YES")</f>
        <v>0</v>
      </c>
      <c r="AM106" s="60">
        <f>COUNTIFS(Coding!BZ$4:BZ$1048576,"YES",Coding!$D$4:$D$1048576,$A$4,Coding!$J$4:$J$1048576,$B$4,Coding!$Y$4:$Y$1048576,"YES")</f>
        <v>0</v>
      </c>
      <c r="AN106" s="60">
        <f>COUNTIFS(Coding!CA$4:CA$1048576,"YES",Coding!$D$4:$D$1048576,$A$4,Coding!$J$4:$J$1048576,$B$4,Coding!$Y$4:$Y$1048576,"YES")</f>
        <v>0</v>
      </c>
      <c r="AO106" s="60">
        <f>COUNTIFS(Coding!CB$4:CB$1048576,"YES",Coding!$D$4:$D$1048576,$A$4,Coding!$J$4:$J$1048576,$B$4,Coding!$Y$4:$Y$1048576,"YES")</f>
        <v>0</v>
      </c>
      <c r="AP106" s="60">
        <f>COUNTIFS(Coding!CC$4:CC$1048576,"YES",Coding!$D$4:$D$1048576,$A$4,Coding!$J$4:$J$1048576,$B$4,Coding!$Y$4:$Y$1048576,"YES")</f>
        <v>0</v>
      </c>
      <c r="AQ106" s="60">
        <f>COUNTIFS(Coding!CD$4:CD$1048576,"YES",Coding!$D$4:$D$1048576,$A$4,Coding!$J$4:$J$1048576,$B$4,Coding!$Y$4:$Y$1048576,"YES")</f>
        <v>0</v>
      </c>
      <c r="AR106" s="60">
        <f>COUNTIFS(Coding!CE$4:CE$1048576,"YES",Coding!$D$4:$D$1048576,$A$4,Coding!$J$4:$J$1048576,$B$4,Coding!$Y$4:$Y$1048576,"YES")</f>
        <v>0</v>
      </c>
      <c r="AS106" s="60">
        <f>COUNTIFS(Coding!CF$4:CF$1048576,"YES",Coding!$D$4:$D$1048576,$A$4,Coding!$J$4:$J$1048576,$B$4,Coding!$Y$4:$Y$1048576,"YES")</f>
        <v>0</v>
      </c>
      <c r="AT106" s="60">
        <f>COUNTIFS(Coding!CG$4:CG$1048576,"YES",Coding!$D$4:$D$1048576,$A$4,Coding!$J$4:$J$1048576,$B$4,Coding!$Y$4:$Y$1048576,"YES")</f>
        <v>0</v>
      </c>
      <c r="AU106" s="60">
        <f>COUNTIFS(Coding!CH$4:CH$1048576,"YES",Coding!$D$4:$D$1048576,$A$4,Coding!$J$4:$J$1048576,$B$4,Coding!$Y$4:$Y$1048576,"YES")</f>
        <v>0</v>
      </c>
      <c r="AV106" s="60">
        <f>COUNTIFS(Coding!CI$4:CI$1048576,"YES",Coding!$D$4:$D$1048576,$A$4,Coding!$J$4:$J$1048576,$B$4,Coding!$Y$4:$Y$1048576,"YES")</f>
        <v>1</v>
      </c>
      <c r="AW106" s="60">
        <f>COUNTIFS(Coding!CJ$4:CJ$1048576,"YES",Coding!$D$4:$D$1048576,$A$4,Coding!$J$4:$J$1048576,$B$4,Coding!$Y$4:$Y$1048576,"YES")</f>
        <v>0</v>
      </c>
      <c r="AX106" s="60">
        <f>COUNTIFS(Coding!CK$4:CK$1048576,"YES",Coding!$D$4:$D$1048576,$A$4,Coding!$J$4:$J$1048576,$B$4,Coding!$Y$4:$Y$1048576,"YES")</f>
        <v>0</v>
      </c>
      <c r="AY106" s="60">
        <f>COUNTIFS(Coding!CL$4:CL$1048576,"YES",Coding!$D$4:$D$1048576,$A$4,Coding!$J$4:$J$1048576,$B$4,Coding!$Y$4:$Y$1048576,"YES")</f>
        <v>0</v>
      </c>
      <c r="AZ106" s="60">
        <f>COUNTIFS(Coding!CM$4:CM$1048576,"YES",Coding!$D$4:$D$1048576,$A$4,Coding!$J$4:$J$1048576,$B$4,Coding!$Y$4:$Y$1048576,"YES")</f>
        <v>0</v>
      </c>
      <c r="BA106" s="60">
        <f>COUNTIFS(Coding!CN$4:CN$1048576,"YES",Coding!$D$4:$D$1048576,$A$4,Coding!$J$4:$J$1048576,$B$4,Coding!$Y$4:$Y$1048576,"YES")</f>
        <v>0</v>
      </c>
      <c r="BB106" s="60">
        <f>COUNTIFS(Coding!CO$4:CO$1048576,"YES",Coding!$D$4:$D$1048576,$A$4,Coding!$J$4:$J$1048576,$B$4,Coding!$Y$4:$Y$1048576,"YES")</f>
        <v>0</v>
      </c>
      <c r="BC106" s="60">
        <f>COUNTIFS(Coding!CP$4:CP$1048576,"YES",Coding!$D$4:$D$1048576,$A$4,Coding!$J$4:$J$1048576,$B$4,Coding!$Y$4:$Y$1048576,"YES")</f>
        <v>0</v>
      </c>
      <c r="BD106" s="60">
        <f>COUNTIFS(Coding!CQ$4:CQ$1048576,"YES",Coding!$D$4:$D$1048576,$A$4,Coding!$J$4:$J$1048576,$B$4,Coding!$Y$4:$Y$1048576,"YES")</f>
        <v>1</v>
      </c>
      <c r="BE106" s="60">
        <f>COUNTIFS(Coding!CR$4:CR$1048576,"YES",Coding!$D$4:$D$1048576,$A$4,Coding!$J$4:$J$1048576,$B$4,Coding!$Y$4:$Y$1048576,"YES")</f>
        <v>2</v>
      </c>
      <c r="BF106" s="60">
        <f>COUNTIFS(Coding!CS$4:CS$1048576,"YES",Coding!$D$4:$D$1048576,$A$4,Coding!$J$4:$J$1048576,$B$4,Coding!$Y$4:$Y$1048576,"YES")</f>
        <v>0</v>
      </c>
      <c r="BG106" s="60">
        <f>COUNTIFS(Coding!CT$4:CT$1048576,"YES",Coding!$D$4:$D$1048576,$A$4,Coding!$J$4:$J$1048576,$B$4,Coding!$Y$4:$Y$1048576,"YES")</f>
        <v>0</v>
      </c>
      <c r="BH106" s="60">
        <f>COUNTIFS(Coding!CU$4:CU$1048576,"YES",Coding!$D$4:$D$1048576,$A$4,Coding!$J$4:$J$1048576,$B$4,Coding!$Y$4:$Y$1048576,"YES")</f>
        <v>0</v>
      </c>
      <c r="BI106" s="60">
        <f>COUNTIFS(Coding!CV$4:CV$1048576,"YES",Coding!$D$4:$D$1048576,$A$4,Coding!$J$4:$J$1048576,$B$4,Coding!$Y$4:$Y$1048576,"YES")</f>
        <v>0</v>
      </c>
      <c r="BJ106" s="60">
        <f>COUNTIFS(Coding!CW$4:CW$1048576,"YES",Coding!$D$4:$D$1048576,$A$4,Coding!$J$4:$J$1048576,$B$4,Coding!$Y$4:$Y$1048576,"YES")</f>
        <v>0</v>
      </c>
      <c r="BK106" s="60">
        <f>COUNTIFS(Coding!CX$4:CX$1048576,"YES",Coding!$D$4:$D$1048576,$A$4,Coding!$J$4:$J$1048576,$B$4,Coding!$Y$4:$Y$1048576,"YES")</f>
        <v>0</v>
      </c>
      <c r="BL106" s="60">
        <f>COUNTIFS(Coding!CY$4:CY$1048576,"YES",Coding!$D$4:$D$1048576,$A$4,Coding!$J$4:$J$1048576,$B$4,Coding!$Y$4:$Y$1048576,"YES")</f>
        <v>0</v>
      </c>
      <c r="BM106" s="60">
        <f>COUNTIFS(Coding!CZ$4:CZ$1048576,"YES",Coding!$D$4:$D$1048576,$A$4,Coding!$J$4:$J$1048576,$B$4,Coding!$Y$4:$Y$1048576,"YES")</f>
        <v>0</v>
      </c>
      <c r="BN106" s="60">
        <f>COUNTIFS(Coding!DA$4:DA$1048576,"YES",Coding!$D$4:$D$1048576,$A$4,Coding!$J$4:$J$1048576,$B$4,Coding!$Y$4:$Y$1048576,"YES")</f>
        <v>0</v>
      </c>
      <c r="BO106" s="60">
        <f>COUNTIFS(Coding!DB$4:DB$1048576,"YES",Coding!$D$4:$D$1048576,$A$4,Coding!$J$4:$J$1048576,$B$4,Coding!$Y$4:$Y$1048576,"YES")</f>
        <v>0</v>
      </c>
      <c r="BP106" s="60">
        <f>COUNTIFS(Coding!DC$4:DC$1048576,"YES",Coding!$D$4:$D$1048576,$A$4,Coding!$J$4:$J$1048576,$B$4,Coding!$Y$4:$Y$1048576,"YES")</f>
        <v>0</v>
      </c>
      <c r="BQ106" s="60">
        <f>COUNTIFS(Coding!DD$4:DD$1048576,"YES",Coding!$D$4:$D$1048576,$A$4,Coding!$J$4:$J$1048576,$B$4,Coding!$Y$4:$Y$1048576,"YES")</f>
        <v>0</v>
      </c>
      <c r="BR106" s="60">
        <f>COUNTIFS(Coding!DE$4:DE$1048576,"YES",Coding!$D$4:$D$1048576,$A$4,Coding!$J$4:$J$1048576,$B$4,Coding!$Y$4:$Y$1048576,"YES")</f>
        <v>0</v>
      </c>
      <c r="BS106" s="60">
        <f>COUNTIFS(Coding!DF$4:DF$1048576,"YES",Coding!$D$4:$D$1048576,$A$4,Coding!$J$4:$J$1048576,$B$4,Coding!$Y$4:$Y$1048576,"YES")</f>
        <v>0</v>
      </c>
      <c r="BT106" s="60">
        <f>COUNTIFS(Coding!DG$4:DG$1048576,"YES",Coding!$D$4:$D$1048576,$A$4,Coding!$J$4:$J$1048576,$B$4,Coding!$Y$4:$Y$1048576,"YES")</f>
        <v>0</v>
      </c>
      <c r="BU106" s="60">
        <f>COUNTIFS(Coding!DH$4:DH$1048576,"YES",Coding!$D$4:$D$1048576,$A$4,Coding!$J$4:$J$1048576,$B$4,Coding!$Y$4:$Y$1048576,"YES")</f>
        <v>0</v>
      </c>
      <c r="BV106" s="60">
        <f>COUNTIFS(Coding!DI$4:DI$1048576,"YES",Coding!$D$4:$D$1048576,$A$4,Coding!$J$4:$J$1048576,$B$4,Coding!$Y$4:$Y$1048576,"YES")</f>
        <v>0</v>
      </c>
      <c r="BW106" s="60">
        <f>COUNTIFS(Coding!DJ$4:DJ$1048576,"YES",Coding!$D$4:$D$1048576,$A$4,Coding!$J$4:$J$1048576,$B$4,Coding!$Y$4:$Y$1048576,"YES")</f>
        <v>0</v>
      </c>
      <c r="BX106" s="60">
        <f>COUNTIFS(Coding!DK$4:DK$1048576,"YES",Coding!$D$4:$D$1048576,$A$4,Coding!$J$4:$J$1048576,$B$4,Coding!$Y$4:$Y$1048576,"YES")</f>
        <v>0</v>
      </c>
      <c r="BY106" s="60">
        <f>COUNTIFS(Coding!DL$4:DL$1048576,"YES",Coding!$D$4:$D$1048576,$A$4,Coding!$J$4:$J$1048576,$B$4,Coding!$Y$4:$Y$1048576,"YES")</f>
        <v>0</v>
      </c>
      <c r="BZ106" s="60">
        <f>COUNTIFS(Coding!DM$4:DM$1048576,"YES",Coding!$D$4:$D$1048576,$A$4,Coding!$J$4:$J$1048576,$B$4,Coding!$Y$4:$Y$1048576,"YES")</f>
        <v>1</v>
      </c>
      <c r="CA106" s="60">
        <f>COUNTIFS(Coding!DN$4:DN$1048576,"YES",Coding!$D$4:$D$1048576,$A$4,Coding!$J$4:$J$1048576,$B$4,Coding!$Y$4:$Y$1048576,"YES")</f>
        <v>0</v>
      </c>
      <c r="CB106" s="60">
        <f>COUNTIFS(Coding!DO$4:DO$1048576,"YES",Coding!$D$4:$D$1048576,$A$4,Coding!$J$4:$J$1048576,$B$4,Coding!$Y$4:$Y$1048576,"YES")</f>
        <v>0</v>
      </c>
      <c r="CC106" s="60">
        <f>COUNTIFS(Coding!DP$4:DP$1048576,"YES",Coding!$D$4:$D$1048576,$A$4,Coding!$J$4:$J$1048576,$B$4,Coding!$Y$4:$Y$1048576,"YES")</f>
        <v>0</v>
      </c>
      <c r="CD106" s="60">
        <f>COUNTIFS(Coding!DQ$4:DQ$1048576,"YES",Coding!$D$4:$D$1048576,$A$4,Coding!$J$4:$J$1048576,$B$4,Coding!$Y$4:$Y$1048576,"YES")</f>
        <v>0</v>
      </c>
      <c r="CE106" s="60">
        <f>COUNTIFS(Coding!DR$4:DR$1048576,"YES",Coding!$D$4:$D$1048576,$A$4,Coding!$J$4:$J$1048576,$B$4,Coding!$Y$4:$Y$1048576,"YES")</f>
        <v>0</v>
      </c>
      <c r="CF106" s="60">
        <f>COUNTIFS(Coding!DS$4:DS$1048576,"YES",Coding!$D$4:$D$1048576,$A$4,Coding!$J$4:$J$1048576,$B$4,Coding!$Y$4:$Y$1048576,"YES")</f>
        <v>0</v>
      </c>
      <c r="CG106" s="60">
        <f>COUNTIFS(Coding!DT$4:DT$1048576,"YES",Coding!$D$4:$D$1048576,$A$4,Coding!$J$4:$J$1048576,$B$4,Coding!$Y$4:$Y$1048576,"YES")</f>
        <v>0</v>
      </c>
      <c r="CH106" s="60">
        <f>COUNTIFS(Coding!DU$4:DU$1048576,"YES",Coding!$D$4:$D$1048576,$A$4,Coding!$J$4:$J$1048576,$B$4,Coding!$Y$4:$Y$1048576,"YES")</f>
        <v>0</v>
      </c>
      <c r="CI106" s="60">
        <f>COUNTIFS(Coding!DV$4:DV$1048576,"YES",Coding!$D$4:$D$1048576,$A$4,Coding!$J$4:$J$1048576,$B$4,Coding!$Y$4:$Y$1048576,"YES")</f>
        <v>0</v>
      </c>
      <c r="CJ106" s="60">
        <f>COUNTIFS(Coding!DW$4:DW$1048576,"YES",Coding!$D$4:$D$1048576,$A$4,Coding!$J$4:$J$1048576,$B$4,Coding!$Y$4:$Y$1048576,"YES")</f>
        <v>1</v>
      </c>
      <c r="CK106" s="60">
        <f>COUNTIFS(Coding!DX$4:DX$1048576,"YES",Coding!$D$4:$D$1048576,$A$4,Coding!$J$4:$J$1048576,$B$4,Coding!$Y$4:$Y$1048576,"YES")</f>
        <v>0</v>
      </c>
      <c r="CL106" s="60">
        <f>COUNTIFS(Coding!DY$4:DY$1048576,"YES",Coding!$D$4:$D$1048576,$A$4,Coding!$J$4:$J$1048576,$B$4,Coding!$Y$4:$Y$1048576,"YES")</f>
        <v>0</v>
      </c>
      <c r="CM106" s="60">
        <f>COUNTIFS(Coding!DZ$4:DZ$1048576,"YES",Coding!$D$4:$D$1048576,$A$4,Coding!$J$4:$J$1048576,$B$4,Coding!$Y$4:$Y$1048576,"YES")</f>
        <v>0</v>
      </c>
      <c r="CN106" s="60">
        <f>COUNTIFS(Coding!EA$4:EA$1048576,"YES",Coding!$D$4:$D$1048576,$A$4,Coding!$J$4:$J$1048576,$B$4,Coding!$Y$4:$Y$1048576,"YES")</f>
        <v>0</v>
      </c>
      <c r="CO106" s="60">
        <f>COUNTIFS(Coding!EB$4:EB$1048576,"YES",Coding!$D$4:$D$1048576,$A$4,Coding!$J$4:$J$1048576,$B$4,Coding!$Y$4:$Y$1048576,"YES")</f>
        <v>0</v>
      </c>
      <c r="CP106" s="60">
        <f>COUNTIFS(Coding!EC$4:EC$1048576,"YES",Coding!$D$4:$D$1048576,$A$4,Coding!$J$4:$J$1048576,$B$4,Coding!$Y$4:$Y$1048576,"YES")</f>
        <v>0</v>
      </c>
      <c r="CQ106" s="60">
        <f>COUNTIFS(Coding!ED$4:ED$1048576,"YES",Coding!$D$4:$D$1048576,$A$4,Coding!$J$4:$J$1048576,$B$4,Coding!$Y$4:$Y$1048576,"YES")</f>
        <v>0</v>
      </c>
      <c r="CR106" s="60">
        <f>COUNTIFS(Coding!EE$4:EE$1048576,"YES",Coding!$D$4:$D$1048576,$A$4,Coding!$J$4:$J$1048576,$B$4,Coding!$Y$4:$Y$1048576,"YES")</f>
        <v>0</v>
      </c>
      <c r="CS106" s="60">
        <f>COUNTIFS(Coding!EF$4:EF$1048576,"YES",Coding!$D$4:$D$1048576,$A$4,Coding!$J$4:$J$1048576,$B$4,Coding!$Y$4:$Y$1048576,"YES")</f>
        <v>0</v>
      </c>
      <c r="CT106" s="60">
        <f>COUNTIFS(Coding!EG$4:EG$1048576,"YES",Coding!$D$4:$D$1048576,$A$4,Coding!$J$4:$J$1048576,$B$4,Coding!$Y$4:$Y$1048576,"YES")</f>
        <v>0</v>
      </c>
    </row>
    <row r="107" spans="1:98" x14ac:dyDescent="0.25">
      <c r="A107" s="176" t="s">
        <v>35</v>
      </c>
      <c r="B107" s="176"/>
      <c r="C107" s="176"/>
      <c r="D107" s="176"/>
      <c r="E107" s="176"/>
      <c r="F107" s="176"/>
      <c r="G107" s="60">
        <f>COUNTIFS(Coding!AT$4:AT$1048576,"YES",Coding!$D$4:$D$1048576,$A$4,Coding!$J$4:$J$1048576,$B$4,Coding!$AP$4:$AP$1048576,"YES")</f>
        <v>0</v>
      </c>
      <c r="H107" s="60">
        <f>COUNTIFS(Coding!AU$4:AU$1048576,"YES",Coding!$D$4:$D$1048576,$A$4,Coding!$J$4:$J$1048576,$B$4,Coding!$AP$4:$AP$1048576,"YES")</f>
        <v>0</v>
      </c>
      <c r="I107" s="60">
        <f>COUNTIFS(Coding!AV$4:AV$1048576,"YES",Coding!$D$4:$D$1048576,$A$4,Coding!$J$4:$J$1048576,$B$4,Coding!$AP$4:$AP$1048576,"YES")</f>
        <v>0</v>
      </c>
      <c r="J107" s="60">
        <f>COUNTIFS(Coding!AW$4:AW$1048576,"YES",Coding!$D$4:$D$1048576,$A$4,Coding!$J$4:$J$1048576,$B$4,Coding!$AP$4:$AP$1048576,"YES")</f>
        <v>0</v>
      </c>
      <c r="K107" s="60">
        <f>COUNTIFS(Coding!AX$4:AX$1048576,"YES",Coding!$D$4:$D$1048576,$A$4,Coding!$J$4:$J$1048576,$B$4,Coding!$AP$4:$AP$1048576,"YES")</f>
        <v>0</v>
      </c>
      <c r="L107" s="60">
        <f>COUNTIFS(Coding!AY$4:AY$1048576,"YES",Coding!$D$4:$D$1048576,$A$4,Coding!$J$4:$J$1048576,$B$4,Coding!$AP$4:$AP$1048576,"YES")</f>
        <v>0</v>
      </c>
      <c r="M107" s="60">
        <f>COUNTIFS(Coding!AZ$4:AZ$1048576,"YES",Coding!$D$4:$D$1048576,$A$4,Coding!$J$4:$J$1048576,$B$4,Coding!$AP$4:$AP$1048576,"YES")</f>
        <v>0</v>
      </c>
      <c r="N107" s="60">
        <f>COUNTIFS(Coding!BA$4:BA$1048576,"YES",Coding!$D$4:$D$1048576,$A$4,Coding!$J$4:$J$1048576,$B$4,Coding!$AP$4:$AP$1048576,"YES")</f>
        <v>0</v>
      </c>
      <c r="O107" s="60">
        <f>COUNTIFS(Coding!BB$4:BB$1048576,"YES",Coding!$D$4:$D$1048576,$A$4,Coding!$J$4:$J$1048576,$B$4,Coding!$AP$4:$AP$1048576,"YES")</f>
        <v>1</v>
      </c>
      <c r="P107" s="60">
        <f>COUNTIFS(Coding!BC$4:BC$1048576,"YES",Coding!$D$4:$D$1048576,$A$4,Coding!$J$4:$J$1048576,$B$4,Coding!$AP$4:$AP$1048576,"YES")</f>
        <v>0</v>
      </c>
      <c r="Q107" s="60">
        <f>COUNTIFS(Coding!BD$4:BD$1048576,"YES",Coding!$D$4:$D$1048576,$A$4,Coding!$J$4:$J$1048576,$B$4,Coding!$AP$4:$AP$1048576,"YES")</f>
        <v>0</v>
      </c>
      <c r="R107" s="60">
        <f>COUNTIFS(Coding!BE$4:BE$1048576,"YES",Coding!$D$4:$D$1048576,$A$4,Coding!$J$4:$J$1048576,$B$4,Coding!$AP$4:$AP$1048576,"YES")</f>
        <v>0</v>
      </c>
      <c r="S107" s="60">
        <f>COUNTIFS(Coding!BF$4:BF$1048576,"YES",Coding!$D$4:$D$1048576,$A$4,Coding!$J$4:$J$1048576,$B$4,Coding!$AP$4:$AP$1048576,"YES")</f>
        <v>0</v>
      </c>
      <c r="T107" s="60">
        <f>COUNTIFS(Coding!BG$4:BG$1048576,"YES",Coding!$D$4:$D$1048576,$A$4,Coding!$J$4:$J$1048576,$B$4,Coding!$AP$4:$AP$1048576,"YES")</f>
        <v>0</v>
      </c>
      <c r="U107" s="60">
        <f>COUNTIFS(Coding!BH$4:BH$1048576,"YES",Coding!$D$4:$D$1048576,$A$4,Coding!$J$4:$J$1048576,$B$4,Coding!$AP$4:$AP$1048576,"YES")</f>
        <v>0</v>
      </c>
      <c r="V107" s="60">
        <f>COUNTIFS(Coding!BI$4:BI$1048576,"YES",Coding!$D$4:$D$1048576,$A$4,Coding!$J$4:$J$1048576,$B$4,Coding!$AP$4:$AP$1048576,"YES")</f>
        <v>0</v>
      </c>
      <c r="W107" s="60">
        <f>COUNTIFS(Coding!BJ$4:BJ$1048576,"YES",Coding!$D$4:$D$1048576,$A$4,Coding!$J$4:$J$1048576,$B$4,Coding!$AP$4:$AP$1048576,"YES")</f>
        <v>0</v>
      </c>
      <c r="X107" s="60">
        <f>COUNTIFS(Coding!BK$4:BK$1048576,"YES",Coding!$D$4:$D$1048576,$A$4,Coding!$J$4:$J$1048576,$B$4,Coding!$AP$4:$AP$1048576,"YES")</f>
        <v>0</v>
      </c>
      <c r="Y107" s="60">
        <f>COUNTIFS(Coding!BL$4:BL$1048576,"YES",Coding!$D$4:$D$1048576,$A$4,Coding!$J$4:$J$1048576,$B$4,Coding!$AP$4:$AP$1048576,"YES")</f>
        <v>0</v>
      </c>
      <c r="Z107" s="60">
        <f>COUNTIFS(Coding!BM$4:BM$1048576,"YES",Coding!$D$4:$D$1048576,$A$4,Coding!$J$4:$J$1048576,$B$4,Coding!$AP$4:$AP$1048576,"YES")</f>
        <v>0</v>
      </c>
      <c r="AA107" s="60">
        <f>COUNTIFS(Coding!BN$4:BN$1048576,"YES",Coding!$D$4:$D$1048576,$A$4,Coding!$J$4:$J$1048576,$B$4,Coding!$AP$4:$AP$1048576,"YES")</f>
        <v>0</v>
      </c>
      <c r="AB107" s="60">
        <f>COUNTIFS(Coding!BO$4:BO$1048576,"YES",Coding!$D$4:$D$1048576,$A$4,Coding!$J$4:$J$1048576,$B$4,Coding!$AP$4:$AP$1048576,"YES")</f>
        <v>0</v>
      </c>
      <c r="AC107" s="60">
        <f>COUNTIFS(Coding!BP$4:BP$1048576,"YES",Coding!$D$4:$D$1048576,$A$4,Coding!$J$4:$J$1048576,$B$4,Coding!$AP$4:$AP$1048576,"YES")</f>
        <v>0</v>
      </c>
      <c r="AD107" s="60">
        <f>COUNTIFS(Coding!BQ$4:BQ$1048576,"YES",Coding!$D$4:$D$1048576,$A$4,Coding!$J$4:$J$1048576,$B$4,Coding!$AP$4:$AP$1048576,"YES")</f>
        <v>0</v>
      </c>
      <c r="AE107" s="60">
        <f>COUNTIFS(Coding!BR$4:BR$1048576,"YES",Coding!$D$4:$D$1048576,$A$4,Coding!$J$4:$J$1048576,$B$4,Coding!$AP$4:$AP$1048576,"YES")</f>
        <v>0</v>
      </c>
      <c r="AF107" s="60">
        <f>COUNTIFS(Coding!BS$4:BS$1048576,"YES",Coding!$D$4:$D$1048576,$A$4,Coding!$J$4:$J$1048576,$B$4,Coding!$AP$4:$AP$1048576,"YES")</f>
        <v>0</v>
      </c>
      <c r="AG107" s="60">
        <f>COUNTIFS(Coding!BT$4:BT$1048576,"YES",Coding!$D$4:$D$1048576,$A$4,Coding!$J$4:$J$1048576,$B$4,Coding!$AP$4:$AP$1048576,"YES")</f>
        <v>0</v>
      </c>
      <c r="AH107" s="60">
        <f>COUNTIFS(Coding!BU$4:BU$1048576,"YES",Coding!$D$4:$D$1048576,$A$4,Coding!$J$4:$J$1048576,$B$4,Coding!$AP$4:$AP$1048576,"YES")</f>
        <v>0</v>
      </c>
      <c r="AI107" s="60">
        <f>COUNTIFS(Coding!BV$4:BV$1048576,"YES",Coding!$D$4:$D$1048576,$A$4,Coding!$J$4:$J$1048576,$B$4,Coding!$AP$4:$AP$1048576,"YES")</f>
        <v>1</v>
      </c>
      <c r="AJ107" s="60">
        <f>COUNTIFS(Coding!BW$4:BW$1048576,"YES",Coding!$D$4:$D$1048576,$A$4,Coding!$J$4:$J$1048576,$B$4,Coding!$AP$4:$AP$1048576,"YES")</f>
        <v>0</v>
      </c>
      <c r="AK107" s="60">
        <f>COUNTIFS(Coding!BX$4:BX$1048576,"YES",Coding!$D$4:$D$1048576,$A$4,Coding!$J$4:$J$1048576,$B$4,Coding!$AP$4:$AP$1048576,"YES")</f>
        <v>0</v>
      </c>
      <c r="AL107" s="60">
        <f>COUNTIFS(Coding!BY$4:BY$1048576,"YES",Coding!$D$4:$D$1048576,$A$4,Coding!$J$4:$J$1048576,$B$4,Coding!$AP$4:$AP$1048576,"YES")</f>
        <v>0</v>
      </c>
      <c r="AM107" s="60">
        <f>COUNTIFS(Coding!BZ$4:BZ$1048576,"YES",Coding!$D$4:$D$1048576,$A$4,Coding!$J$4:$J$1048576,$B$4,Coding!$AP$4:$AP$1048576,"YES")</f>
        <v>0</v>
      </c>
      <c r="AN107" s="60">
        <f>COUNTIFS(Coding!CA$4:CA$1048576,"YES",Coding!$D$4:$D$1048576,$A$4,Coding!$J$4:$J$1048576,$B$4,Coding!$AP$4:$AP$1048576,"YES")</f>
        <v>0</v>
      </c>
      <c r="AO107" s="60">
        <f>COUNTIFS(Coding!CB$4:CB$1048576,"YES",Coding!$D$4:$D$1048576,$A$4,Coding!$J$4:$J$1048576,$B$4,Coding!$AP$4:$AP$1048576,"YES")</f>
        <v>0</v>
      </c>
      <c r="AP107" s="60">
        <f>COUNTIFS(Coding!CC$4:CC$1048576,"YES",Coding!$D$4:$D$1048576,$A$4,Coding!$J$4:$J$1048576,$B$4,Coding!$AP$4:$AP$1048576,"YES")</f>
        <v>2</v>
      </c>
      <c r="AQ107" s="60">
        <f>COUNTIFS(Coding!CD$4:CD$1048576,"YES",Coding!$D$4:$D$1048576,$A$4,Coding!$J$4:$J$1048576,$B$4,Coding!$AP$4:$AP$1048576,"YES")</f>
        <v>0</v>
      </c>
      <c r="AR107" s="60">
        <f>COUNTIFS(Coding!CE$4:CE$1048576,"YES",Coding!$D$4:$D$1048576,$A$4,Coding!$J$4:$J$1048576,$B$4,Coding!$AP$4:$AP$1048576,"YES")</f>
        <v>0</v>
      </c>
      <c r="AS107" s="60">
        <f>COUNTIFS(Coding!CF$4:CF$1048576,"YES",Coding!$D$4:$D$1048576,$A$4,Coding!$J$4:$J$1048576,$B$4,Coding!$AP$4:$AP$1048576,"YES")</f>
        <v>0</v>
      </c>
      <c r="AT107" s="60">
        <f>COUNTIFS(Coding!CG$4:CG$1048576,"YES",Coding!$D$4:$D$1048576,$A$4,Coding!$J$4:$J$1048576,$B$4,Coding!$AP$4:$AP$1048576,"YES")</f>
        <v>0</v>
      </c>
      <c r="AU107" s="60">
        <f>COUNTIFS(Coding!CH$4:CH$1048576,"YES",Coding!$D$4:$D$1048576,$A$4,Coding!$J$4:$J$1048576,$B$4,Coding!$AP$4:$AP$1048576,"YES")</f>
        <v>1</v>
      </c>
      <c r="AV107" s="60">
        <f>COUNTIFS(Coding!CI$4:CI$1048576,"YES",Coding!$D$4:$D$1048576,$A$4,Coding!$J$4:$J$1048576,$B$4,Coding!$AP$4:$AP$1048576,"YES")</f>
        <v>1</v>
      </c>
      <c r="AW107" s="60">
        <f>COUNTIFS(Coding!CJ$4:CJ$1048576,"YES",Coding!$D$4:$D$1048576,$A$4,Coding!$J$4:$J$1048576,$B$4,Coding!$AP$4:$AP$1048576,"YES")</f>
        <v>0</v>
      </c>
      <c r="AX107" s="60">
        <f>COUNTIFS(Coding!CK$4:CK$1048576,"YES",Coding!$D$4:$D$1048576,$A$4,Coding!$J$4:$J$1048576,$B$4,Coding!$AP$4:$AP$1048576,"YES")</f>
        <v>0</v>
      </c>
      <c r="AY107" s="60">
        <f>COUNTIFS(Coding!CL$4:CL$1048576,"YES",Coding!$D$4:$D$1048576,$A$4,Coding!$J$4:$J$1048576,$B$4,Coding!$AP$4:$AP$1048576,"YES")</f>
        <v>1</v>
      </c>
      <c r="AZ107" s="60">
        <f>COUNTIFS(Coding!CM$4:CM$1048576,"YES",Coding!$D$4:$D$1048576,$A$4,Coding!$J$4:$J$1048576,$B$4,Coding!$AP$4:$AP$1048576,"YES")</f>
        <v>0</v>
      </c>
      <c r="BA107" s="60">
        <f>COUNTIFS(Coding!CN$4:CN$1048576,"YES",Coding!$D$4:$D$1048576,$A$4,Coding!$J$4:$J$1048576,$B$4,Coding!$AP$4:$AP$1048576,"YES")</f>
        <v>0</v>
      </c>
      <c r="BB107" s="60">
        <f>COUNTIFS(Coding!CO$4:CO$1048576,"YES",Coding!$D$4:$D$1048576,$A$4,Coding!$J$4:$J$1048576,$B$4,Coding!$AP$4:$AP$1048576,"YES")</f>
        <v>0</v>
      </c>
      <c r="BC107" s="60">
        <f>COUNTIFS(Coding!CP$4:CP$1048576,"YES",Coding!$D$4:$D$1048576,$A$4,Coding!$J$4:$J$1048576,$B$4,Coding!$AP$4:$AP$1048576,"YES")</f>
        <v>0</v>
      </c>
      <c r="BD107" s="60">
        <f>COUNTIFS(Coding!CQ$4:CQ$1048576,"YES",Coding!$D$4:$D$1048576,$A$4,Coding!$J$4:$J$1048576,$B$4,Coding!$AP$4:$AP$1048576,"YES")</f>
        <v>0</v>
      </c>
      <c r="BE107" s="60">
        <f>COUNTIFS(Coding!CR$4:CR$1048576,"YES",Coding!$D$4:$D$1048576,$A$4,Coding!$J$4:$J$1048576,$B$4,Coding!$AP$4:$AP$1048576,"YES")</f>
        <v>0</v>
      </c>
      <c r="BF107" s="60">
        <f>COUNTIFS(Coding!CS$4:CS$1048576,"YES",Coding!$D$4:$D$1048576,$A$4,Coding!$J$4:$J$1048576,$B$4,Coding!$AP$4:$AP$1048576,"YES")</f>
        <v>0</v>
      </c>
      <c r="BG107" s="60">
        <f>COUNTIFS(Coding!CT$4:CT$1048576,"YES",Coding!$D$4:$D$1048576,$A$4,Coding!$J$4:$J$1048576,$B$4,Coding!$AP$4:$AP$1048576,"YES")</f>
        <v>0</v>
      </c>
      <c r="BH107" s="60">
        <f>COUNTIFS(Coding!CU$4:CU$1048576,"YES",Coding!$D$4:$D$1048576,$A$4,Coding!$J$4:$J$1048576,$B$4,Coding!$AP$4:$AP$1048576,"YES")</f>
        <v>0</v>
      </c>
      <c r="BI107" s="60">
        <f>COUNTIFS(Coding!CV$4:CV$1048576,"YES",Coding!$D$4:$D$1048576,$A$4,Coding!$J$4:$J$1048576,$B$4,Coding!$AP$4:$AP$1048576,"YES")</f>
        <v>0</v>
      </c>
      <c r="BJ107" s="60">
        <f>COUNTIFS(Coding!CW$4:CW$1048576,"YES",Coding!$D$4:$D$1048576,$A$4,Coding!$J$4:$J$1048576,$B$4,Coding!$AP$4:$AP$1048576,"YES")</f>
        <v>0</v>
      </c>
      <c r="BK107" s="60">
        <f>COUNTIFS(Coding!CX$4:CX$1048576,"YES",Coding!$D$4:$D$1048576,$A$4,Coding!$J$4:$J$1048576,$B$4,Coding!$AP$4:$AP$1048576,"YES")</f>
        <v>0</v>
      </c>
      <c r="BL107" s="60">
        <f>COUNTIFS(Coding!CY$4:CY$1048576,"YES",Coding!$D$4:$D$1048576,$A$4,Coding!$J$4:$J$1048576,$B$4,Coding!$AP$4:$AP$1048576,"YES")</f>
        <v>1</v>
      </c>
      <c r="BM107" s="60">
        <f>COUNTIFS(Coding!CZ$4:CZ$1048576,"YES",Coding!$D$4:$D$1048576,$A$4,Coding!$J$4:$J$1048576,$B$4,Coding!$AP$4:$AP$1048576,"YES")</f>
        <v>0</v>
      </c>
      <c r="BN107" s="60">
        <f>COUNTIFS(Coding!DA$4:DA$1048576,"YES",Coding!$D$4:$D$1048576,$A$4,Coding!$J$4:$J$1048576,$B$4,Coding!$AP$4:$AP$1048576,"YES")</f>
        <v>0</v>
      </c>
      <c r="BO107" s="60">
        <f>COUNTIFS(Coding!DB$4:DB$1048576,"YES",Coding!$D$4:$D$1048576,$A$4,Coding!$J$4:$J$1048576,$B$4,Coding!$AP$4:$AP$1048576,"YES")</f>
        <v>0</v>
      </c>
      <c r="BP107" s="60">
        <f>COUNTIFS(Coding!DC$4:DC$1048576,"YES",Coding!$D$4:$D$1048576,$A$4,Coding!$J$4:$J$1048576,$B$4,Coding!$AP$4:$AP$1048576,"YES")</f>
        <v>2</v>
      </c>
      <c r="BQ107" s="60">
        <f>COUNTIFS(Coding!DD$4:DD$1048576,"YES",Coding!$D$4:$D$1048576,$A$4,Coding!$J$4:$J$1048576,$B$4,Coding!$AP$4:$AP$1048576,"YES")</f>
        <v>0</v>
      </c>
      <c r="BR107" s="60">
        <f>COUNTIFS(Coding!DE$4:DE$1048576,"YES",Coding!$D$4:$D$1048576,$A$4,Coding!$J$4:$J$1048576,$B$4,Coding!$AP$4:$AP$1048576,"YES")</f>
        <v>0</v>
      </c>
      <c r="BS107" s="60">
        <f>COUNTIFS(Coding!DF$4:DF$1048576,"YES",Coding!$D$4:$D$1048576,$A$4,Coding!$J$4:$J$1048576,$B$4,Coding!$AP$4:$AP$1048576,"YES")</f>
        <v>0</v>
      </c>
      <c r="BT107" s="60">
        <f>COUNTIFS(Coding!DG$4:DG$1048576,"YES",Coding!$D$4:$D$1048576,$A$4,Coding!$J$4:$J$1048576,$B$4,Coding!$AP$4:$AP$1048576,"YES")</f>
        <v>0</v>
      </c>
      <c r="BU107" s="60">
        <f>COUNTIFS(Coding!DH$4:DH$1048576,"YES",Coding!$D$4:$D$1048576,$A$4,Coding!$J$4:$J$1048576,$B$4,Coding!$AP$4:$AP$1048576,"YES")</f>
        <v>2</v>
      </c>
      <c r="BV107" s="60">
        <f>COUNTIFS(Coding!DI$4:DI$1048576,"YES",Coding!$D$4:$D$1048576,$A$4,Coding!$J$4:$J$1048576,$B$4,Coding!$AP$4:$AP$1048576,"YES")</f>
        <v>0</v>
      </c>
      <c r="BW107" s="60">
        <f>COUNTIFS(Coding!DJ$4:DJ$1048576,"YES",Coding!$D$4:$D$1048576,$A$4,Coding!$J$4:$J$1048576,$B$4,Coding!$AP$4:$AP$1048576,"YES")</f>
        <v>0</v>
      </c>
      <c r="BX107" s="60">
        <f>COUNTIFS(Coding!DK$4:DK$1048576,"YES",Coding!$D$4:$D$1048576,$A$4,Coding!$J$4:$J$1048576,$B$4,Coding!$AP$4:$AP$1048576,"YES")</f>
        <v>0</v>
      </c>
      <c r="BY107" s="60">
        <f>COUNTIFS(Coding!DL$4:DL$1048576,"YES",Coding!$D$4:$D$1048576,$A$4,Coding!$J$4:$J$1048576,$B$4,Coding!$AP$4:$AP$1048576,"YES")</f>
        <v>0</v>
      </c>
      <c r="BZ107" s="60">
        <f>COUNTIFS(Coding!DM$4:DM$1048576,"YES",Coding!$D$4:$D$1048576,$A$4,Coding!$J$4:$J$1048576,$B$4,Coding!$AP$4:$AP$1048576,"YES")</f>
        <v>0</v>
      </c>
      <c r="CA107" s="60">
        <f>COUNTIFS(Coding!DN$4:DN$1048576,"YES",Coding!$D$4:$D$1048576,$A$4,Coding!$J$4:$J$1048576,$B$4,Coding!$AP$4:$AP$1048576,"YES")</f>
        <v>0</v>
      </c>
      <c r="CB107" s="60">
        <f>COUNTIFS(Coding!DO$4:DO$1048576,"YES",Coding!$D$4:$D$1048576,$A$4,Coding!$J$4:$J$1048576,$B$4,Coding!$AP$4:$AP$1048576,"YES")</f>
        <v>0</v>
      </c>
      <c r="CC107" s="60">
        <f>COUNTIFS(Coding!DP$4:DP$1048576,"YES",Coding!$D$4:$D$1048576,$A$4,Coding!$J$4:$J$1048576,$B$4,Coding!$AP$4:$AP$1048576,"YES")</f>
        <v>0</v>
      </c>
      <c r="CD107" s="60">
        <f>COUNTIFS(Coding!DQ$4:DQ$1048576,"YES",Coding!$D$4:$D$1048576,$A$4,Coding!$J$4:$J$1048576,$B$4,Coding!$AP$4:$AP$1048576,"YES")</f>
        <v>0</v>
      </c>
      <c r="CE107" s="60">
        <f>COUNTIFS(Coding!DR$4:DR$1048576,"YES",Coding!$D$4:$D$1048576,$A$4,Coding!$J$4:$J$1048576,$B$4,Coding!$AP$4:$AP$1048576,"YES")</f>
        <v>0</v>
      </c>
      <c r="CF107" s="60">
        <f>COUNTIFS(Coding!DS$4:DS$1048576,"YES",Coding!$D$4:$D$1048576,$A$4,Coding!$J$4:$J$1048576,$B$4,Coding!$AP$4:$AP$1048576,"YES")</f>
        <v>0</v>
      </c>
      <c r="CG107" s="60">
        <f>COUNTIFS(Coding!DT$4:DT$1048576,"YES",Coding!$D$4:$D$1048576,$A$4,Coding!$J$4:$J$1048576,$B$4,Coding!$AP$4:$AP$1048576,"YES")</f>
        <v>0</v>
      </c>
      <c r="CH107" s="60">
        <f>COUNTIFS(Coding!DU$4:DU$1048576,"YES",Coding!$D$4:$D$1048576,$A$4,Coding!$J$4:$J$1048576,$B$4,Coding!$AP$4:$AP$1048576,"YES")</f>
        <v>0</v>
      </c>
      <c r="CI107" s="60">
        <f>COUNTIFS(Coding!DV$4:DV$1048576,"YES",Coding!$D$4:$D$1048576,$A$4,Coding!$J$4:$J$1048576,$B$4,Coding!$AP$4:$AP$1048576,"YES")</f>
        <v>0</v>
      </c>
      <c r="CJ107" s="60">
        <f>COUNTIFS(Coding!DW$4:DW$1048576,"YES",Coding!$D$4:$D$1048576,$A$4,Coding!$J$4:$J$1048576,$B$4,Coding!$AP$4:$AP$1048576,"YES")</f>
        <v>0</v>
      </c>
      <c r="CK107" s="60">
        <f>COUNTIFS(Coding!DX$4:DX$1048576,"YES",Coding!$D$4:$D$1048576,$A$4,Coding!$J$4:$J$1048576,$B$4,Coding!$AP$4:$AP$1048576,"YES")</f>
        <v>0</v>
      </c>
      <c r="CL107" s="60">
        <f>COUNTIFS(Coding!DY$4:DY$1048576,"YES",Coding!$D$4:$D$1048576,$A$4,Coding!$J$4:$J$1048576,$B$4,Coding!$AP$4:$AP$1048576,"YES")</f>
        <v>0</v>
      </c>
      <c r="CM107" s="60">
        <f>COUNTIFS(Coding!DZ$4:DZ$1048576,"YES",Coding!$D$4:$D$1048576,$A$4,Coding!$J$4:$J$1048576,$B$4,Coding!$AP$4:$AP$1048576,"YES")</f>
        <v>0</v>
      </c>
      <c r="CN107" s="60">
        <f>COUNTIFS(Coding!EA$4:EA$1048576,"YES",Coding!$D$4:$D$1048576,$A$4,Coding!$J$4:$J$1048576,$B$4,Coding!$AP$4:$AP$1048576,"YES")</f>
        <v>0</v>
      </c>
      <c r="CO107" s="60">
        <f>COUNTIFS(Coding!EB$4:EB$1048576,"YES",Coding!$D$4:$D$1048576,$A$4,Coding!$J$4:$J$1048576,$B$4,Coding!$AP$4:$AP$1048576,"YES")</f>
        <v>0</v>
      </c>
      <c r="CP107" s="60">
        <f>COUNTIFS(Coding!EC$4:EC$1048576,"YES",Coding!$D$4:$D$1048576,$A$4,Coding!$J$4:$J$1048576,$B$4,Coding!$AP$4:$AP$1048576,"YES")</f>
        <v>0</v>
      </c>
      <c r="CQ107" s="60">
        <f>COUNTIFS(Coding!ED$4:ED$1048576,"YES",Coding!$D$4:$D$1048576,$A$4,Coding!$J$4:$J$1048576,$B$4,Coding!$AP$4:$AP$1048576,"YES")</f>
        <v>0</v>
      </c>
      <c r="CR107" s="60">
        <f>COUNTIFS(Coding!EE$4:EE$1048576,"YES",Coding!$D$4:$D$1048576,$A$4,Coding!$J$4:$J$1048576,$B$4,Coding!$AP$4:$AP$1048576,"YES")</f>
        <v>0</v>
      </c>
      <c r="CS107" s="60">
        <f>COUNTIFS(Coding!EF$4:EF$1048576,"YES",Coding!$D$4:$D$1048576,$A$4,Coding!$J$4:$J$1048576,$B$4,Coding!$AP$4:$AP$1048576,"YES")</f>
        <v>0</v>
      </c>
      <c r="CT107" s="60">
        <f>COUNTIFS(Coding!EG$4:EG$1048576,"YES",Coding!$D$4:$D$1048576,$A$4,Coding!$J$4:$J$1048576,$B$4,Coding!$AP$4:$AP$1048576,"YES")</f>
        <v>0</v>
      </c>
    </row>
    <row r="108" spans="1:98" x14ac:dyDescent="0.25">
      <c r="A108" s="176" t="s">
        <v>17</v>
      </c>
      <c r="B108" s="176"/>
      <c r="C108" s="176"/>
      <c r="D108" s="176"/>
      <c r="E108" s="176"/>
      <c r="F108" s="176"/>
      <c r="G108" s="60">
        <f>COUNTIFS(Coding!AT$4:AT$1048576,"YES",Coding!$D$4:$D$1048576,$A$4,Coding!$J$4:$J$1048576,$B$4,Coding!$X$4:$X$1048576,"YES")</f>
        <v>0</v>
      </c>
      <c r="H108" s="60">
        <f>COUNTIFS(Coding!AU$4:AU$1048576,"YES",Coding!$D$4:$D$1048576,$A$4,Coding!$J$4:$J$1048576,$B$4,Coding!$X$4:$X$1048576,"YES")</f>
        <v>0</v>
      </c>
      <c r="I108" s="60">
        <f>COUNTIFS(Coding!AV$4:AV$1048576,"YES",Coding!$D$4:$D$1048576,$A$4,Coding!$J$4:$J$1048576,$B$4,Coding!$X$4:$X$1048576,"YES")</f>
        <v>0</v>
      </c>
      <c r="J108" s="60">
        <f>COUNTIFS(Coding!AW$4:AW$1048576,"YES",Coding!$D$4:$D$1048576,$A$4,Coding!$J$4:$J$1048576,$B$4,Coding!$X$4:$X$1048576,"YES")</f>
        <v>0</v>
      </c>
      <c r="K108" s="60">
        <f>COUNTIFS(Coding!AX$4:AX$1048576,"YES",Coding!$D$4:$D$1048576,$A$4,Coding!$J$4:$J$1048576,$B$4,Coding!$X$4:$X$1048576,"YES")</f>
        <v>0</v>
      </c>
      <c r="L108" s="60">
        <f>COUNTIFS(Coding!AY$4:AY$1048576,"YES",Coding!$D$4:$D$1048576,$A$4,Coding!$J$4:$J$1048576,$B$4,Coding!$X$4:$X$1048576,"YES")</f>
        <v>0</v>
      </c>
      <c r="M108" s="60">
        <f>COUNTIFS(Coding!AZ$4:AZ$1048576,"YES",Coding!$D$4:$D$1048576,$A$4,Coding!$J$4:$J$1048576,$B$4,Coding!$X$4:$X$1048576,"YES")</f>
        <v>0</v>
      </c>
      <c r="N108" s="60">
        <f>COUNTIFS(Coding!BA$4:BA$1048576,"YES",Coding!$D$4:$D$1048576,$A$4,Coding!$J$4:$J$1048576,$B$4,Coding!$X$4:$X$1048576,"YES")</f>
        <v>0</v>
      </c>
      <c r="O108" s="60">
        <f>COUNTIFS(Coding!BB$4:BB$1048576,"YES",Coding!$D$4:$D$1048576,$A$4,Coding!$J$4:$J$1048576,$B$4,Coding!$X$4:$X$1048576,"YES")</f>
        <v>1</v>
      </c>
      <c r="P108" s="60">
        <f>COUNTIFS(Coding!BC$4:BC$1048576,"YES",Coding!$D$4:$D$1048576,$A$4,Coding!$J$4:$J$1048576,$B$4,Coding!$X$4:$X$1048576,"YES")</f>
        <v>0</v>
      </c>
      <c r="Q108" s="60">
        <f>COUNTIFS(Coding!BD$4:BD$1048576,"YES",Coding!$D$4:$D$1048576,$A$4,Coding!$J$4:$J$1048576,$B$4,Coding!$X$4:$X$1048576,"YES")</f>
        <v>0</v>
      </c>
      <c r="R108" s="60">
        <f>COUNTIFS(Coding!BE$4:BE$1048576,"YES",Coding!$D$4:$D$1048576,$A$4,Coding!$J$4:$J$1048576,$B$4,Coding!$X$4:$X$1048576,"YES")</f>
        <v>0</v>
      </c>
      <c r="S108" s="60">
        <f>COUNTIFS(Coding!BF$4:BF$1048576,"YES",Coding!$D$4:$D$1048576,$A$4,Coding!$J$4:$J$1048576,$B$4,Coding!$X$4:$X$1048576,"YES")</f>
        <v>0</v>
      </c>
      <c r="T108" s="60">
        <f>COUNTIFS(Coding!BG$4:BG$1048576,"YES",Coding!$D$4:$D$1048576,$A$4,Coding!$J$4:$J$1048576,$B$4,Coding!$X$4:$X$1048576,"YES")</f>
        <v>0</v>
      </c>
      <c r="U108" s="60">
        <f>COUNTIFS(Coding!BH$4:BH$1048576,"YES",Coding!$D$4:$D$1048576,$A$4,Coding!$J$4:$J$1048576,$B$4,Coding!$X$4:$X$1048576,"YES")</f>
        <v>0</v>
      </c>
      <c r="V108" s="60">
        <f>COUNTIFS(Coding!BI$4:BI$1048576,"YES",Coding!$D$4:$D$1048576,$A$4,Coding!$J$4:$J$1048576,$B$4,Coding!$X$4:$X$1048576,"YES")</f>
        <v>0</v>
      </c>
      <c r="W108" s="60">
        <f>COUNTIFS(Coding!BJ$4:BJ$1048576,"YES",Coding!$D$4:$D$1048576,$A$4,Coding!$J$4:$J$1048576,$B$4,Coding!$X$4:$X$1048576,"YES")</f>
        <v>0</v>
      </c>
      <c r="X108" s="60">
        <f>COUNTIFS(Coding!BK$4:BK$1048576,"YES",Coding!$D$4:$D$1048576,$A$4,Coding!$J$4:$J$1048576,$B$4,Coding!$X$4:$X$1048576,"YES")</f>
        <v>1</v>
      </c>
      <c r="Y108" s="60">
        <f>COUNTIFS(Coding!BL$4:BL$1048576,"YES",Coding!$D$4:$D$1048576,$A$4,Coding!$J$4:$J$1048576,$B$4,Coding!$X$4:$X$1048576,"YES")</f>
        <v>0</v>
      </c>
      <c r="Z108" s="60">
        <f>COUNTIFS(Coding!BM$4:BM$1048576,"YES",Coding!$D$4:$D$1048576,$A$4,Coding!$J$4:$J$1048576,$B$4,Coding!$X$4:$X$1048576,"YES")</f>
        <v>1</v>
      </c>
      <c r="AA108" s="60">
        <f>COUNTIFS(Coding!BN$4:BN$1048576,"YES",Coding!$D$4:$D$1048576,$A$4,Coding!$J$4:$J$1048576,$B$4,Coding!$X$4:$X$1048576,"YES")</f>
        <v>0</v>
      </c>
      <c r="AB108" s="60">
        <f>COUNTIFS(Coding!BO$4:BO$1048576,"YES",Coding!$D$4:$D$1048576,$A$4,Coding!$J$4:$J$1048576,$B$4,Coding!$X$4:$X$1048576,"YES")</f>
        <v>0</v>
      </c>
      <c r="AC108" s="60">
        <f>COUNTIFS(Coding!BP$4:BP$1048576,"YES",Coding!$D$4:$D$1048576,$A$4,Coding!$J$4:$J$1048576,$B$4,Coding!$X$4:$X$1048576,"YES")</f>
        <v>0</v>
      </c>
      <c r="AD108" s="60">
        <f>COUNTIFS(Coding!BQ$4:BQ$1048576,"YES",Coding!$D$4:$D$1048576,$A$4,Coding!$J$4:$J$1048576,$B$4,Coding!$X$4:$X$1048576,"YES")</f>
        <v>0</v>
      </c>
      <c r="AE108" s="60">
        <f>COUNTIFS(Coding!BR$4:BR$1048576,"YES",Coding!$D$4:$D$1048576,$A$4,Coding!$J$4:$J$1048576,$B$4,Coding!$X$4:$X$1048576,"YES")</f>
        <v>0</v>
      </c>
      <c r="AF108" s="60">
        <f>COUNTIFS(Coding!BS$4:BS$1048576,"YES",Coding!$D$4:$D$1048576,$A$4,Coding!$J$4:$J$1048576,$B$4,Coding!$X$4:$X$1048576,"YES")</f>
        <v>0</v>
      </c>
      <c r="AG108" s="60">
        <f>COUNTIFS(Coding!BT$4:BT$1048576,"YES",Coding!$D$4:$D$1048576,$A$4,Coding!$J$4:$J$1048576,$B$4,Coding!$X$4:$X$1048576,"YES")</f>
        <v>0</v>
      </c>
      <c r="AH108" s="60">
        <f>COUNTIFS(Coding!BU$4:BU$1048576,"YES",Coding!$D$4:$D$1048576,$A$4,Coding!$J$4:$J$1048576,$B$4,Coding!$X$4:$X$1048576,"YES")</f>
        <v>0</v>
      </c>
      <c r="AI108" s="60">
        <f>COUNTIFS(Coding!BV$4:BV$1048576,"YES",Coding!$D$4:$D$1048576,$A$4,Coding!$J$4:$J$1048576,$B$4,Coding!$X$4:$X$1048576,"YES")</f>
        <v>0</v>
      </c>
      <c r="AJ108" s="60">
        <f>COUNTIFS(Coding!BW$4:BW$1048576,"YES",Coding!$D$4:$D$1048576,$A$4,Coding!$J$4:$J$1048576,$B$4,Coding!$X$4:$X$1048576,"YES")</f>
        <v>0</v>
      </c>
      <c r="AK108" s="60">
        <f>COUNTIFS(Coding!BX$4:BX$1048576,"YES",Coding!$D$4:$D$1048576,$A$4,Coding!$J$4:$J$1048576,$B$4,Coding!$X$4:$X$1048576,"YES")</f>
        <v>0</v>
      </c>
      <c r="AL108" s="60">
        <f>COUNTIFS(Coding!BY$4:BY$1048576,"YES",Coding!$D$4:$D$1048576,$A$4,Coding!$J$4:$J$1048576,$B$4,Coding!$X$4:$X$1048576,"YES")</f>
        <v>1</v>
      </c>
      <c r="AM108" s="60">
        <f>COUNTIFS(Coding!BZ$4:BZ$1048576,"YES",Coding!$D$4:$D$1048576,$A$4,Coding!$J$4:$J$1048576,$B$4,Coding!$X$4:$X$1048576,"YES")</f>
        <v>0</v>
      </c>
      <c r="AN108" s="60">
        <f>COUNTIFS(Coding!CA$4:CA$1048576,"YES",Coding!$D$4:$D$1048576,$A$4,Coding!$J$4:$J$1048576,$B$4,Coding!$X$4:$X$1048576,"YES")</f>
        <v>0</v>
      </c>
      <c r="AO108" s="60">
        <f>COUNTIFS(Coding!CB$4:CB$1048576,"YES",Coding!$D$4:$D$1048576,$A$4,Coding!$J$4:$J$1048576,$B$4,Coding!$X$4:$X$1048576,"YES")</f>
        <v>0</v>
      </c>
      <c r="AP108" s="60">
        <f>COUNTIFS(Coding!CC$4:CC$1048576,"YES",Coding!$D$4:$D$1048576,$A$4,Coding!$J$4:$J$1048576,$B$4,Coding!$X$4:$X$1048576,"YES")</f>
        <v>0</v>
      </c>
      <c r="AQ108" s="60">
        <f>COUNTIFS(Coding!CD$4:CD$1048576,"YES",Coding!$D$4:$D$1048576,$A$4,Coding!$J$4:$J$1048576,$B$4,Coding!$X$4:$X$1048576,"YES")</f>
        <v>0</v>
      </c>
      <c r="AR108" s="60">
        <f>COUNTIFS(Coding!CE$4:CE$1048576,"YES",Coding!$D$4:$D$1048576,$A$4,Coding!$J$4:$J$1048576,$B$4,Coding!$X$4:$X$1048576,"YES")</f>
        <v>0</v>
      </c>
      <c r="AS108" s="60">
        <f>COUNTIFS(Coding!CF$4:CF$1048576,"YES",Coding!$D$4:$D$1048576,$A$4,Coding!$J$4:$J$1048576,$B$4,Coding!$X$4:$X$1048576,"YES")</f>
        <v>0</v>
      </c>
      <c r="AT108" s="60">
        <f>COUNTIFS(Coding!CG$4:CG$1048576,"YES",Coding!$D$4:$D$1048576,$A$4,Coding!$J$4:$J$1048576,$B$4,Coding!$X$4:$X$1048576,"YES")</f>
        <v>0</v>
      </c>
      <c r="AU108" s="60">
        <f>COUNTIFS(Coding!CH$4:CH$1048576,"YES",Coding!$D$4:$D$1048576,$A$4,Coding!$J$4:$J$1048576,$B$4,Coding!$X$4:$X$1048576,"YES")</f>
        <v>0</v>
      </c>
      <c r="AV108" s="60">
        <f>COUNTIFS(Coding!CI$4:CI$1048576,"YES",Coding!$D$4:$D$1048576,$A$4,Coding!$J$4:$J$1048576,$B$4,Coding!$X$4:$X$1048576,"YES")</f>
        <v>0</v>
      </c>
      <c r="AW108" s="60">
        <f>COUNTIFS(Coding!CJ$4:CJ$1048576,"YES",Coding!$D$4:$D$1048576,$A$4,Coding!$J$4:$J$1048576,$B$4,Coding!$X$4:$X$1048576,"YES")</f>
        <v>0</v>
      </c>
      <c r="AX108" s="60">
        <f>COUNTIFS(Coding!CK$4:CK$1048576,"YES",Coding!$D$4:$D$1048576,$A$4,Coding!$J$4:$J$1048576,$B$4,Coding!$X$4:$X$1048576,"YES")</f>
        <v>0</v>
      </c>
      <c r="AY108" s="60">
        <f>COUNTIFS(Coding!CL$4:CL$1048576,"YES",Coding!$D$4:$D$1048576,$A$4,Coding!$J$4:$J$1048576,$B$4,Coding!$X$4:$X$1048576,"YES")</f>
        <v>1</v>
      </c>
      <c r="AZ108" s="60">
        <f>COUNTIFS(Coding!CM$4:CM$1048576,"YES",Coding!$D$4:$D$1048576,$A$4,Coding!$J$4:$J$1048576,$B$4,Coding!$X$4:$X$1048576,"YES")</f>
        <v>0</v>
      </c>
      <c r="BA108" s="60">
        <f>COUNTIFS(Coding!CN$4:CN$1048576,"YES",Coding!$D$4:$D$1048576,$A$4,Coding!$J$4:$J$1048576,$B$4,Coding!$X$4:$X$1048576,"YES")</f>
        <v>0</v>
      </c>
      <c r="BB108" s="60">
        <f>COUNTIFS(Coding!CO$4:CO$1048576,"YES",Coding!$D$4:$D$1048576,$A$4,Coding!$J$4:$J$1048576,$B$4,Coding!$X$4:$X$1048576,"YES")</f>
        <v>0</v>
      </c>
      <c r="BC108" s="60">
        <f>COUNTIFS(Coding!CP$4:CP$1048576,"YES",Coding!$D$4:$D$1048576,$A$4,Coding!$J$4:$J$1048576,$B$4,Coding!$X$4:$X$1048576,"YES")</f>
        <v>0</v>
      </c>
      <c r="BD108" s="60">
        <f>COUNTIFS(Coding!CQ$4:CQ$1048576,"YES",Coding!$D$4:$D$1048576,$A$4,Coding!$J$4:$J$1048576,$B$4,Coding!$X$4:$X$1048576,"YES")</f>
        <v>0</v>
      </c>
      <c r="BE108" s="60">
        <f>COUNTIFS(Coding!CR$4:CR$1048576,"YES",Coding!$D$4:$D$1048576,$A$4,Coding!$J$4:$J$1048576,$B$4,Coding!$X$4:$X$1048576,"YES")</f>
        <v>0</v>
      </c>
      <c r="BF108" s="60">
        <f>COUNTIFS(Coding!CS$4:CS$1048576,"YES",Coding!$D$4:$D$1048576,$A$4,Coding!$J$4:$J$1048576,$B$4,Coding!$X$4:$X$1048576,"YES")</f>
        <v>0</v>
      </c>
      <c r="BG108" s="60">
        <f>COUNTIFS(Coding!CT$4:CT$1048576,"YES",Coding!$D$4:$D$1048576,$A$4,Coding!$J$4:$J$1048576,$B$4,Coding!$X$4:$X$1048576,"YES")</f>
        <v>0</v>
      </c>
      <c r="BH108" s="60">
        <f>COUNTIFS(Coding!CU$4:CU$1048576,"YES",Coding!$D$4:$D$1048576,$A$4,Coding!$J$4:$J$1048576,$B$4,Coding!$X$4:$X$1048576,"YES")</f>
        <v>0</v>
      </c>
      <c r="BI108" s="60">
        <f>COUNTIFS(Coding!CV$4:CV$1048576,"YES",Coding!$D$4:$D$1048576,$A$4,Coding!$J$4:$J$1048576,$B$4,Coding!$X$4:$X$1048576,"YES")</f>
        <v>0</v>
      </c>
      <c r="BJ108" s="60">
        <f>COUNTIFS(Coding!CW$4:CW$1048576,"YES",Coding!$D$4:$D$1048576,$A$4,Coding!$J$4:$J$1048576,$B$4,Coding!$X$4:$X$1048576,"YES")</f>
        <v>0</v>
      </c>
      <c r="BK108" s="60">
        <f>COUNTIFS(Coding!CX$4:CX$1048576,"YES",Coding!$D$4:$D$1048576,$A$4,Coding!$J$4:$J$1048576,$B$4,Coding!$X$4:$X$1048576,"YES")</f>
        <v>0</v>
      </c>
      <c r="BL108" s="60">
        <f>COUNTIFS(Coding!CY$4:CY$1048576,"YES",Coding!$D$4:$D$1048576,$A$4,Coding!$J$4:$J$1048576,$B$4,Coding!$X$4:$X$1048576,"YES")</f>
        <v>0</v>
      </c>
      <c r="BM108" s="60">
        <f>COUNTIFS(Coding!CZ$4:CZ$1048576,"YES",Coding!$D$4:$D$1048576,$A$4,Coding!$J$4:$J$1048576,$B$4,Coding!$X$4:$X$1048576,"YES")</f>
        <v>0</v>
      </c>
      <c r="BN108" s="60">
        <f>COUNTIFS(Coding!DA$4:DA$1048576,"YES",Coding!$D$4:$D$1048576,$A$4,Coding!$J$4:$J$1048576,$B$4,Coding!$X$4:$X$1048576,"YES")</f>
        <v>0</v>
      </c>
      <c r="BO108" s="60">
        <f>COUNTIFS(Coding!DB$4:DB$1048576,"YES",Coding!$D$4:$D$1048576,$A$4,Coding!$J$4:$J$1048576,$B$4,Coding!$X$4:$X$1048576,"YES")</f>
        <v>0</v>
      </c>
      <c r="BP108" s="60">
        <f>COUNTIFS(Coding!DC$4:DC$1048576,"YES",Coding!$D$4:$D$1048576,$A$4,Coding!$J$4:$J$1048576,$B$4,Coding!$X$4:$X$1048576,"YES")</f>
        <v>0</v>
      </c>
      <c r="BQ108" s="60">
        <f>COUNTIFS(Coding!DD$4:DD$1048576,"YES",Coding!$D$4:$D$1048576,$A$4,Coding!$J$4:$J$1048576,$B$4,Coding!$X$4:$X$1048576,"YES")</f>
        <v>0</v>
      </c>
      <c r="BR108" s="60">
        <f>COUNTIFS(Coding!DE$4:DE$1048576,"YES",Coding!$D$4:$D$1048576,$A$4,Coding!$J$4:$J$1048576,$B$4,Coding!$X$4:$X$1048576,"YES")</f>
        <v>0</v>
      </c>
      <c r="BS108" s="60">
        <f>COUNTIFS(Coding!DF$4:DF$1048576,"YES",Coding!$D$4:$D$1048576,$A$4,Coding!$J$4:$J$1048576,$B$4,Coding!$X$4:$X$1048576,"YES")</f>
        <v>0</v>
      </c>
      <c r="BT108" s="60">
        <f>COUNTIFS(Coding!DG$4:DG$1048576,"YES",Coding!$D$4:$D$1048576,$A$4,Coding!$J$4:$J$1048576,$B$4,Coding!$X$4:$X$1048576,"YES")</f>
        <v>0</v>
      </c>
      <c r="BU108" s="60">
        <f>COUNTIFS(Coding!DH$4:DH$1048576,"YES",Coding!$D$4:$D$1048576,$A$4,Coding!$J$4:$J$1048576,$B$4,Coding!$X$4:$X$1048576,"YES")</f>
        <v>0</v>
      </c>
      <c r="BV108" s="60">
        <f>COUNTIFS(Coding!DI$4:DI$1048576,"YES",Coding!$D$4:$D$1048576,$A$4,Coding!$J$4:$J$1048576,$B$4,Coding!$X$4:$X$1048576,"YES")</f>
        <v>0</v>
      </c>
      <c r="BW108" s="60">
        <f>COUNTIFS(Coding!DJ$4:DJ$1048576,"YES",Coding!$D$4:$D$1048576,$A$4,Coding!$J$4:$J$1048576,$B$4,Coding!$X$4:$X$1048576,"YES")</f>
        <v>2</v>
      </c>
      <c r="BX108" s="60">
        <f>COUNTIFS(Coding!DK$4:DK$1048576,"YES",Coding!$D$4:$D$1048576,$A$4,Coding!$J$4:$J$1048576,$B$4,Coding!$X$4:$X$1048576,"YES")</f>
        <v>0</v>
      </c>
      <c r="BY108" s="60">
        <f>COUNTIFS(Coding!DL$4:DL$1048576,"YES",Coding!$D$4:$D$1048576,$A$4,Coding!$J$4:$J$1048576,$B$4,Coding!$X$4:$X$1048576,"YES")</f>
        <v>0</v>
      </c>
      <c r="BZ108" s="60">
        <f>COUNTIFS(Coding!DM$4:DM$1048576,"YES",Coding!$D$4:$D$1048576,$A$4,Coding!$J$4:$J$1048576,$B$4,Coding!$X$4:$X$1048576,"YES")</f>
        <v>0</v>
      </c>
      <c r="CA108" s="60">
        <f>COUNTIFS(Coding!DN$4:DN$1048576,"YES",Coding!$D$4:$D$1048576,$A$4,Coding!$J$4:$J$1048576,$B$4,Coding!$X$4:$X$1048576,"YES")</f>
        <v>0</v>
      </c>
      <c r="CB108" s="60">
        <f>COUNTIFS(Coding!DO$4:DO$1048576,"YES",Coding!$D$4:$D$1048576,$A$4,Coding!$J$4:$J$1048576,$B$4,Coding!$X$4:$X$1048576,"YES")</f>
        <v>0</v>
      </c>
      <c r="CC108" s="60">
        <f>COUNTIFS(Coding!DP$4:DP$1048576,"YES",Coding!$D$4:$D$1048576,$A$4,Coding!$J$4:$J$1048576,$B$4,Coding!$X$4:$X$1048576,"YES")</f>
        <v>0</v>
      </c>
      <c r="CD108" s="60">
        <f>COUNTIFS(Coding!DQ$4:DQ$1048576,"YES",Coding!$D$4:$D$1048576,$A$4,Coding!$J$4:$J$1048576,$B$4,Coding!$X$4:$X$1048576,"YES")</f>
        <v>0</v>
      </c>
      <c r="CE108" s="60">
        <f>COUNTIFS(Coding!DR$4:DR$1048576,"YES",Coding!$D$4:$D$1048576,$A$4,Coding!$J$4:$J$1048576,$B$4,Coding!$X$4:$X$1048576,"YES")</f>
        <v>0</v>
      </c>
      <c r="CF108" s="60">
        <f>COUNTIFS(Coding!DS$4:DS$1048576,"YES",Coding!$D$4:$D$1048576,$A$4,Coding!$J$4:$J$1048576,$B$4,Coding!$X$4:$X$1048576,"YES")</f>
        <v>0</v>
      </c>
      <c r="CG108" s="60">
        <f>COUNTIFS(Coding!DT$4:DT$1048576,"YES",Coding!$D$4:$D$1048576,$A$4,Coding!$J$4:$J$1048576,$B$4,Coding!$X$4:$X$1048576,"YES")</f>
        <v>0</v>
      </c>
      <c r="CH108" s="60">
        <f>COUNTIFS(Coding!DU$4:DU$1048576,"YES",Coding!$D$4:$D$1048576,$A$4,Coding!$J$4:$J$1048576,$B$4,Coding!$X$4:$X$1048576,"YES")</f>
        <v>0</v>
      </c>
      <c r="CI108" s="60">
        <f>COUNTIFS(Coding!DV$4:DV$1048576,"YES",Coding!$D$4:$D$1048576,$A$4,Coding!$J$4:$J$1048576,$B$4,Coding!$X$4:$X$1048576,"YES")</f>
        <v>0</v>
      </c>
      <c r="CJ108" s="60">
        <f>COUNTIFS(Coding!DW$4:DW$1048576,"YES",Coding!$D$4:$D$1048576,$A$4,Coding!$J$4:$J$1048576,$B$4,Coding!$X$4:$X$1048576,"YES")</f>
        <v>0</v>
      </c>
      <c r="CK108" s="60">
        <f>COUNTIFS(Coding!DX$4:DX$1048576,"YES",Coding!$D$4:$D$1048576,$A$4,Coding!$J$4:$J$1048576,$B$4,Coding!$X$4:$X$1048576,"YES")</f>
        <v>0</v>
      </c>
      <c r="CL108" s="60">
        <f>COUNTIFS(Coding!DY$4:DY$1048576,"YES",Coding!$D$4:$D$1048576,$A$4,Coding!$J$4:$J$1048576,$B$4,Coding!$X$4:$X$1048576,"YES")</f>
        <v>0</v>
      </c>
      <c r="CM108" s="60">
        <f>COUNTIFS(Coding!DZ$4:DZ$1048576,"YES",Coding!$D$4:$D$1048576,$A$4,Coding!$J$4:$J$1048576,$B$4,Coding!$X$4:$X$1048576,"YES")</f>
        <v>0</v>
      </c>
      <c r="CN108" s="60">
        <f>COUNTIFS(Coding!EA$4:EA$1048576,"YES",Coding!$D$4:$D$1048576,$A$4,Coding!$J$4:$J$1048576,$B$4,Coding!$X$4:$X$1048576,"YES")</f>
        <v>0</v>
      </c>
      <c r="CO108" s="60">
        <f>COUNTIFS(Coding!EB$4:EB$1048576,"YES",Coding!$D$4:$D$1048576,$A$4,Coding!$J$4:$J$1048576,$B$4,Coding!$X$4:$X$1048576,"YES")</f>
        <v>0</v>
      </c>
      <c r="CP108" s="60">
        <f>COUNTIFS(Coding!EC$4:EC$1048576,"YES",Coding!$D$4:$D$1048576,$A$4,Coding!$J$4:$J$1048576,$B$4,Coding!$X$4:$X$1048576,"YES")</f>
        <v>0</v>
      </c>
      <c r="CQ108" s="60">
        <f>COUNTIFS(Coding!ED$4:ED$1048576,"YES",Coding!$D$4:$D$1048576,$A$4,Coding!$J$4:$J$1048576,$B$4,Coding!$X$4:$X$1048576,"YES")</f>
        <v>0</v>
      </c>
      <c r="CR108" s="60">
        <f>COUNTIFS(Coding!EE$4:EE$1048576,"YES",Coding!$D$4:$D$1048576,$A$4,Coding!$J$4:$J$1048576,$B$4,Coding!$X$4:$X$1048576,"YES")</f>
        <v>0</v>
      </c>
      <c r="CS108" s="60">
        <f>COUNTIFS(Coding!EF$4:EF$1048576,"YES",Coding!$D$4:$D$1048576,$A$4,Coding!$J$4:$J$1048576,$B$4,Coding!$X$4:$X$1048576,"YES")</f>
        <v>0</v>
      </c>
      <c r="CT108" s="60">
        <f>COUNTIFS(Coding!EG$4:EG$1048576,"YES",Coding!$D$4:$D$1048576,$A$4,Coding!$J$4:$J$1048576,$B$4,Coding!$X$4:$X$1048576,"YES")</f>
        <v>0</v>
      </c>
    </row>
    <row r="109" spans="1:98" x14ac:dyDescent="0.25">
      <c r="A109" s="176" t="s">
        <v>32</v>
      </c>
      <c r="B109" s="176"/>
      <c r="C109" s="176"/>
      <c r="D109" s="176"/>
      <c r="E109" s="176"/>
      <c r="F109" s="176"/>
      <c r="G109" s="60">
        <f>COUNTIFS(Coding!AT$4:AT$1048576,"YES",Coding!$D$4:$D$1048576,$A$4,Coding!$J$4:$J$1048576,$B$4,Coding!$AM$4:$AM$1048576,"YES")</f>
        <v>0</v>
      </c>
      <c r="H109" s="60">
        <f>COUNTIFS(Coding!AU$4:AU$1048576,"YES",Coding!$D$4:$D$1048576,$A$4,Coding!$J$4:$J$1048576,$B$4,Coding!$AM$4:$AM$1048576,"YES")</f>
        <v>0</v>
      </c>
      <c r="I109" s="60">
        <f>COUNTIFS(Coding!AV$4:AV$1048576,"YES",Coding!$D$4:$D$1048576,$A$4,Coding!$J$4:$J$1048576,$B$4,Coding!$AM$4:$AM$1048576,"YES")</f>
        <v>0</v>
      </c>
      <c r="J109" s="60">
        <f>COUNTIFS(Coding!AW$4:AW$1048576,"YES",Coding!$D$4:$D$1048576,$A$4,Coding!$J$4:$J$1048576,$B$4,Coding!$AM$4:$AM$1048576,"YES")</f>
        <v>0</v>
      </c>
      <c r="K109" s="60">
        <f>COUNTIFS(Coding!AX$4:AX$1048576,"YES",Coding!$D$4:$D$1048576,$A$4,Coding!$J$4:$J$1048576,$B$4,Coding!$AM$4:$AM$1048576,"YES")</f>
        <v>0</v>
      </c>
      <c r="L109" s="60">
        <f>COUNTIFS(Coding!AY$4:AY$1048576,"YES",Coding!$D$4:$D$1048576,$A$4,Coding!$J$4:$J$1048576,$B$4,Coding!$AM$4:$AM$1048576,"YES")</f>
        <v>0</v>
      </c>
      <c r="M109" s="60">
        <f>COUNTIFS(Coding!AZ$4:AZ$1048576,"YES",Coding!$D$4:$D$1048576,$A$4,Coding!$J$4:$J$1048576,$B$4,Coding!$AM$4:$AM$1048576,"YES")</f>
        <v>0</v>
      </c>
      <c r="N109" s="60">
        <f>COUNTIFS(Coding!BA$4:BA$1048576,"YES",Coding!$D$4:$D$1048576,$A$4,Coding!$J$4:$J$1048576,$B$4,Coding!$AM$4:$AM$1048576,"YES")</f>
        <v>1</v>
      </c>
      <c r="O109" s="60">
        <f>COUNTIFS(Coding!BB$4:BB$1048576,"YES",Coding!$D$4:$D$1048576,$A$4,Coding!$J$4:$J$1048576,$B$4,Coding!$AM$4:$AM$1048576,"YES")</f>
        <v>0</v>
      </c>
      <c r="P109" s="60">
        <f>COUNTIFS(Coding!BC$4:BC$1048576,"YES",Coding!$D$4:$D$1048576,$A$4,Coding!$J$4:$J$1048576,$B$4,Coding!$AM$4:$AM$1048576,"YES")</f>
        <v>0</v>
      </c>
      <c r="Q109" s="60">
        <f>COUNTIFS(Coding!BD$4:BD$1048576,"YES",Coding!$D$4:$D$1048576,$A$4,Coding!$J$4:$J$1048576,$B$4,Coding!$AM$4:$AM$1048576,"YES")</f>
        <v>0</v>
      </c>
      <c r="R109" s="60">
        <f>COUNTIFS(Coding!BE$4:BE$1048576,"YES",Coding!$D$4:$D$1048576,$A$4,Coding!$J$4:$J$1048576,$B$4,Coding!$AM$4:$AM$1048576,"YES")</f>
        <v>0</v>
      </c>
      <c r="S109" s="60">
        <f>COUNTIFS(Coding!BF$4:BF$1048576,"YES",Coding!$D$4:$D$1048576,$A$4,Coding!$J$4:$J$1048576,$B$4,Coding!$AM$4:$AM$1048576,"YES")</f>
        <v>0</v>
      </c>
      <c r="T109" s="60">
        <f>COUNTIFS(Coding!BG$4:BG$1048576,"YES",Coding!$D$4:$D$1048576,$A$4,Coding!$J$4:$J$1048576,$B$4,Coding!$AM$4:$AM$1048576,"YES")</f>
        <v>0</v>
      </c>
      <c r="U109" s="60">
        <f>COUNTIFS(Coding!BH$4:BH$1048576,"YES",Coding!$D$4:$D$1048576,$A$4,Coding!$J$4:$J$1048576,$B$4,Coding!$AM$4:$AM$1048576,"YES")</f>
        <v>0</v>
      </c>
      <c r="V109" s="60">
        <f>COUNTIFS(Coding!BI$4:BI$1048576,"YES",Coding!$D$4:$D$1048576,$A$4,Coding!$J$4:$J$1048576,$B$4,Coding!$AM$4:$AM$1048576,"YES")</f>
        <v>0</v>
      </c>
      <c r="W109" s="60">
        <f>COUNTIFS(Coding!BJ$4:BJ$1048576,"YES",Coding!$D$4:$D$1048576,$A$4,Coding!$J$4:$J$1048576,$B$4,Coding!$AM$4:$AM$1048576,"YES")</f>
        <v>0</v>
      </c>
      <c r="X109" s="60">
        <f>COUNTIFS(Coding!BK$4:BK$1048576,"YES",Coding!$D$4:$D$1048576,$A$4,Coding!$J$4:$J$1048576,$B$4,Coding!$AM$4:$AM$1048576,"YES")</f>
        <v>0</v>
      </c>
      <c r="Y109" s="60">
        <f>COUNTIFS(Coding!BL$4:BL$1048576,"YES",Coding!$D$4:$D$1048576,$A$4,Coding!$J$4:$J$1048576,$B$4,Coding!$AM$4:$AM$1048576,"YES")</f>
        <v>0</v>
      </c>
      <c r="Z109" s="60">
        <f>COUNTIFS(Coding!BM$4:BM$1048576,"YES",Coding!$D$4:$D$1048576,$A$4,Coding!$J$4:$J$1048576,$B$4,Coding!$AM$4:$AM$1048576,"YES")</f>
        <v>0</v>
      </c>
      <c r="AA109" s="60">
        <f>COUNTIFS(Coding!BN$4:BN$1048576,"YES",Coding!$D$4:$D$1048576,$A$4,Coding!$J$4:$J$1048576,$B$4,Coding!$AM$4:$AM$1048576,"YES")</f>
        <v>1</v>
      </c>
      <c r="AB109" s="60">
        <f>COUNTIFS(Coding!BO$4:BO$1048576,"YES",Coding!$D$4:$D$1048576,$A$4,Coding!$J$4:$J$1048576,$B$4,Coding!$AM$4:$AM$1048576,"YES")</f>
        <v>0</v>
      </c>
      <c r="AC109" s="60">
        <f>COUNTIFS(Coding!BP$4:BP$1048576,"YES",Coding!$D$4:$D$1048576,$A$4,Coding!$J$4:$J$1048576,$B$4,Coding!$AM$4:$AM$1048576,"YES")</f>
        <v>1</v>
      </c>
      <c r="AD109" s="60">
        <f>COUNTIFS(Coding!BQ$4:BQ$1048576,"YES",Coding!$D$4:$D$1048576,$A$4,Coding!$J$4:$J$1048576,$B$4,Coding!$AM$4:$AM$1048576,"YES")</f>
        <v>0</v>
      </c>
      <c r="AE109" s="60">
        <f>COUNTIFS(Coding!BR$4:BR$1048576,"YES",Coding!$D$4:$D$1048576,$A$4,Coding!$J$4:$J$1048576,$B$4,Coding!$AM$4:$AM$1048576,"YES")</f>
        <v>0</v>
      </c>
      <c r="AF109" s="60">
        <f>COUNTIFS(Coding!BS$4:BS$1048576,"YES",Coding!$D$4:$D$1048576,$A$4,Coding!$J$4:$J$1048576,$B$4,Coding!$AM$4:$AM$1048576,"YES")</f>
        <v>0</v>
      </c>
      <c r="AG109" s="60">
        <f>COUNTIFS(Coding!BT$4:BT$1048576,"YES",Coding!$D$4:$D$1048576,$A$4,Coding!$J$4:$J$1048576,$B$4,Coding!$AM$4:$AM$1048576,"YES")</f>
        <v>0</v>
      </c>
      <c r="AH109" s="60">
        <f>COUNTIFS(Coding!BU$4:BU$1048576,"YES",Coding!$D$4:$D$1048576,$A$4,Coding!$J$4:$J$1048576,$B$4,Coding!$AM$4:$AM$1048576,"YES")</f>
        <v>0</v>
      </c>
      <c r="AI109" s="60">
        <f>COUNTIFS(Coding!BV$4:BV$1048576,"YES",Coding!$D$4:$D$1048576,$A$4,Coding!$J$4:$J$1048576,$B$4,Coding!$AM$4:$AM$1048576,"YES")</f>
        <v>0</v>
      </c>
      <c r="AJ109" s="60">
        <f>COUNTIFS(Coding!BW$4:BW$1048576,"YES",Coding!$D$4:$D$1048576,$A$4,Coding!$J$4:$J$1048576,$B$4,Coding!$AM$4:$AM$1048576,"YES")</f>
        <v>0</v>
      </c>
      <c r="AK109" s="60">
        <f>COUNTIFS(Coding!BX$4:BX$1048576,"YES",Coding!$D$4:$D$1048576,$A$4,Coding!$J$4:$J$1048576,$B$4,Coding!$AM$4:$AM$1048576,"YES")</f>
        <v>0</v>
      </c>
      <c r="AL109" s="60">
        <f>COUNTIFS(Coding!BY$4:BY$1048576,"YES",Coding!$D$4:$D$1048576,$A$4,Coding!$J$4:$J$1048576,$B$4,Coding!$AM$4:$AM$1048576,"YES")</f>
        <v>0</v>
      </c>
      <c r="AM109" s="60">
        <f>COUNTIFS(Coding!BZ$4:BZ$1048576,"YES",Coding!$D$4:$D$1048576,$A$4,Coding!$J$4:$J$1048576,$B$4,Coding!$AM$4:$AM$1048576,"YES")</f>
        <v>0</v>
      </c>
      <c r="AN109" s="60">
        <f>COUNTIFS(Coding!CA$4:CA$1048576,"YES",Coding!$D$4:$D$1048576,$A$4,Coding!$J$4:$J$1048576,$B$4,Coding!$AM$4:$AM$1048576,"YES")</f>
        <v>0</v>
      </c>
      <c r="AO109" s="60">
        <f>COUNTIFS(Coding!CB$4:CB$1048576,"YES",Coding!$D$4:$D$1048576,$A$4,Coding!$J$4:$J$1048576,$B$4,Coding!$AM$4:$AM$1048576,"YES")</f>
        <v>0</v>
      </c>
      <c r="AP109" s="60">
        <f>COUNTIFS(Coding!CC$4:CC$1048576,"YES",Coding!$D$4:$D$1048576,$A$4,Coding!$J$4:$J$1048576,$B$4,Coding!$AM$4:$AM$1048576,"YES")</f>
        <v>0</v>
      </c>
      <c r="AQ109" s="60">
        <f>COUNTIFS(Coding!CD$4:CD$1048576,"YES",Coding!$D$4:$D$1048576,$A$4,Coding!$J$4:$J$1048576,$B$4,Coding!$AM$4:$AM$1048576,"YES")</f>
        <v>0</v>
      </c>
      <c r="AR109" s="60">
        <f>COUNTIFS(Coding!CE$4:CE$1048576,"YES",Coding!$D$4:$D$1048576,$A$4,Coding!$J$4:$J$1048576,$B$4,Coding!$AM$4:$AM$1048576,"YES")</f>
        <v>0</v>
      </c>
      <c r="AS109" s="60">
        <f>COUNTIFS(Coding!CF$4:CF$1048576,"YES",Coding!$D$4:$D$1048576,$A$4,Coding!$J$4:$J$1048576,$B$4,Coding!$AM$4:$AM$1048576,"YES")</f>
        <v>0</v>
      </c>
      <c r="AT109" s="60">
        <f>COUNTIFS(Coding!CG$4:CG$1048576,"YES",Coding!$D$4:$D$1048576,$A$4,Coding!$J$4:$J$1048576,$B$4,Coding!$AM$4:$AM$1048576,"YES")</f>
        <v>0</v>
      </c>
      <c r="AU109" s="60">
        <f>COUNTIFS(Coding!CH$4:CH$1048576,"YES",Coding!$D$4:$D$1048576,$A$4,Coding!$J$4:$J$1048576,$B$4,Coding!$AM$4:$AM$1048576,"YES")</f>
        <v>1</v>
      </c>
      <c r="AV109" s="60">
        <f>COUNTIFS(Coding!CI$4:CI$1048576,"YES",Coding!$D$4:$D$1048576,$A$4,Coding!$J$4:$J$1048576,$B$4,Coding!$AM$4:$AM$1048576,"YES")</f>
        <v>0</v>
      </c>
      <c r="AW109" s="60">
        <f>COUNTIFS(Coding!CJ$4:CJ$1048576,"YES",Coding!$D$4:$D$1048576,$A$4,Coding!$J$4:$J$1048576,$B$4,Coding!$AM$4:$AM$1048576,"YES")</f>
        <v>0</v>
      </c>
      <c r="AX109" s="60">
        <f>COUNTIFS(Coding!CK$4:CK$1048576,"YES",Coding!$D$4:$D$1048576,$A$4,Coding!$J$4:$J$1048576,$B$4,Coding!$AM$4:$AM$1048576,"YES")</f>
        <v>1</v>
      </c>
      <c r="AY109" s="60">
        <f>COUNTIFS(Coding!CL$4:CL$1048576,"YES",Coding!$D$4:$D$1048576,$A$4,Coding!$J$4:$J$1048576,$B$4,Coding!$AM$4:$AM$1048576,"YES")</f>
        <v>0</v>
      </c>
      <c r="AZ109" s="60">
        <f>COUNTIFS(Coding!CM$4:CM$1048576,"YES",Coding!$D$4:$D$1048576,$A$4,Coding!$J$4:$J$1048576,$B$4,Coding!$AM$4:$AM$1048576,"YES")</f>
        <v>0</v>
      </c>
      <c r="BA109" s="60">
        <f>COUNTIFS(Coding!CN$4:CN$1048576,"YES",Coding!$D$4:$D$1048576,$A$4,Coding!$J$4:$J$1048576,$B$4,Coding!$AM$4:$AM$1048576,"YES")</f>
        <v>1</v>
      </c>
      <c r="BB109" s="60">
        <f>COUNTIFS(Coding!CO$4:CO$1048576,"YES",Coding!$D$4:$D$1048576,$A$4,Coding!$J$4:$J$1048576,$B$4,Coding!$AM$4:$AM$1048576,"YES")</f>
        <v>0</v>
      </c>
      <c r="BC109" s="60">
        <f>COUNTIFS(Coding!CP$4:CP$1048576,"YES",Coding!$D$4:$D$1048576,$A$4,Coding!$J$4:$J$1048576,$B$4,Coding!$AM$4:$AM$1048576,"YES")</f>
        <v>0</v>
      </c>
      <c r="BD109" s="60">
        <f>COUNTIFS(Coding!CQ$4:CQ$1048576,"YES",Coding!$D$4:$D$1048576,$A$4,Coding!$J$4:$J$1048576,$B$4,Coding!$AM$4:$AM$1048576,"YES")</f>
        <v>0</v>
      </c>
      <c r="BE109" s="60">
        <f>COUNTIFS(Coding!CR$4:CR$1048576,"YES",Coding!$D$4:$D$1048576,$A$4,Coding!$J$4:$J$1048576,$B$4,Coding!$AM$4:$AM$1048576,"YES")</f>
        <v>0</v>
      </c>
      <c r="BF109" s="60">
        <f>COUNTIFS(Coding!CS$4:CS$1048576,"YES",Coding!$D$4:$D$1048576,$A$4,Coding!$J$4:$J$1048576,$B$4,Coding!$AM$4:$AM$1048576,"YES")</f>
        <v>0</v>
      </c>
      <c r="BG109" s="60">
        <f>COUNTIFS(Coding!CT$4:CT$1048576,"YES",Coding!$D$4:$D$1048576,$A$4,Coding!$J$4:$J$1048576,$B$4,Coding!$AM$4:$AM$1048576,"YES")</f>
        <v>0</v>
      </c>
      <c r="BH109" s="60">
        <f>COUNTIFS(Coding!CU$4:CU$1048576,"YES",Coding!$D$4:$D$1048576,$A$4,Coding!$J$4:$J$1048576,$B$4,Coding!$AM$4:$AM$1048576,"YES")</f>
        <v>0</v>
      </c>
      <c r="BI109" s="60">
        <f>COUNTIFS(Coding!CV$4:CV$1048576,"YES",Coding!$D$4:$D$1048576,$A$4,Coding!$J$4:$J$1048576,$B$4,Coding!$AM$4:$AM$1048576,"YES")</f>
        <v>0</v>
      </c>
      <c r="BJ109" s="60">
        <f>COUNTIFS(Coding!CW$4:CW$1048576,"YES",Coding!$D$4:$D$1048576,$A$4,Coding!$J$4:$J$1048576,$B$4,Coding!$AM$4:$AM$1048576,"YES")</f>
        <v>0</v>
      </c>
      <c r="BK109" s="60">
        <f>COUNTIFS(Coding!CX$4:CX$1048576,"YES",Coding!$D$4:$D$1048576,$A$4,Coding!$J$4:$J$1048576,$B$4,Coding!$AM$4:$AM$1048576,"YES")</f>
        <v>0</v>
      </c>
      <c r="BL109" s="60">
        <f>COUNTIFS(Coding!CY$4:CY$1048576,"YES",Coding!$D$4:$D$1048576,$A$4,Coding!$J$4:$J$1048576,$B$4,Coding!$AM$4:$AM$1048576,"YES")</f>
        <v>0</v>
      </c>
      <c r="BM109" s="60">
        <f>COUNTIFS(Coding!CZ$4:CZ$1048576,"YES",Coding!$D$4:$D$1048576,$A$4,Coding!$J$4:$J$1048576,$B$4,Coding!$AM$4:$AM$1048576,"YES")</f>
        <v>0</v>
      </c>
      <c r="BN109" s="60">
        <f>COUNTIFS(Coding!DA$4:DA$1048576,"YES",Coding!$D$4:$D$1048576,$A$4,Coding!$J$4:$J$1048576,$B$4,Coding!$AM$4:$AM$1048576,"YES")</f>
        <v>0</v>
      </c>
      <c r="BO109" s="60">
        <f>COUNTIFS(Coding!DB$4:DB$1048576,"YES",Coding!$D$4:$D$1048576,$A$4,Coding!$J$4:$J$1048576,$B$4,Coding!$AM$4:$AM$1048576,"YES")</f>
        <v>0</v>
      </c>
      <c r="BP109" s="60">
        <f>COUNTIFS(Coding!DC$4:DC$1048576,"YES",Coding!$D$4:$D$1048576,$A$4,Coding!$J$4:$J$1048576,$B$4,Coding!$AM$4:$AM$1048576,"YES")</f>
        <v>0</v>
      </c>
      <c r="BQ109" s="60">
        <f>COUNTIFS(Coding!DD$4:DD$1048576,"YES",Coding!$D$4:$D$1048576,$A$4,Coding!$J$4:$J$1048576,$B$4,Coding!$AM$4:$AM$1048576,"YES")</f>
        <v>0</v>
      </c>
      <c r="BR109" s="60">
        <f>COUNTIFS(Coding!DE$4:DE$1048576,"YES",Coding!$D$4:$D$1048576,$A$4,Coding!$J$4:$J$1048576,$B$4,Coding!$AM$4:$AM$1048576,"YES")</f>
        <v>0</v>
      </c>
      <c r="BS109" s="60">
        <f>COUNTIFS(Coding!DF$4:DF$1048576,"YES",Coding!$D$4:$D$1048576,$A$4,Coding!$J$4:$J$1048576,$B$4,Coding!$AM$4:$AM$1048576,"YES")</f>
        <v>0</v>
      </c>
      <c r="BT109" s="60">
        <f>COUNTIFS(Coding!DG$4:DG$1048576,"YES",Coding!$D$4:$D$1048576,$A$4,Coding!$J$4:$J$1048576,$B$4,Coding!$AM$4:$AM$1048576,"YES")</f>
        <v>1</v>
      </c>
      <c r="BU109" s="60">
        <f>COUNTIFS(Coding!DH$4:DH$1048576,"YES",Coding!$D$4:$D$1048576,$A$4,Coding!$J$4:$J$1048576,$B$4,Coding!$AM$4:$AM$1048576,"YES")</f>
        <v>0</v>
      </c>
      <c r="BV109" s="60">
        <f>COUNTIFS(Coding!DI$4:DI$1048576,"YES",Coding!$D$4:$D$1048576,$A$4,Coding!$J$4:$J$1048576,$B$4,Coding!$AM$4:$AM$1048576,"YES")</f>
        <v>1</v>
      </c>
      <c r="BW109" s="60">
        <f>COUNTIFS(Coding!DJ$4:DJ$1048576,"YES",Coding!$D$4:$D$1048576,$A$4,Coding!$J$4:$J$1048576,$B$4,Coding!$AM$4:$AM$1048576,"YES")</f>
        <v>0</v>
      </c>
      <c r="BX109" s="60">
        <f>COUNTIFS(Coding!DK$4:DK$1048576,"YES",Coding!$D$4:$D$1048576,$A$4,Coding!$J$4:$J$1048576,$B$4,Coding!$AM$4:$AM$1048576,"YES")</f>
        <v>0</v>
      </c>
      <c r="BY109" s="60">
        <f>COUNTIFS(Coding!DL$4:DL$1048576,"YES",Coding!$D$4:$D$1048576,$A$4,Coding!$J$4:$J$1048576,$B$4,Coding!$AM$4:$AM$1048576,"YES")</f>
        <v>0</v>
      </c>
      <c r="BZ109" s="60">
        <f>COUNTIFS(Coding!DM$4:DM$1048576,"YES",Coding!$D$4:$D$1048576,$A$4,Coding!$J$4:$J$1048576,$B$4,Coding!$AM$4:$AM$1048576,"YES")</f>
        <v>0</v>
      </c>
      <c r="CA109" s="60">
        <f>COUNTIFS(Coding!DN$4:DN$1048576,"YES",Coding!$D$4:$D$1048576,$A$4,Coding!$J$4:$J$1048576,$B$4,Coding!$AM$4:$AM$1048576,"YES")</f>
        <v>0</v>
      </c>
      <c r="CB109" s="60">
        <f>COUNTIFS(Coding!DO$4:DO$1048576,"YES",Coding!$D$4:$D$1048576,$A$4,Coding!$J$4:$J$1048576,$B$4,Coding!$AM$4:$AM$1048576,"YES")</f>
        <v>0</v>
      </c>
      <c r="CC109" s="60">
        <f>COUNTIFS(Coding!DP$4:DP$1048576,"YES",Coding!$D$4:$D$1048576,$A$4,Coding!$J$4:$J$1048576,$B$4,Coding!$AM$4:$AM$1048576,"YES")</f>
        <v>0</v>
      </c>
      <c r="CD109" s="60">
        <f>COUNTIFS(Coding!DQ$4:DQ$1048576,"YES",Coding!$D$4:$D$1048576,$A$4,Coding!$J$4:$J$1048576,$B$4,Coding!$AM$4:$AM$1048576,"YES")</f>
        <v>0</v>
      </c>
      <c r="CE109" s="60">
        <f>COUNTIFS(Coding!DR$4:DR$1048576,"YES",Coding!$D$4:$D$1048576,$A$4,Coding!$J$4:$J$1048576,$B$4,Coding!$AM$4:$AM$1048576,"YES")</f>
        <v>0</v>
      </c>
      <c r="CF109" s="60">
        <f>COUNTIFS(Coding!DS$4:DS$1048576,"YES",Coding!$D$4:$D$1048576,$A$4,Coding!$J$4:$J$1048576,$B$4,Coding!$AM$4:$AM$1048576,"YES")</f>
        <v>0</v>
      </c>
      <c r="CG109" s="60">
        <f>COUNTIFS(Coding!DT$4:DT$1048576,"YES",Coding!$D$4:$D$1048576,$A$4,Coding!$J$4:$J$1048576,$B$4,Coding!$AM$4:$AM$1048576,"YES")</f>
        <v>0</v>
      </c>
      <c r="CH109" s="60">
        <f>COUNTIFS(Coding!DU$4:DU$1048576,"YES",Coding!$D$4:$D$1048576,$A$4,Coding!$J$4:$J$1048576,$B$4,Coding!$AM$4:$AM$1048576,"YES")</f>
        <v>0</v>
      </c>
      <c r="CI109" s="60">
        <f>COUNTIFS(Coding!DV$4:DV$1048576,"YES",Coding!$D$4:$D$1048576,$A$4,Coding!$J$4:$J$1048576,$B$4,Coding!$AM$4:$AM$1048576,"YES")</f>
        <v>0</v>
      </c>
      <c r="CJ109" s="60">
        <f>COUNTIFS(Coding!DW$4:DW$1048576,"YES",Coding!$D$4:$D$1048576,$A$4,Coding!$J$4:$J$1048576,$B$4,Coding!$AM$4:$AM$1048576,"YES")</f>
        <v>0</v>
      </c>
      <c r="CK109" s="60">
        <f>COUNTIFS(Coding!DX$4:DX$1048576,"YES",Coding!$D$4:$D$1048576,$A$4,Coding!$J$4:$J$1048576,$B$4,Coding!$AM$4:$AM$1048576,"YES")</f>
        <v>0</v>
      </c>
      <c r="CL109" s="60">
        <f>COUNTIFS(Coding!DY$4:DY$1048576,"YES",Coding!$D$4:$D$1048576,$A$4,Coding!$J$4:$J$1048576,$B$4,Coding!$AM$4:$AM$1048576,"YES")</f>
        <v>0</v>
      </c>
      <c r="CM109" s="60">
        <f>COUNTIFS(Coding!DZ$4:DZ$1048576,"YES",Coding!$D$4:$D$1048576,$A$4,Coding!$J$4:$J$1048576,$B$4,Coding!$AM$4:$AM$1048576,"YES")</f>
        <v>0</v>
      </c>
      <c r="CN109" s="60">
        <f>COUNTIFS(Coding!EA$4:EA$1048576,"YES",Coding!$D$4:$D$1048576,$A$4,Coding!$J$4:$J$1048576,$B$4,Coding!$AM$4:$AM$1048576,"YES")</f>
        <v>0</v>
      </c>
      <c r="CO109" s="60">
        <f>COUNTIFS(Coding!EB$4:EB$1048576,"YES",Coding!$D$4:$D$1048576,$A$4,Coding!$J$4:$J$1048576,$B$4,Coding!$AM$4:$AM$1048576,"YES")</f>
        <v>0</v>
      </c>
      <c r="CP109" s="60">
        <f>COUNTIFS(Coding!EC$4:EC$1048576,"YES",Coding!$D$4:$D$1048576,$A$4,Coding!$J$4:$J$1048576,$B$4,Coding!$AM$4:$AM$1048576,"YES")</f>
        <v>0</v>
      </c>
      <c r="CQ109" s="60">
        <f>COUNTIFS(Coding!ED$4:ED$1048576,"YES",Coding!$D$4:$D$1048576,$A$4,Coding!$J$4:$J$1048576,$B$4,Coding!$AM$4:$AM$1048576,"YES")</f>
        <v>0</v>
      </c>
      <c r="CR109" s="60">
        <f>COUNTIFS(Coding!EE$4:EE$1048576,"YES",Coding!$D$4:$D$1048576,$A$4,Coding!$J$4:$J$1048576,$B$4,Coding!$AM$4:$AM$1048576,"YES")</f>
        <v>0</v>
      </c>
      <c r="CS109" s="60">
        <f>COUNTIFS(Coding!EF$4:EF$1048576,"YES",Coding!$D$4:$D$1048576,$A$4,Coding!$J$4:$J$1048576,$B$4,Coding!$AM$4:$AM$1048576,"YES")</f>
        <v>0</v>
      </c>
      <c r="CT109" s="60">
        <f>COUNTIFS(Coding!EG$4:EG$1048576,"YES",Coding!$D$4:$D$1048576,$A$4,Coding!$J$4:$J$1048576,$B$4,Coding!$AM$4:$AM$1048576,"YES")</f>
        <v>0</v>
      </c>
    </row>
    <row r="110" spans="1:98" x14ac:dyDescent="0.25">
      <c r="A110" s="172" t="s">
        <v>2318</v>
      </c>
      <c r="B110" s="172"/>
      <c r="C110" s="172"/>
      <c r="D110" s="172"/>
      <c r="E110" s="172"/>
      <c r="F110" s="172"/>
      <c r="G110" s="172">
        <f t="shared" ref="G110:AL110" si="4">SUM(G105:G109)</f>
        <v>2</v>
      </c>
      <c r="H110" s="172">
        <f t="shared" si="4"/>
        <v>0</v>
      </c>
      <c r="I110" s="172">
        <f t="shared" si="4"/>
        <v>0</v>
      </c>
      <c r="J110" s="172">
        <f t="shared" si="4"/>
        <v>0</v>
      </c>
      <c r="K110" s="172">
        <f t="shared" si="4"/>
        <v>0</v>
      </c>
      <c r="L110" s="172">
        <f t="shared" si="4"/>
        <v>0</v>
      </c>
      <c r="M110" s="172">
        <f t="shared" si="4"/>
        <v>0</v>
      </c>
      <c r="N110" s="172">
        <f t="shared" si="4"/>
        <v>1</v>
      </c>
      <c r="O110" s="172">
        <f t="shared" si="4"/>
        <v>4</v>
      </c>
      <c r="P110" s="172">
        <f t="shared" si="4"/>
        <v>0</v>
      </c>
      <c r="Q110" s="172">
        <f t="shared" si="4"/>
        <v>0</v>
      </c>
      <c r="R110" s="172">
        <f t="shared" si="4"/>
        <v>0</v>
      </c>
      <c r="S110" s="172">
        <f t="shared" si="4"/>
        <v>0</v>
      </c>
      <c r="T110" s="172">
        <f t="shared" si="4"/>
        <v>0</v>
      </c>
      <c r="U110" s="172">
        <f t="shared" si="4"/>
        <v>1</v>
      </c>
      <c r="V110" s="172">
        <f t="shared" si="4"/>
        <v>0</v>
      </c>
      <c r="W110" s="172">
        <f t="shared" si="4"/>
        <v>0</v>
      </c>
      <c r="X110" s="172">
        <f t="shared" si="4"/>
        <v>1</v>
      </c>
      <c r="Y110" s="172">
        <f t="shared" si="4"/>
        <v>0</v>
      </c>
      <c r="Z110" s="172">
        <f t="shared" si="4"/>
        <v>2</v>
      </c>
      <c r="AA110" s="172">
        <f t="shared" si="4"/>
        <v>2</v>
      </c>
      <c r="AB110" s="172">
        <f t="shared" si="4"/>
        <v>0</v>
      </c>
      <c r="AC110" s="172">
        <f t="shared" si="4"/>
        <v>1</v>
      </c>
      <c r="AD110" s="172">
        <f t="shared" si="4"/>
        <v>2</v>
      </c>
      <c r="AE110" s="172">
        <f t="shared" si="4"/>
        <v>1</v>
      </c>
      <c r="AF110" s="172">
        <f t="shared" si="4"/>
        <v>0</v>
      </c>
      <c r="AG110" s="172">
        <f t="shared" si="4"/>
        <v>0</v>
      </c>
      <c r="AH110" s="172">
        <f t="shared" si="4"/>
        <v>0</v>
      </c>
      <c r="AI110" s="172">
        <f t="shared" si="4"/>
        <v>1</v>
      </c>
      <c r="AJ110" s="172">
        <f t="shared" si="4"/>
        <v>0</v>
      </c>
      <c r="AK110" s="172">
        <f t="shared" si="4"/>
        <v>0</v>
      </c>
      <c r="AL110" s="172">
        <f t="shared" si="4"/>
        <v>2</v>
      </c>
      <c r="AM110" s="172">
        <f t="shared" ref="AM110:CT110" si="5">SUM(AM105:AM109)</f>
        <v>0</v>
      </c>
      <c r="AN110" s="172">
        <f t="shared" si="5"/>
        <v>0</v>
      </c>
      <c r="AO110" s="172">
        <f t="shared" si="5"/>
        <v>0</v>
      </c>
      <c r="AP110" s="172">
        <f t="shared" si="5"/>
        <v>3</v>
      </c>
      <c r="AQ110" s="172">
        <f t="shared" si="5"/>
        <v>0</v>
      </c>
      <c r="AR110" s="172">
        <f t="shared" si="5"/>
        <v>1</v>
      </c>
      <c r="AS110" s="172">
        <f t="shared" si="5"/>
        <v>0</v>
      </c>
      <c r="AT110" s="172">
        <f t="shared" si="5"/>
        <v>0</v>
      </c>
      <c r="AU110" s="172">
        <f t="shared" si="5"/>
        <v>2</v>
      </c>
      <c r="AV110" s="172">
        <f t="shared" si="5"/>
        <v>3</v>
      </c>
      <c r="AW110" s="172">
        <f t="shared" si="5"/>
        <v>0</v>
      </c>
      <c r="AX110" s="172">
        <f t="shared" si="5"/>
        <v>1</v>
      </c>
      <c r="AY110" s="172">
        <f t="shared" si="5"/>
        <v>3</v>
      </c>
      <c r="AZ110" s="172">
        <f t="shared" si="5"/>
        <v>1</v>
      </c>
      <c r="BA110" s="172">
        <f t="shared" si="5"/>
        <v>1</v>
      </c>
      <c r="BB110" s="172">
        <f t="shared" si="5"/>
        <v>0</v>
      </c>
      <c r="BC110" s="172">
        <f t="shared" si="5"/>
        <v>0</v>
      </c>
      <c r="BD110" s="172">
        <f t="shared" si="5"/>
        <v>1</v>
      </c>
      <c r="BE110" s="172">
        <f t="shared" si="5"/>
        <v>2</v>
      </c>
      <c r="BF110" s="172">
        <f t="shared" si="5"/>
        <v>0</v>
      </c>
      <c r="BG110" s="172">
        <f t="shared" si="5"/>
        <v>0</v>
      </c>
      <c r="BH110" s="172">
        <f t="shared" si="5"/>
        <v>0</v>
      </c>
      <c r="BI110" s="172">
        <f t="shared" si="5"/>
        <v>0</v>
      </c>
      <c r="BJ110" s="172">
        <f t="shared" si="5"/>
        <v>0</v>
      </c>
      <c r="BK110" s="172">
        <f t="shared" si="5"/>
        <v>0</v>
      </c>
      <c r="BL110" s="172">
        <f t="shared" si="5"/>
        <v>1</v>
      </c>
      <c r="BM110" s="172">
        <f t="shared" si="5"/>
        <v>0</v>
      </c>
      <c r="BN110" s="172">
        <f t="shared" si="5"/>
        <v>0</v>
      </c>
      <c r="BO110" s="172">
        <f t="shared" si="5"/>
        <v>0</v>
      </c>
      <c r="BP110" s="172">
        <f t="shared" si="5"/>
        <v>2</v>
      </c>
      <c r="BQ110" s="172">
        <f t="shared" si="5"/>
        <v>0</v>
      </c>
      <c r="BR110" s="172">
        <f t="shared" si="5"/>
        <v>0</v>
      </c>
      <c r="BS110" s="172">
        <f t="shared" si="5"/>
        <v>0</v>
      </c>
      <c r="BT110" s="172">
        <f t="shared" si="5"/>
        <v>1</v>
      </c>
      <c r="BU110" s="172">
        <f t="shared" si="5"/>
        <v>2</v>
      </c>
      <c r="BV110" s="172">
        <f t="shared" si="5"/>
        <v>1</v>
      </c>
      <c r="BW110" s="172">
        <f t="shared" si="5"/>
        <v>2</v>
      </c>
      <c r="BX110" s="172">
        <f t="shared" si="5"/>
        <v>0</v>
      </c>
      <c r="BY110" s="172">
        <f t="shared" si="5"/>
        <v>1</v>
      </c>
      <c r="BZ110" s="172">
        <f t="shared" si="5"/>
        <v>2</v>
      </c>
      <c r="CA110" s="172">
        <f t="shared" si="5"/>
        <v>0</v>
      </c>
      <c r="CB110" s="172">
        <f t="shared" si="5"/>
        <v>0</v>
      </c>
      <c r="CC110" s="172">
        <f t="shared" si="5"/>
        <v>0</v>
      </c>
      <c r="CD110" s="172">
        <f t="shared" si="5"/>
        <v>0</v>
      </c>
      <c r="CE110" s="172">
        <f t="shared" si="5"/>
        <v>1</v>
      </c>
      <c r="CF110" s="172">
        <f t="shared" si="5"/>
        <v>0</v>
      </c>
      <c r="CG110" s="172">
        <f t="shared" si="5"/>
        <v>0</v>
      </c>
      <c r="CH110" s="172">
        <f t="shared" si="5"/>
        <v>0</v>
      </c>
      <c r="CI110" s="172">
        <f t="shared" si="5"/>
        <v>0</v>
      </c>
      <c r="CJ110" s="172">
        <f t="shared" si="5"/>
        <v>1</v>
      </c>
      <c r="CK110" s="172">
        <f t="shared" si="5"/>
        <v>0</v>
      </c>
      <c r="CL110" s="172">
        <f t="shared" si="5"/>
        <v>0</v>
      </c>
      <c r="CM110" s="172">
        <f t="shared" si="5"/>
        <v>0</v>
      </c>
      <c r="CN110" s="172">
        <f t="shared" si="5"/>
        <v>0</v>
      </c>
      <c r="CO110" s="172">
        <f t="shared" si="5"/>
        <v>0</v>
      </c>
      <c r="CP110" s="172">
        <f t="shared" si="5"/>
        <v>0</v>
      </c>
      <c r="CQ110" s="172">
        <f t="shared" si="5"/>
        <v>0</v>
      </c>
      <c r="CR110" s="172">
        <f t="shared" si="5"/>
        <v>0</v>
      </c>
      <c r="CS110" s="172">
        <f t="shared" si="5"/>
        <v>0</v>
      </c>
      <c r="CT110" s="172">
        <f t="shared" si="5"/>
        <v>0</v>
      </c>
    </row>
    <row r="111" spans="1:98" x14ac:dyDescent="0.25">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c r="AA111" s="172"/>
      <c r="AB111" s="172"/>
      <c r="AC111" s="172"/>
      <c r="AD111" s="172"/>
      <c r="AE111" s="172"/>
      <c r="AF111" s="172"/>
      <c r="AG111" s="172"/>
      <c r="AH111" s="172"/>
      <c r="AI111" s="172"/>
      <c r="AJ111" s="172"/>
      <c r="AK111" s="172"/>
      <c r="AL111" s="172"/>
      <c r="AM111" s="172"/>
      <c r="AN111" s="172"/>
      <c r="AO111" s="172"/>
      <c r="AP111" s="172"/>
      <c r="AQ111" s="172"/>
      <c r="AR111" s="172"/>
      <c r="AS111" s="172"/>
      <c r="AT111" s="172"/>
      <c r="AU111" s="172"/>
      <c r="AV111" s="172"/>
      <c r="AW111" s="172"/>
      <c r="AX111" s="172"/>
      <c r="AY111" s="172"/>
      <c r="AZ111" s="172"/>
      <c r="BA111" s="172"/>
      <c r="BB111" s="172"/>
      <c r="BC111" s="172"/>
      <c r="BD111" s="172"/>
      <c r="BE111" s="172"/>
      <c r="BF111" s="172"/>
      <c r="BG111" s="172"/>
      <c r="BH111" s="172"/>
      <c r="BI111" s="172"/>
      <c r="BJ111" s="172"/>
      <c r="BK111" s="172"/>
      <c r="BL111" s="172"/>
      <c r="BM111" s="172"/>
      <c r="BN111" s="172"/>
      <c r="BO111" s="172"/>
      <c r="BP111" s="172"/>
      <c r="BQ111" s="172"/>
      <c r="BR111" s="172"/>
      <c r="BS111" s="172"/>
      <c r="BT111" s="172"/>
      <c r="BU111" s="172"/>
      <c r="BV111" s="172"/>
      <c r="BW111" s="172"/>
      <c r="BX111" s="172"/>
      <c r="BY111" s="172"/>
      <c r="BZ111" s="172"/>
      <c r="CA111" s="172"/>
      <c r="CB111" s="172"/>
      <c r="CC111" s="172"/>
      <c r="CD111" s="172"/>
      <c r="CE111" s="172"/>
      <c r="CF111" s="172"/>
      <c r="CG111" s="172"/>
      <c r="CH111" s="172"/>
      <c r="CI111" s="172"/>
      <c r="CJ111" s="172"/>
      <c r="CK111" s="172"/>
      <c r="CL111" s="172"/>
      <c r="CM111" s="172"/>
      <c r="CN111" s="172"/>
      <c r="CO111" s="172"/>
      <c r="CP111" s="172"/>
      <c r="CQ111" s="172"/>
      <c r="CR111" s="172"/>
      <c r="CS111" s="172"/>
      <c r="CT111" s="172"/>
    </row>
    <row r="114" spans="1:98" ht="33" customHeight="1" x14ac:dyDescent="0.25">
      <c r="A114" s="174" t="s">
        <v>2432</v>
      </c>
      <c r="B114" s="174"/>
      <c r="C114" s="174"/>
      <c r="D114" s="174"/>
      <c r="E114" s="174"/>
      <c r="F114" s="174"/>
      <c r="G114" s="174"/>
      <c r="H114" s="174"/>
      <c r="I114" s="1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c r="CS114" s="174"/>
      <c r="CT114" s="174"/>
    </row>
    <row r="115" spans="1:98" ht="78.75" customHeight="1" x14ac:dyDescent="0.25">
      <c r="A115" s="181" t="s">
        <v>2320</v>
      </c>
      <c r="B115" s="181"/>
      <c r="C115" s="181"/>
      <c r="D115" s="181"/>
      <c r="E115" s="181"/>
      <c r="F115" s="181"/>
      <c r="G115" s="58" t="s">
        <v>1788</v>
      </c>
      <c r="H115" s="58" t="s">
        <v>1789</v>
      </c>
      <c r="I115" s="58" t="s">
        <v>1790</v>
      </c>
      <c r="J115" s="58" t="s">
        <v>1791</v>
      </c>
      <c r="K115" s="58" t="s">
        <v>1792</v>
      </c>
      <c r="L115" s="58" t="s">
        <v>1793</v>
      </c>
      <c r="M115" s="58" t="s">
        <v>39</v>
      </c>
      <c r="N115" s="58" t="s">
        <v>455</v>
      </c>
      <c r="O115" s="58" t="s">
        <v>40</v>
      </c>
      <c r="P115" s="58" t="s">
        <v>1794</v>
      </c>
      <c r="Q115" s="58" t="s">
        <v>1795</v>
      </c>
      <c r="R115" s="58" t="s">
        <v>1796</v>
      </c>
      <c r="S115" s="58" t="s">
        <v>1797</v>
      </c>
      <c r="T115" s="58" t="s">
        <v>1337</v>
      </c>
      <c r="U115" s="58" t="s">
        <v>1826</v>
      </c>
      <c r="V115" s="58" t="s">
        <v>1827</v>
      </c>
      <c r="W115" s="58" t="s">
        <v>2307</v>
      </c>
      <c r="X115" s="58" t="s">
        <v>2079</v>
      </c>
      <c r="Y115" s="58" t="s">
        <v>1798</v>
      </c>
      <c r="Z115" s="58" t="s">
        <v>1799</v>
      </c>
      <c r="AA115" s="58" t="s">
        <v>2080</v>
      </c>
      <c r="AB115" s="58" t="s">
        <v>1800</v>
      </c>
      <c r="AC115" s="58" t="s">
        <v>1801</v>
      </c>
      <c r="AD115" s="58" t="s">
        <v>1802</v>
      </c>
      <c r="AE115" s="58" t="s">
        <v>1803</v>
      </c>
      <c r="AF115" s="116" t="s">
        <v>2443</v>
      </c>
      <c r="AG115" s="58" t="s">
        <v>2082</v>
      </c>
      <c r="AH115" s="58" t="s">
        <v>1804</v>
      </c>
      <c r="AI115" s="58" t="s">
        <v>1805</v>
      </c>
      <c r="AJ115" s="58" t="s">
        <v>608</v>
      </c>
      <c r="AK115" s="58" t="s">
        <v>1806</v>
      </c>
      <c r="AL115" s="58" t="s">
        <v>41</v>
      </c>
      <c r="AM115" s="58" t="s">
        <v>1807</v>
      </c>
      <c r="AN115" s="58" t="s">
        <v>1808</v>
      </c>
      <c r="AO115" s="58" t="s">
        <v>437</v>
      </c>
      <c r="AP115" s="58" t="s">
        <v>1809</v>
      </c>
      <c r="AQ115" s="58" t="s">
        <v>1810</v>
      </c>
      <c r="AR115" s="58" t="s">
        <v>510</v>
      </c>
      <c r="AS115" s="58" t="s">
        <v>1811</v>
      </c>
      <c r="AT115" s="58" t="s">
        <v>1812</v>
      </c>
      <c r="AU115" s="58" t="s">
        <v>43</v>
      </c>
      <c r="AV115" s="58" t="s">
        <v>1813</v>
      </c>
      <c r="AW115" s="58" t="s">
        <v>1821</v>
      </c>
      <c r="AX115" s="58" t="s">
        <v>1814</v>
      </c>
      <c r="AY115" s="58" t="s">
        <v>449</v>
      </c>
      <c r="AZ115" s="58" t="s">
        <v>44</v>
      </c>
      <c r="BA115" s="58" t="s">
        <v>2084</v>
      </c>
      <c r="BB115" s="58" t="s">
        <v>2083</v>
      </c>
      <c r="BC115" s="58" t="s">
        <v>600</v>
      </c>
      <c r="BD115" s="58" t="s">
        <v>45</v>
      </c>
      <c r="BE115" s="58" t="s">
        <v>1815</v>
      </c>
      <c r="BF115" s="58" t="s">
        <v>1816</v>
      </c>
      <c r="BG115" s="58" t="s">
        <v>46</v>
      </c>
      <c r="BH115" s="58" t="s">
        <v>1817</v>
      </c>
      <c r="BI115" s="58" t="s">
        <v>593</v>
      </c>
      <c r="BJ115" s="58" t="s">
        <v>1328</v>
      </c>
      <c r="BK115" s="58" t="s">
        <v>476</v>
      </c>
      <c r="BL115" s="58" t="s">
        <v>1818</v>
      </c>
      <c r="BM115" s="58" t="s">
        <v>1819</v>
      </c>
      <c r="BN115" s="58" t="s">
        <v>47</v>
      </c>
      <c r="BO115" s="58" t="s">
        <v>48</v>
      </c>
      <c r="BP115" s="58" t="s">
        <v>2085</v>
      </c>
      <c r="BQ115" s="58" t="s">
        <v>1820</v>
      </c>
      <c r="BR115" s="58" t="s">
        <v>2297</v>
      </c>
      <c r="BS115" s="58" t="s">
        <v>598</v>
      </c>
      <c r="BT115" s="58" t="s">
        <v>439</v>
      </c>
      <c r="BU115" s="58" t="s">
        <v>49</v>
      </c>
      <c r="BV115" s="58" t="s">
        <v>447</v>
      </c>
      <c r="BW115" s="58" t="s">
        <v>1822</v>
      </c>
      <c r="BX115" s="58" t="s">
        <v>2086</v>
      </c>
      <c r="BY115" s="58" t="s">
        <v>1823</v>
      </c>
      <c r="BZ115" s="58" t="s">
        <v>453</v>
      </c>
      <c r="CA115" s="58" t="s">
        <v>1828</v>
      </c>
      <c r="CB115" s="58" t="s">
        <v>50</v>
      </c>
      <c r="CC115" s="58" t="s">
        <v>461</v>
      </c>
      <c r="CD115" s="58" t="s">
        <v>51</v>
      </c>
      <c r="CE115" s="58" t="s">
        <v>607</v>
      </c>
      <c r="CF115" s="58" t="s">
        <v>1305</v>
      </c>
      <c r="CG115" s="58" t="s">
        <v>443</v>
      </c>
      <c r="CH115" s="58" t="s">
        <v>1825</v>
      </c>
      <c r="CI115" s="58" t="s">
        <v>597</v>
      </c>
      <c r="CJ115" s="58" t="s">
        <v>2292</v>
      </c>
      <c r="CK115" s="58" t="s">
        <v>2293</v>
      </c>
      <c r="CL115" s="58" t="s">
        <v>2294</v>
      </c>
      <c r="CM115" s="58" t="s">
        <v>2295</v>
      </c>
      <c r="CN115" s="58" t="s">
        <v>2303</v>
      </c>
      <c r="CO115" s="58" t="s">
        <v>2302</v>
      </c>
      <c r="CP115" s="58" t="s">
        <v>2074</v>
      </c>
      <c r="CQ115" s="58" t="s">
        <v>2311</v>
      </c>
      <c r="CR115" s="58" t="s">
        <v>2304</v>
      </c>
      <c r="CS115" s="58" t="s">
        <v>2306</v>
      </c>
      <c r="CT115" s="58" t="s">
        <v>2308</v>
      </c>
    </row>
    <row r="116" spans="1:98" x14ac:dyDescent="0.25">
      <c r="A116" s="176" t="s">
        <v>21</v>
      </c>
      <c r="B116" s="176"/>
      <c r="C116" s="176"/>
      <c r="D116" s="176"/>
      <c r="E116" s="176"/>
      <c r="F116" s="176"/>
      <c r="G116" s="60">
        <f>COUNTIFS(Coding!AT$4:AT$1048576,"YES",Coding!$D$4:$D$1048576,$A$5,Coding!$J$4:$J$1048576,$B$5,Coding!$AB$4:$AB$1048576,"YES")</f>
        <v>0</v>
      </c>
      <c r="H116" s="60">
        <f>COUNTIFS(Coding!AU$4:AU$1048576,"YES",Coding!$D$4:$D$1048576,$A$5,Coding!$J$4:$J$1048576,$B$5,Coding!$AB$4:$AB$1048576,"YES")</f>
        <v>0</v>
      </c>
      <c r="I116" s="60">
        <f>COUNTIFS(Coding!AV$4:AV$1048576,"YES",Coding!$D$4:$D$1048576,$A$5,Coding!$J$4:$J$1048576,$B$5,Coding!$AB$4:$AB$1048576,"YES")</f>
        <v>0</v>
      </c>
      <c r="J116" s="60">
        <f>COUNTIFS(Coding!AW$4:AW$1048576,"YES",Coding!$D$4:$D$1048576,$A$5,Coding!$J$4:$J$1048576,$B$5,Coding!$AB$4:$AB$1048576,"YES")</f>
        <v>0</v>
      </c>
      <c r="K116" s="60">
        <f>COUNTIFS(Coding!AX$4:AX$1048576,"YES",Coding!$D$4:$D$1048576,$A$5,Coding!$J$4:$J$1048576,$B$5,Coding!$AB$4:$AB$1048576,"YES")</f>
        <v>0</v>
      </c>
      <c r="L116" s="60">
        <f>COUNTIFS(Coding!AY$4:AY$1048576,"YES",Coding!$D$4:$D$1048576,$A$5,Coding!$J$4:$J$1048576,$B$5,Coding!$AB$4:$AB$1048576,"YES")</f>
        <v>0</v>
      </c>
      <c r="M116" s="60">
        <f>COUNTIFS(Coding!AZ$4:AZ$1048576,"YES",Coding!$D$4:$D$1048576,$A$5,Coding!$J$4:$J$1048576,$B$5,Coding!$AB$4:$AB$1048576,"YES")</f>
        <v>0</v>
      </c>
      <c r="N116" s="60">
        <f>COUNTIFS(Coding!BA$4:BA$1048576,"YES",Coding!$D$4:$D$1048576,$A$5,Coding!$J$4:$J$1048576,$B$5,Coding!$AB$4:$AB$1048576,"YES")</f>
        <v>1</v>
      </c>
      <c r="O116" s="60">
        <f>COUNTIFS(Coding!BB$4:BB$1048576,"YES",Coding!$D$4:$D$1048576,$A$5,Coding!$J$4:$J$1048576,$B$5,Coding!$AB$4:$AB$1048576,"YES")</f>
        <v>0</v>
      </c>
      <c r="P116" s="60">
        <f>COUNTIFS(Coding!BC$4:BC$1048576,"YES",Coding!$D$4:$D$1048576,$A$5,Coding!$J$4:$J$1048576,$B$5,Coding!$AB$4:$AB$1048576,"YES")</f>
        <v>0</v>
      </c>
      <c r="Q116" s="60">
        <f>COUNTIFS(Coding!BD$4:BD$1048576,"YES",Coding!$D$4:$D$1048576,$A$5,Coding!$J$4:$J$1048576,$B$5,Coding!$AB$4:$AB$1048576,"YES")</f>
        <v>0</v>
      </c>
      <c r="R116" s="60">
        <f>COUNTIFS(Coding!BE$4:BE$1048576,"YES",Coding!$D$4:$D$1048576,$A$5,Coding!$J$4:$J$1048576,$B$5,Coding!$AB$4:$AB$1048576,"YES")</f>
        <v>0</v>
      </c>
      <c r="S116" s="60">
        <f>COUNTIFS(Coding!BF$4:BF$1048576,"YES",Coding!$D$4:$D$1048576,$A$5,Coding!$J$4:$J$1048576,$B$5,Coding!$AB$4:$AB$1048576,"YES")</f>
        <v>0</v>
      </c>
      <c r="T116" s="60">
        <f>COUNTIFS(Coding!BG$4:BG$1048576,"YES",Coding!$D$4:$D$1048576,$A$5,Coding!$J$4:$J$1048576,$B$5,Coding!$AB$4:$AB$1048576,"YES")</f>
        <v>0</v>
      </c>
      <c r="U116" s="60">
        <f>COUNTIFS(Coding!BH$4:BH$1048576,"YES",Coding!$D$4:$D$1048576,$A$5,Coding!$J$4:$J$1048576,$B$5,Coding!$AB$4:$AB$1048576,"YES")</f>
        <v>0</v>
      </c>
      <c r="V116" s="60">
        <f>COUNTIFS(Coding!BI$4:BI$1048576,"YES",Coding!$D$4:$D$1048576,$A$5,Coding!$J$4:$J$1048576,$B$5,Coding!$AB$4:$AB$1048576,"YES")</f>
        <v>0</v>
      </c>
      <c r="W116" s="60">
        <f>COUNTIFS(Coding!BJ$4:BJ$1048576,"YES",Coding!$D$4:$D$1048576,$A$5,Coding!$J$4:$J$1048576,$B$5,Coding!$AB$4:$AB$1048576,"YES")</f>
        <v>0</v>
      </c>
      <c r="X116" s="60">
        <f>COUNTIFS(Coding!BK$4:BK$1048576,"YES",Coding!$D$4:$D$1048576,$A$5,Coding!$J$4:$J$1048576,$B$5,Coding!$AB$4:$AB$1048576,"YES")</f>
        <v>0</v>
      </c>
      <c r="Y116" s="60">
        <f>COUNTIFS(Coding!BL$4:BL$1048576,"YES",Coding!$D$4:$D$1048576,$A$5,Coding!$J$4:$J$1048576,$B$5,Coding!$AB$4:$AB$1048576,"YES")</f>
        <v>0</v>
      </c>
      <c r="Z116" s="60">
        <f>COUNTIFS(Coding!BM$4:BM$1048576,"YES",Coding!$D$4:$D$1048576,$A$5,Coding!$J$4:$J$1048576,$B$5,Coding!$AB$4:$AB$1048576,"YES")</f>
        <v>0</v>
      </c>
      <c r="AA116" s="60">
        <f>COUNTIFS(Coding!BN$4:BN$1048576,"YES",Coding!$D$4:$D$1048576,$A$5,Coding!$J$4:$J$1048576,$B$5,Coding!$AB$4:$AB$1048576,"YES")</f>
        <v>0</v>
      </c>
      <c r="AB116" s="60">
        <f>COUNTIFS(Coding!BO$4:BO$1048576,"YES",Coding!$D$4:$D$1048576,$A$5,Coding!$J$4:$J$1048576,$B$5,Coding!$AB$4:$AB$1048576,"YES")</f>
        <v>0</v>
      </c>
      <c r="AC116" s="60">
        <f>COUNTIFS(Coding!BP$4:BP$1048576,"YES",Coding!$D$4:$D$1048576,$A$5,Coding!$J$4:$J$1048576,$B$5,Coding!$AB$4:$AB$1048576,"YES")</f>
        <v>0</v>
      </c>
      <c r="AD116" s="60">
        <f>COUNTIFS(Coding!BQ$4:BQ$1048576,"YES",Coding!$D$4:$D$1048576,$A$5,Coding!$J$4:$J$1048576,$B$5,Coding!$AB$4:$AB$1048576,"YES")</f>
        <v>0</v>
      </c>
      <c r="AE116" s="60">
        <f>COUNTIFS(Coding!BR$4:BR$1048576,"YES",Coding!$D$4:$D$1048576,$A$5,Coding!$J$4:$J$1048576,$B$5,Coding!$AB$4:$AB$1048576,"YES")</f>
        <v>0</v>
      </c>
      <c r="AF116" s="60">
        <f>COUNTIFS(Coding!BS$4:BS$1048576,"YES",Coding!$D$4:$D$1048576,$A$5,Coding!$J$4:$J$1048576,$B$5,Coding!$AB$4:$AB$1048576,"YES")</f>
        <v>0</v>
      </c>
      <c r="AG116" s="60">
        <f>COUNTIFS(Coding!BT$4:BT$1048576,"YES",Coding!$D$4:$D$1048576,$A$5,Coding!$J$4:$J$1048576,$B$5,Coding!$AB$4:$AB$1048576,"YES")</f>
        <v>1</v>
      </c>
      <c r="AH116" s="60">
        <f>COUNTIFS(Coding!BU$4:BU$1048576,"YES",Coding!$D$4:$D$1048576,$A$5,Coding!$J$4:$J$1048576,$B$5,Coding!$AB$4:$AB$1048576,"YES")</f>
        <v>0</v>
      </c>
      <c r="AI116" s="60">
        <f>COUNTIFS(Coding!BV$4:BV$1048576,"YES",Coding!$D$4:$D$1048576,$A$5,Coding!$J$4:$J$1048576,$B$5,Coding!$AB$4:$AB$1048576,"YES")</f>
        <v>0</v>
      </c>
      <c r="AJ116" s="60">
        <f>COUNTIFS(Coding!BW$4:BW$1048576,"YES",Coding!$D$4:$D$1048576,$A$5,Coding!$J$4:$J$1048576,$B$5,Coding!$AB$4:$AB$1048576,"YES")</f>
        <v>0</v>
      </c>
      <c r="AK116" s="60">
        <f>COUNTIFS(Coding!BX$4:BX$1048576,"YES",Coding!$D$4:$D$1048576,$A$5,Coding!$J$4:$J$1048576,$B$5,Coding!$AB$4:$AB$1048576,"YES")</f>
        <v>0</v>
      </c>
      <c r="AL116" s="60">
        <f>COUNTIFS(Coding!BY$4:BY$1048576,"YES",Coding!$D$4:$D$1048576,$A$5,Coding!$J$4:$J$1048576,$B$5,Coding!$AB$4:$AB$1048576,"YES")</f>
        <v>0</v>
      </c>
      <c r="AM116" s="60">
        <f>COUNTIFS(Coding!BZ$4:BZ$1048576,"YES",Coding!$D$4:$D$1048576,$A$5,Coding!$J$4:$J$1048576,$B$5,Coding!$AB$4:$AB$1048576,"YES")</f>
        <v>0</v>
      </c>
      <c r="AN116" s="60">
        <f>COUNTIFS(Coding!CA$4:CA$1048576,"YES",Coding!$D$4:$D$1048576,$A$5,Coding!$J$4:$J$1048576,$B$5,Coding!$AB$4:$AB$1048576,"YES")</f>
        <v>0</v>
      </c>
      <c r="AO116" s="60">
        <f>COUNTIFS(Coding!CB$4:CB$1048576,"YES",Coding!$D$4:$D$1048576,$A$5,Coding!$J$4:$J$1048576,$B$5,Coding!$AB$4:$AB$1048576,"YES")</f>
        <v>1</v>
      </c>
      <c r="AP116" s="60">
        <f>COUNTIFS(Coding!CC$4:CC$1048576,"YES",Coding!$D$4:$D$1048576,$A$5,Coding!$J$4:$J$1048576,$B$5,Coding!$AB$4:$AB$1048576,"YES")</f>
        <v>1</v>
      </c>
      <c r="AQ116" s="60">
        <f>COUNTIFS(Coding!CD$4:CD$1048576,"YES",Coding!$D$4:$D$1048576,$A$5,Coding!$J$4:$J$1048576,$B$5,Coding!$AB$4:$AB$1048576,"YES")</f>
        <v>0</v>
      </c>
      <c r="AR116" s="60">
        <f>COUNTIFS(Coding!CE$4:CE$1048576,"YES",Coding!$D$4:$D$1048576,$A$5,Coding!$J$4:$J$1048576,$B$5,Coding!$AB$4:$AB$1048576,"YES")</f>
        <v>0</v>
      </c>
      <c r="AS116" s="60">
        <f>COUNTIFS(Coding!CF$4:CF$1048576,"YES",Coding!$D$4:$D$1048576,$A$5,Coding!$J$4:$J$1048576,$B$5,Coding!$AB$4:$AB$1048576,"YES")</f>
        <v>0</v>
      </c>
      <c r="AT116" s="60">
        <f>COUNTIFS(Coding!CG$4:CG$1048576,"YES",Coding!$D$4:$D$1048576,$A$5,Coding!$J$4:$J$1048576,$B$5,Coding!$AB$4:$AB$1048576,"YES")</f>
        <v>0</v>
      </c>
      <c r="AU116" s="60">
        <f>COUNTIFS(Coding!CH$4:CH$1048576,"YES",Coding!$D$4:$D$1048576,$A$5,Coding!$J$4:$J$1048576,$B$5,Coding!$AB$4:$AB$1048576,"YES")</f>
        <v>1</v>
      </c>
      <c r="AV116" s="60">
        <f>COUNTIFS(Coding!CI$4:CI$1048576,"YES",Coding!$D$4:$D$1048576,$A$5,Coding!$J$4:$J$1048576,$B$5,Coding!$AB$4:$AB$1048576,"YES")</f>
        <v>0</v>
      </c>
      <c r="AW116" s="60">
        <f>COUNTIFS(Coding!CJ$4:CJ$1048576,"YES",Coding!$D$4:$D$1048576,$A$5,Coding!$J$4:$J$1048576,$B$5,Coding!$AB$4:$AB$1048576,"YES")</f>
        <v>0</v>
      </c>
      <c r="AX116" s="60">
        <f>COUNTIFS(Coding!CK$4:CK$1048576,"YES",Coding!$D$4:$D$1048576,$A$5,Coding!$J$4:$J$1048576,$B$5,Coding!$AB$4:$AB$1048576,"YES")</f>
        <v>0</v>
      </c>
      <c r="AY116" s="60">
        <f>COUNTIFS(Coding!CL$4:CL$1048576,"YES",Coding!$D$4:$D$1048576,$A$5,Coding!$J$4:$J$1048576,$B$5,Coding!$AB$4:$AB$1048576,"YES")</f>
        <v>0</v>
      </c>
      <c r="AZ116" s="60">
        <f>COUNTIFS(Coding!CM$4:CM$1048576,"YES",Coding!$D$4:$D$1048576,$A$5,Coding!$J$4:$J$1048576,$B$5,Coding!$AB$4:$AB$1048576,"YES")</f>
        <v>1</v>
      </c>
      <c r="BA116" s="60">
        <f>COUNTIFS(Coding!CN$4:CN$1048576,"YES",Coding!$D$4:$D$1048576,$A$5,Coding!$J$4:$J$1048576,$B$5,Coding!$AB$4:$AB$1048576,"YES")</f>
        <v>0</v>
      </c>
      <c r="BB116" s="60">
        <f>COUNTIFS(Coding!CO$4:CO$1048576,"YES",Coding!$D$4:$D$1048576,$A$5,Coding!$J$4:$J$1048576,$B$5,Coding!$AB$4:$AB$1048576,"YES")</f>
        <v>0</v>
      </c>
      <c r="BC116" s="60">
        <f>COUNTIFS(Coding!CP$4:CP$1048576,"YES",Coding!$D$4:$D$1048576,$A$5,Coding!$J$4:$J$1048576,$B$5,Coding!$AB$4:$AB$1048576,"YES")</f>
        <v>0</v>
      </c>
      <c r="BD116" s="60">
        <f>COUNTIFS(Coding!CQ$4:CQ$1048576,"YES",Coding!$D$4:$D$1048576,$A$5,Coding!$J$4:$J$1048576,$B$5,Coding!$AB$4:$AB$1048576,"YES")</f>
        <v>0</v>
      </c>
      <c r="BE116" s="60">
        <f>COUNTIFS(Coding!CR$4:CR$1048576,"YES",Coding!$D$4:$D$1048576,$A$5,Coding!$J$4:$J$1048576,$B$5,Coding!$AB$4:$AB$1048576,"YES")</f>
        <v>0</v>
      </c>
      <c r="BF116" s="60">
        <f>COUNTIFS(Coding!CS$4:CS$1048576,"YES",Coding!$D$4:$D$1048576,$A$5,Coding!$J$4:$J$1048576,$B$5,Coding!$AB$4:$AB$1048576,"YES")</f>
        <v>0</v>
      </c>
      <c r="BG116" s="60">
        <f>COUNTIFS(Coding!CT$4:CT$1048576,"YES",Coding!$D$4:$D$1048576,$A$5,Coding!$J$4:$J$1048576,$B$5,Coding!$AB$4:$AB$1048576,"YES")</f>
        <v>0</v>
      </c>
      <c r="BH116" s="60">
        <f>COUNTIFS(Coding!CU$4:CU$1048576,"YES",Coding!$D$4:$D$1048576,$A$5,Coding!$J$4:$J$1048576,$B$5,Coding!$AB$4:$AB$1048576,"YES")</f>
        <v>0</v>
      </c>
      <c r="BI116" s="60">
        <f>COUNTIFS(Coding!CV$4:CV$1048576,"YES",Coding!$D$4:$D$1048576,$A$5,Coding!$J$4:$J$1048576,$B$5,Coding!$AB$4:$AB$1048576,"YES")</f>
        <v>0</v>
      </c>
      <c r="BJ116" s="60">
        <f>COUNTIFS(Coding!CW$4:CW$1048576,"YES",Coding!$D$4:$D$1048576,$A$5,Coding!$J$4:$J$1048576,$B$5,Coding!$AB$4:$AB$1048576,"YES")</f>
        <v>0</v>
      </c>
      <c r="BK116" s="60">
        <f>COUNTIFS(Coding!CX$4:CX$1048576,"YES",Coding!$D$4:$D$1048576,$A$5,Coding!$J$4:$J$1048576,$B$5,Coding!$AB$4:$AB$1048576,"YES")</f>
        <v>0</v>
      </c>
      <c r="BL116" s="60">
        <f>COUNTIFS(Coding!CY$4:CY$1048576,"YES",Coding!$D$4:$D$1048576,$A$5,Coding!$J$4:$J$1048576,$B$5,Coding!$AB$4:$AB$1048576,"YES")</f>
        <v>0</v>
      </c>
      <c r="BM116" s="60">
        <f>COUNTIFS(Coding!CZ$4:CZ$1048576,"YES",Coding!$D$4:$D$1048576,$A$5,Coding!$J$4:$J$1048576,$B$5,Coding!$AB$4:$AB$1048576,"YES")</f>
        <v>0</v>
      </c>
      <c r="BN116" s="60">
        <f>COUNTIFS(Coding!DA$4:DA$1048576,"YES",Coding!$D$4:$D$1048576,$A$5,Coding!$J$4:$J$1048576,$B$5,Coding!$AB$4:$AB$1048576,"YES")</f>
        <v>0</v>
      </c>
      <c r="BO116" s="60">
        <f>COUNTIFS(Coding!DB$4:DB$1048576,"YES",Coding!$D$4:$D$1048576,$A$5,Coding!$J$4:$J$1048576,$B$5,Coding!$AB$4:$AB$1048576,"YES")</f>
        <v>0</v>
      </c>
      <c r="BP116" s="60">
        <f>COUNTIFS(Coding!DC$4:DC$1048576,"YES",Coding!$D$4:$D$1048576,$A$5,Coding!$J$4:$J$1048576,$B$5,Coding!$AB$4:$AB$1048576,"YES")</f>
        <v>0</v>
      </c>
      <c r="BQ116" s="60">
        <f>COUNTIFS(Coding!DD$4:DD$1048576,"YES",Coding!$D$4:$D$1048576,$A$5,Coding!$J$4:$J$1048576,$B$5,Coding!$AB$4:$AB$1048576,"YES")</f>
        <v>0</v>
      </c>
      <c r="BR116" s="60">
        <f>COUNTIFS(Coding!DE$4:DE$1048576,"YES",Coding!$D$4:$D$1048576,$A$5,Coding!$J$4:$J$1048576,$B$5,Coding!$AB$4:$AB$1048576,"YES")</f>
        <v>0</v>
      </c>
      <c r="BS116" s="60">
        <f>COUNTIFS(Coding!DF$4:DF$1048576,"YES",Coding!$D$4:$D$1048576,$A$5,Coding!$J$4:$J$1048576,$B$5,Coding!$AB$4:$AB$1048576,"YES")</f>
        <v>0</v>
      </c>
      <c r="BT116" s="60">
        <f>COUNTIFS(Coding!DG$4:DG$1048576,"YES",Coding!$D$4:$D$1048576,$A$5,Coding!$J$4:$J$1048576,$B$5,Coding!$AB$4:$AB$1048576,"YES")</f>
        <v>0</v>
      </c>
      <c r="BU116" s="60">
        <f>COUNTIFS(Coding!DH$4:DH$1048576,"YES",Coding!$D$4:$D$1048576,$A$5,Coding!$J$4:$J$1048576,$B$5,Coding!$AB$4:$AB$1048576,"YES")</f>
        <v>0</v>
      </c>
      <c r="BV116" s="60">
        <f>COUNTIFS(Coding!DI$4:DI$1048576,"YES",Coding!$D$4:$D$1048576,$A$5,Coding!$J$4:$J$1048576,$B$5,Coding!$AB$4:$AB$1048576,"YES")</f>
        <v>0</v>
      </c>
      <c r="BW116" s="60">
        <f>COUNTIFS(Coding!DJ$4:DJ$1048576,"YES",Coding!$D$4:$D$1048576,$A$5,Coding!$J$4:$J$1048576,$B$5,Coding!$AB$4:$AB$1048576,"YES")</f>
        <v>0</v>
      </c>
      <c r="BX116" s="60">
        <f>COUNTIFS(Coding!DK$4:DK$1048576,"YES",Coding!$D$4:$D$1048576,$A$5,Coding!$J$4:$J$1048576,$B$5,Coding!$AB$4:$AB$1048576,"YES")</f>
        <v>0</v>
      </c>
      <c r="BY116" s="60">
        <f>COUNTIFS(Coding!DL$4:DL$1048576,"YES",Coding!$D$4:$D$1048576,$A$5,Coding!$J$4:$J$1048576,$B$5,Coding!$AB$4:$AB$1048576,"YES")</f>
        <v>0</v>
      </c>
      <c r="BZ116" s="60">
        <f>COUNTIFS(Coding!DM$4:DM$1048576,"YES",Coding!$D$4:$D$1048576,$A$5,Coding!$J$4:$J$1048576,$B$5,Coding!$AB$4:$AB$1048576,"YES")</f>
        <v>0</v>
      </c>
      <c r="CA116" s="60">
        <f>COUNTIFS(Coding!DN$4:DN$1048576,"YES",Coding!$D$4:$D$1048576,$A$5,Coding!$J$4:$J$1048576,$B$5,Coding!$AB$4:$AB$1048576,"YES")</f>
        <v>0</v>
      </c>
      <c r="CB116" s="60">
        <f>COUNTIFS(Coding!DO$4:DO$1048576,"YES",Coding!$D$4:$D$1048576,$A$5,Coding!$J$4:$J$1048576,$B$5,Coding!$AB$4:$AB$1048576,"YES")</f>
        <v>0</v>
      </c>
      <c r="CC116" s="60">
        <f>COUNTIFS(Coding!DP$4:DP$1048576,"YES",Coding!$D$4:$D$1048576,$A$5,Coding!$J$4:$J$1048576,$B$5,Coding!$AB$4:$AB$1048576,"YES")</f>
        <v>0</v>
      </c>
      <c r="CD116" s="60">
        <f>COUNTIFS(Coding!DQ$4:DQ$1048576,"YES",Coding!$D$4:$D$1048576,$A$5,Coding!$J$4:$J$1048576,$B$5,Coding!$AB$4:$AB$1048576,"YES")</f>
        <v>0</v>
      </c>
      <c r="CE116" s="60">
        <f>COUNTIFS(Coding!DR$4:DR$1048576,"YES",Coding!$D$4:$D$1048576,$A$5,Coding!$J$4:$J$1048576,$B$5,Coding!$AB$4:$AB$1048576,"YES")</f>
        <v>0</v>
      </c>
      <c r="CF116" s="60">
        <f>COUNTIFS(Coding!DS$4:DS$1048576,"YES",Coding!$D$4:$D$1048576,$A$5,Coding!$J$4:$J$1048576,$B$5,Coding!$AB$4:$AB$1048576,"YES")</f>
        <v>0</v>
      </c>
      <c r="CG116" s="60">
        <f>COUNTIFS(Coding!DT$4:DT$1048576,"YES",Coding!$D$4:$D$1048576,$A$5,Coding!$J$4:$J$1048576,$B$5,Coding!$AB$4:$AB$1048576,"YES")</f>
        <v>0</v>
      </c>
      <c r="CH116" s="60">
        <f>COUNTIFS(Coding!DU$4:DU$1048576,"YES",Coding!$D$4:$D$1048576,$A$5,Coding!$J$4:$J$1048576,$B$5,Coding!$AB$4:$AB$1048576,"YES")</f>
        <v>0</v>
      </c>
      <c r="CI116" s="60">
        <f>COUNTIFS(Coding!DV$4:DV$1048576,"YES",Coding!$D$4:$D$1048576,$A$5,Coding!$J$4:$J$1048576,$B$5,Coding!$AB$4:$AB$1048576,"YES")</f>
        <v>0</v>
      </c>
      <c r="CJ116" s="60">
        <f>COUNTIFS(Coding!DW$4:DW$1048576,"YES",Coding!$D$4:$D$1048576,$A$5,Coding!$J$4:$J$1048576,$B$5,Coding!$AB$4:$AB$1048576,"YES")</f>
        <v>0</v>
      </c>
      <c r="CK116" s="60">
        <f>COUNTIFS(Coding!DX$4:DX$1048576,"YES",Coding!$D$4:$D$1048576,$A$5,Coding!$J$4:$J$1048576,$B$5,Coding!$AB$4:$AB$1048576,"YES")</f>
        <v>0</v>
      </c>
      <c r="CL116" s="60">
        <f>COUNTIFS(Coding!DY$4:DY$1048576,"YES",Coding!$D$4:$D$1048576,$A$5,Coding!$J$4:$J$1048576,$B$5,Coding!$AB$4:$AB$1048576,"YES")</f>
        <v>0</v>
      </c>
      <c r="CM116" s="60">
        <f>COUNTIFS(Coding!DZ$4:DZ$1048576,"YES",Coding!$D$4:$D$1048576,$A$5,Coding!$J$4:$J$1048576,$B$5,Coding!$AB$4:$AB$1048576,"YES")</f>
        <v>0</v>
      </c>
      <c r="CN116" s="60">
        <f>COUNTIFS(Coding!EA$4:EA$1048576,"YES",Coding!$D$4:$D$1048576,$A$5,Coding!$J$4:$J$1048576,$B$5,Coding!$AB$4:$AB$1048576,"YES")</f>
        <v>0</v>
      </c>
      <c r="CO116" s="60">
        <f>COUNTIFS(Coding!EB$4:EB$1048576,"YES",Coding!$D$4:$D$1048576,$A$5,Coding!$J$4:$J$1048576,$B$5,Coding!$AB$4:$AB$1048576,"YES")</f>
        <v>0</v>
      </c>
      <c r="CP116" s="60">
        <f>COUNTIFS(Coding!EC$4:EC$1048576,"YES",Coding!$D$4:$D$1048576,$A$5,Coding!$J$4:$J$1048576,$B$5,Coding!$AB$4:$AB$1048576,"YES")</f>
        <v>0</v>
      </c>
      <c r="CQ116" s="60">
        <f>COUNTIFS(Coding!ED$4:ED$1048576,"YES",Coding!$D$4:$D$1048576,$A$5,Coding!$J$4:$J$1048576,$B$5,Coding!$AB$4:$AB$1048576,"YES")</f>
        <v>0</v>
      </c>
      <c r="CR116" s="60">
        <f>COUNTIFS(Coding!EE$4:EE$1048576,"YES",Coding!$D$4:$D$1048576,$A$5,Coding!$J$4:$J$1048576,$B$5,Coding!$AB$4:$AB$1048576,"YES")</f>
        <v>0</v>
      </c>
      <c r="CS116" s="60">
        <f>COUNTIFS(Coding!EF$4:EF$1048576,"YES",Coding!$D$4:$D$1048576,$A$5,Coding!$J$4:$J$1048576,$B$5,Coding!$AB$4:$AB$1048576,"YES")</f>
        <v>0</v>
      </c>
      <c r="CT116" s="60">
        <f>COUNTIFS(Coding!EG$4:EG$1048576,"YES",Coding!$D$4:$D$1048576,$A$5,Coding!$J$4:$J$1048576,$B$5,Coding!$AB$4:$AB$1048576,"YES")</f>
        <v>0</v>
      </c>
    </row>
    <row r="117" spans="1:98" x14ac:dyDescent="0.25">
      <c r="A117" s="176" t="s">
        <v>27</v>
      </c>
      <c r="B117" s="176"/>
      <c r="C117" s="176"/>
      <c r="D117" s="176"/>
      <c r="E117" s="176"/>
      <c r="F117" s="176"/>
      <c r="G117" s="60">
        <f>COUNTIFS(Coding!AT$4:AT$1048576,"YES",Coding!$D$4:$D$1048576,$A$5,Coding!$J$4:$J$1048576,$B$5,Coding!$AH$4:$AH$1048576,"YES")</f>
        <v>0</v>
      </c>
      <c r="H117" s="60">
        <f>COUNTIFS(Coding!AU$4:AU$1048576,"YES",Coding!$D$4:$D$1048576,$A$5,Coding!$J$4:$J$1048576,$B$5,Coding!$AH$4:$AH$1048576,"YES")</f>
        <v>0</v>
      </c>
      <c r="I117" s="60">
        <f>COUNTIFS(Coding!AV$4:AV$1048576,"YES",Coding!$D$4:$D$1048576,$A$5,Coding!$J$4:$J$1048576,$B$5,Coding!$AH$4:$AH$1048576,"YES")</f>
        <v>1</v>
      </c>
      <c r="J117" s="60">
        <f>COUNTIFS(Coding!AW$4:AW$1048576,"YES",Coding!$D$4:$D$1048576,$A$5,Coding!$J$4:$J$1048576,$B$5,Coding!$AH$4:$AH$1048576,"YES")</f>
        <v>0</v>
      </c>
      <c r="K117" s="60">
        <f>COUNTIFS(Coding!AX$4:AX$1048576,"YES",Coding!$D$4:$D$1048576,$A$5,Coding!$J$4:$J$1048576,$B$5,Coding!$AH$4:$AH$1048576,"YES")</f>
        <v>0</v>
      </c>
      <c r="L117" s="60">
        <f>COUNTIFS(Coding!AY$4:AY$1048576,"YES",Coding!$D$4:$D$1048576,$A$5,Coding!$J$4:$J$1048576,$B$5,Coding!$AH$4:$AH$1048576,"YES")</f>
        <v>0</v>
      </c>
      <c r="M117" s="60">
        <f>COUNTIFS(Coding!AZ$4:AZ$1048576,"YES",Coding!$D$4:$D$1048576,$A$5,Coding!$J$4:$J$1048576,$B$5,Coding!$AH$4:$AH$1048576,"YES")</f>
        <v>0</v>
      </c>
      <c r="N117" s="60">
        <f>COUNTIFS(Coding!BA$4:BA$1048576,"YES",Coding!$D$4:$D$1048576,$A$5,Coding!$J$4:$J$1048576,$B$5,Coding!$AH$4:$AH$1048576,"YES")</f>
        <v>0</v>
      </c>
      <c r="O117" s="60">
        <f>COUNTIFS(Coding!BB$4:BB$1048576,"YES",Coding!$D$4:$D$1048576,$A$5,Coding!$J$4:$J$1048576,$B$5,Coding!$AH$4:$AH$1048576,"YES")</f>
        <v>0</v>
      </c>
      <c r="P117" s="60">
        <f>COUNTIFS(Coding!BC$4:BC$1048576,"YES",Coding!$D$4:$D$1048576,$A$5,Coding!$J$4:$J$1048576,$B$5,Coding!$AH$4:$AH$1048576,"YES")</f>
        <v>0</v>
      </c>
      <c r="Q117" s="60">
        <f>COUNTIFS(Coding!BD$4:BD$1048576,"YES",Coding!$D$4:$D$1048576,$A$5,Coding!$J$4:$J$1048576,$B$5,Coding!$AH$4:$AH$1048576,"YES")</f>
        <v>0</v>
      </c>
      <c r="R117" s="60">
        <f>COUNTIFS(Coding!BE$4:BE$1048576,"YES",Coding!$D$4:$D$1048576,$A$5,Coding!$J$4:$J$1048576,$B$5,Coding!$AH$4:$AH$1048576,"YES")</f>
        <v>0</v>
      </c>
      <c r="S117" s="60">
        <f>COUNTIFS(Coding!BF$4:BF$1048576,"YES",Coding!$D$4:$D$1048576,$A$5,Coding!$J$4:$J$1048576,$B$5,Coding!$AH$4:$AH$1048576,"YES")</f>
        <v>0</v>
      </c>
      <c r="T117" s="60">
        <f>COUNTIFS(Coding!BG$4:BG$1048576,"YES",Coding!$D$4:$D$1048576,$A$5,Coding!$J$4:$J$1048576,$B$5,Coding!$AH$4:$AH$1048576,"YES")</f>
        <v>0</v>
      </c>
      <c r="U117" s="60">
        <f>COUNTIFS(Coding!BH$4:BH$1048576,"YES",Coding!$D$4:$D$1048576,$A$5,Coding!$J$4:$J$1048576,$B$5,Coding!$AH$4:$AH$1048576,"YES")</f>
        <v>0</v>
      </c>
      <c r="V117" s="60">
        <f>COUNTIFS(Coding!BI$4:BI$1048576,"YES",Coding!$D$4:$D$1048576,$A$5,Coding!$J$4:$J$1048576,$B$5,Coding!$AH$4:$AH$1048576,"YES")</f>
        <v>0</v>
      </c>
      <c r="W117" s="60">
        <f>COUNTIFS(Coding!BJ$4:BJ$1048576,"YES",Coding!$D$4:$D$1048576,$A$5,Coding!$J$4:$J$1048576,$B$5,Coding!$AH$4:$AH$1048576,"YES")</f>
        <v>0</v>
      </c>
      <c r="X117" s="60">
        <f>COUNTIFS(Coding!BK$4:BK$1048576,"YES",Coding!$D$4:$D$1048576,$A$5,Coding!$J$4:$J$1048576,$B$5,Coding!$AH$4:$AH$1048576,"YES")</f>
        <v>0</v>
      </c>
      <c r="Y117" s="60">
        <f>COUNTIFS(Coding!BL$4:BL$1048576,"YES",Coding!$D$4:$D$1048576,$A$5,Coding!$J$4:$J$1048576,$B$5,Coding!$AH$4:$AH$1048576,"YES")</f>
        <v>0</v>
      </c>
      <c r="Z117" s="60">
        <f>COUNTIFS(Coding!BM$4:BM$1048576,"YES",Coding!$D$4:$D$1048576,$A$5,Coding!$J$4:$J$1048576,$B$5,Coding!$AH$4:$AH$1048576,"YES")</f>
        <v>0</v>
      </c>
      <c r="AA117" s="60">
        <f>COUNTIFS(Coding!BN$4:BN$1048576,"YES",Coding!$D$4:$D$1048576,$A$5,Coding!$J$4:$J$1048576,$B$5,Coding!$AH$4:$AH$1048576,"YES")</f>
        <v>0</v>
      </c>
      <c r="AB117" s="60">
        <f>COUNTIFS(Coding!BO$4:BO$1048576,"YES",Coding!$D$4:$D$1048576,$A$5,Coding!$J$4:$J$1048576,$B$5,Coding!$AH$4:$AH$1048576,"YES")</f>
        <v>0</v>
      </c>
      <c r="AC117" s="60">
        <f>COUNTIFS(Coding!BP$4:BP$1048576,"YES",Coding!$D$4:$D$1048576,$A$5,Coding!$J$4:$J$1048576,$B$5,Coding!$AH$4:$AH$1048576,"YES")</f>
        <v>0</v>
      </c>
      <c r="AD117" s="60">
        <f>COUNTIFS(Coding!BQ$4:BQ$1048576,"YES",Coding!$D$4:$D$1048576,$A$5,Coding!$J$4:$J$1048576,$B$5,Coding!$AH$4:$AH$1048576,"YES")</f>
        <v>0</v>
      </c>
      <c r="AE117" s="60">
        <f>COUNTIFS(Coding!BR$4:BR$1048576,"YES",Coding!$D$4:$D$1048576,$A$5,Coding!$J$4:$J$1048576,$B$5,Coding!$AH$4:$AH$1048576,"YES")</f>
        <v>0</v>
      </c>
      <c r="AF117" s="60">
        <f>COUNTIFS(Coding!BS$4:BS$1048576,"YES",Coding!$D$4:$D$1048576,$A$5,Coding!$J$4:$J$1048576,$B$5,Coding!$AH$4:$AH$1048576,"YES")</f>
        <v>0</v>
      </c>
      <c r="AG117" s="60">
        <f>COUNTIFS(Coding!BT$4:BT$1048576,"YES",Coding!$D$4:$D$1048576,$A$5,Coding!$J$4:$J$1048576,$B$5,Coding!$AH$4:$AH$1048576,"YES")</f>
        <v>0</v>
      </c>
      <c r="AH117" s="60">
        <f>COUNTIFS(Coding!BU$4:BU$1048576,"YES",Coding!$D$4:$D$1048576,$A$5,Coding!$J$4:$J$1048576,$B$5,Coding!$AH$4:$AH$1048576,"YES")</f>
        <v>0</v>
      </c>
      <c r="AI117" s="60">
        <f>COUNTIFS(Coding!BV$4:BV$1048576,"YES",Coding!$D$4:$D$1048576,$A$5,Coding!$J$4:$J$1048576,$B$5,Coding!$AH$4:$AH$1048576,"YES")</f>
        <v>0</v>
      </c>
      <c r="AJ117" s="60">
        <f>COUNTIFS(Coding!BW$4:BW$1048576,"YES",Coding!$D$4:$D$1048576,$A$5,Coding!$J$4:$J$1048576,$B$5,Coding!$AH$4:$AH$1048576,"YES")</f>
        <v>0</v>
      </c>
      <c r="AK117" s="60">
        <f>COUNTIFS(Coding!BX$4:BX$1048576,"YES",Coding!$D$4:$D$1048576,$A$5,Coding!$J$4:$J$1048576,$B$5,Coding!$AH$4:$AH$1048576,"YES")</f>
        <v>0</v>
      </c>
      <c r="AL117" s="60">
        <f>COUNTIFS(Coding!BY$4:BY$1048576,"YES",Coding!$D$4:$D$1048576,$A$5,Coding!$J$4:$J$1048576,$B$5,Coding!$AH$4:$AH$1048576,"YES")</f>
        <v>0</v>
      </c>
      <c r="AM117" s="60">
        <f>COUNTIFS(Coding!BZ$4:BZ$1048576,"YES",Coding!$D$4:$D$1048576,$A$5,Coding!$J$4:$J$1048576,$B$5,Coding!$AH$4:$AH$1048576,"YES")</f>
        <v>0</v>
      </c>
      <c r="AN117" s="60">
        <f>COUNTIFS(Coding!CA$4:CA$1048576,"YES",Coding!$D$4:$D$1048576,$A$5,Coding!$J$4:$J$1048576,$B$5,Coding!$AH$4:$AH$1048576,"YES")</f>
        <v>0</v>
      </c>
      <c r="AO117" s="60">
        <f>COUNTIFS(Coding!CB$4:CB$1048576,"YES",Coding!$D$4:$D$1048576,$A$5,Coding!$J$4:$J$1048576,$B$5,Coding!$AH$4:$AH$1048576,"YES")</f>
        <v>0</v>
      </c>
      <c r="AP117" s="60">
        <f>COUNTIFS(Coding!CC$4:CC$1048576,"YES",Coding!$D$4:$D$1048576,$A$5,Coding!$J$4:$J$1048576,$B$5,Coding!$AH$4:$AH$1048576,"YES")</f>
        <v>0</v>
      </c>
      <c r="AQ117" s="60">
        <f>COUNTIFS(Coding!CD$4:CD$1048576,"YES",Coding!$D$4:$D$1048576,$A$5,Coding!$J$4:$J$1048576,$B$5,Coding!$AH$4:$AH$1048576,"YES")</f>
        <v>0</v>
      </c>
      <c r="AR117" s="60">
        <f>COUNTIFS(Coding!CE$4:CE$1048576,"YES",Coding!$D$4:$D$1048576,$A$5,Coding!$J$4:$J$1048576,$B$5,Coding!$AH$4:$AH$1048576,"YES")</f>
        <v>0</v>
      </c>
      <c r="AS117" s="60">
        <f>COUNTIFS(Coding!CF$4:CF$1048576,"YES",Coding!$D$4:$D$1048576,$A$5,Coding!$J$4:$J$1048576,$B$5,Coding!$AH$4:$AH$1048576,"YES")</f>
        <v>1</v>
      </c>
      <c r="AT117" s="60">
        <f>COUNTIFS(Coding!CG$4:CG$1048576,"YES",Coding!$D$4:$D$1048576,$A$5,Coding!$J$4:$J$1048576,$B$5,Coding!$AH$4:$AH$1048576,"YES")</f>
        <v>0</v>
      </c>
      <c r="AU117" s="60">
        <f>COUNTIFS(Coding!CH$4:CH$1048576,"YES",Coding!$D$4:$D$1048576,$A$5,Coding!$J$4:$J$1048576,$B$5,Coding!$AH$4:$AH$1048576,"YES")</f>
        <v>0</v>
      </c>
      <c r="AV117" s="60">
        <f>COUNTIFS(Coding!CI$4:CI$1048576,"YES",Coding!$D$4:$D$1048576,$A$5,Coding!$J$4:$J$1048576,$B$5,Coding!$AH$4:$AH$1048576,"YES")</f>
        <v>0</v>
      </c>
      <c r="AW117" s="60">
        <f>COUNTIFS(Coding!CJ$4:CJ$1048576,"YES",Coding!$D$4:$D$1048576,$A$5,Coding!$J$4:$J$1048576,$B$5,Coding!$AH$4:$AH$1048576,"YES")</f>
        <v>0</v>
      </c>
      <c r="AX117" s="60">
        <f>COUNTIFS(Coding!CK$4:CK$1048576,"YES",Coding!$D$4:$D$1048576,$A$5,Coding!$J$4:$J$1048576,$B$5,Coding!$AH$4:$AH$1048576,"YES")</f>
        <v>0</v>
      </c>
      <c r="AY117" s="60">
        <f>COUNTIFS(Coding!CL$4:CL$1048576,"YES",Coding!$D$4:$D$1048576,$A$5,Coding!$J$4:$J$1048576,$B$5,Coding!$AH$4:$AH$1048576,"YES")</f>
        <v>0</v>
      </c>
      <c r="AZ117" s="60">
        <f>COUNTIFS(Coding!CM$4:CM$1048576,"YES",Coding!$D$4:$D$1048576,$A$5,Coding!$J$4:$J$1048576,$B$5,Coding!$AH$4:$AH$1048576,"YES")</f>
        <v>0</v>
      </c>
      <c r="BA117" s="60">
        <f>COUNTIFS(Coding!CN$4:CN$1048576,"YES",Coding!$D$4:$D$1048576,$A$5,Coding!$J$4:$J$1048576,$B$5,Coding!$AH$4:$AH$1048576,"YES")</f>
        <v>0</v>
      </c>
      <c r="BB117" s="60">
        <f>COUNTIFS(Coding!CO$4:CO$1048576,"YES",Coding!$D$4:$D$1048576,$A$5,Coding!$J$4:$J$1048576,$B$5,Coding!$AH$4:$AH$1048576,"YES")</f>
        <v>0</v>
      </c>
      <c r="BC117" s="60">
        <f>COUNTIFS(Coding!CP$4:CP$1048576,"YES",Coding!$D$4:$D$1048576,$A$5,Coding!$J$4:$J$1048576,$B$5,Coding!$AH$4:$AH$1048576,"YES")</f>
        <v>0</v>
      </c>
      <c r="BD117" s="60">
        <f>COUNTIFS(Coding!CQ$4:CQ$1048576,"YES",Coding!$D$4:$D$1048576,$A$5,Coding!$J$4:$J$1048576,$B$5,Coding!$AH$4:$AH$1048576,"YES")</f>
        <v>0</v>
      </c>
      <c r="BE117" s="60">
        <f>COUNTIFS(Coding!CR$4:CR$1048576,"YES",Coding!$D$4:$D$1048576,$A$5,Coding!$J$4:$J$1048576,$B$5,Coding!$AH$4:$AH$1048576,"YES")</f>
        <v>0</v>
      </c>
      <c r="BF117" s="60">
        <f>COUNTIFS(Coding!CS$4:CS$1048576,"YES",Coding!$D$4:$D$1048576,$A$5,Coding!$J$4:$J$1048576,$B$5,Coding!$AH$4:$AH$1048576,"YES")</f>
        <v>0</v>
      </c>
      <c r="BG117" s="60">
        <f>COUNTIFS(Coding!CT$4:CT$1048576,"YES",Coding!$D$4:$D$1048576,$A$5,Coding!$J$4:$J$1048576,$B$5,Coding!$AH$4:$AH$1048576,"YES")</f>
        <v>0</v>
      </c>
      <c r="BH117" s="60">
        <f>COUNTIFS(Coding!CU$4:CU$1048576,"YES",Coding!$D$4:$D$1048576,$A$5,Coding!$J$4:$J$1048576,$B$5,Coding!$AH$4:$AH$1048576,"YES")</f>
        <v>0</v>
      </c>
      <c r="BI117" s="60">
        <f>COUNTIFS(Coding!CV$4:CV$1048576,"YES",Coding!$D$4:$D$1048576,$A$5,Coding!$J$4:$J$1048576,$B$5,Coding!$AH$4:$AH$1048576,"YES")</f>
        <v>0</v>
      </c>
      <c r="BJ117" s="60">
        <f>COUNTIFS(Coding!CW$4:CW$1048576,"YES",Coding!$D$4:$D$1048576,$A$5,Coding!$J$4:$J$1048576,$B$5,Coding!$AH$4:$AH$1048576,"YES")</f>
        <v>0</v>
      </c>
      <c r="BK117" s="60">
        <f>COUNTIFS(Coding!CX$4:CX$1048576,"YES",Coding!$D$4:$D$1048576,$A$5,Coding!$J$4:$J$1048576,$B$5,Coding!$AH$4:$AH$1048576,"YES")</f>
        <v>0</v>
      </c>
      <c r="BL117" s="60">
        <f>COUNTIFS(Coding!CY$4:CY$1048576,"YES",Coding!$D$4:$D$1048576,$A$5,Coding!$J$4:$J$1048576,$B$5,Coding!$AH$4:$AH$1048576,"YES")</f>
        <v>0</v>
      </c>
      <c r="BM117" s="60">
        <f>COUNTIFS(Coding!CZ$4:CZ$1048576,"YES",Coding!$D$4:$D$1048576,$A$5,Coding!$J$4:$J$1048576,$B$5,Coding!$AH$4:$AH$1048576,"YES")</f>
        <v>0</v>
      </c>
      <c r="BN117" s="60">
        <f>COUNTIFS(Coding!DA$4:DA$1048576,"YES",Coding!$D$4:$D$1048576,$A$5,Coding!$J$4:$J$1048576,$B$5,Coding!$AH$4:$AH$1048576,"YES")</f>
        <v>0</v>
      </c>
      <c r="BO117" s="60">
        <f>COUNTIFS(Coding!DB$4:DB$1048576,"YES",Coding!$D$4:$D$1048576,$A$5,Coding!$J$4:$J$1048576,$B$5,Coding!$AH$4:$AH$1048576,"YES")</f>
        <v>0</v>
      </c>
      <c r="BP117" s="60">
        <f>COUNTIFS(Coding!DC$4:DC$1048576,"YES",Coding!$D$4:$D$1048576,$A$5,Coding!$J$4:$J$1048576,$B$5,Coding!$AH$4:$AH$1048576,"YES")</f>
        <v>0</v>
      </c>
      <c r="BQ117" s="60">
        <f>COUNTIFS(Coding!DD$4:DD$1048576,"YES",Coding!$D$4:$D$1048576,$A$5,Coding!$J$4:$J$1048576,$B$5,Coding!$AH$4:$AH$1048576,"YES")</f>
        <v>0</v>
      </c>
      <c r="BR117" s="60">
        <f>COUNTIFS(Coding!DE$4:DE$1048576,"YES",Coding!$D$4:$D$1048576,$A$5,Coding!$J$4:$J$1048576,$B$5,Coding!$AH$4:$AH$1048576,"YES")</f>
        <v>0</v>
      </c>
      <c r="BS117" s="60">
        <f>COUNTIFS(Coding!DF$4:DF$1048576,"YES",Coding!$D$4:$D$1048576,$A$5,Coding!$J$4:$J$1048576,$B$5,Coding!$AH$4:$AH$1048576,"YES")</f>
        <v>0</v>
      </c>
      <c r="BT117" s="60">
        <f>COUNTIFS(Coding!DG$4:DG$1048576,"YES",Coding!$D$4:$D$1048576,$A$5,Coding!$J$4:$J$1048576,$B$5,Coding!$AH$4:$AH$1048576,"YES")</f>
        <v>2</v>
      </c>
      <c r="BU117" s="60">
        <f>COUNTIFS(Coding!DH$4:DH$1048576,"YES",Coding!$D$4:$D$1048576,$A$5,Coding!$J$4:$J$1048576,$B$5,Coding!$AH$4:$AH$1048576,"YES")</f>
        <v>0</v>
      </c>
      <c r="BV117" s="60">
        <f>COUNTIFS(Coding!DI$4:DI$1048576,"YES",Coding!$D$4:$D$1048576,$A$5,Coding!$J$4:$J$1048576,$B$5,Coding!$AH$4:$AH$1048576,"YES")</f>
        <v>0</v>
      </c>
      <c r="BW117" s="60">
        <f>COUNTIFS(Coding!DJ$4:DJ$1048576,"YES",Coding!$D$4:$D$1048576,$A$5,Coding!$J$4:$J$1048576,$B$5,Coding!$AH$4:$AH$1048576,"YES")</f>
        <v>0</v>
      </c>
      <c r="BX117" s="60">
        <f>COUNTIFS(Coding!DK$4:DK$1048576,"YES",Coding!$D$4:$D$1048576,$A$5,Coding!$J$4:$J$1048576,$B$5,Coding!$AH$4:$AH$1048576,"YES")</f>
        <v>0</v>
      </c>
      <c r="BY117" s="60">
        <f>COUNTIFS(Coding!DL$4:DL$1048576,"YES",Coding!$D$4:$D$1048576,$A$5,Coding!$J$4:$J$1048576,$B$5,Coding!$AH$4:$AH$1048576,"YES")</f>
        <v>0</v>
      </c>
      <c r="BZ117" s="60">
        <f>COUNTIFS(Coding!DM$4:DM$1048576,"YES",Coding!$D$4:$D$1048576,$A$5,Coding!$J$4:$J$1048576,$B$5,Coding!$AH$4:$AH$1048576,"YES")</f>
        <v>0</v>
      </c>
      <c r="CA117" s="60">
        <f>COUNTIFS(Coding!DN$4:DN$1048576,"YES",Coding!$D$4:$D$1048576,$A$5,Coding!$J$4:$J$1048576,$B$5,Coding!$AH$4:$AH$1048576,"YES")</f>
        <v>0</v>
      </c>
      <c r="CB117" s="60">
        <f>COUNTIFS(Coding!DO$4:DO$1048576,"YES",Coding!$D$4:$D$1048576,$A$5,Coding!$J$4:$J$1048576,$B$5,Coding!$AH$4:$AH$1048576,"YES")</f>
        <v>0</v>
      </c>
      <c r="CC117" s="60">
        <f>COUNTIFS(Coding!DP$4:DP$1048576,"YES",Coding!$D$4:$D$1048576,$A$5,Coding!$J$4:$J$1048576,$B$5,Coding!$AH$4:$AH$1048576,"YES")</f>
        <v>0</v>
      </c>
      <c r="CD117" s="60">
        <f>COUNTIFS(Coding!DQ$4:DQ$1048576,"YES",Coding!$D$4:$D$1048576,$A$5,Coding!$J$4:$J$1048576,$B$5,Coding!$AH$4:$AH$1048576,"YES")</f>
        <v>0</v>
      </c>
      <c r="CE117" s="60">
        <f>COUNTIFS(Coding!DR$4:DR$1048576,"YES",Coding!$D$4:$D$1048576,$A$5,Coding!$J$4:$J$1048576,$B$5,Coding!$AH$4:$AH$1048576,"YES")</f>
        <v>0</v>
      </c>
      <c r="CF117" s="60">
        <f>COUNTIFS(Coding!DS$4:DS$1048576,"YES",Coding!$D$4:$D$1048576,$A$5,Coding!$J$4:$J$1048576,$B$5,Coding!$AH$4:$AH$1048576,"YES")</f>
        <v>0</v>
      </c>
      <c r="CG117" s="60">
        <f>COUNTIFS(Coding!DT$4:DT$1048576,"YES",Coding!$D$4:$D$1048576,$A$5,Coding!$J$4:$J$1048576,$B$5,Coding!$AH$4:$AH$1048576,"YES")</f>
        <v>0</v>
      </c>
      <c r="CH117" s="60">
        <f>COUNTIFS(Coding!DU$4:DU$1048576,"YES",Coding!$D$4:$D$1048576,$A$5,Coding!$J$4:$J$1048576,$B$5,Coding!$AH$4:$AH$1048576,"YES")</f>
        <v>0</v>
      </c>
      <c r="CI117" s="60">
        <f>COUNTIFS(Coding!DV$4:DV$1048576,"YES",Coding!$D$4:$D$1048576,$A$5,Coding!$J$4:$J$1048576,$B$5,Coding!$AH$4:$AH$1048576,"YES")</f>
        <v>0</v>
      </c>
      <c r="CJ117" s="60">
        <f>COUNTIFS(Coding!DW$4:DW$1048576,"YES",Coding!$D$4:$D$1048576,$A$5,Coding!$J$4:$J$1048576,$B$5,Coding!$AH$4:$AH$1048576,"YES")</f>
        <v>0</v>
      </c>
      <c r="CK117" s="60">
        <f>COUNTIFS(Coding!DX$4:DX$1048576,"YES",Coding!$D$4:$D$1048576,$A$5,Coding!$J$4:$J$1048576,$B$5,Coding!$AH$4:$AH$1048576,"YES")</f>
        <v>0</v>
      </c>
      <c r="CL117" s="60">
        <f>COUNTIFS(Coding!DY$4:DY$1048576,"YES",Coding!$D$4:$D$1048576,$A$5,Coding!$J$4:$J$1048576,$B$5,Coding!$AH$4:$AH$1048576,"YES")</f>
        <v>0</v>
      </c>
      <c r="CM117" s="60">
        <f>COUNTIFS(Coding!DZ$4:DZ$1048576,"YES",Coding!$D$4:$D$1048576,$A$5,Coding!$J$4:$J$1048576,$B$5,Coding!$AH$4:$AH$1048576,"YES")</f>
        <v>0</v>
      </c>
      <c r="CN117" s="60">
        <f>COUNTIFS(Coding!EA$4:EA$1048576,"YES",Coding!$D$4:$D$1048576,$A$5,Coding!$J$4:$J$1048576,$B$5,Coding!$AH$4:$AH$1048576,"YES")</f>
        <v>0</v>
      </c>
      <c r="CO117" s="60">
        <f>COUNTIFS(Coding!EB$4:EB$1048576,"YES",Coding!$D$4:$D$1048576,$A$5,Coding!$J$4:$J$1048576,$B$5,Coding!$AH$4:$AH$1048576,"YES")</f>
        <v>0</v>
      </c>
      <c r="CP117" s="60">
        <f>COUNTIFS(Coding!EC$4:EC$1048576,"YES",Coding!$D$4:$D$1048576,$A$5,Coding!$J$4:$J$1048576,$B$5,Coding!$AH$4:$AH$1048576,"YES")</f>
        <v>0</v>
      </c>
      <c r="CQ117" s="60">
        <f>COUNTIFS(Coding!ED$4:ED$1048576,"YES",Coding!$D$4:$D$1048576,$A$5,Coding!$J$4:$J$1048576,$B$5,Coding!$AH$4:$AH$1048576,"YES")</f>
        <v>0</v>
      </c>
      <c r="CR117" s="60">
        <f>COUNTIFS(Coding!EE$4:EE$1048576,"YES",Coding!$D$4:$D$1048576,$A$5,Coding!$J$4:$J$1048576,$B$5,Coding!$AH$4:$AH$1048576,"YES")</f>
        <v>0</v>
      </c>
      <c r="CS117" s="60">
        <f>COUNTIFS(Coding!EF$4:EF$1048576,"YES",Coding!$D$4:$D$1048576,$A$5,Coding!$J$4:$J$1048576,$B$5,Coding!$AH$4:$AH$1048576,"YES")</f>
        <v>0</v>
      </c>
      <c r="CT117" s="60">
        <f>COUNTIFS(Coding!EG$4:EG$1048576,"YES",Coding!$D$4:$D$1048576,$A$5,Coding!$J$4:$J$1048576,$B$5,Coding!$AH$4:$AH$1048576,"YES")</f>
        <v>0</v>
      </c>
    </row>
    <row r="118" spans="1:98" x14ac:dyDescent="0.25">
      <c r="A118" s="176" t="s">
        <v>35</v>
      </c>
      <c r="B118" s="176"/>
      <c r="C118" s="176"/>
      <c r="D118" s="176"/>
      <c r="E118" s="176"/>
      <c r="F118" s="176"/>
      <c r="G118" s="60">
        <f>COUNTIFS(Coding!AT$4:AT$1048576,"YES",Coding!$D$4:$D$1048576,$A$5,Coding!$J$4:$J$1048576,$B$5,Coding!$AP$4:$AP$1048576,"YES")</f>
        <v>0</v>
      </c>
      <c r="H118" s="60">
        <f>COUNTIFS(Coding!AU$4:AU$1048576,"YES",Coding!$D$4:$D$1048576,$A$5,Coding!$J$4:$J$1048576,$B$5,Coding!$AP$4:$AP$1048576,"YES")</f>
        <v>0</v>
      </c>
      <c r="I118" s="60">
        <f>COUNTIFS(Coding!AV$4:AV$1048576,"YES",Coding!$D$4:$D$1048576,$A$5,Coding!$J$4:$J$1048576,$B$5,Coding!$AP$4:$AP$1048576,"YES")</f>
        <v>0</v>
      </c>
      <c r="J118" s="60">
        <f>COUNTIFS(Coding!AW$4:AW$1048576,"YES",Coding!$D$4:$D$1048576,$A$5,Coding!$J$4:$J$1048576,$B$5,Coding!$AP$4:$AP$1048576,"YES")</f>
        <v>0</v>
      </c>
      <c r="K118" s="60">
        <f>COUNTIFS(Coding!AX$4:AX$1048576,"YES",Coding!$D$4:$D$1048576,$A$5,Coding!$J$4:$J$1048576,$B$5,Coding!$AP$4:$AP$1048576,"YES")</f>
        <v>0</v>
      </c>
      <c r="L118" s="60">
        <f>COUNTIFS(Coding!AY$4:AY$1048576,"YES",Coding!$D$4:$D$1048576,$A$5,Coding!$J$4:$J$1048576,$B$5,Coding!$AP$4:$AP$1048576,"YES")</f>
        <v>0</v>
      </c>
      <c r="M118" s="60">
        <f>COUNTIFS(Coding!AZ$4:AZ$1048576,"YES",Coding!$D$4:$D$1048576,$A$5,Coding!$J$4:$J$1048576,$B$5,Coding!$AP$4:$AP$1048576,"YES")</f>
        <v>1</v>
      </c>
      <c r="N118" s="60">
        <f>COUNTIFS(Coding!BA$4:BA$1048576,"YES",Coding!$D$4:$D$1048576,$A$5,Coding!$J$4:$J$1048576,$B$5,Coding!$AP$4:$AP$1048576,"YES")</f>
        <v>0</v>
      </c>
      <c r="O118" s="60">
        <f>COUNTIFS(Coding!BB$4:BB$1048576,"YES",Coding!$D$4:$D$1048576,$A$5,Coding!$J$4:$J$1048576,$B$5,Coding!$AP$4:$AP$1048576,"YES")</f>
        <v>1</v>
      </c>
      <c r="P118" s="60">
        <f>COUNTIFS(Coding!BC$4:BC$1048576,"YES",Coding!$D$4:$D$1048576,$A$5,Coding!$J$4:$J$1048576,$B$5,Coding!$AP$4:$AP$1048576,"YES")</f>
        <v>0</v>
      </c>
      <c r="Q118" s="60">
        <f>COUNTIFS(Coding!BD$4:BD$1048576,"YES",Coding!$D$4:$D$1048576,$A$5,Coding!$J$4:$J$1048576,$B$5,Coding!$AP$4:$AP$1048576,"YES")</f>
        <v>0</v>
      </c>
      <c r="R118" s="60">
        <f>COUNTIFS(Coding!BE$4:BE$1048576,"YES",Coding!$D$4:$D$1048576,$A$5,Coding!$J$4:$J$1048576,$B$5,Coding!$AP$4:$AP$1048576,"YES")</f>
        <v>0</v>
      </c>
      <c r="S118" s="60">
        <f>COUNTIFS(Coding!BF$4:BF$1048576,"YES",Coding!$D$4:$D$1048576,$A$5,Coding!$J$4:$J$1048576,$B$5,Coding!$AP$4:$AP$1048576,"YES")</f>
        <v>0</v>
      </c>
      <c r="T118" s="60">
        <f>COUNTIFS(Coding!BG$4:BG$1048576,"YES",Coding!$D$4:$D$1048576,$A$5,Coding!$J$4:$J$1048576,$B$5,Coding!$AP$4:$AP$1048576,"YES")</f>
        <v>0</v>
      </c>
      <c r="U118" s="60">
        <f>COUNTIFS(Coding!BH$4:BH$1048576,"YES",Coding!$D$4:$D$1048576,$A$5,Coding!$J$4:$J$1048576,$B$5,Coding!$AP$4:$AP$1048576,"YES")</f>
        <v>0</v>
      </c>
      <c r="V118" s="60">
        <f>COUNTIFS(Coding!BI$4:BI$1048576,"YES",Coding!$D$4:$D$1048576,$A$5,Coding!$J$4:$J$1048576,$B$5,Coding!$AP$4:$AP$1048576,"YES")</f>
        <v>0</v>
      </c>
      <c r="W118" s="60">
        <f>COUNTIFS(Coding!BJ$4:BJ$1048576,"YES",Coding!$D$4:$D$1048576,$A$5,Coding!$J$4:$J$1048576,$B$5,Coding!$AP$4:$AP$1048576,"YES")</f>
        <v>0</v>
      </c>
      <c r="X118" s="60">
        <f>COUNTIFS(Coding!BK$4:BK$1048576,"YES",Coding!$D$4:$D$1048576,$A$5,Coding!$J$4:$J$1048576,$B$5,Coding!$AP$4:$AP$1048576,"YES")</f>
        <v>0</v>
      </c>
      <c r="Y118" s="60">
        <f>COUNTIFS(Coding!BL$4:BL$1048576,"YES",Coding!$D$4:$D$1048576,$A$5,Coding!$J$4:$J$1048576,$B$5,Coding!$AP$4:$AP$1048576,"YES")</f>
        <v>0</v>
      </c>
      <c r="Z118" s="60">
        <f>COUNTIFS(Coding!BM$4:BM$1048576,"YES",Coding!$D$4:$D$1048576,$A$5,Coding!$J$4:$J$1048576,$B$5,Coding!$AP$4:$AP$1048576,"YES")</f>
        <v>0</v>
      </c>
      <c r="AA118" s="60">
        <f>COUNTIFS(Coding!BN$4:BN$1048576,"YES",Coding!$D$4:$D$1048576,$A$5,Coding!$J$4:$J$1048576,$B$5,Coding!$AP$4:$AP$1048576,"YES")</f>
        <v>0</v>
      </c>
      <c r="AB118" s="60">
        <f>COUNTIFS(Coding!BO$4:BO$1048576,"YES",Coding!$D$4:$D$1048576,$A$5,Coding!$J$4:$J$1048576,$B$5,Coding!$AP$4:$AP$1048576,"YES")</f>
        <v>0</v>
      </c>
      <c r="AC118" s="60">
        <f>COUNTIFS(Coding!BP$4:BP$1048576,"YES",Coding!$D$4:$D$1048576,$A$5,Coding!$J$4:$J$1048576,$B$5,Coding!$AP$4:$AP$1048576,"YES")</f>
        <v>0</v>
      </c>
      <c r="AD118" s="60">
        <f>COUNTIFS(Coding!BQ$4:BQ$1048576,"YES",Coding!$D$4:$D$1048576,$A$5,Coding!$J$4:$J$1048576,$B$5,Coding!$AP$4:$AP$1048576,"YES")</f>
        <v>0</v>
      </c>
      <c r="AE118" s="60">
        <f>COUNTIFS(Coding!BR$4:BR$1048576,"YES",Coding!$D$4:$D$1048576,$A$5,Coding!$J$4:$J$1048576,$B$5,Coding!$AP$4:$AP$1048576,"YES")</f>
        <v>0</v>
      </c>
      <c r="AF118" s="60">
        <f>COUNTIFS(Coding!BS$4:BS$1048576,"YES",Coding!$D$4:$D$1048576,$A$5,Coding!$J$4:$J$1048576,$B$5,Coding!$AP$4:$AP$1048576,"YES")</f>
        <v>0</v>
      </c>
      <c r="AG118" s="60">
        <f>COUNTIFS(Coding!BT$4:BT$1048576,"YES",Coding!$D$4:$D$1048576,$A$5,Coding!$J$4:$J$1048576,$B$5,Coding!$AP$4:$AP$1048576,"YES")</f>
        <v>0</v>
      </c>
      <c r="AH118" s="60">
        <f>COUNTIFS(Coding!BU$4:BU$1048576,"YES",Coding!$D$4:$D$1048576,$A$5,Coding!$J$4:$J$1048576,$B$5,Coding!$AP$4:$AP$1048576,"YES")</f>
        <v>0</v>
      </c>
      <c r="AI118" s="60">
        <f>COUNTIFS(Coding!BV$4:BV$1048576,"YES",Coding!$D$4:$D$1048576,$A$5,Coding!$J$4:$J$1048576,$B$5,Coding!$AP$4:$AP$1048576,"YES")</f>
        <v>0</v>
      </c>
      <c r="AJ118" s="60">
        <f>COUNTIFS(Coding!BW$4:BW$1048576,"YES",Coding!$D$4:$D$1048576,$A$5,Coding!$J$4:$J$1048576,$B$5,Coding!$AP$4:$AP$1048576,"YES")</f>
        <v>0</v>
      </c>
      <c r="AK118" s="60">
        <f>COUNTIFS(Coding!BX$4:BX$1048576,"YES",Coding!$D$4:$D$1048576,$A$5,Coding!$J$4:$J$1048576,$B$5,Coding!$AP$4:$AP$1048576,"YES")</f>
        <v>0</v>
      </c>
      <c r="AL118" s="60">
        <f>COUNTIFS(Coding!BY$4:BY$1048576,"YES",Coding!$D$4:$D$1048576,$A$5,Coding!$J$4:$J$1048576,$B$5,Coding!$AP$4:$AP$1048576,"YES")</f>
        <v>0</v>
      </c>
      <c r="AM118" s="60">
        <f>COUNTIFS(Coding!BZ$4:BZ$1048576,"YES",Coding!$D$4:$D$1048576,$A$5,Coding!$J$4:$J$1048576,$B$5,Coding!$AP$4:$AP$1048576,"YES")</f>
        <v>0</v>
      </c>
      <c r="AN118" s="60">
        <f>COUNTIFS(Coding!CA$4:CA$1048576,"YES",Coding!$D$4:$D$1048576,$A$5,Coding!$J$4:$J$1048576,$B$5,Coding!$AP$4:$AP$1048576,"YES")</f>
        <v>0</v>
      </c>
      <c r="AO118" s="60">
        <f>COUNTIFS(Coding!CB$4:CB$1048576,"YES",Coding!$D$4:$D$1048576,$A$5,Coding!$J$4:$J$1048576,$B$5,Coding!$AP$4:$AP$1048576,"YES")</f>
        <v>0</v>
      </c>
      <c r="AP118" s="60">
        <f>COUNTIFS(Coding!CC$4:CC$1048576,"YES",Coding!$D$4:$D$1048576,$A$5,Coding!$J$4:$J$1048576,$B$5,Coding!$AP$4:$AP$1048576,"YES")</f>
        <v>2</v>
      </c>
      <c r="AQ118" s="60">
        <f>COUNTIFS(Coding!CD$4:CD$1048576,"YES",Coding!$D$4:$D$1048576,$A$5,Coding!$J$4:$J$1048576,$B$5,Coding!$AP$4:$AP$1048576,"YES")</f>
        <v>0</v>
      </c>
      <c r="AR118" s="60">
        <f>COUNTIFS(Coding!CE$4:CE$1048576,"YES",Coding!$D$4:$D$1048576,$A$5,Coding!$J$4:$J$1048576,$B$5,Coding!$AP$4:$AP$1048576,"YES")</f>
        <v>0</v>
      </c>
      <c r="AS118" s="60">
        <f>COUNTIFS(Coding!CF$4:CF$1048576,"YES",Coding!$D$4:$D$1048576,$A$5,Coding!$J$4:$J$1048576,$B$5,Coding!$AP$4:$AP$1048576,"YES")</f>
        <v>0</v>
      </c>
      <c r="AT118" s="60">
        <f>COUNTIFS(Coding!CG$4:CG$1048576,"YES",Coding!$D$4:$D$1048576,$A$5,Coding!$J$4:$J$1048576,$B$5,Coding!$AP$4:$AP$1048576,"YES")</f>
        <v>0</v>
      </c>
      <c r="AU118" s="60">
        <f>COUNTIFS(Coding!CH$4:CH$1048576,"YES",Coding!$D$4:$D$1048576,$A$5,Coding!$J$4:$J$1048576,$B$5,Coding!$AP$4:$AP$1048576,"YES")</f>
        <v>0</v>
      </c>
      <c r="AV118" s="60">
        <f>COUNTIFS(Coding!CI$4:CI$1048576,"YES",Coding!$D$4:$D$1048576,$A$5,Coding!$J$4:$J$1048576,$B$5,Coding!$AP$4:$AP$1048576,"YES")</f>
        <v>0</v>
      </c>
      <c r="AW118" s="60">
        <f>COUNTIFS(Coding!CJ$4:CJ$1048576,"YES",Coding!$D$4:$D$1048576,$A$5,Coding!$J$4:$J$1048576,$B$5,Coding!$AP$4:$AP$1048576,"YES")</f>
        <v>0</v>
      </c>
      <c r="AX118" s="60">
        <f>COUNTIFS(Coding!CK$4:CK$1048576,"YES",Coding!$D$4:$D$1048576,$A$5,Coding!$J$4:$J$1048576,$B$5,Coding!$AP$4:$AP$1048576,"YES")</f>
        <v>0</v>
      </c>
      <c r="AY118" s="60">
        <f>COUNTIFS(Coding!CL$4:CL$1048576,"YES",Coding!$D$4:$D$1048576,$A$5,Coding!$J$4:$J$1048576,$B$5,Coding!$AP$4:$AP$1048576,"YES")</f>
        <v>0</v>
      </c>
      <c r="AZ118" s="60">
        <f>COUNTIFS(Coding!CM$4:CM$1048576,"YES",Coding!$D$4:$D$1048576,$A$5,Coding!$J$4:$J$1048576,$B$5,Coding!$AP$4:$AP$1048576,"YES")</f>
        <v>0</v>
      </c>
      <c r="BA118" s="60">
        <f>COUNTIFS(Coding!CN$4:CN$1048576,"YES",Coding!$D$4:$D$1048576,$A$5,Coding!$J$4:$J$1048576,$B$5,Coding!$AP$4:$AP$1048576,"YES")</f>
        <v>0</v>
      </c>
      <c r="BB118" s="60">
        <f>COUNTIFS(Coding!CO$4:CO$1048576,"YES",Coding!$D$4:$D$1048576,$A$5,Coding!$J$4:$J$1048576,$B$5,Coding!$AP$4:$AP$1048576,"YES")</f>
        <v>0</v>
      </c>
      <c r="BC118" s="60">
        <f>COUNTIFS(Coding!CP$4:CP$1048576,"YES",Coding!$D$4:$D$1048576,$A$5,Coding!$J$4:$J$1048576,$B$5,Coding!$AP$4:$AP$1048576,"YES")</f>
        <v>0</v>
      </c>
      <c r="BD118" s="60">
        <f>COUNTIFS(Coding!CQ$4:CQ$1048576,"YES",Coding!$D$4:$D$1048576,$A$5,Coding!$J$4:$J$1048576,$B$5,Coding!$AP$4:$AP$1048576,"YES")</f>
        <v>0</v>
      </c>
      <c r="BE118" s="60">
        <f>COUNTIFS(Coding!CR$4:CR$1048576,"YES",Coding!$D$4:$D$1048576,$A$5,Coding!$J$4:$J$1048576,$B$5,Coding!$AP$4:$AP$1048576,"YES")</f>
        <v>0</v>
      </c>
      <c r="BF118" s="60">
        <f>COUNTIFS(Coding!CS$4:CS$1048576,"YES",Coding!$D$4:$D$1048576,$A$5,Coding!$J$4:$J$1048576,$B$5,Coding!$AP$4:$AP$1048576,"YES")</f>
        <v>0</v>
      </c>
      <c r="BG118" s="60">
        <f>COUNTIFS(Coding!CT$4:CT$1048576,"YES",Coding!$D$4:$D$1048576,$A$5,Coding!$J$4:$J$1048576,$B$5,Coding!$AP$4:$AP$1048576,"YES")</f>
        <v>0</v>
      </c>
      <c r="BH118" s="60">
        <f>COUNTIFS(Coding!CU$4:CU$1048576,"YES",Coding!$D$4:$D$1048576,$A$5,Coding!$J$4:$J$1048576,$B$5,Coding!$AP$4:$AP$1048576,"YES")</f>
        <v>0</v>
      </c>
      <c r="BI118" s="60">
        <f>COUNTIFS(Coding!CV$4:CV$1048576,"YES",Coding!$D$4:$D$1048576,$A$5,Coding!$J$4:$J$1048576,$B$5,Coding!$AP$4:$AP$1048576,"YES")</f>
        <v>0</v>
      </c>
      <c r="BJ118" s="60">
        <f>COUNTIFS(Coding!CW$4:CW$1048576,"YES",Coding!$D$4:$D$1048576,$A$5,Coding!$J$4:$J$1048576,$B$5,Coding!$AP$4:$AP$1048576,"YES")</f>
        <v>0</v>
      </c>
      <c r="BK118" s="60">
        <f>COUNTIFS(Coding!CX$4:CX$1048576,"YES",Coding!$D$4:$D$1048576,$A$5,Coding!$J$4:$J$1048576,$B$5,Coding!$AP$4:$AP$1048576,"YES")</f>
        <v>0</v>
      </c>
      <c r="BL118" s="60">
        <f>COUNTIFS(Coding!CY$4:CY$1048576,"YES",Coding!$D$4:$D$1048576,$A$5,Coding!$J$4:$J$1048576,$B$5,Coding!$AP$4:$AP$1048576,"YES")</f>
        <v>1</v>
      </c>
      <c r="BM118" s="60">
        <f>COUNTIFS(Coding!CZ$4:CZ$1048576,"YES",Coding!$D$4:$D$1048576,$A$5,Coding!$J$4:$J$1048576,$B$5,Coding!$AP$4:$AP$1048576,"YES")</f>
        <v>0</v>
      </c>
      <c r="BN118" s="60">
        <f>COUNTIFS(Coding!DA$4:DA$1048576,"YES",Coding!$D$4:$D$1048576,$A$5,Coding!$J$4:$J$1048576,$B$5,Coding!$AP$4:$AP$1048576,"YES")</f>
        <v>0</v>
      </c>
      <c r="BO118" s="60">
        <f>COUNTIFS(Coding!DB$4:DB$1048576,"YES",Coding!$D$4:$D$1048576,$A$5,Coding!$J$4:$J$1048576,$B$5,Coding!$AP$4:$AP$1048576,"YES")</f>
        <v>0</v>
      </c>
      <c r="BP118" s="60">
        <f>COUNTIFS(Coding!DC$4:DC$1048576,"YES",Coding!$D$4:$D$1048576,$A$5,Coding!$J$4:$J$1048576,$B$5,Coding!$AP$4:$AP$1048576,"YES")</f>
        <v>0</v>
      </c>
      <c r="BQ118" s="60">
        <f>COUNTIFS(Coding!DD$4:DD$1048576,"YES",Coding!$D$4:$D$1048576,$A$5,Coding!$J$4:$J$1048576,$B$5,Coding!$AP$4:$AP$1048576,"YES")</f>
        <v>0</v>
      </c>
      <c r="BR118" s="60">
        <f>COUNTIFS(Coding!DE$4:DE$1048576,"YES",Coding!$D$4:$D$1048576,$A$5,Coding!$J$4:$J$1048576,$B$5,Coding!$AP$4:$AP$1048576,"YES")</f>
        <v>0</v>
      </c>
      <c r="BS118" s="60">
        <f>COUNTIFS(Coding!DF$4:DF$1048576,"YES",Coding!$D$4:$D$1048576,$A$5,Coding!$J$4:$J$1048576,$B$5,Coding!$AP$4:$AP$1048576,"YES")</f>
        <v>0</v>
      </c>
      <c r="BT118" s="60">
        <f>COUNTIFS(Coding!DG$4:DG$1048576,"YES",Coding!$D$4:$D$1048576,$A$5,Coding!$J$4:$J$1048576,$B$5,Coding!$AP$4:$AP$1048576,"YES")</f>
        <v>0</v>
      </c>
      <c r="BU118" s="60">
        <f>COUNTIFS(Coding!DH$4:DH$1048576,"YES",Coding!$D$4:$D$1048576,$A$5,Coding!$J$4:$J$1048576,$B$5,Coding!$AP$4:$AP$1048576,"YES")</f>
        <v>0</v>
      </c>
      <c r="BV118" s="60">
        <f>COUNTIFS(Coding!DI$4:DI$1048576,"YES",Coding!$D$4:$D$1048576,$A$5,Coding!$J$4:$J$1048576,$B$5,Coding!$AP$4:$AP$1048576,"YES")</f>
        <v>0</v>
      </c>
      <c r="BW118" s="60">
        <f>COUNTIFS(Coding!DJ$4:DJ$1048576,"YES",Coding!$D$4:$D$1048576,$A$5,Coding!$J$4:$J$1048576,$B$5,Coding!$AP$4:$AP$1048576,"YES")</f>
        <v>0</v>
      </c>
      <c r="BX118" s="60">
        <f>COUNTIFS(Coding!DK$4:DK$1048576,"YES",Coding!$D$4:$D$1048576,$A$5,Coding!$J$4:$J$1048576,$B$5,Coding!$AP$4:$AP$1048576,"YES")</f>
        <v>0</v>
      </c>
      <c r="BY118" s="60">
        <f>COUNTIFS(Coding!DL$4:DL$1048576,"YES",Coding!$D$4:$D$1048576,$A$5,Coding!$J$4:$J$1048576,$B$5,Coding!$AP$4:$AP$1048576,"YES")</f>
        <v>0</v>
      </c>
      <c r="BZ118" s="60">
        <f>COUNTIFS(Coding!DM$4:DM$1048576,"YES",Coding!$D$4:$D$1048576,$A$5,Coding!$J$4:$J$1048576,$B$5,Coding!$AP$4:$AP$1048576,"YES")</f>
        <v>0</v>
      </c>
      <c r="CA118" s="60">
        <f>COUNTIFS(Coding!DN$4:DN$1048576,"YES",Coding!$D$4:$D$1048576,$A$5,Coding!$J$4:$J$1048576,$B$5,Coding!$AP$4:$AP$1048576,"YES")</f>
        <v>1</v>
      </c>
      <c r="CB118" s="60">
        <f>COUNTIFS(Coding!DO$4:DO$1048576,"YES",Coding!$D$4:$D$1048576,$A$5,Coding!$J$4:$J$1048576,$B$5,Coding!$AP$4:$AP$1048576,"YES")</f>
        <v>0</v>
      </c>
      <c r="CC118" s="60">
        <f>COUNTIFS(Coding!DP$4:DP$1048576,"YES",Coding!$D$4:$D$1048576,$A$5,Coding!$J$4:$J$1048576,$B$5,Coding!$AP$4:$AP$1048576,"YES")</f>
        <v>0</v>
      </c>
      <c r="CD118" s="60">
        <f>COUNTIFS(Coding!DQ$4:DQ$1048576,"YES",Coding!$D$4:$D$1048576,$A$5,Coding!$J$4:$J$1048576,$B$5,Coding!$AP$4:$AP$1048576,"YES")</f>
        <v>0</v>
      </c>
      <c r="CE118" s="60">
        <f>COUNTIFS(Coding!DR$4:DR$1048576,"YES",Coding!$D$4:$D$1048576,$A$5,Coding!$J$4:$J$1048576,$B$5,Coding!$AP$4:$AP$1048576,"YES")</f>
        <v>0</v>
      </c>
      <c r="CF118" s="60">
        <f>COUNTIFS(Coding!DS$4:DS$1048576,"YES",Coding!$D$4:$D$1048576,$A$5,Coding!$J$4:$J$1048576,$B$5,Coding!$AP$4:$AP$1048576,"YES")</f>
        <v>0</v>
      </c>
      <c r="CG118" s="60">
        <f>COUNTIFS(Coding!DT$4:DT$1048576,"YES",Coding!$D$4:$D$1048576,$A$5,Coding!$J$4:$J$1048576,$B$5,Coding!$AP$4:$AP$1048576,"YES")</f>
        <v>0</v>
      </c>
      <c r="CH118" s="60">
        <f>COUNTIFS(Coding!DU$4:DU$1048576,"YES",Coding!$D$4:$D$1048576,$A$5,Coding!$J$4:$J$1048576,$B$5,Coding!$AP$4:$AP$1048576,"YES")</f>
        <v>0</v>
      </c>
      <c r="CI118" s="60">
        <f>COUNTIFS(Coding!DV$4:DV$1048576,"YES",Coding!$D$4:$D$1048576,$A$5,Coding!$J$4:$J$1048576,$B$5,Coding!$AP$4:$AP$1048576,"YES")</f>
        <v>0</v>
      </c>
      <c r="CJ118" s="60">
        <f>COUNTIFS(Coding!DW$4:DW$1048576,"YES",Coding!$D$4:$D$1048576,$A$5,Coding!$J$4:$J$1048576,$B$5,Coding!$AP$4:$AP$1048576,"YES")</f>
        <v>0</v>
      </c>
      <c r="CK118" s="60">
        <f>COUNTIFS(Coding!DX$4:DX$1048576,"YES",Coding!$D$4:$D$1048576,$A$5,Coding!$J$4:$J$1048576,$B$5,Coding!$AP$4:$AP$1048576,"YES")</f>
        <v>0</v>
      </c>
      <c r="CL118" s="60">
        <f>COUNTIFS(Coding!DY$4:DY$1048576,"YES",Coding!$D$4:$D$1048576,$A$5,Coding!$J$4:$J$1048576,$B$5,Coding!$AP$4:$AP$1048576,"YES")</f>
        <v>0</v>
      </c>
      <c r="CM118" s="60">
        <f>COUNTIFS(Coding!DZ$4:DZ$1048576,"YES",Coding!$D$4:$D$1048576,$A$5,Coding!$J$4:$J$1048576,$B$5,Coding!$AP$4:$AP$1048576,"YES")</f>
        <v>0</v>
      </c>
      <c r="CN118" s="60">
        <f>COUNTIFS(Coding!EA$4:EA$1048576,"YES",Coding!$D$4:$D$1048576,$A$5,Coding!$J$4:$J$1048576,$B$5,Coding!$AP$4:$AP$1048576,"YES")</f>
        <v>0</v>
      </c>
      <c r="CO118" s="60">
        <f>COUNTIFS(Coding!EB$4:EB$1048576,"YES",Coding!$D$4:$D$1048576,$A$5,Coding!$J$4:$J$1048576,$B$5,Coding!$AP$4:$AP$1048576,"YES")</f>
        <v>0</v>
      </c>
      <c r="CP118" s="60">
        <f>COUNTIFS(Coding!EC$4:EC$1048576,"YES",Coding!$D$4:$D$1048576,$A$5,Coding!$J$4:$J$1048576,$B$5,Coding!$AP$4:$AP$1048576,"YES")</f>
        <v>0</v>
      </c>
      <c r="CQ118" s="60">
        <f>COUNTIFS(Coding!ED$4:ED$1048576,"YES",Coding!$D$4:$D$1048576,$A$5,Coding!$J$4:$J$1048576,$B$5,Coding!$AP$4:$AP$1048576,"YES")</f>
        <v>0</v>
      </c>
      <c r="CR118" s="60">
        <f>COUNTIFS(Coding!EE$4:EE$1048576,"YES",Coding!$D$4:$D$1048576,$A$5,Coding!$J$4:$J$1048576,$B$5,Coding!$AP$4:$AP$1048576,"YES")</f>
        <v>0</v>
      </c>
      <c r="CS118" s="60">
        <f>COUNTIFS(Coding!EF$4:EF$1048576,"YES",Coding!$D$4:$D$1048576,$A$5,Coding!$J$4:$J$1048576,$B$5,Coding!$AP$4:$AP$1048576,"YES")</f>
        <v>0</v>
      </c>
      <c r="CT118" s="60">
        <f>COUNTIFS(Coding!EG$4:EG$1048576,"YES",Coding!$D$4:$D$1048576,$A$5,Coding!$J$4:$J$1048576,$B$5,Coding!$AP$4:$AP$1048576,"YES")</f>
        <v>0</v>
      </c>
    </row>
    <row r="119" spans="1:98" x14ac:dyDescent="0.25">
      <c r="A119" s="176" t="s">
        <v>18</v>
      </c>
      <c r="B119" s="176"/>
      <c r="C119" s="176"/>
      <c r="D119" s="176"/>
      <c r="E119" s="176"/>
      <c r="F119" s="176"/>
      <c r="G119" s="60">
        <f>COUNTIFS(Coding!AT$4:AT$1048576,"YES",Coding!$D$4:$D$1048576,$A$5,Coding!$J$4:$J$1048576,$B$5,Coding!$Y$4:$Y$1048576,"YES")</f>
        <v>0</v>
      </c>
      <c r="H119" s="60">
        <f>COUNTIFS(Coding!AU$4:AU$1048576,"YES",Coding!$D$4:$D$1048576,$A$5,Coding!$J$4:$J$1048576,$B$5,Coding!$Y$4:$Y$1048576,"YES")</f>
        <v>0</v>
      </c>
      <c r="I119" s="60">
        <f>COUNTIFS(Coding!AV$4:AV$1048576,"YES",Coding!$D$4:$D$1048576,$A$5,Coding!$J$4:$J$1048576,$B$5,Coding!$Y$4:$Y$1048576,"YES")</f>
        <v>0</v>
      </c>
      <c r="J119" s="60">
        <f>COUNTIFS(Coding!AW$4:AW$1048576,"YES",Coding!$D$4:$D$1048576,$A$5,Coding!$J$4:$J$1048576,$B$5,Coding!$Y$4:$Y$1048576,"YES")</f>
        <v>0</v>
      </c>
      <c r="K119" s="60">
        <f>COUNTIFS(Coding!AX$4:AX$1048576,"YES",Coding!$D$4:$D$1048576,$A$5,Coding!$J$4:$J$1048576,$B$5,Coding!$Y$4:$Y$1048576,"YES")</f>
        <v>0</v>
      </c>
      <c r="L119" s="60">
        <f>COUNTIFS(Coding!AY$4:AY$1048576,"YES",Coding!$D$4:$D$1048576,$A$5,Coding!$J$4:$J$1048576,$B$5,Coding!$Y$4:$Y$1048576,"YES")</f>
        <v>0</v>
      </c>
      <c r="M119" s="60">
        <f>COUNTIFS(Coding!AZ$4:AZ$1048576,"YES",Coding!$D$4:$D$1048576,$A$5,Coding!$J$4:$J$1048576,$B$5,Coding!$Y$4:$Y$1048576,"YES")</f>
        <v>0</v>
      </c>
      <c r="N119" s="60">
        <f>COUNTIFS(Coding!BA$4:BA$1048576,"YES",Coding!$D$4:$D$1048576,$A$5,Coding!$J$4:$J$1048576,$B$5,Coding!$Y$4:$Y$1048576,"YES")</f>
        <v>0</v>
      </c>
      <c r="O119" s="60">
        <f>COUNTIFS(Coding!BB$4:BB$1048576,"YES",Coding!$D$4:$D$1048576,$A$5,Coding!$J$4:$J$1048576,$B$5,Coding!$Y$4:$Y$1048576,"YES")</f>
        <v>0</v>
      </c>
      <c r="P119" s="60">
        <f>COUNTIFS(Coding!BC$4:BC$1048576,"YES",Coding!$D$4:$D$1048576,$A$5,Coding!$J$4:$J$1048576,$B$5,Coding!$Y$4:$Y$1048576,"YES")</f>
        <v>0</v>
      </c>
      <c r="Q119" s="60">
        <f>COUNTIFS(Coding!BD$4:BD$1048576,"YES",Coding!$D$4:$D$1048576,$A$5,Coding!$J$4:$J$1048576,$B$5,Coding!$Y$4:$Y$1048576,"YES")</f>
        <v>0</v>
      </c>
      <c r="R119" s="60">
        <f>COUNTIFS(Coding!BE$4:BE$1048576,"YES",Coding!$D$4:$D$1048576,$A$5,Coding!$J$4:$J$1048576,$B$5,Coding!$Y$4:$Y$1048576,"YES")</f>
        <v>0</v>
      </c>
      <c r="S119" s="60">
        <f>COUNTIFS(Coding!BF$4:BF$1048576,"YES",Coding!$D$4:$D$1048576,$A$5,Coding!$J$4:$J$1048576,$B$5,Coding!$Y$4:$Y$1048576,"YES")</f>
        <v>0</v>
      </c>
      <c r="T119" s="60">
        <f>COUNTIFS(Coding!BG$4:BG$1048576,"YES",Coding!$D$4:$D$1048576,$A$5,Coding!$J$4:$J$1048576,$B$5,Coding!$Y$4:$Y$1048576,"YES")</f>
        <v>0</v>
      </c>
      <c r="U119" s="60">
        <f>COUNTIFS(Coding!BH$4:BH$1048576,"YES",Coding!$D$4:$D$1048576,$A$5,Coding!$J$4:$J$1048576,$B$5,Coding!$Y$4:$Y$1048576,"YES")</f>
        <v>0</v>
      </c>
      <c r="V119" s="60">
        <f>COUNTIFS(Coding!BI$4:BI$1048576,"YES",Coding!$D$4:$D$1048576,$A$5,Coding!$J$4:$J$1048576,$B$5,Coding!$Y$4:$Y$1048576,"YES")</f>
        <v>0</v>
      </c>
      <c r="W119" s="60">
        <f>COUNTIFS(Coding!BJ$4:BJ$1048576,"YES",Coding!$D$4:$D$1048576,$A$5,Coding!$J$4:$J$1048576,$B$5,Coding!$Y$4:$Y$1048576,"YES")</f>
        <v>0</v>
      </c>
      <c r="X119" s="60">
        <f>COUNTIFS(Coding!BK$4:BK$1048576,"YES",Coding!$D$4:$D$1048576,$A$5,Coding!$J$4:$J$1048576,$B$5,Coding!$Y$4:$Y$1048576,"YES")</f>
        <v>1</v>
      </c>
      <c r="Y119" s="60">
        <f>COUNTIFS(Coding!BL$4:BL$1048576,"YES",Coding!$D$4:$D$1048576,$A$5,Coding!$J$4:$J$1048576,$B$5,Coding!$Y$4:$Y$1048576,"YES")</f>
        <v>0</v>
      </c>
      <c r="Z119" s="60">
        <f>COUNTIFS(Coding!BM$4:BM$1048576,"YES",Coding!$D$4:$D$1048576,$A$5,Coding!$J$4:$J$1048576,$B$5,Coding!$Y$4:$Y$1048576,"YES")</f>
        <v>0</v>
      </c>
      <c r="AA119" s="60">
        <f>COUNTIFS(Coding!BN$4:BN$1048576,"YES",Coding!$D$4:$D$1048576,$A$5,Coding!$J$4:$J$1048576,$B$5,Coding!$Y$4:$Y$1048576,"YES")</f>
        <v>0</v>
      </c>
      <c r="AB119" s="60">
        <f>COUNTIFS(Coding!BO$4:BO$1048576,"YES",Coding!$D$4:$D$1048576,$A$5,Coding!$J$4:$J$1048576,$B$5,Coding!$Y$4:$Y$1048576,"YES")</f>
        <v>0</v>
      </c>
      <c r="AC119" s="60">
        <f>COUNTIFS(Coding!BP$4:BP$1048576,"YES",Coding!$D$4:$D$1048576,$A$5,Coding!$J$4:$J$1048576,$B$5,Coding!$Y$4:$Y$1048576,"YES")</f>
        <v>0</v>
      </c>
      <c r="AD119" s="60">
        <f>COUNTIFS(Coding!BQ$4:BQ$1048576,"YES",Coding!$D$4:$D$1048576,$A$5,Coding!$J$4:$J$1048576,$B$5,Coding!$Y$4:$Y$1048576,"YES")</f>
        <v>1</v>
      </c>
      <c r="AE119" s="60">
        <f>COUNTIFS(Coding!BR$4:BR$1048576,"YES",Coding!$D$4:$D$1048576,$A$5,Coding!$J$4:$J$1048576,$B$5,Coding!$Y$4:$Y$1048576,"YES")</f>
        <v>0</v>
      </c>
      <c r="AF119" s="60">
        <f>COUNTIFS(Coding!BS$4:BS$1048576,"YES",Coding!$D$4:$D$1048576,$A$5,Coding!$J$4:$J$1048576,$B$5,Coding!$Y$4:$Y$1048576,"YES")</f>
        <v>0</v>
      </c>
      <c r="AG119" s="60">
        <f>COUNTIFS(Coding!BT$4:BT$1048576,"YES",Coding!$D$4:$D$1048576,$A$5,Coding!$J$4:$J$1048576,$B$5,Coding!$Y$4:$Y$1048576,"YES")</f>
        <v>0</v>
      </c>
      <c r="AH119" s="60">
        <f>COUNTIFS(Coding!BU$4:BU$1048576,"YES",Coding!$D$4:$D$1048576,$A$5,Coding!$J$4:$J$1048576,$B$5,Coding!$Y$4:$Y$1048576,"YES")</f>
        <v>0</v>
      </c>
      <c r="AI119" s="60">
        <f>COUNTIFS(Coding!BV$4:BV$1048576,"YES",Coding!$D$4:$D$1048576,$A$5,Coding!$J$4:$J$1048576,$B$5,Coding!$Y$4:$Y$1048576,"YES")</f>
        <v>0</v>
      </c>
      <c r="AJ119" s="60">
        <f>COUNTIFS(Coding!BW$4:BW$1048576,"YES",Coding!$D$4:$D$1048576,$A$5,Coding!$J$4:$J$1048576,$B$5,Coding!$Y$4:$Y$1048576,"YES")</f>
        <v>0</v>
      </c>
      <c r="AK119" s="60">
        <f>COUNTIFS(Coding!BX$4:BX$1048576,"YES",Coding!$D$4:$D$1048576,$A$5,Coding!$J$4:$J$1048576,$B$5,Coding!$Y$4:$Y$1048576,"YES")</f>
        <v>0</v>
      </c>
      <c r="AL119" s="60">
        <f>COUNTIFS(Coding!BY$4:BY$1048576,"YES",Coding!$D$4:$D$1048576,$A$5,Coding!$J$4:$J$1048576,$B$5,Coding!$Y$4:$Y$1048576,"YES")</f>
        <v>0</v>
      </c>
      <c r="AM119" s="60">
        <f>COUNTIFS(Coding!BZ$4:BZ$1048576,"YES",Coding!$D$4:$D$1048576,$A$5,Coding!$J$4:$J$1048576,$B$5,Coding!$Y$4:$Y$1048576,"YES")</f>
        <v>0</v>
      </c>
      <c r="AN119" s="60">
        <f>COUNTIFS(Coding!CA$4:CA$1048576,"YES",Coding!$D$4:$D$1048576,$A$5,Coding!$J$4:$J$1048576,$B$5,Coding!$Y$4:$Y$1048576,"YES")</f>
        <v>0</v>
      </c>
      <c r="AO119" s="60">
        <f>COUNTIFS(Coding!CB$4:CB$1048576,"YES",Coding!$D$4:$D$1048576,$A$5,Coding!$J$4:$J$1048576,$B$5,Coding!$Y$4:$Y$1048576,"YES")</f>
        <v>0</v>
      </c>
      <c r="AP119" s="60">
        <f>COUNTIFS(Coding!CC$4:CC$1048576,"YES",Coding!$D$4:$D$1048576,$A$5,Coding!$J$4:$J$1048576,$B$5,Coding!$Y$4:$Y$1048576,"YES")</f>
        <v>0</v>
      </c>
      <c r="AQ119" s="60">
        <f>COUNTIFS(Coding!CD$4:CD$1048576,"YES",Coding!$D$4:$D$1048576,$A$5,Coding!$J$4:$J$1048576,$B$5,Coding!$Y$4:$Y$1048576,"YES")</f>
        <v>0</v>
      </c>
      <c r="AR119" s="60">
        <f>COUNTIFS(Coding!CE$4:CE$1048576,"YES",Coding!$D$4:$D$1048576,$A$5,Coding!$J$4:$J$1048576,$B$5,Coding!$Y$4:$Y$1048576,"YES")</f>
        <v>0</v>
      </c>
      <c r="AS119" s="60">
        <f>COUNTIFS(Coding!CF$4:CF$1048576,"YES",Coding!$D$4:$D$1048576,$A$5,Coding!$J$4:$J$1048576,$B$5,Coding!$Y$4:$Y$1048576,"YES")</f>
        <v>0</v>
      </c>
      <c r="AT119" s="60">
        <f>COUNTIFS(Coding!CG$4:CG$1048576,"YES",Coding!$D$4:$D$1048576,$A$5,Coding!$J$4:$J$1048576,$B$5,Coding!$Y$4:$Y$1048576,"YES")</f>
        <v>1</v>
      </c>
      <c r="AU119" s="60">
        <f>COUNTIFS(Coding!CH$4:CH$1048576,"YES",Coding!$D$4:$D$1048576,$A$5,Coding!$J$4:$J$1048576,$B$5,Coding!$Y$4:$Y$1048576,"YES")</f>
        <v>1</v>
      </c>
      <c r="AV119" s="60">
        <f>COUNTIFS(Coding!CI$4:CI$1048576,"YES",Coding!$D$4:$D$1048576,$A$5,Coding!$J$4:$J$1048576,$B$5,Coding!$Y$4:$Y$1048576,"YES")</f>
        <v>0</v>
      </c>
      <c r="AW119" s="60">
        <f>COUNTIFS(Coding!CJ$4:CJ$1048576,"YES",Coding!$D$4:$D$1048576,$A$5,Coding!$J$4:$J$1048576,$B$5,Coding!$Y$4:$Y$1048576,"YES")</f>
        <v>0</v>
      </c>
      <c r="AX119" s="60">
        <f>COUNTIFS(Coding!CK$4:CK$1048576,"YES",Coding!$D$4:$D$1048576,$A$5,Coding!$J$4:$J$1048576,$B$5,Coding!$Y$4:$Y$1048576,"YES")</f>
        <v>0</v>
      </c>
      <c r="AY119" s="60">
        <f>COUNTIFS(Coding!CL$4:CL$1048576,"YES",Coding!$D$4:$D$1048576,$A$5,Coding!$J$4:$J$1048576,$B$5,Coding!$Y$4:$Y$1048576,"YES")</f>
        <v>0</v>
      </c>
      <c r="AZ119" s="60">
        <f>COUNTIFS(Coding!CM$4:CM$1048576,"YES",Coding!$D$4:$D$1048576,$A$5,Coding!$J$4:$J$1048576,$B$5,Coding!$Y$4:$Y$1048576,"YES")</f>
        <v>0</v>
      </c>
      <c r="BA119" s="60">
        <f>COUNTIFS(Coding!CN$4:CN$1048576,"YES",Coding!$D$4:$D$1048576,$A$5,Coding!$J$4:$J$1048576,$B$5,Coding!$Y$4:$Y$1048576,"YES")</f>
        <v>0</v>
      </c>
      <c r="BB119" s="60">
        <f>COUNTIFS(Coding!CO$4:CO$1048576,"YES",Coding!$D$4:$D$1048576,$A$5,Coding!$J$4:$J$1048576,$B$5,Coding!$Y$4:$Y$1048576,"YES")</f>
        <v>0</v>
      </c>
      <c r="BC119" s="60">
        <f>COUNTIFS(Coding!CP$4:CP$1048576,"YES",Coding!$D$4:$D$1048576,$A$5,Coding!$J$4:$J$1048576,$B$5,Coding!$Y$4:$Y$1048576,"YES")</f>
        <v>0</v>
      </c>
      <c r="BD119" s="60">
        <f>COUNTIFS(Coding!CQ$4:CQ$1048576,"YES",Coding!$D$4:$D$1048576,$A$5,Coding!$J$4:$J$1048576,$B$5,Coding!$Y$4:$Y$1048576,"YES")</f>
        <v>0</v>
      </c>
      <c r="BE119" s="60">
        <f>COUNTIFS(Coding!CR$4:CR$1048576,"YES",Coding!$D$4:$D$1048576,$A$5,Coding!$J$4:$J$1048576,$B$5,Coding!$Y$4:$Y$1048576,"YES")</f>
        <v>0</v>
      </c>
      <c r="BF119" s="60">
        <f>COUNTIFS(Coding!CS$4:CS$1048576,"YES",Coding!$D$4:$D$1048576,$A$5,Coding!$J$4:$J$1048576,$B$5,Coding!$Y$4:$Y$1048576,"YES")</f>
        <v>0</v>
      </c>
      <c r="BG119" s="60">
        <f>COUNTIFS(Coding!CT$4:CT$1048576,"YES",Coding!$D$4:$D$1048576,$A$5,Coding!$J$4:$J$1048576,$B$5,Coding!$Y$4:$Y$1048576,"YES")</f>
        <v>0</v>
      </c>
      <c r="BH119" s="60">
        <f>COUNTIFS(Coding!CU$4:CU$1048576,"YES",Coding!$D$4:$D$1048576,$A$5,Coding!$J$4:$J$1048576,$B$5,Coding!$Y$4:$Y$1048576,"YES")</f>
        <v>1</v>
      </c>
      <c r="BI119" s="60">
        <f>COUNTIFS(Coding!CV$4:CV$1048576,"YES",Coding!$D$4:$D$1048576,$A$5,Coding!$J$4:$J$1048576,$B$5,Coding!$Y$4:$Y$1048576,"YES")</f>
        <v>0</v>
      </c>
      <c r="BJ119" s="60">
        <f>COUNTIFS(Coding!CW$4:CW$1048576,"YES",Coding!$D$4:$D$1048576,$A$5,Coding!$J$4:$J$1048576,$B$5,Coding!$Y$4:$Y$1048576,"YES")</f>
        <v>0</v>
      </c>
      <c r="BK119" s="60">
        <f>COUNTIFS(Coding!CX$4:CX$1048576,"YES",Coding!$D$4:$D$1048576,$A$5,Coding!$J$4:$J$1048576,$B$5,Coding!$Y$4:$Y$1048576,"YES")</f>
        <v>0</v>
      </c>
      <c r="BL119" s="60">
        <f>COUNTIFS(Coding!CY$4:CY$1048576,"YES",Coding!$D$4:$D$1048576,$A$5,Coding!$J$4:$J$1048576,$B$5,Coding!$Y$4:$Y$1048576,"YES")</f>
        <v>0</v>
      </c>
      <c r="BM119" s="60">
        <f>COUNTIFS(Coding!CZ$4:CZ$1048576,"YES",Coding!$D$4:$D$1048576,$A$5,Coding!$J$4:$J$1048576,$B$5,Coding!$Y$4:$Y$1048576,"YES")</f>
        <v>0</v>
      </c>
      <c r="BN119" s="60">
        <f>COUNTIFS(Coding!DA$4:DA$1048576,"YES",Coding!$D$4:$D$1048576,$A$5,Coding!$J$4:$J$1048576,$B$5,Coding!$Y$4:$Y$1048576,"YES")</f>
        <v>0</v>
      </c>
      <c r="BO119" s="60">
        <f>COUNTIFS(Coding!DB$4:DB$1048576,"YES",Coding!$D$4:$D$1048576,$A$5,Coding!$J$4:$J$1048576,$B$5,Coding!$Y$4:$Y$1048576,"YES")</f>
        <v>1</v>
      </c>
      <c r="BP119" s="60">
        <f>COUNTIFS(Coding!DC$4:DC$1048576,"YES",Coding!$D$4:$D$1048576,$A$5,Coding!$J$4:$J$1048576,$B$5,Coding!$Y$4:$Y$1048576,"YES")</f>
        <v>0</v>
      </c>
      <c r="BQ119" s="60">
        <f>COUNTIFS(Coding!DD$4:DD$1048576,"YES",Coding!$D$4:$D$1048576,$A$5,Coding!$J$4:$J$1048576,$B$5,Coding!$Y$4:$Y$1048576,"YES")</f>
        <v>0</v>
      </c>
      <c r="BR119" s="60">
        <f>COUNTIFS(Coding!DE$4:DE$1048576,"YES",Coding!$D$4:$D$1048576,$A$5,Coding!$J$4:$J$1048576,$B$5,Coding!$Y$4:$Y$1048576,"YES")</f>
        <v>0</v>
      </c>
      <c r="BS119" s="60">
        <f>COUNTIFS(Coding!DF$4:DF$1048576,"YES",Coding!$D$4:$D$1048576,$A$5,Coding!$J$4:$J$1048576,$B$5,Coding!$Y$4:$Y$1048576,"YES")</f>
        <v>0</v>
      </c>
      <c r="BT119" s="60">
        <f>COUNTIFS(Coding!DG$4:DG$1048576,"YES",Coding!$D$4:$D$1048576,$A$5,Coding!$J$4:$J$1048576,$B$5,Coding!$Y$4:$Y$1048576,"YES")</f>
        <v>0</v>
      </c>
      <c r="BU119" s="60">
        <f>COUNTIFS(Coding!DH$4:DH$1048576,"YES",Coding!$D$4:$D$1048576,$A$5,Coding!$J$4:$J$1048576,$B$5,Coding!$Y$4:$Y$1048576,"YES")</f>
        <v>0</v>
      </c>
      <c r="BV119" s="60">
        <f>COUNTIFS(Coding!DI$4:DI$1048576,"YES",Coding!$D$4:$D$1048576,$A$5,Coding!$J$4:$J$1048576,$B$5,Coding!$Y$4:$Y$1048576,"YES")</f>
        <v>0</v>
      </c>
      <c r="BW119" s="60">
        <f>COUNTIFS(Coding!DJ$4:DJ$1048576,"YES",Coding!$D$4:$D$1048576,$A$5,Coding!$J$4:$J$1048576,$B$5,Coding!$Y$4:$Y$1048576,"YES")</f>
        <v>0</v>
      </c>
      <c r="BX119" s="60">
        <f>COUNTIFS(Coding!DK$4:DK$1048576,"YES",Coding!$D$4:$D$1048576,$A$5,Coding!$J$4:$J$1048576,$B$5,Coding!$Y$4:$Y$1048576,"YES")</f>
        <v>0</v>
      </c>
      <c r="BY119" s="60">
        <f>COUNTIFS(Coding!DL$4:DL$1048576,"YES",Coding!$D$4:$D$1048576,$A$5,Coding!$J$4:$J$1048576,$B$5,Coding!$Y$4:$Y$1048576,"YES")</f>
        <v>0</v>
      </c>
      <c r="BZ119" s="60">
        <f>COUNTIFS(Coding!DM$4:DM$1048576,"YES",Coding!$D$4:$D$1048576,$A$5,Coding!$J$4:$J$1048576,$B$5,Coding!$Y$4:$Y$1048576,"YES")</f>
        <v>0</v>
      </c>
      <c r="CA119" s="60">
        <f>COUNTIFS(Coding!DN$4:DN$1048576,"YES",Coding!$D$4:$D$1048576,$A$5,Coding!$J$4:$J$1048576,$B$5,Coding!$Y$4:$Y$1048576,"YES")</f>
        <v>0</v>
      </c>
      <c r="CB119" s="60">
        <f>COUNTIFS(Coding!DO$4:DO$1048576,"YES",Coding!$D$4:$D$1048576,$A$5,Coding!$J$4:$J$1048576,$B$5,Coding!$Y$4:$Y$1048576,"YES")</f>
        <v>0</v>
      </c>
      <c r="CC119" s="60">
        <f>COUNTIFS(Coding!DP$4:DP$1048576,"YES",Coding!$D$4:$D$1048576,$A$5,Coding!$J$4:$J$1048576,$B$5,Coding!$Y$4:$Y$1048576,"YES")</f>
        <v>0</v>
      </c>
      <c r="CD119" s="60">
        <f>COUNTIFS(Coding!DQ$4:DQ$1048576,"YES",Coding!$D$4:$D$1048576,$A$5,Coding!$J$4:$J$1048576,$B$5,Coding!$Y$4:$Y$1048576,"YES")</f>
        <v>0</v>
      </c>
      <c r="CE119" s="60">
        <f>COUNTIFS(Coding!DR$4:DR$1048576,"YES",Coding!$D$4:$D$1048576,$A$5,Coding!$J$4:$J$1048576,$B$5,Coding!$Y$4:$Y$1048576,"YES")</f>
        <v>0</v>
      </c>
      <c r="CF119" s="60">
        <f>COUNTIFS(Coding!DS$4:DS$1048576,"YES",Coding!$D$4:$D$1048576,$A$5,Coding!$J$4:$J$1048576,$B$5,Coding!$Y$4:$Y$1048576,"YES")</f>
        <v>0</v>
      </c>
      <c r="CG119" s="60">
        <f>COUNTIFS(Coding!DT$4:DT$1048576,"YES",Coding!$D$4:$D$1048576,$A$5,Coding!$J$4:$J$1048576,$B$5,Coding!$Y$4:$Y$1048576,"YES")</f>
        <v>0</v>
      </c>
      <c r="CH119" s="60">
        <f>COUNTIFS(Coding!DU$4:DU$1048576,"YES",Coding!$D$4:$D$1048576,$A$5,Coding!$J$4:$J$1048576,$B$5,Coding!$Y$4:$Y$1048576,"YES")</f>
        <v>0</v>
      </c>
      <c r="CI119" s="60">
        <f>COUNTIFS(Coding!DV$4:DV$1048576,"YES",Coding!$D$4:$D$1048576,$A$5,Coding!$J$4:$J$1048576,$B$5,Coding!$Y$4:$Y$1048576,"YES")</f>
        <v>0</v>
      </c>
      <c r="CJ119" s="60">
        <f>COUNTIFS(Coding!DW$4:DW$1048576,"YES",Coding!$D$4:$D$1048576,$A$5,Coding!$J$4:$J$1048576,$B$5,Coding!$Y$4:$Y$1048576,"YES")</f>
        <v>0</v>
      </c>
      <c r="CK119" s="60">
        <f>COUNTIFS(Coding!DX$4:DX$1048576,"YES",Coding!$D$4:$D$1048576,$A$5,Coding!$J$4:$J$1048576,$B$5,Coding!$Y$4:$Y$1048576,"YES")</f>
        <v>0</v>
      </c>
      <c r="CL119" s="60">
        <f>COUNTIFS(Coding!DY$4:DY$1048576,"YES",Coding!$D$4:$D$1048576,$A$5,Coding!$J$4:$J$1048576,$B$5,Coding!$Y$4:$Y$1048576,"YES")</f>
        <v>0</v>
      </c>
      <c r="CM119" s="60">
        <f>COUNTIFS(Coding!DZ$4:DZ$1048576,"YES",Coding!$D$4:$D$1048576,$A$5,Coding!$J$4:$J$1048576,$B$5,Coding!$Y$4:$Y$1048576,"YES")</f>
        <v>0</v>
      </c>
      <c r="CN119" s="60">
        <f>COUNTIFS(Coding!EA$4:EA$1048576,"YES",Coding!$D$4:$D$1048576,$A$5,Coding!$J$4:$J$1048576,$B$5,Coding!$Y$4:$Y$1048576,"YES")</f>
        <v>0</v>
      </c>
      <c r="CO119" s="60">
        <f>COUNTIFS(Coding!EB$4:EB$1048576,"YES",Coding!$D$4:$D$1048576,$A$5,Coding!$J$4:$J$1048576,$B$5,Coding!$Y$4:$Y$1048576,"YES")</f>
        <v>0</v>
      </c>
      <c r="CP119" s="60">
        <f>COUNTIFS(Coding!EC$4:EC$1048576,"YES",Coding!$D$4:$D$1048576,$A$5,Coding!$J$4:$J$1048576,$B$5,Coding!$Y$4:$Y$1048576,"YES")</f>
        <v>0</v>
      </c>
      <c r="CQ119" s="60">
        <f>COUNTIFS(Coding!ED$4:ED$1048576,"YES",Coding!$D$4:$D$1048576,$A$5,Coding!$J$4:$J$1048576,$B$5,Coding!$Y$4:$Y$1048576,"YES")</f>
        <v>0</v>
      </c>
      <c r="CR119" s="60">
        <f>COUNTIFS(Coding!EE$4:EE$1048576,"YES",Coding!$D$4:$D$1048576,$A$5,Coding!$J$4:$J$1048576,$B$5,Coding!$Y$4:$Y$1048576,"YES")</f>
        <v>0</v>
      </c>
      <c r="CS119" s="60">
        <f>COUNTIFS(Coding!EF$4:EF$1048576,"YES",Coding!$D$4:$D$1048576,$A$5,Coding!$J$4:$J$1048576,$B$5,Coding!$Y$4:$Y$1048576,"YES")</f>
        <v>0</v>
      </c>
      <c r="CT119" s="60">
        <f>COUNTIFS(Coding!EG$4:EG$1048576,"YES",Coding!$D$4:$D$1048576,$A$5,Coding!$J$4:$J$1048576,$B$5,Coding!$Y$4:$Y$1048576,"YES")</f>
        <v>0</v>
      </c>
    </row>
    <row r="120" spans="1:98" x14ac:dyDescent="0.25">
      <c r="A120" s="176" t="s">
        <v>32</v>
      </c>
      <c r="B120" s="176"/>
      <c r="C120" s="176"/>
      <c r="D120" s="176"/>
      <c r="E120" s="176"/>
      <c r="F120" s="176"/>
      <c r="G120" s="60">
        <f>COUNTIFS(Coding!AT$4:AT$1048576,"YES",Coding!$D$4:$D$1048576,$A$5,Coding!$J$4:$J$1048576,$B$5,Coding!$AM$4:$AM$1048576,"YES")</f>
        <v>0</v>
      </c>
      <c r="H120" s="60">
        <f>COUNTIFS(Coding!AU$4:AU$1048576,"YES",Coding!$D$4:$D$1048576,$A$5,Coding!$J$4:$J$1048576,$B$5,Coding!$AM$4:$AM$1048576,"YES")</f>
        <v>0</v>
      </c>
      <c r="I120" s="60">
        <f>COUNTIFS(Coding!AV$4:AV$1048576,"YES",Coding!$D$4:$D$1048576,$A$5,Coding!$J$4:$J$1048576,$B$5,Coding!$AM$4:$AM$1048576,"YES")</f>
        <v>0</v>
      </c>
      <c r="J120" s="60">
        <f>COUNTIFS(Coding!AW$4:AW$1048576,"YES",Coding!$D$4:$D$1048576,$A$5,Coding!$J$4:$J$1048576,$B$5,Coding!$AM$4:$AM$1048576,"YES")</f>
        <v>0</v>
      </c>
      <c r="K120" s="60">
        <f>COUNTIFS(Coding!AX$4:AX$1048576,"YES",Coding!$D$4:$D$1048576,$A$5,Coding!$J$4:$J$1048576,$B$5,Coding!$AM$4:$AM$1048576,"YES")</f>
        <v>0</v>
      </c>
      <c r="L120" s="60">
        <f>COUNTIFS(Coding!AY$4:AY$1048576,"YES",Coding!$D$4:$D$1048576,$A$5,Coding!$J$4:$J$1048576,$B$5,Coding!$AM$4:$AM$1048576,"YES")</f>
        <v>0</v>
      </c>
      <c r="M120" s="60">
        <f>COUNTIFS(Coding!AZ$4:AZ$1048576,"YES",Coding!$D$4:$D$1048576,$A$5,Coding!$J$4:$J$1048576,$B$5,Coding!$AM$4:$AM$1048576,"YES")</f>
        <v>0</v>
      </c>
      <c r="N120" s="60">
        <f>COUNTIFS(Coding!BA$4:BA$1048576,"YES",Coding!$D$4:$D$1048576,$A$5,Coding!$J$4:$J$1048576,$B$5,Coding!$AM$4:$AM$1048576,"YES")</f>
        <v>0</v>
      </c>
      <c r="O120" s="60">
        <f>COUNTIFS(Coding!BB$4:BB$1048576,"YES",Coding!$D$4:$D$1048576,$A$5,Coding!$J$4:$J$1048576,$B$5,Coding!$AM$4:$AM$1048576,"YES")</f>
        <v>0</v>
      </c>
      <c r="P120" s="60">
        <f>COUNTIFS(Coding!BC$4:BC$1048576,"YES",Coding!$D$4:$D$1048576,$A$5,Coding!$J$4:$J$1048576,$B$5,Coding!$AM$4:$AM$1048576,"YES")</f>
        <v>0</v>
      </c>
      <c r="Q120" s="60">
        <f>COUNTIFS(Coding!BD$4:BD$1048576,"YES",Coding!$D$4:$D$1048576,$A$5,Coding!$J$4:$J$1048576,$B$5,Coding!$AM$4:$AM$1048576,"YES")</f>
        <v>0</v>
      </c>
      <c r="R120" s="60">
        <f>COUNTIFS(Coding!BE$4:BE$1048576,"YES",Coding!$D$4:$D$1048576,$A$5,Coding!$J$4:$J$1048576,$B$5,Coding!$AM$4:$AM$1048576,"YES")</f>
        <v>0</v>
      </c>
      <c r="S120" s="60">
        <f>COUNTIFS(Coding!BF$4:BF$1048576,"YES",Coding!$D$4:$D$1048576,$A$5,Coding!$J$4:$J$1048576,$B$5,Coding!$AM$4:$AM$1048576,"YES")</f>
        <v>0</v>
      </c>
      <c r="T120" s="60">
        <f>COUNTIFS(Coding!BG$4:BG$1048576,"YES",Coding!$D$4:$D$1048576,$A$5,Coding!$J$4:$J$1048576,$B$5,Coding!$AM$4:$AM$1048576,"YES")</f>
        <v>0</v>
      </c>
      <c r="U120" s="60">
        <f>COUNTIFS(Coding!BH$4:BH$1048576,"YES",Coding!$D$4:$D$1048576,$A$5,Coding!$J$4:$J$1048576,$B$5,Coding!$AM$4:$AM$1048576,"YES")</f>
        <v>0</v>
      </c>
      <c r="V120" s="60">
        <f>COUNTIFS(Coding!BI$4:BI$1048576,"YES",Coding!$D$4:$D$1048576,$A$5,Coding!$J$4:$J$1048576,$B$5,Coding!$AM$4:$AM$1048576,"YES")</f>
        <v>1</v>
      </c>
      <c r="W120" s="60">
        <f>COUNTIFS(Coding!BJ$4:BJ$1048576,"YES",Coding!$D$4:$D$1048576,$A$5,Coding!$J$4:$J$1048576,$B$5,Coding!$AM$4:$AM$1048576,"YES")</f>
        <v>0</v>
      </c>
      <c r="X120" s="60">
        <f>COUNTIFS(Coding!BK$4:BK$1048576,"YES",Coding!$D$4:$D$1048576,$A$5,Coding!$J$4:$J$1048576,$B$5,Coding!$AM$4:$AM$1048576,"YES")</f>
        <v>0</v>
      </c>
      <c r="Y120" s="60">
        <f>COUNTIFS(Coding!BL$4:BL$1048576,"YES",Coding!$D$4:$D$1048576,$A$5,Coding!$J$4:$J$1048576,$B$5,Coding!$AM$4:$AM$1048576,"YES")</f>
        <v>0</v>
      </c>
      <c r="Z120" s="60">
        <f>COUNTIFS(Coding!BM$4:BM$1048576,"YES",Coding!$D$4:$D$1048576,$A$5,Coding!$J$4:$J$1048576,$B$5,Coding!$AM$4:$AM$1048576,"YES")</f>
        <v>0</v>
      </c>
      <c r="AA120" s="60">
        <f>COUNTIFS(Coding!BN$4:BN$1048576,"YES",Coding!$D$4:$D$1048576,$A$5,Coding!$J$4:$J$1048576,$B$5,Coding!$AM$4:$AM$1048576,"YES")</f>
        <v>0</v>
      </c>
      <c r="AB120" s="60">
        <f>COUNTIFS(Coding!BO$4:BO$1048576,"YES",Coding!$D$4:$D$1048576,$A$5,Coding!$J$4:$J$1048576,$B$5,Coding!$AM$4:$AM$1048576,"YES")</f>
        <v>0</v>
      </c>
      <c r="AC120" s="60">
        <f>COUNTIFS(Coding!BP$4:BP$1048576,"YES",Coding!$D$4:$D$1048576,$A$5,Coding!$J$4:$J$1048576,$B$5,Coding!$AM$4:$AM$1048576,"YES")</f>
        <v>0</v>
      </c>
      <c r="AD120" s="60">
        <f>COUNTIFS(Coding!BQ$4:BQ$1048576,"YES",Coding!$D$4:$D$1048576,$A$5,Coding!$J$4:$J$1048576,$B$5,Coding!$AM$4:$AM$1048576,"YES")</f>
        <v>1</v>
      </c>
      <c r="AE120" s="60">
        <f>COUNTIFS(Coding!BR$4:BR$1048576,"YES",Coding!$D$4:$D$1048576,$A$5,Coding!$J$4:$J$1048576,$B$5,Coding!$AM$4:$AM$1048576,"YES")</f>
        <v>0</v>
      </c>
      <c r="AF120" s="60">
        <f>COUNTIFS(Coding!BS$4:BS$1048576,"YES",Coding!$D$4:$D$1048576,$A$5,Coding!$J$4:$J$1048576,$B$5,Coding!$AM$4:$AM$1048576,"YES")</f>
        <v>0</v>
      </c>
      <c r="AG120" s="60">
        <f>COUNTIFS(Coding!BT$4:BT$1048576,"YES",Coding!$D$4:$D$1048576,$A$5,Coding!$J$4:$J$1048576,$B$5,Coding!$AM$4:$AM$1048576,"YES")</f>
        <v>0</v>
      </c>
      <c r="AH120" s="60">
        <f>COUNTIFS(Coding!BU$4:BU$1048576,"YES",Coding!$D$4:$D$1048576,$A$5,Coding!$J$4:$J$1048576,$B$5,Coding!$AM$4:$AM$1048576,"YES")</f>
        <v>0</v>
      </c>
      <c r="AI120" s="60">
        <f>COUNTIFS(Coding!BV$4:BV$1048576,"YES",Coding!$D$4:$D$1048576,$A$5,Coding!$J$4:$J$1048576,$B$5,Coding!$AM$4:$AM$1048576,"YES")</f>
        <v>0</v>
      </c>
      <c r="AJ120" s="60">
        <f>COUNTIFS(Coding!BW$4:BW$1048576,"YES",Coding!$D$4:$D$1048576,$A$5,Coding!$J$4:$J$1048576,$B$5,Coding!$AM$4:$AM$1048576,"YES")</f>
        <v>0</v>
      </c>
      <c r="AK120" s="60">
        <f>COUNTIFS(Coding!BX$4:BX$1048576,"YES",Coding!$D$4:$D$1048576,$A$5,Coding!$J$4:$J$1048576,$B$5,Coding!$AM$4:$AM$1048576,"YES")</f>
        <v>0</v>
      </c>
      <c r="AL120" s="60">
        <f>COUNTIFS(Coding!BY$4:BY$1048576,"YES",Coding!$D$4:$D$1048576,$A$5,Coding!$J$4:$J$1048576,$B$5,Coding!$AM$4:$AM$1048576,"YES")</f>
        <v>0</v>
      </c>
      <c r="AM120" s="60">
        <f>COUNTIFS(Coding!BZ$4:BZ$1048576,"YES",Coding!$D$4:$D$1048576,$A$5,Coding!$J$4:$J$1048576,$B$5,Coding!$AM$4:$AM$1048576,"YES")</f>
        <v>0</v>
      </c>
      <c r="AN120" s="60">
        <f>COUNTIFS(Coding!CA$4:CA$1048576,"YES",Coding!$D$4:$D$1048576,$A$5,Coding!$J$4:$J$1048576,$B$5,Coding!$AM$4:$AM$1048576,"YES")</f>
        <v>0</v>
      </c>
      <c r="AO120" s="60">
        <f>COUNTIFS(Coding!CB$4:CB$1048576,"YES",Coding!$D$4:$D$1048576,$A$5,Coding!$J$4:$J$1048576,$B$5,Coding!$AM$4:$AM$1048576,"YES")</f>
        <v>0</v>
      </c>
      <c r="AP120" s="60">
        <f>COUNTIFS(Coding!CC$4:CC$1048576,"YES",Coding!$D$4:$D$1048576,$A$5,Coding!$J$4:$J$1048576,$B$5,Coding!$AM$4:$AM$1048576,"YES")</f>
        <v>0</v>
      </c>
      <c r="AQ120" s="60">
        <f>COUNTIFS(Coding!CD$4:CD$1048576,"YES",Coding!$D$4:$D$1048576,$A$5,Coding!$J$4:$J$1048576,$B$5,Coding!$AM$4:$AM$1048576,"YES")</f>
        <v>0</v>
      </c>
      <c r="AR120" s="60">
        <f>COUNTIFS(Coding!CE$4:CE$1048576,"YES",Coding!$D$4:$D$1048576,$A$5,Coding!$J$4:$J$1048576,$B$5,Coding!$AM$4:$AM$1048576,"YES")</f>
        <v>0</v>
      </c>
      <c r="AS120" s="60">
        <f>COUNTIFS(Coding!CF$4:CF$1048576,"YES",Coding!$D$4:$D$1048576,$A$5,Coding!$J$4:$J$1048576,$B$5,Coding!$AM$4:$AM$1048576,"YES")</f>
        <v>0</v>
      </c>
      <c r="AT120" s="60">
        <f>COUNTIFS(Coding!CG$4:CG$1048576,"YES",Coding!$D$4:$D$1048576,$A$5,Coding!$J$4:$J$1048576,$B$5,Coding!$AM$4:$AM$1048576,"YES")</f>
        <v>0</v>
      </c>
      <c r="AU120" s="60">
        <f>COUNTIFS(Coding!CH$4:CH$1048576,"YES",Coding!$D$4:$D$1048576,$A$5,Coding!$J$4:$J$1048576,$B$5,Coding!$AM$4:$AM$1048576,"YES")</f>
        <v>1</v>
      </c>
      <c r="AV120" s="60">
        <f>COUNTIFS(Coding!CI$4:CI$1048576,"YES",Coding!$D$4:$D$1048576,$A$5,Coding!$J$4:$J$1048576,$B$5,Coding!$AM$4:$AM$1048576,"YES")</f>
        <v>0</v>
      </c>
      <c r="AW120" s="60">
        <f>COUNTIFS(Coding!CJ$4:CJ$1048576,"YES",Coding!$D$4:$D$1048576,$A$5,Coding!$J$4:$J$1048576,$B$5,Coding!$AM$4:$AM$1048576,"YES")</f>
        <v>0</v>
      </c>
      <c r="AX120" s="60">
        <f>COUNTIFS(Coding!CK$4:CK$1048576,"YES",Coding!$D$4:$D$1048576,$A$5,Coding!$J$4:$J$1048576,$B$5,Coding!$AM$4:$AM$1048576,"YES")</f>
        <v>0</v>
      </c>
      <c r="AY120" s="60">
        <f>COUNTIFS(Coding!CL$4:CL$1048576,"YES",Coding!$D$4:$D$1048576,$A$5,Coding!$J$4:$J$1048576,$B$5,Coding!$AM$4:$AM$1048576,"YES")</f>
        <v>0</v>
      </c>
      <c r="AZ120" s="60">
        <f>COUNTIFS(Coding!CM$4:CM$1048576,"YES",Coding!$D$4:$D$1048576,$A$5,Coding!$J$4:$J$1048576,$B$5,Coding!$AM$4:$AM$1048576,"YES")</f>
        <v>0</v>
      </c>
      <c r="BA120" s="60">
        <f>COUNTIFS(Coding!CN$4:CN$1048576,"YES",Coding!$D$4:$D$1048576,$A$5,Coding!$J$4:$J$1048576,$B$5,Coding!$AM$4:$AM$1048576,"YES")</f>
        <v>0</v>
      </c>
      <c r="BB120" s="60">
        <f>COUNTIFS(Coding!CO$4:CO$1048576,"YES",Coding!$D$4:$D$1048576,$A$5,Coding!$J$4:$J$1048576,$B$5,Coding!$AM$4:$AM$1048576,"YES")</f>
        <v>0</v>
      </c>
      <c r="BC120" s="60">
        <f>COUNTIFS(Coding!CP$4:CP$1048576,"YES",Coding!$D$4:$D$1048576,$A$5,Coding!$J$4:$J$1048576,$B$5,Coding!$AM$4:$AM$1048576,"YES")</f>
        <v>0</v>
      </c>
      <c r="BD120" s="60">
        <f>COUNTIFS(Coding!CQ$4:CQ$1048576,"YES",Coding!$D$4:$D$1048576,$A$5,Coding!$J$4:$J$1048576,$B$5,Coding!$AM$4:$AM$1048576,"YES")</f>
        <v>0</v>
      </c>
      <c r="BE120" s="60">
        <f>COUNTIFS(Coding!CR$4:CR$1048576,"YES",Coding!$D$4:$D$1048576,$A$5,Coding!$J$4:$J$1048576,$B$5,Coding!$AM$4:$AM$1048576,"YES")</f>
        <v>0</v>
      </c>
      <c r="BF120" s="60">
        <f>COUNTIFS(Coding!CS$4:CS$1048576,"YES",Coding!$D$4:$D$1048576,$A$5,Coding!$J$4:$J$1048576,$B$5,Coding!$AM$4:$AM$1048576,"YES")</f>
        <v>0</v>
      </c>
      <c r="BG120" s="60">
        <f>COUNTIFS(Coding!CT$4:CT$1048576,"YES",Coding!$D$4:$D$1048576,$A$5,Coding!$J$4:$J$1048576,$B$5,Coding!$AM$4:$AM$1048576,"YES")</f>
        <v>0</v>
      </c>
      <c r="BH120" s="60">
        <f>COUNTIFS(Coding!CU$4:CU$1048576,"YES",Coding!$D$4:$D$1048576,$A$5,Coding!$J$4:$J$1048576,$B$5,Coding!$AM$4:$AM$1048576,"YES")</f>
        <v>0</v>
      </c>
      <c r="BI120" s="60">
        <f>COUNTIFS(Coding!CV$4:CV$1048576,"YES",Coding!$D$4:$D$1048576,$A$5,Coding!$J$4:$J$1048576,$B$5,Coding!$AM$4:$AM$1048576,"YES")</f>
        <v>0</v>
      </c>
      <c r="BJ120" s="60">
        <f>COUNTIFS(Coding!CW$4:CW$1048576,"YES",Coding!$D$4:$D$1048576,$A$5,Coding!$J$4:$J$1048576,$B$5,Coding!$AM$4:$AM$1048576,"YES")</f>
        <v>0</v>
      </c>
      <c r="BK120" s="60">
        <f>COUNTIFS(Coding!CX$4:CX$1048576,"YES",Coding!$D$4:$D$1048576,$A$5,Coding!$J$4:$J$1048576,$B$5,Coding!$AM$4:$AM$1048576,"YES")</f>
        <v>0</v>
      </c>
      <c r="BL120" s="60">
        <f>COUNTIFS(Coding!CY$4:CY$1048576,"YES",Coding!$D$4:$D$1048576,$A$5,Coding!$J$4:$J$1048576,$B$5,Coding!$AM$4:$AM$1048576,"YES")</f>
        <v>0</v>
      </c>
      <c r="BM120" s="60">
        <f>COUNTIFS(Coding!CZ$4:CZ$1048576,"YES",Coding!$D$4:$D$1048576,$A$5,Coding!$J$4:$J$1048576,$B$5,Coding!$AM$4:$AM$1048576,"YES")</f>
        <v>0</v>
      </c>
      <c r="BN120" s="60">
        <f>COUNTIFS(Coding!DA$4:DA$1048576,"YES",Coding!$D$4:$D$1048576,$A$5,Coding!$J$4:$J$1048576,$B$5,Coding!$AM$4:$AM$1048576,"YES")</f>
        <v>0</v>
      </c>
      <c r="BO120" s="60">
        <f>COUNTIFS(Coding!DB$4:DB$1048576,"YES",Coding!$D$4:$D$1048576,$A$5,Coding!$J$4:$J$1048576,$B$5,Coding!$AM$4:$AM$1048576,"YES")</f>
        <v>0</v>
      </c>
      <c r="BP120" s="60">
        <f>COUNTIFS(Coding!DC$4:DC$1048576,"YES",Coding!$D$4:$D$1048576,$A$5,Coding!$J$4:$J$1048576,$B$5,Coding!$AM$4:$AM$1048576,"YES")</f>
        <v>0</v>
      </c>
      <c r="BQ120" s="60">
        <f>COUNTIFS(Coding!DD$4:DD$1048576,"YES",Coding!$D$4:$D$1048576,$A$5,Coding!$J$4:$J$1048576,$B$5,Coding!$AM$4:$AM$1048576,"YES")</f>
        <v>0</v>
      </c>
      <c r="BR120" s="60">
        <f>COUNTIFS(Coding!DE$4:DE$1048576,"YES",Coding!$D$4:$D$1048576,$A$5,Coding!$J$4:$J$1048576,$B$5,Coding!$AM$4:$AM$1048576,"YES")</f>
        <v>0</v>
      </c>
      <c r="BS120" s="60">
        <f>COUNTIFS(Coding!DF$4:DF$1048576,"YES",Coding!$D$4:$D$1048576,$A$5,Coding!$J$4:$J$1048576,$B$5,Coding!$AM$4:$AM$1048576,"YES")</f>
        <v>0</v>
      </c>
      <c r="BT120" s="60">
        <f>COUNTIFS(Coding!DG$4:DG$1048576,"YES",Coding!$D$4:$D$1048576,$A$5,Coding!$J$4:$J$1048576,$B$5,Coding!$AM$4:$AM$1048576,"YES")</f>
        <v>0</v>
      </c>
      <c r="BU120" s="60">
        <f>COUNTIFS(Coding!DH$4:DH$1048576,"YES",Coding!$D$4:$D$1048576,$A$5,Coding!$J$4:$J$1048576,$B$5,Coding!$AM$4:$AM$1048576,"YES")</f>
        <v>0</v>
      </c>
      <c r="BV120" s="60">
        <f>COUNTIFS(Coding!DI$4:DI$1048576,"YES",Coding!$D$4:$D$1048576,$A$5,Coding!$J$4:$J$1048576,$B$5,Coding!$AM$4:$AM$1048576,"YES")</f>
        <v>0</v>
      </c>
      <c r="BW120" s="60">
        <f>COUNTIFS(Coding!DJ$4:DJ$1048576,"YES",Coding!$D$4:$D$1048576,$A$5,Coding!$J$4:$J$1048576,$B$5,Coding!$AM$4:$AM$1048576,"YES")</f>
        <v>0</v>
      </c>
      <c r="BX120" s="60">
        <f>COUNTIFS(Coding!DK$4:DK$1048576,"YES",Coding!$D$4:$D$1048576,$A$5,Coding!$J$4:$J$1048576,$B$5,Coding!$AM$4:$AM$1048576,"YES")</f>
        <v>0</v>
      </c>
      <c r="BY120" s="60">
        <f>COUNTIFS(Coding!DL$4:DL$1048576,"YES",Coding!$D$4:$D$1048576,$A$5,Coding!$J$4:$J$1048576,$B$5,Coding!$AM$4:$AM$1048576,"YES")</f>
        <v>0</v>
      </c>
      <c r="BZ120" s="60">
        <f>COUNTIFS(Coding!DM$4:DM$1048576,"YES",Coding!$D$4:$D$1048576,$A$5,Coding!$J$4:$J$1048576,$B$5,Coding!$AM$4:$AM$1048576,"YES")</f>
        <v>0</v>
      </c>
      <c r="CA120" s="60">
        <f>COUNTIFS(Coding!DN$4:DN$1048576,"YES",Coding!$D$4:$D$1048576,$A$5,Coding!$J$4:$J$1048576,$B$5,Coding!$AM$4:$AM$1048576,"YES")</f>
        <v>0</v>
      </c>
      <c r="CB120" s="60">
        <f>COUNTIFS(Coding!DO$4:DO$1048576,"YES",Coding!$D$4:$D$1048576,$A$5,Coding!$J$4:$J$1048576,$B$5,Coding!$AM$4:$AM$1048576,"YES")</f>
        <v>0</v>
      </c>
      <c r="CC120" s="60">
        <f>COUNTIFS(Coding!DP$4:DP$1048576,"YES",Coding!$D$4:$D$1048576,$A$5,Coding!$J$4:$J$1048576,$B$5,Coding!$AM$4:$AM$1048576,"YES")</f>
        <v>0</v>
      </c>
      <c r="CD120" s="60">
        <f>COUNTIFS(Coding!DQ$4:DQ$1048576,"YES",Coding!$D$4:$D$1048576,$A$5,Coding!$J$4:$J$1048576,$B$5,Coding!$AM$4:$AM$1048576,"YES")</f>
        <v>0</v>
      </c>
      <c r="CE120" s="60">
        <f>COUNTIFS(Coding!DR$4:DR$1048576,"YES",Coding!$D$4:$D$1048576,$A$5,Coding!$J$4:$J$1048576,$B$5,Coding!$AM$4:$AM$1048576,"YES")</f>
        <v>0</v>
      </c>
      <c r="CF120" s="60">
        <f>COUNTIFS(Coding!DS$4:DS$1048576,"YES",Coding!$D$4:$D$1048576,$A$5,Coding!$J$4:$J$1048576,$B$5,Coding!$AM$4:$AM$1048576,"YES")</f>
        <v>0</v>
      </c>
      <c r="CG120" s="60">
        <f>COUNTIFS(Coding!DT$4:DT$1048576,"YES",Coding!$D$4:$D$1048576,$A$5,Coding!$J$4:$J$1048576,$B$5,Coding!$AM$4:$AM$1048576,"YES")</f>
        <v>1</v>
      </c>
      <c r="CH120" s="60">
        <f>COUNTIFS(Coding!DU$4:DU$1048576,"YES",Coding!$D$4:$D$1048576,$A$5,Coding!$J$4:$J$1048576,$B$5,Coding!$AM$4:$AM$1048576,"YES")</f>
        <v>0</v>
      </c>
      <c r="CI120" s="60">
        <f>COUNTIFS(Coding!DV$4:DV$1048576,"YES",Coding!$D$4:$D$1048576,$A$5,Coding!$J$4:$J$1048576,$B$5,Coding!$AM$4:$AM$1048576,"YES")</f>
        <v>0</v>
      </c>
      <c r="CJ120" s="60">
        <f>COUNTIFS(Coding!DW$4:DW$1048576,"YES",Coding!$D$4:$D$1048576,$A$5,Coding!$J$4:$J$1048576,$B$5,Coding!$AM$4:$AM$1048576,"YES")</f>
        <v>0</v>
      </c>
      <c r="CK120" s="60">
        <f>COUNTIFS(Coding!DX$4:DX$1048576,"YES",Coding!$D$4:$D$1048576,$A$5,Coding!$J$4:$J$1048576,$B$5,Coding!$AM$4:$AM$1048576,"YES")</f>
        <v>0</v>
      </c>
      <c r="CL120" s="60">
        <f>COUNTIFS(Coding!DY$4:DY$1048576,"YES",Coding!$D$4:$D$1048576,$A$5,Coding!$J$4:$J$1048576,$B$5,Coding!$AM$4:$AM$1048576,"YES")</f>
        <v>0</v>
      </c>
      <c r="CM120" s="60">
        <f>COUNTIFS(Coding!DZ$4:DZ$1048576,"YES",Coding!$D$4:$D$1048576,$A$5,Coding!$J$4:$J$1048576,$B$5,Coding!$AM$4:$AM$1048576,"YES")</f>
        <v>0</v>
      </c>
      <c r="CN120" s="60">
        <f>COUNTIFS(Coding!EA$4:EA$1048576,"YES",Coding!$D$4:$D$1048576,$A$5,Coding!$J$4:$J$1048576,$B$5,Coding!$AM$4:$AM$1048576,"YES")</f>
        <v>0</v>
      </c>
      <c r="CO120" s="60">
        <f>COUNTIFS(Coding!EB$4:EB$1048576,"YES",Coding!$D$4:$D$1048576,$A$5,Coding!$J$4:$J$1048576,$B$5,Coding!$AM$4:$AM$1048576,"YES")</f>
        <v>0</v>
      </c>
      <c r="CP120" s="60">
        <f>COUNTIFS(Coding!EC$4:EC$1048576,"YES",Coding!$D$4:$D$1048576,$A$5,Coding!$J$4:$J$1048576,$B$5,Coding!$AM$4:$AM$1048576,"YES")</f>
        <v>0</v>
      </c>
      <c r="CQ120" s="60">
        <f>COUNTIFS(Coding!ED$4:ED$1048576,"YES",Coding!$D$4:$D$1048576,$A$5,Coding!$J$4:$J$1048576,$B$5,Coding!$AM$4:$AM$1048576,"YES")</f>
        <v>0</v>
      </c>
      <c r="CR120" s="60">
        <f>COUNTIFS(Coding!EE$4:EE$1048576,"YES",Coding!$D$4:$D$1048576,$A$5,Coding!$J$4:$J$1048576,$B$5,Coding!$AM$4:$AM$1048576,"YES")</f>
        <v>0</v>
      </c>
      <c r="CS120" s="60">
        <f>COUNTIFS(Coding!EF$4:EF$1048576,"YES",Coding!$D$4:$D$1048576,$A$5,Coding!$J$4:$J$1048576,$B$5,Coding!$AM$4:$AM$1048576,"YES")</f>
        <v>0</v>
      </c>
      <c r="CT120" s="60">
        <f>COUNTIFS(Coding!EG$4:EG$1048576,"YES",Coding!$D$4:$D$1048576,$A$5,Coding!$J$4:$J$1048576,$B$5,Coding!$AM$4:$AM$1048576,"YES")</f>
        <v>0</v>
      </c>
    </row>
    <row r="121" spans="1:98" x14ac:dyDescent="0.25">
      <c r="A121" s="172" t="s">
        <v>2318</v>
      </c>
      <c r="B121" s="172"/>
      <c r="C121" s="172"/>
      <c r="D121" s="172"/>
      <c r="E121" s="172"/>
      <c r="F121" s="172"/>
      <c r="G121" s="172">
        <f t="shared" ref="G121:AL121" si="6">SUM(G116:G120)</f>
        <v>0</v>
      </c>
      <c r="H121" s="172">
        <f t="shared" si="6"/>
        <v>0</v>
      </c>
      <c r="I121" s="172">
        <f t="shared" si="6"/>
        <v>1</v>
      </c>
      <c r="J121" s="172">
        <f t="shared" si="6"/>
        <v>0</v>
      </c>
      <c r="K121" s="172">
        <f t="shared" si="6"/>
        <v>0</v>
      </c>
      <c r="L121" s="172">
        <f t="shared" si="6"/>
        <v>0</v>
      </c>
      <c r="M121" s="172">
        <f t="shared" si="6"/>
        <v>1</v>
      </c>
      <c r="N121" s="172">
        <f t="shared" si="6"/>
        <v>1</v>
      </c>
      <c r="O121" s="172">
        <f t="shared" si="6"/>
        <v>1</v>
      </c>
      <c r="P121" s="172">
        <f t="shared" si="6"/>
        <v>0</v>
      </c>
      <c r="Q121" s="172">
        <f t="shared" si="6"/>
        <v>0</v>
      </c>
      <c r="R121" s="172">
        <f t="shared" si="6"/>
        <v>0</v>
      </c>
      <c r="S121" s="172">
        <f t="shared" si="6"/>
        <v>0</v>
      </c>
      <c r="T121" s="172">
        <f t="shared" si="6"/>
        <v>0</v>
      </c>
      <c r="U121" s="172">
        <f t="shared" si="6"/>
        <v>0</v>
      </c>
      <c r="V121" s="172">
        <f t="shared" si="6"/>
        <v>1</v>
      </c>
      <c r="W121" s="172">
        <f t="shared" si="6"/>
        <v>0</v>
      </c>
      <c r="X121" s="172">
        <f t="shared" si="6"/>
        <v>1</v>
      </c>
      <c r="Y121" s="172">
        <f t="shared" si="6"/>
        <v>0</v>
      </c>
      <c r="Z121" s="172">
        <f t="shared" si="6"/>
        <v>0</v>
      </c>
      <c r="AA121" s="172">
        <f t="shared" si="6"/>
        <v>0</v>
      </c>
      <c r="AB121" s="172">
        <f t="shared" si="6"/>
        <v>0</v>
      </c>
      <c r="AC121" s="172">
        <f t="shared" si="6"/>
        <v>0</v>
      </c>
      <c r="AD121" s="172">
        <f t="shared" si="6"/>
        <v>2</v>
      </c>
      <c r="AE121" s="172">
        <f t="shared" si="6"/>
        <v>0</v>
      </c>
      <c r="AF121" s="172">
        <f t="shared" si="6"/>
        <v>0</v>
      </c>
      <c r="AG121" s="172">
        <f t="shared" si="6"/>
        <v>1</v>
      </c>
      <c r="AH121" s="172">
        <f t="shared" si="6"/>
        <v>0</v>
      </c>
      <c r="AI121" s="172">
        <f t="shared" si="6"/>
        <v>0</v>
      </c>
      <c r="AJ121" s="172">
        <f t="shared" si="6"/>
        <v>0</v>
      </c>
      <c r="AK121" s="172">
        <f t="shared" si="6"/>
        <v>0</v>
      </c>
      <c r="AL121" s="172">
        <f t="shared" si="6"/>
        <v>0</v>
      </c>
      <c r="AM121" s="172">
        <f t="shared" ref="AM121:CT121" si="7">SUM(AM116:AM120)</f>
        <v>0</v>
      </c>
      <c r="AN121" s="172">
        <f t="shared" si="7"/>
        <v>0</v>
      </c>
      <c r="AO121" s="172">
        <f t="shared" si="7"/>
        <v>1</v>
      </c>
      <c r="AP121" s="172">
        <f t="shared" si="7"/>
        <v>3</v>
      </c>
      <c r="AQ121" s="172">
        <f t="shared" si="7"/>
        <v>0</v>
      </c>
      <c r="AR121" s="172">
        <f t="shared" si="7"/>
        <v>0</v>
      </c>
      <c r="AS121" s="172">
        <f t="shared" si="7"/>
        <v>1</v>
      </c>
      <c r="AT121" s="172">
        <f t="shared" si="7"/>
        <v>1</v>
      </c>
      <c r="AU121" s="172">
        <f t="shared" si="7"/>
        <v>3</v>
      </c>
      <c r="AV121" s="172">
        <f t="shared" si="7"/>
        <v>0</v>
      </c>
      <c r="AW121" s="172">
        <f t="shared" si="7"/>
        <v>0</v>
      </c>
      <c r="AX121" s="172">
        <f t="shared" si="7"/>
        <v>0</v>
      </c>
      <c r="AY121" s="172">
        <f t="shared" si="7"/>
        <v>0</v>
      </c>
      <c r="AZ121" s="172">
        <f t="shared" si="7"/>
        <v>1</v>
      </c>
      <c r="BA121" s="172">
        <f t="shared" si="7"/>
        <v>0</v>
      </c>
      <c r="BB121" s="172">
        <f t="shared" si="7"/>
        <v>0</v>
      </c>
      <c r="BC121" s="172">
        <f t="shared" si="7"/>
        <v>0</v>
      </c>
      <c r="BD121" s="172">
        <f t="shared" si="7"/>
        <v>0</v>
      </c>
      <c r="BE121" s="172">
        <f t="shared" si="7"/>
        <v>0</v>
      </c>
      <c r="BF121" s="172">
        <f t="shared" si="7"/>
        <v>0</v>
      </c>
      <c r="BG121" s="172">
        <f t="shared" si="7"/>
        <v>0</v>
      </c>
      <c r="BH121" s="172">
        <f t="shared" si="7"/>
        <v>1</v>
      </c>
      <c r="BI121" s="172">
        <f t="shared" si="7"/>
        <v>0</v>
      </c>
      <c r="BJ121" s="172">
        <f t="shared" si="7"/>
        <v>0</v>
      </c>
      <c r="BK121" s="172">
        <f t="shared" si="7"/>
        <v>0</v>
      </c>
      <c r="BL121" s="172">
        <f t="shared" si="7"/>
        <v>1</v>
      </c>
      <c r="BM121" s="172">
        <f t="shared" si="7"/>
        <v>0</v>
      </c>
      <c r="BN121" s="172">
        <f t="shared" si="7"/>
        <v>0</v>
      </c>
      <c r="BO121" s="172">
        <f t="shared" si="7"/>
        <v>1</v>
      </c>
      <c r="BP121" s="172">
        <f t="shared" si="7"/>
        <v>0</v>
      </c>
      <c r="BQ121" s="172">
        <f t="shared" si="7"/>
        <v>0</v>
      </c>
      <c r="BR121" s="172">
        <f t="shared" si="7"/>
        <v>0</v>
      </c>
      <c r="BS121" s="172">
        <f t="shared" si="7"/>
        <v>0</v>
      </c>
      <c r="BT121" s="172">
        <f t="shared" si="7"/>
        <v>2</v>
      </c>
      <c r="BU121" s="172">
        <f t="shared" si="7"/>
        <v>0</v>
      </c>
      <c r="BV121" s="172">
        <f t="shared" si="7"/>
        <v>0</v>
      </c>
      <c r="BW121" s="172">
        <f t="shared" si="7"/>
        <v>0</v>
      </c>
      <c r="BX121" s="172">
        <f t="shared" si="7"/>
        <v>0</v>
      </c>
      <c r="BY121" s="172">
        <f t="shared" si="7"/>
        <v>0</v>
      </c>
      <c r="BZ121" s="172">
        <f t="shared" si="7"/>
        <v>0</v>
      </c>
      <c r="CA121" s="172">
        <f t="shared" si="7"/>
        <v>1</v>
      </c>
      <c r="CB121" s="172">
        <f t="shared" si="7"/>
        <v>0</v>
      </c>
      <c r="CC121" s="172">
        <f t="shared" si="7"/>
        <v>0</v>
      </c>
      <c r="CD121" s="172">
        <f t="shared" si="7"/>
        <v>0</v>
      </c>
      <c r="CE121" s="172">
        <f t="shared" si="7"/>
        <v>0</v>
      </c>
      <c r="CF121" s="172">
        <f t="shared" si="7"/>
        <v>0</v>
      </c>
      <c r="CG121" s="172">
        <f t="shared" si="7"/>
        <v>1</v>
      </c>
      <c r="CH121" s="172">
        <f t="shared" si="7"/>
        <v>0</v>
      </c>
      <c r="CI121" s="172">
        <f t="shared" si="7"/>
        <v>0</v>
      </c>
      <c r="CJ121" s="172">
        <f t="shared" si="7"/>
        <v>0</v>
      </c>
      <c r="CK121" s="172">
        <f t="shared" si="7"/>
        <v>0</v>
      </c>
      <c r="CL121" s="172">
        <f t="shared" si="7"/>
        <v>0</v>
      </c>
      <c r="CM121" s="172">
        <f t="shared" si="7"/>
        <v>0</v>
      </c>
      <c r="CN121" s="172">
        <f t="shared" si="7"/>
        <v>0</v>
      </c>
      <c r="CO121" s="172">
        <f t="shared" si="7"/>
        <v>0</v>
      </c>
      <c r="CP121" s="172">
        <f t="shared" si="7"/>
        <v>0</v>
      </c>
      <c r="CQ121" s="172">
        <f t="shared" si="7"/>
        <v>0</v>
      </c>
      <c r="CR121" s="172">
        <f t="shared" si="7"/>
        <v>0</v>
      </c>
      <c r="CS121" s="172">
        <f t="shared" si="7"/>
        <v>0</v>
      </c>
      <c r="CT121" s="172">
        <f t="shared" si="7"/>
        <v>0</v>
      </c>
    </row>
    <row r="122" spans="1:98" x14ac:dyDescent="0.25">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c r="AA122" s="172"/>
      <c r="AB122" s="172"/>
      <c r="AC122" s="172"/>
      <c r="AD122" s="172"/>
      <c r="AE122" s="172"/>
      <c r="AF122" s="172"/>
      <c r="AG122" s="172"/>
      <c r="AH122" s="172"/>
      <c r="AI122" s="172"/>
      <c r="AJ122" s="172"/>
      <c r="AK122" s="172"/>
      <c r="AL122" s="172"/>
      <c r="AM122" s="172"/>
      <c r="AN122" s="172"/>
      <c r="AO122" s="172"/>
      <c r="AP122" s="172"/>
      <c r="AQ122" s="172"/>
      <c r="AR122" s="172"/>
      <c r="AS122" s="172"/>
      <c r="AT122" s="172"/>
      <c r="AU122" s="172"/>
      <c r="AV122" s="172"/>
      <c r="AW122" s="172"/>
      <c r="AX122" s="172"/>
      <c r="AY122" s="172"/>
      <c r="AZ122" s="172"/>
      <c r="BA122" s="172"/>
      <c r="BB122" s="172"/>
      <c r="BC122" s="172"/>
      <c r="BD122" s="172"/>
      <c r="BE122" s="172"/>
      <c r="BF122" s="172"/>
      <c r="BG122" s="172"/>
      <c r="BH122" s="172"/>
      <c r="BI122" s="172"/>
      <c r="BJ122" s="172"/>
      <c r="BK122" s="172"/>
      <c r="BL122" s="172"/>
      <c r="BM122" s="172"/>
      <c r="BN122" s="172"/>
      <c r="BO122" s="172"/>
      <c r="BP122" s="172"/>
      <c r="BQ122" s="172"/>
      <c r="BR122" s="172"/>
      <c r="BS122" s="172"/>
      <c r="BT122" s="172"/>
      <c r="BU122" s="172"/>
      <c r="BV122" s="172"/>
      <c r="BW122" s="172"/>
      <c r="BX122" s="172"/>
      <c r="BY122" s="172"/>
      <c r="BZ122" s="172"/>
      <c r="CA122" s="172"/>
      <c r="CB122" s="172"/>
      <c r="CC122" s="172"/>
      <c r="CD122" s="172"/>
      <c r="CE122" s="172"/>
      <c r="CF122" s="172"/>
      <c r="CG122" s="172"/>
      <c r="CH122" s="172"/>
      <c r="CI122" s="172"/>
      <c r="CJ122" s="172"/>
      <c r="CK122" s="172"/>
      <c r="CL122" s="172"/>
      <c r="CM122" s="172"/>
      <c r="CN122" s="172"/>
      <c r="CO122" s="172"/>
      <c r="CP122" s="172"/>
      <c r="CQ122" s="172"/>
      <c r="CR122" s="172"/>
      <c r="CS122" s="172"/>
      <c r="CT122" s="172"/>
    </row>
    <row r="125" spans="1:98" ht="33" customHeight="1" x14ac:dyDescent="0.25">
      <c r="A125" s="174" t="s">
        <v>2433</v>
      </c>
      <c r="B125" s="174"/>
      <c r="C125" s="174"/>
      <c r="D125" s="174"/>
      <c r="E125" s="174"/>
      <c r="F125" s="174"/>
      <c r="G125" s="174"/>
      <c r="H125" s="174"/>
      <c r="I125" s="1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c r="CS125" s="174"/>
      <c r="CT125" s="174"/>
    </row>
    <row r="126" spans="1:98" ht="78.75" customHeight="1" x14ac:dyDescent="0.25">
      <c r="A126" s="181" t="s">
        <v>2320</v>
      </c>
      <c r="B126" s="181"/>
      <c r="C126" s="181"/>
      <c r="D126" s="181"/>
      <c r="E126" s="181"/>
      <c r="F126" s="181"/>
      <c r="G126" s="58" t="s">
        <v>1788</v>
      </c>
      <c r="H126" s="58" t="s">
        <v>1789</v>
      </c>
      <c r="I126" s="58" t="s">
        <v>1790</v>
      </c>
      <c r="J126" s="58" t="s">
        <v>1791</v>
      </c>
      <c r="K126" s="58" t="s">
        <v>1792</v>
      </c>
      <c r="L126" s="58" t="s">
        <v>1793</v>
      </c>
      <c r="M126" s="58" t="s">
        <v>39</v>
      </c>
      <c r="N126" s="58" t="s">
        <v>455</v>
      </c>
      <c r="O126" s="58" t="s">
        <v>40</v>
      </c>
      <c r="P126" s="58" t="s">
        <v>1794</v>
      </c>
      <c r="Q126" s="58" t="s">
        <v>1795</v>
      </c>
      <c r="R126" s="58" t="s">
        <v>1796</v>
      </c>
      <c r="S126" s="58" t="s">
        <v>1797</v>
      </c>
      <c r="T126" s="58" t="s">
        <v>1337</v>
      </c>
      <c r="U126" s="58" t="s">
        <v>1826</v>
      </c>
      <c r="V126" s="58" t="s">
        <v>1827</v>
      </c>
      <c r="W126" s="58" t="s">
        <v>2307</v>
      </c>
      <c r="X126" s="58" t="s">
        <v>2079</v>
      </c>
      <c r="Y126" s="58" t="s">
        <v>1798</v>
      </c>
      <c r="Z126" s="58" t="s">
        <v>1799</v>
      </c>
      <c r="AA126" s="58" t="s">
        <v>2080</v>
      </c>
      <c r="AB126" s="58" t="s">
        <v>1800</v>
      </c>
      <c r="AC126" s="58" t="s">
        <v>1801</v>
      </c>
      <c r="AD126" s="58" t="s">
        <v>1802</v>
      </c>
      <c r="AE126" s="58" t="s">
        <v>1803</v>
      </c>
      <c r="AF126" s="116" t="s">
        <v>2443</v>
      </c>
      <c r="AG126" s="58" t="s">
        <v>2082</v>
      </c>
      <c r="AH126" s="58" t="s">
        <v>1804</v>
      </c>
      <c r="AI126" s="58" t="s">
        <v>1805</v>
      </c>
      <c r="AJ126" s="58" t="s">
        <v>608</v>
      </c>
      <c r="AK126" s="58" t="s">
        <v>1806</v>
      </c>
      <c r="AL126" s="58" t="s">
        <v>41</v>
      </c>
      <c r="AM126" s="58" t="s">
        <v>1807</v>
      </c>
      <c r="AN126" s="58" t="s">
        <v>1808</v>
      </c>
      <c r="AO126" s="58" t="s">
        <v>437</v>
      </c>
      <c r="AP126" s="58" t="s">
        <v>1809</v>
      </c>
      <c r="AQ126" s="58" t="s">
        <v>1810</v>
      </c>
      <c r="AR126" s="58" t="s">
        <v>510</v>
      </c>
      <c r="AS126" s="58" t="s">
        <v>1811</v>
      </c>
      <c r="AT126" s="58" t="s">
        <v>1812</v>
      </c>
      <c r="AU126" s="58" t="s">
        <v>43</v>
      </c>
      <c r="AV126" s="58" t="s">
        <v>1813</v>
      </c>
      <c r="AW126" s="58" t="s">
        <v>1821</v>
      </c>
      <c r="AX126" s="58" t="s">
        <v>1814</v>
      </c>
      <c r="AY126" s="58" t="s">
        <v>449</v>
      </c>
      <c r="AZ126" s="58" t="s">
        <v>44</v>
      </c>
      <c r="BA126" s="58" t="s">
        <v>2084</v>
      </c>
      <c r="BB126" s="58" t="s">
        <v>2083</v>
      </c>
      <c r="BC126" s="58" t="s">
        <v>600</v>
      </c>
      <c r="BD126" s="58" t="s">
        <v>45</v>
      </c>
      <c r="BE126" s="58" t="s">
        <v>1815</v>
      </c>
      <c r="BF126" s="58" t="s">
        <v>1816</v>
      </c>
      <c r="BG126" s="58" t="s">
        <v>46</v>
      </c>
      <c r="BH126" s="58" t="s">
        <v>1817</v>
      </c>
      <c r="BI126" s="58" t="s">
        <v>593</v>
      </c>
      <c r="BJ126" s="58" t="s">
        <v>1328</v>
      </c>
      <c r="BK126" s="58" t="s">
        <v>476</v>
      </c>
      <c r="BL126" s="58" t="s">
        <v>1818</v>
      </c>
      <c r="BM126" s="58" t="s">
        <v>1819</v>
      </c>
      <c r="BN126" s="58" t="s">
        <v>47</v>
      </c>
      <c r="BO126" s="58" t="s">
        <v>48</v>
      </c>
      <c r="BP126" s="58" t="s">
        <v>2085</v>
      </c>
      <c r="BQ126" s="58" t="s">
        <v>1820</v>
      </c>
      <c r="BR126" s="58" t="s">
        <v>2297</v>
      </c>
      <c r="BS126" s="58" t="s">
        <v>598</v>
      </c>
      <c r="BT126" s="58" t="s">
        <v>439</v>
      </c>
      <c r="BU126" s="58" t="s">
        <v>49</v>
      </c>
      <c r="BV126" s="58" t="s">
        <v>447</v>
      </c>
      <c r="BW126" s="58" t="s">
        <v>1822</v>
      </c>
      <c r="BX126" s="58" t="s">
        <v>2086</v>
      </c>
      <c r="BY126" s="58" t="s">
        <v>1823</v>
      </c>
      <c r="BZ126" s="58" t="s">
        <v>453</v>
      </c>
      <c r="CA126" s="58" t="s">
        <v>1828</v>
      </c>
      <c r="CB126" s="58" t="s">
        <v>50</v>
      </c>
      <c r="CC126" s="58" t="s">
        <v>461</v>
      </c>
      <c r="CD126" s="58" t="s">
        <v>51</v>
      </c>
      <c r="CE126" s="58" t="s">
        <v>607</v>
      </c>
      <c r="CF126" s="58" t="s">
        <v>1305</v>
      </c>
      <c r="CG126" s="58" t="s">
        <v>443</v>
      </c>
      <c r="CH126" s="58" t="s">
        <v>1825</v>
      </c>
      <c r="CI126" s="58" t="s">
        <v>597</v>
      </c>
      <c r="CJ126" s="58" t="s">
        <v>2292</v>
      </c>
      <c r="CK126" s="58" t="s">
        <v>2293</v>
      </c>
      <c r="CL126" s="58" t="s">
        <v>2294</v>
      </c>
      <c r="CM126" s="58" t="s">
        <v>2295</v>
      </c>
      <c r="CN126" s="58" t="s">
        <v>2303</v>
      </c>
      <c r="CO126" s="58" t="s">
        <v>2302</v>
      </c>
      <c r="CP126" s="58" t="s">
        <v>2074</v>
      </c>
      <c r="CQ126" s="58" t="s">
        <v>2311</v>
      </c>
      <c r="CR126" s="58" t="s">
        <v>2304</v>
      </c>
      <c r="CS126" s="58" t="s">
        <v>2306</v>
      </c>
      <c r="CT126" s="58" t="s">
        <v>2308</v>
      </c>
    </row>
    <row r="127" spans="1:98" x14ac:dyDescent="0.25">
      <c r="A127" s="176" t="s">
        <v>18</v>
      </c>
      <c r="B127" s="176"/>
      <c r="C127" s="176"/>
      <c r="D127" s="176"/>
      <c r="E127" s="176"/>
      <c r="F127" s="176"/>
      <c r="G127" s="60">
        <f>COUNTIFS(Coding!AT$4:AT$1048576,"YES",Coding!$D$4:$D$1048576,$A$6,Coding!$J$4:$J$1048576,$B$6,Coding!$Y$4:$Y$1048576,"YES")</f>
        <v>0</v>
      </c>
      <c r="H127" s="60">
        <f>COUNTIFS(Coding!AU$4:AU$1048576,"YES",Coding!$D$4:$D$1048576,$A$6,Coding!$J$4:$J$1048576,$B$6,Coding!$Y$4:$Y$1048576,"YES")</f>
        <v>0</v>
      </c>
      <c r="I127" s="60">
        <f>COUNTIFS(Coding!AV$4:AV$1048576,"YES",Coding!$D$4:$D$1048576,$A$6,Coding!$J$4:$J$1048576,$B$6,Coding!$Y$4:$Y$1048576,"YES")</f>
        <v>0</v>
      </c>
      <c r="J127" s="60">
        <f>COUNTIFS(Coding!AW$4:AW$1048576,"YES",Coding!$D$4:$D$1048576,$A$6,Coding!$J$4:$J$1048576,$B$6,Coding!$Y$4:$Y$1048576,"YES")</f>
        <v>0</v>
      </c>
      <c r="K127" s="60">
        <f>COUNTIFS(Coding!AX$4:AX$1048576,"YES",Coding!$D$4:$D$1048576,$A$6,Coding!$J$4:$J$1048576,$B$6,Coding!$Y$4:$Y$1048576,"YES")</f>
        <v>0</v>
      </c>
      <c r="L127" s="60">
        <f>COUNTIFS(Coding!AY$4:AY$1048576,"YES",Coding!$D$4:$D$1048576,$A$6,Coding!$J$4:$J$1048576,$B$6,Coding!$Y$4:$Y$1048576,"YES")</f>
        <v>1</v>
      </c>
      <c r="M127" s="60">
        <f>COUNTIFS(Coding!AZ$4:AZ$1048576,"YES",Coding!$D$4:$D$1048576,$A$6,Coding!$J$4:$J$1048576,$B$6,Coding!$Y$4:$Y$1048576,"YES")</f>
        <v>0</v>
      </c>
      <c r="N127" s="60">
        <f>COUNTIFS(Coding!BA$4:BA$1048576,"YES",Coding!$D$4:$D$1048576,$A$6,Coding!$J$4:$J$1048576,$B$6,Coding!$Y$4:$Y$1048576,"YES")</f>
        <v>0</v>
      </c>
      <c r="O127" s="60">
        <f>COUNTIFS(Coding!BB$4:BB$1048576,"YES",Coding!$D$4:$D$1048576,$A$6,Coding!$J$4:$J$1048576,$B$6,Coding!$Y$4:$Y$1048576,"YES")</f>
        <v>0</v>
      </c>
      <c r="P127" s="60">
        <f>COUNTIFS(Coding!BC$4:BC$1048576,"YES",Coding!$D$4:$D$1048576,$A$6,Coding!$J$4:$J$1048576,$B$6,Coding!$Y$4:$Y$1048576,"YES")</f>
        <v>0</v>
      </c>
      <c r="Q127" s="60">
        <f>COUNTIFS(Coding!BD$4:BD$1048576,"YES",Coding!$D$4:$D$1048576,$A$6,Coding!$J$4:$J$1048576,$B$6,Coding!$Y$4:$Y$1048576,"YES")</f>
        <v>0</v>
      </c>
      <c r="R127" s="60">
        <f>COUNTIFS(Coding!BE$4:BE$1048576,"YES",Coding!$D$4:$D$1048576,$A$6,Coding!$J$4:$J$1048576,$B$6,Coding!$Y$4:$Y$1048576,"YES")</f>
        <v>0</v>
      </c>
      <c r="S127" s="60">
        <f>COUNTIFS(Coding!BF$4:BF$1048576,"YES",Coding!$D$4:$D$1048576,$A$6,Coding!$J$4:$J$1048576,$B$6,Coding!$Y$4:$Y$1048576,"YES")</f>
        <v>0</v>
      </c>
      <c r="T127" s="60">
        <f>COUNTIFS(Coding!BG$4:BG$1048576,"YES",Coding!$D$4:$D$1048576,$A$6,Coding!$J$4:$J$1048576,$B$6,Coding!$Y$4:$Y$1048576,"YES")</f>
        <v>0</v>
      </c>
      <c r="U127" s="60">
        <f>COUNTIFS(Coding!BH$4:BH$1048576,"YES",Coding!$D$4:$D$1048576,$A$6,Coding!$J$4:$J$1048576,$B$6,Coding!$Y$4:$Y$1048576,"YES")</f>
        <v>0</v>
      </c>
      <c r="V127" s="60">
        <f>COUNTIFS(Coding!BI$4:BI$1048576,"YES",Coding!$D$4:$D$1048576,$A$6,Coding!$J$4:$J$1048576,$B$6,Coding!$Y$4:$Y$1048576,"YES")</f>
        <v>0</v>
      </c>
      <c r="W127" s="60">
        <f>COUNTIFS(Coding!BJ$4:BJ$1048576,"YES",Coding!$D$4:$D$1048576,$A$6,Coding!$J$4:$J$1048576,$B$6,Coding!$Y$4:$Y$1048576,"YES")</f>
        <v>0</v>
      </c>
      <c r="X127" s="60">
        <f>COUNTIFS(Coding!BK$4:BK$1048576,"YES",Coding!$D$4:$D$1048576,$A$6,Coding!$J$4:$J$1048576,$B$6,Coding!$Y$4:$Y$1048576,"YES")</f>
        <v>0</v>
      </c>
      <c r="Y127" s="60">
        <f>COUNTIFS(Coding!BL$4:BL$1048576,"YES",Coding!$D$4:$D$1048576,$A$6,Coding!$J$4:$J$1048576,$B$6,Coding!$Y$4:$Y$1048576,"YES")</f>
        <v>0</v>
      </c>
      <c r="Z127" s="60">
        <f>COUNTIFS(Coding!BM$4:BM$1048576,"YES",Coding!$D$4:$D$1048576,$A$6,Coding!$J$4:$J$1048576,$B$6,Coding!$Y$4:$Y$1048576,"YES")</f>
        <v>1</v>
      </c>
      <c r="AA127" s="60">
        <f>COUNTIFS(Coding!BN$4:BN$1048576,"YES",Coding!$D$4:$D$1048576,$A$6,Coding!$J$4:$J$1048576,$B$6,Coding!$Y$4:$Y$1048576,"YES")</f>
        <v>0</v>
      </c>
      <c r="AB127" s="60">
        <f>COUNTIFS(Coding!BO$4:BO$1048576,"YES",Coding!$D$4:$D$1048576,$A$6,Coding!$J$4:$J$1048576,$B$6,Coding!$Y$4:$Y$1048576,"YES")</f>
        <v>0</v>
      </c>
      <c r="AC127" s="60">
        <f>COUNTIFS(Coding!BP$4:BP$1048576,"YES",Coding!$D$4:$D$1048576,$A$6,Coding!$J$4:$J$1048576,$B$6,Coding!$Y$4:$Y$1048576,"YES")</f>
        <v>0</v>
      </c>
      <c r="AD127" s="60">
        <f>COUNTIFS(Coding!BQ$4:BQ$1048576,"YES",Coding!$D$4:$D$1048576,$A$6,Coding!$J$4:$J$1048576,$B$6,Coding!$Y$4:$Y$1048576,"YES")</f>
        <v>0</v>
      </c>
      <c r="AE127" s="60">
        <f>COUNTIFS(Coding!BR$4:BR$1048576,"YES",Coding!$D$4:$D$1048576,$A$6,Coding!$J$4:$J$1048576,$B$6,Coding!$Y$4:$Y$1048576,"YES")</f>
        <v>0</v>
      </c>
      <c r="AF127" s="60">
        <f>COUNTIFS(Coding!BS$4:BS$1048576,"YES",Coding!$D$4:$D$1048576,$A$6,Coding!$J$4:$J$1048576,$B$6,Coding!$Y$4:$Y$1048576,"YES")</f>
        <v>0</v>
      </c>
      <c r="AG127" s="60">
        <f>COUNTIFS(Coding!BT$4:BT$1048576,"YES",Coding!$D$4:$D$1048576,$A$6,Coding!$J$4:$J$1048576,$B$6,Coding!$Y$4:$Y$1048576,"YES")</f>
        <v>0</v>
      </c>
      <c r="AH127" s="60">
        <f>COUNTIFS(Coding!BU$4:BU$1048576,"YES",Coding!$D$4:$D$1048576,$A$6,Coding!$J$4:$J$1048576,$B$6,Coding!$Y$4:$Y$1048576,"YES")</f>
        <v>0</v>
      </c>
      <c r="AI127" s="60">
        <f>COUNTIFS(Coding!BV$4:BV$1048576,"YES",Coding!$D$4:$D$1048576,$A$6,Coding!$J$4:$J$1048576,$B$6,Coding!$Y$4:$Y$1048576,"YES")</f>
        <v>0</v>
      </c>
      <c r="AJ127" s="60">
        <f>COUNTIFS(Coding!BW$4:BW$1048576,"YES",Coding!$D$4:$D$1048576,$A$6,Coding!$J$4:$J$1048576,$B$6,Coding!$Y$4:$Y$1048576,"YES")</f>
        <v>0</v>
      </c>
      <c r="AK127" s="60">
        <f>COUNTIFS(Coding!BX$4:BX$1048576,"YES",Coding!$D$4:$D$1048576,$A$6,Coding!$J$4:$J$1048576,$B$6,Coding!$Y$4:$Y$1048576,"YES")</f>
        <v>0</v>
      </c>
      <c r="AL127" s="60">
        <f>COUNTIFS(Coding!BY$4:BY$1048576,"YES",Coding!$D$4:$D$1048576,$A$6,Coding!$J$4:$J$1048576,$B$6,Coding!$Y$4:$Y$1048576,"YES")</f>
        <v>0</v>
      </c>
      <c r="AM127" s="60">
        <f>COUNTIFS(Coding!BZ$4:BZ$1048576,"YES",Coding!$D$4:$D$1048576,$A$6,Coding!$J$4:$J$1048576,$B$6,Coding!$Y$4:$Y$1048576,"YES")</f>
        <v>0</v>
      </c>
      <c r="AN127" s="60">
        <f>COUNTIFS(Coding!CA$4:CA$1048576,"YES",Coding!$D$4:$D$1048576,$A$6,Coding!$J$4:$J$1048576,$B$6,Coding!$Y$4:$Y$1048576,"YES")</f>
        <v>0</v>
      </c>
      <c r="AO127" s="60">
        <f>COUNTIFS(Coding!CB$4:CB$1048576,"YES",Coding!$D$4:$D$1048576,$A$6,Coding!$J$4:$J$1048576,$B$6,Coding!$Y$4:$Y$1048576,"YES")</f>
        <v>0</v>
      </c>
      <c r="AP127" s="60">
        <f>COUNTIFS(Coding!CC$4:CC$1048576,"YES",Coding!$D$4:$D$1048576,$A$6,Coding!$J$4:$J$1048576,$B$6,Coding!$Y$4:$Y$1048576,"YES")</f>
        <v>2</v>
      </c>
      <c r="AQ127" s="60">
        <f>COUNTIFS(Coding!CD$4:CD$1048576,"YES",Coding!$D$4:$D$1048576,$A$6,Coding!$J$4:$J$1048576,$B$6,Coding!$Y$4:$Y$1048576,"YES")</f>
        <v>0</v>
      </c>
      <c r="AR127" s="60">
        <f>COUNTIFS(Coding!CE$4:CE$1048576,"YES",Coding!$D$4:$D$1048576,$A$6,Coding!$J$4:$J$1048576,$B$6,Coding!$Y$4:$Y$1048576,"YES")</f>
        <v>0</v>
      </c>
      <c r="AS127" s="60">
        <f>COUNTIFS(Coding!CF$4:CF$1048576,"YES",Coding!$D$4:$D$1048576,$A$6,Coding!$J$4:$J$1048576,$B$6,Coding!$Y$4:$Y$1048576,"YES")</f>
        <v>1</v>
      </c>
      <c r="AT127" s="60">
        <f>COUNTIFS(Coding!CG$4:CG$1048576,"YES",Coding!$D$4:$D$1048576,$A$6,Coding!$J$4:$J$1048576,$B$6,Coding!$Y$4:$Y$1048576,"YES")</f>
        <v>0</v>
      </c>
      <c r="AU127" s="60">
        <f>COUNTIFS(Coding!CH$4:CH$1048576,"YES",Coding!$D$4:$D$1048576,$A$6,Coding!$J$4:$J$1048576,$B$6,Coding!$Y$4:$Y$1048576,"YES")</f>
        <v>1</v>
      </c>
      <c r="AV127" s="60">
        <f>COUNTIFS(Coding!CI$4:CI$1048576,"YES",Coding!$D$4:$D$1048576,$A$6,Coding!$J$4:$J$1048576,$B$6,Coding!$Y$4:$Y$1048576,"YES")</f>
        <v>0</v>
      </c>
      <c r="AW127" s="60">
        <f>COUNTIFS(Coding!CJ$4:CJ$1048576,"YES",Coding!$D$4:$D$1048576,$A$6,Coding!$J$4:$J$1048576,$B$6,Coding!$Y$4:$Y$1048576,"YES")</f>
        <v>0</v>
      </c>
      <c r="AX127" s="60">
        <f>COUNTIFS(Coding!CK$4:CK$1048576,"YES",Coding!$D$4:$D$1048576,$A$6,Coding!$J$4:$J$1048576,$B$6,Coding!$Y$4:$Y$1048576,"YES")</f>
        <v>0</v>
      </c>
      <c r="AY127" s="60">
        <f>COUNTIFS(Coding!CL$4:CL$1048576,"YES",Coding!$D$4:$D$1048576,$A$6,Coding!$J$4:$J$1048576,$B$6,Coding!$Y$4:$Y$1048576,"YES")</f>
        <v>0</v>
      </c>
      <c r="AZ127" s="60">
        <f>COUNTIFS(Coding!CM$4:CM$1048576,"YES",Coding!$D$4:$D$1048576,$A$6,Coding!$J$4:$J$1048576,$B$6,Coding!$Y$4:$Y$1048576,"YES")</f>
        <v>2</v>
      </c>
      <c r="BA127" s="60">
        <f>COUNTIFS(Coding!CN$4:CN$1048576,"YES",Coding!$D$4:$D$1048576,$A$6,Coding!$J$4:$J$1048576,$B$6,Coding!$Y$4:$Y$1048576,"YES")</f>
        <v>0</v>
      </c>
      <c r="BB127" s="60">
        <f>COUNTIFS(Coding!CO$4:CO$1048576,"YES",Coding!$D$4:$D$1048576,$A$6,Coding!$J$4:$J$1048576,$B$6,Coding!$Y$4:$Y$1048576,"YES")</f>
        <v>0</v>
      </c>
      <c r="BC127" s="60">
        <f>COUNTIFS(Coding!CP$4:CP$1048576,"YES",Coding!$D$4:$D$1048576,$A$6,Coding!$J$4:$J$1048576,$B$6,Coding!$Y$4:$Y$1048576,"YES")</f>
        <v>0</v>
      </c>
      <c r="BD127" s="60">
        <f>COUNTIFS(Coding!CQ$4:CQ$1048576,"YES",Coding!$D$4:$D$1048576,$A$6,Coding!$J$4:$J$1048576,$B$6,Coding!$Y$4:$Y$1048576,"YES")</f>
        <v>1</v>
      </c>
      <c r="BE127" s="60">
        <f>COUNTIFS(Coding!CR$4:CR$1048576,"YES",Coding!$D$4:$D$1048576,$A$6,Coding!$J$4:$J$1048576,$B$6,Coding!$Y$4:$Y$1048576,"YES")</f>
        <v>2</v>
      </c>
      <c r="BF127" s="60">
        <f>COUNTIFS(Coding!CS$4:CS$1048576,"YES",Coding!$D$4:$D$1048576,$A$6,Coding!$J$4:$J$1048576,$B$6,Coding!$Y$4:$Y$1048576,"YES")</f>
        <v>0</v>
      </c>
      <c r="BG127" s="60">
        <f>COUNTIFS(Coding!CT$4:CT$1048576,"YES",Coding!$D$4:$D$1048576,$A$6,Coding!$J$4:$J$1048576,$B$6,Coding!$Y$4:$Y$1048576,"YES")</f>
        <v>0</v>
      </c>
      <c r="BH127" s="60">
        <f>COUNTIFS(Coding!CU$4:CU$1048576,"YES",Coding!$D$4:$D$1048576,$A$6,Coding!$J$4:$J$1048576,$B$6,Coding!$Y$4:$Y$1048576,"YES")</f>
        <v>0</v>
      </c>
      <c r="BI127" s="60">
        <f>COUNTIFS(Coding!CV$4:CV$1048576,"YES",Coding!$D$4:$D$1048576,$A$6,Coding!$J$4:$J$1048576,$B$6,Coding!$Y$4:$Y$1048576,"YES")</f>
        <v>0</v>
      </c>
      <c r="BJ127" s="60">
        <f>COUNTIFS(Coding!CW$4:CW$1048576,"YES",Coding!$D$4:$D$1048576,$A$6,Coding!$J$4:$J$1048576,$B$6,Coding!$Y$4:$Y$1048576,"YES")</f>
        <v>0</v>
      </c>
      <c r="BK127" s="60">
        <f>COUNTIFS(Coding!CX$4:CX$1048576,"YES",Coding!$D$4:$D$1048576,$A$6,Coding!$J$4:$J$1048576,$B$6,Coding!$Y$4:$Y$1048576,"YES")</f>
        <v>0</v>
      </c>
      <c r="BL127" s="60">
        <f>COUNTIFS(Coding!CY$4:CY$1048576,"YES",Coding!$D$4:$D$1048576,$A$6,Coding!$J$4:$J$1048576,$B$6,Coding!$Y$4:$Y$1048576,"YES")</f>
        <v>0</v>
      </c>
      <c r="BM127" s="60">
        <f>COUNTIFS(Coding!CZ$4:CZ$1048576,"YES",Coding!$D$4:$D$1048576,$A$6,Coding!$J$4:$J$1048576,$B$6,Coding!$Y$4:$Y$1048576,"YES")</f>
        <v>1</v>
      </c>
      <c r="BN127" s="60">
        <f>COUNTIFS(Coding!DA$4:DA$1048576,"YES",Coding!$D$4:$D$1048576,$A$6,Coding!$J$4:$J$1048576,$B$6,Coding!$Y$4:$Y$1048576,"YES")</f>
        <v>0</v>
      </c>
      <c r="BO127" s="60">
        <f>COUNTIFS(Coding!DB$4:DB$1048576,"YES",Coding!$D$4:$D$1048576,$A$6,Coding!$J$4:$J$1048576,$B$6,Coding!$Y$4:$Y$1048576,"YES")</f>
        <v>0</v>
      </c>
      <c r="BP127" s="60">
        <f>COUNTIFS(Coding!DC$4:DC$1048576,"YES",Coding!$D$4:$D$1048576,$A$6,Coding!$J$4:$J$1048576,$B$6,Coding!$Y$4:$Y$1048576,"YES")</f>
        <v>0</v>
      </c>
      <c r="BQ127" s="60">
        <f>COUNTIFS(Coding!DD$4:DD$1048576,"YES",Coding!$D$4:$D$1048576,$A$6,Coding!$J$4:$J$1048576,$B$6,Coding!$Y$4:$Y$1048576,"YES")</f>
        <v>0</v>
      </c>
      <c r="BR127" s="60">
        <f>COUNTIFS(Coding!DE$4:DE$1048576,"YES",Coding!$D$4:$D$1048576,$A$6,Coding!$J$4:$J$1048576,$B$6,Coding!$Y$4:$Y$1048576,"YES")</f>
        <v>0</v>
      </c>
      <c r="BS127" s="60">
        <f>COUNTIFS(Coding!DF$4:DF$1048576,"YES",Coding!$D$4:$D$1048576,$A$6,Coding!$J$4:$J$1048576,$B$6,Coding!$Y$4:$Y$1048576,"YES")</f>
        <v>0</v>
      </c>
      <c r="BT127" s="60">
        <f>COUNTIFS(Coding!DG$4:DG$1048576,"YES",Coding!$D$4:$D$1048576,$A$6,Coding!$J$4:$J$1048576,$B$6,Coding!$Y$4:$Y$1048576,"YES")</f>
        <v>0</v>
      </c>
      <c r="BU127" s="60">
        <f>COUNTIFS(Coding!DH$4:DH$1048576,"YES",Coding!$D$4:$D$1048576,$A$6,Coding!$J$4:$J$1048576,$B$6,Coding!$Y$4:$Y$1048576,"YES")</f>
        <v>0</v>
      </c>
      <c r="BV127" s="60">
        <f>COUNTIFS(Coding!DI$4:DI$1048576,"YES",Coding!$D$4:$D$1048576,$A$6,Coding!$J$4:$J$1048576,$B$6,Coding!$Y$4:$Y$1048576,"YES")</f>
        <v>0</v>
      </c>
      <c r="BW127" s="60">
        <f>COUNTIFS(Coding!DJ$4:DJ$1048576,"YES",Coding!$D$4:$D$1048576,$A$6,Coding!$J$4:$J$1048576,$B$6,Coding!$Y$4:$Y$1048576,"YES")</f>
        <v>0</v>
      </c>
      <c r="BX127" s="60">
        <f>COUNTIFS(Coding!DK$4:DK$1048576,"YES",Coding!$D$4:$D$1048576,$A$6,Coding!$J$4:$J$1048576,$B$6,Coding!$Y$4:$Y$1048576,"YES")</f>
        <v>0</v>
      </c>
      <c r="BY127" s="60">
        <f>COUNTIFS(Coding!DL$4:DL$1048576,"YES",Coding!$D$4:$D$1048576,$A$6,Coding!$J$4:$J$1048576,$B$6,Coding!$Y$4:$Y$1048576,"YES")</f>
        <v>0</v>
      </c>
      <c r="BZ127" s="60">
        <f>COUNTIFS(Coding!DM$4:DM$1048576,"YES",Coding!$D$4:$D$1048576,$A$6,Coding!$J$4:$J$1048576,$B$6,Coding!$Y$4:$Y$1048576,"YES")</f>
        <v>0</v>
      </c>
      <c r="CA127" s="60">
        <f>COUNTIFS(Coding!DN$4:DN$1048576,"YES",Coding!$D$4:$D$1048576,$A$6,Coding!$J$4:$J$1048576,$B$6,Coding!$Y$4:$Y$1048576,"YES")</f>
        <v>0</v>
      </c>
      <c r="CB127" s="60">
        <f>COUNTIFS(Coding!DO$4:DO$1048576,"YES",Coding!$D$4:$D$1048576,$A$6,Coding!$J$4:$J$1048576,$B$6,Coding!$Y$4:$Y$1048576,"YES")</f>
        <v>0</v>
      </c>
      <c r="CC127" s="60">
        <f>COUNTIFS(Coding!DP$4:DP$1048576,"YES",Coding!$D$4:$D$1048576,$A$6,Coding!$J$4:$J$1048576,$B$6,Coding!$Y$4:$Y$1048576,"YES")</f>
        <v>0</v>
      </c>
      <c r="CD127" s="60">
        <f>COUNTIFS(Coding!DQ$4:DQ$1048576,"YES",Coding!$D$4:$D$1048576,$A$6,Coding!$J$4:$J$1048576,$B$6,Coding!$Y$4:$Y$1048576,"YES")</f>
        <v>0</v>
      </c>
      <c r="CE127" s="60">
        <f>COUNTIFS(Coding!DR$4:DR$1048576,"YES",Coding!$D$4:$D$1048576,$A$6,Coding!$J$4:$J$1048576,$B$6,Coding!$Y$4:$Y$1048576,"YES")</f>
        <v>0</v>
      </c>
      <c r="CF127" s="60">
        <f>COUNTIFS(Coding!DS$4:DS$1048576,"YES",Coding!$D$4:$D$1048576,$A$6,Coding!$J$4:$J$1048576,$B$6,Coding!$Y$4:$Y$1048576,"YES")</f>
        <v>0</v>
      </c>
      <c r="CG127" s="60">
        <f>COUNTIFS(Coding!DT$4:DT$1048576,"YES",Coding!$D$4:$D$1048576,$A$6,Coding!$J$4:$J$1048576,$B$6,Coding!$Y$4:$Y$1048576,"YES")</f>
        <v>0</v>
      </c>
      <c r="CH127" s="60">
        <f>COUNTIFS(Coding!DU$4:DU$1048576,"YES",Coding!$D$4:$D$1048576,$A$6,Coding!$J$4:$J$1048576,$B$6,Coding!$Y$4:$Y$1048576,"YES")</f>
        <v>0</v>
      </c>
      <c r="CI127" s="60">
        <f>COUNTIFS(Coding!DV$4:DV$1048576,"YES",Coding!$D$4:$D$1048576,$A$6,Coding!$J$4:$J$1048576,$B$6,Coding!$Y$4:$Y$1048576,"YES")</f>
        <v>0</v>
      </c>
      <c r="CJ127" s="60">
        <f>COUNTIFS(Coding!DW$4:DW$1048576,"YES",Coding!$D$4:$D$1048576,$A$6,Coding!$J$4:$J$1048576,$B$6,Coding!$Y$4:$Y$1048576,"YES")</f>
        <v>0</v>
      </c>
      <c r="CK127" s="60">
        <f>COUNTIFS(Coding!DX$4:DX$1048576,"YES",Coding!$D$4:$D$1048576,$A$6,Coding!$J$4:$J$1048576,$B$6,Coding!$Y$4:$Y$1048576,"YES")</f>
        <v>0</v>
      </c>
      <c r="CL127" s="60">
        <f>COUNTIFS(Coding!DY$4:DY$1048576,"YES",Coding!$D$4:$D$1048576,$A$6,Coding!$J$4:$J$1048576,$B$6,Coding!$Y$4:$Y$1048576,"YES")</f>
        <v>0</v>
      </c>
      <c r="CM127" s="60">
        <f>COUNTIFS(Coding!DZ$4:DZ$1048576,"YES",Coding!$D$4:$D$1048576,$A$6,Coding!$J$4:$J$1048576,$B$6,Coding!$Y$4:$Y$1048576,"YES")</f>
        <v>0</v>
      </c>
      <c r="CN127" s="60">
        <f>COUNTIFS(Coding!EA$4:EA$1048576,"YES",Coding!$D$4:$D$1048576,$A$6,Coding!$J$4:$J$1048576,$B$6,Coding!$Y$4:$Y$1048576,"YES")</f>
        <v>0</v>
      </c>
      <c r="CO127" s="60">
        <f>COUNTIFS(Coding!EB$4:EB$1048576,"YES",Coding!$D$4:$D$1048576,$A$6,Coding!$J$4:$J$1048576,$B$6,Coding!$Y$4:$Y$1048576,"YES")</f>
        <v>0</v>
      </c>
      <c r="CP127" s="60">
        <f>COUNTIFS(Coding!EC$4:EC$1048576,"YES",Coding!$D$4:$D$1048576,$A$6,Coding!$J$4:$J$1048576,$B$6,Coding!$Y$4:$Y$1048576,"YES")</f>
        <v>0</v>
      </c>
      <c r="CQ127" s="60">
        <f>COUNTIFS(Coding!ED$4:ED$1048576,"YES",Coding!$D$4:$D$1048576,$A$6,Coding!$J$4:$J$1048576,$B$6,Coding!$Y$4:$Y$1048576,"YES")</f>
        <v>0</v>
      </c>
      <c r="CR127" s="60">
        <f>COUNTIFS(Coding!EE$4:EE$1048576,"YES",Coding!$D$4:$D$1048576,$A$6,Coding!$J$4:$J$1048576,$B$6,Coding!$Y$4:$Y$1048576,"YES")</f>
        <v>0</v>
      </c>
      <c r="CS127" s="60">
        <f>COUNTIFS(Coding!EF$4:EF$1048576,"YES",Coding!$D$4:$D$1048576,$A$6,Coding!$J$4:$J$1048576,$B$6,Coding!$Y$4:$Y$1048576,"YES")</f>
        <v>0</v>
      </c>
      <c r="CT127" s="60">
        <f>COUNTIFS(Coding!EG$4:EG$1048576,"YES",Coding!$D$4:$D$1048576,$A$6,Coding!$J$4:$J$1048576,$B$6,Coding!$Y$4:$Y$1048576,"YES")</f>
        <v>0</v>
      </c>
    </row>
    <row r="128" spans="1:98" x14ac:dyDescent="0.25">
      <c r="A128" s="176" t="s">
        <v>21</v>
      </c>
      <c r="B128" s="176"/>
      <c r="C128" s="176"/>
      <c r="D128" s="176"/>
      <c r="E128" s="176"/>
      <c r="F128" s="176"/>
      <c r="G128" s="60">
        <f>COUNTIFS(Coding!AT$4:AT$1048576,"YES",Coding!$D$4:$D$1048576,$A$6,Coding!$J$4:$J$1048576,$B$6,Coding!$AB$4:$AB$1048576,"YES")</f>
        <v>0</v>
      </c>
      <c r="H128" s="60">
        <f>COUNTIFS(Coding!AU$4:AU$1048576,"YES",Coding!$D$4:$D$1048576,$A$6,Coding!$J$4:$J$1048576,$B$6,Coding!$AB$4:$AB$1048576,"YES")</f>
        <v>0</v>
      </c>
      <c r="I128" s="60">
        <f>COUNTIFS(Coding!AV$4:AV$1048576,"YES",Coding!$D$4:$D$1048576,$A$6,Coding!$J$4:$J$1048576,$B$6,Coding!$AB$4:$AB$1048576,"YES")</f>
        <v>0</v>
      </c>
      <c r="J128" s="60">
        <f>COUNTIFS(Coding!AW$4:AW$1048576,"YES",Coding!$D$4:$D$1048576,$A$6,Coding!$J$4:$J$1048576,$B$6,Coding!$AB$4:$AB$1048576,"YES")</f>
        <v>0</v>
      </c>
      <c r="K128" s="60">
        <f>COUNTIFS(Coding!AX$4:AX$1048576,"YES",Coding!$D$4:$D$1048576,$A$6,Coding!$J$4:$J$1048576,$B$6,Coding!$AB$4:$AB$1048576,"YES")</f>
        <v>0</v>
      </c>
      <c r="L128" s="60">
        <f>COUNTIFS(Coding!AY$4:AY$1048576,"YES",Coding!$D$4:$D$1048576,$A$6,Coding!$J$4:$J$1048576,$B$6,Coding!$AB$4:$AB$1048576,"YES")</f>
        <v>0</v>
      </c>
      <c r="M128" s="60">
        <f>COUNTIFS(Coding!AZ$4:AZ$1048576,"YES",Coding!$D$4:$D$1048576,$A$6,Coding!$J$4:$J$1048576,$B$6,Coding!$AB$4:$AB$1048576,"YES")</f>
        <v>0</v>
      </c>
      <c r="N128" s="60">
        <f>COUNTIFS(Coding!BA$4:BA$1048576,"YES",Coding!$D$4:$D$1048576,$A$6,Coding!$J$4:$J$1048576,$B$6,Coding!$AB$4:$AB$1048576,"YES")</f>
        <v>0</v>
      </c>
      <c r="O128" s="60">
        <f>COUNTIFS(Coding!BB$4:BB$1048576,"YES",Coding!$D$4:$D$1048576,$A$6,Coding!$J$4:$J$1048576,$B$6,Coding!$AB$4:$AB$1048576,"YES")</f>
        <v>0</v>
      </c>
      <c r="P128" s="60">
        <f>COUNTIFS(Coding!BC$4:BC$1048576,"YES",Coding!$D$4:$D$1048576,$A$6,Coding!$J$4:$J$1048576,$B$6,Coding!$AB$4:$AB$1048576,"YES")</f>
        <v>0</v>
      </c>
      <c r="Q128" s="60">
        <f>COUNTIFS(Coding!BD$4:BD$1048576,"YES",Coding!$D$4:$D$1048576,$A$6,Coding!$J$4:$J$1048576,$B$6,Coding!$AB$4:$AB$1048576,"YES")</f>
        <v>0</v>
      </c>
      <c r="R128" s="60">
        <f>COUNTIFS(Coding!BE$4:BE$1048576,"YES",Coding!$D$4:$D$1048576,$A$6,Coding!$J$4:$J$1048576,$B$6,Coding!$AB$4:$AB$1048576,"YES")</f>
        <v>0</v>
      </c>
      <c r="S128" s="60">
        <f>COUNTIFS(Coding!BF$4:BF$1048576,"YES",Coding!$D$4:$D$1048576,$A$6,Coding!$J$4:$J$1048576,$B$6,Coding!$AB$4:$AB$1048576,"YES")</f>
        <v>0</v>
      </c>
      <c r="T128" s="60">
        <f>COUNTIFS(Coding!BG$4:BG$1048576,"YES",Coding!$D$4:$D$1048576,$A$6,Coding!$J$4:$J$1048576,$B$6,Coding!$AB$4:$AB$1048576,"YES")</f>
        <v>0</v>
      </c>
      <c r="U128" s="60">
        <f>COUNTIFS(Coding!BH$4:BH$1048576,"YES",Coding!$D$4:$D$1048576,$A$6,Coding!$J$4:$J$1048576,$B$6,Coding!$AB$4:$AB$1048576,"YES")</f>
        <v>0</v>
      </c>
      <c r="V128" s="60">
        <f>COUNTIFS(Coding!BI$4:BI$1048576,"YES",Coding!$D$4:$D$1048576,$A$6,Coding!$J$4:$J$1048576,$B$6,Coding!$AB$4:$AB$1048576,"YES")</f>
        <v>0</v>
      </c>
      <c r="W128" s="60">
        <f>COUNTIFS(Coding!BJ$4:BJ$1048576,"YES",Coding!$D$4:$D$1048576,$A$6,Coding!$J$4:$J$1048576,$B$6,Coding!$AB$4:$AB$1048576,"YES")</f>
        <v>0</v>
      </c>
      <c r="X128" s="60">
        <f>COUNTIFS(Coding!BK$4:BK$1048576,"YES",Coding!$D$4:$D$1048576,$A$6,Coding!$J$4:$J$1048576,$B$6,Coding!$AB$4:$AB$1048576,"YES")</f>
        <v>0</v>
      </c>
      <c r="Y128" s="60">
        <f>COUNTIFS(Coding!BL$4:BL$1048576,"YES",Coding!$D$4:$D$1048576,$A$6,Coding!$J$4:$J$1048576,$B$6,Coding!$AB$4:$AB$1048576,"YES")</f>
        <v>0</v>
      </c>
      <c r="Z128" s="60">
        <f>COUNTIFS(Coding!BM$4:BM$1048576,"YES",Coding!$D$4:$D$1048576,$A$6,Coding!$J$4:$J$1048576,$B$6,Coding!$AB$4:$AB$1048576,"YES")</f>
        <v>0</v>
      </c>
      <c r="AA128" s="60">
        <f>COUNTIFS(Coding!BN$4:BN$1048576,"YES",Coding!$D$4:$D$1048576,$A$6,Coding!$J$4:$J$1048576,$B$6,Coding!$AB$4:$AB$1048576,"YES")</f>
        <v>0</v>
      </c>
      <c r="AB128" s="60">
        <f>COUNTIFS(Coding!BO$4:BO$1048576,"YES",Coding!$D$4:$D$1048576,$A$6,Coding!$J$4:$J$1048576,$B$6,Coding!$AB$4:$AB$1048576,"YES")</f>
        <v>0</v>
      </c>
      <c r="AC128" s="60">
        <f>COUNTIFS(Coding!BP$4:BP$1048576,"YES",Coding!$D$4:$D$1048576,$A$6,Coding!$J$4:$J$1048576,$B$6,Coding!$AB$4:$AB$1048576,"YES")</f>
        <v>0</v>
      </c>
      <c r="AD128" s="60">
        <f>COUNTIFS(Coding!BQ$4:BQ$1048576,"YES",Coding!$D$4:$D$1048576,$A$6,Coding!$J$4:$J$1048576,$B$6,Coding!$AB$4:$AB$1048576,"YES")</f>
        <v>0</v>
      </c>
      <c r="AE128" s="60">
        <f>COUNTIFS(Coding!BR$4:BR$1048576,"YES",Coding!$D$4:$D$1048576,$A$6,Coding!$J$4:$J$1048576,$B$6,Coding!$AB$4:$AB$1048576,"YES")</f>
        <v>0</v>
      </c>
      <c r="AF128" s="60">
        <f>COUNTIFS(Coding!BS$4:BS$1048576,"YES",Coding!$D$4:$D$1048576,$A$6,Coding!$J$4:$J$1048576,$B$6,Coding!$AB$4:$AB$1048576,"YES")</f>
        <v>0</v>
      </c>
      <c r="AG128" s="60">
        <f>COUNTIFS(Coding!BT$4:BT$1048576,"YES",Coding!$D$4:$D$1048576,$A$6,Coding!$J$4:$J$1048576,$B$6,Coding!$AB$4:$AB$1048576,"YES")</f>
        <v>0</v>
      </c>
      <c r="AH128" s="60">
        <f>COUNTIFS(Coding!BU$4:BU$1048576,"YES",Coding!$D$4:$D$1048576,$A$6,Coding!$J$4:$J$1048576,$B$6,Coding!$AB$4:$AB$1048576,"YES")</f>
        <v>0</v>
      </c>
      <c r="AI128" s="60">
        <f>COUNTIFS(Coding!BV$4:BV$1048576,"YES",Coding!$D$4:$D$1048576,$A$6,Coding!$J$4:$J$1048576,$B$6,Coding!$AB$4:$AB$1048576,"YES")</f>
        <v>0</v>
      </c>
      <c r="AJ128" s="60">
        <f>COUNTIFS(Coding!BW$4:BW$1048576,"YES",Coding!$D$4:$D$1048576,$A$6,Coding!$J$4:$J$1048576,$B$6,Coding!$AB$4:$AB$1048576,"YES")</f>
        <v>0</v>
      </c>
      <c r="AK128" s="60">
        <f>COUNTIFS(Coding!BX$4:BX$1048576,"YES",Coding!$D$4:$D$1048576,$A$6,Coding!$J$4:$J$1048576,$B$6,Coding!$AB$4:$AB$1048576,"YES")</f>
        <v>0</v>
      </c>
      <c r="AL128" s="60">
        <f>COUNTIFS(Coding!BY$4:BY$1048576,"YES",Coding!$D$4:$D$1048576,$A$6,Coding!$J$4:$J$1048576,$B$6,Coding!$AB$4:$AB$1048576,"YES")</f>
        <v>0</v>
      </c>
      <c r="AM128" s="60">
        <f>COUNTIFS(Coding!BZ$4:BZ$1048576,"YES",Coding!$D$4:$D$1048576,$A$6,Coding!$J$4:$J$1048576,$B$6,Coding!$AB$4:$AB$1048576,"YES")</f>
        <v>0</v>
      </c>
      <c r="AN128" s="60">
        <f>COUNTIFS(Coding!CA$4:CA$1048576,"YES",Coding!$D$4:$D$1048576,$A$6,Coding!$J$4:$J$1048576,$B$6,Coding!$AB$4:$AB$1048576,"YES")</f>
        <v>0</v>
      </c>
      <c r="AO128" s="60">
        <f>COUNTIFS(Coding!CB$4:CB$1048576,"YES",Coding!$D$4:$D$1048576,$A$6,Coding!$J$4:$J$1048576,$B$6,Coding!$AB$4:$AB$1048576,"YES")</f>
        <v>0</v>
      </c>
      <c r="AP128" s="60">
        <f>COUNTIFS(Coding!CC$4:CC$1048576,"YES",Coding!$D$4:$D$1048576,$A$6,Coding!$J$4:$J$1048576,$B$6,Coding!$AB$4:$AB$1048576,"YES")</f>
        <v>2</v>
      </c>
      <c r="AQ128" s="60">
        <f>COUNTIFS(Coding!CD$4:CD$1048576,"YES",Coding!$D$4:$D$1048576,$A$6,Coding!$J$4:$J$1048576,$B$6,Coding!$AB$4:$AB$1048576,"YES")</f>
        <v>0</v>
      </c>
      <c r="AR128" s="60">
        <f>COUNTIFS(Coding!CE$4:CE$1048576,"YES",Coding!$D$4:$D$1048576,$A$6,Coding!$J$4:$J$1048576,$B$6,Coding!$AB$4:$AB$1048576,"YES")</f>
        <v>1</v>
      </c>
      <c r="AS128" s="60">
        <f>COUNTIFS(Coding!CF$4:CF$1048576,"YES",Coding!$D$4:$D$1048576,$A$6,Coding!$J$4:$J$1048576,$B$6,Coding!$AB$4:$AB$1048576,"YES")</f>
        <v>0</v>
      </c>
      <c r="AT128" s="60">
        <f>COUNTIFS(Coding!CG$4:CG$1048576,"YES",Coding!$D$4:$D$1048576,$A$6,Coding!$J$4:$J$1048576,$B$6,Coding!$AB$4:$AB$1048576,"YES")</f>
        <v>0</v>
      </c>
      <c r="AU128" s="60">
        <f>COUNTIFS(Coding!CH$4:CH$1048576,"YES",Coding!$D$4:$D$1048576,$A$6,Coding!$J$4:$J$1048576,$B$6,Coding!$AB$4:$AB$1048576,"YES")</f>
        <v>0</v>
      </c>
      <c r="AV128" s="60">
        <f>COUNTIFS(Coding!CI$4:CI$1048576,"YES",Coding!$D$4:$D$1048576,$A$6,Coding!$J$4:$J$1048576,$B$6,Coding!$AB$4:$AB$1048576,"YES")</f>
        <v>0</v>
      </c>
      <c r="AW128" s="60">
        <f>COUNTIFS(Coding!CJ$4:CJ$1048576,"YES",Coding!$D$4:$D$1048576,$A$6,Coding!$J$4:$J$1048576,$B$6,Coding!$AB$4:$AB$1048576,"YES")</f>
        <v>0</v>
      </c>
      <c r="AX128" s="60">
        <f>COUNTIFS(Coding!CK$4:CK$1048576,"YES",Coding!$D$4:$D$1048576,$A$6,Coding!$J$4:$J$1048576,$B$6,Coding!$AB$4:$AB$1048576,"YES")</f>
        <v>0</v>
      </c>
      <c r="AY128" s="60">
        <f>COUNTIFS(Coding!CL$4:CL$1048576,"YES",Coding!$D$4:$D$1048576,$A$6,Coding!$J$4:$J$1048576,$B$6,Coding!$AB$4:$AB$1048576,"YES")</f>
        <v>0</v>
      </c>
      <c r="AZ128" s="60">
        <f>COUNTIFS(Coding!CM$4:CM$1048576,"YES",Coding!$D$4:$D$1048576,$A$6,Coding!$J$4:$J$1048576,$B$6,Coding!$AB$4:$AB$1048576,"YES")</f>
        <v>0</v>
      </c>
      <c r="BA128" s="60">
        <f>COUNTIFS(Coding!CN$4:CN$1048576,"YES",Coding!$D$4:$D$1048576,$A$6,Coding!$J$4:$J$1048576,$B$6,Coding!$AB$4:$AB$1048576,"YES")</f>
        <v>0</v>
      </c>
      <c r="BB128" s="60">
        <f>COUNTIFS(Coding!CO$4:CO$1048576,"YES",Coding!$D$4:$D$1048576,$A$6,Coding!$J$4:$J$1048576,$B$6,Coding!$AB$4:$AB$1048576,"YES")</f>
        <v>0</v>
      </c>
      <c r="BC128" s="60">
        <f>COUNTIFS(Coding!CP$4:CP$1048576,"YES",Coding!$D$4:$D$1048576,$A$6,Coding!$J$4:$J$1048576,$B$6,Coding!$AB$4:$AB$1048576,"YES")</f>
        <v>0</v>
      </c>
      <c r="BD128" s="60">
        <f>COUNTIFS(Coding!CQ$4:CQ$1048576,"YES",Coding!$D$4:$D$1048576,$A$6,Coding!$J$4:$J$1048576,$B$6,Coding!$AB$4:$AB$1048576,"YES")</f>
        <v>0</v>
      </c>
      <c r="BE128" s="60">
        <f>COUNTIFS(Coding!CR$4:CR$1048576,"YES",Coding!$D$4:$D$1048576,$A$6,Coding!$J$4:$J$1048576,$B$6,Coding!$AB$4:$AB$1048576,"YES")</f>
        <v>0</v>
      </c>
      <c r="BF128" s="60">
        <f>COUNTIFS(Coding!CS$4:CS$1048576,"YES",Coding!$D$4:$D$1048576,$A$6,Coding!$J$4:$J$1048576,$B$6,Coding!$AB$4:$AB$1048576,"YES")</f>
        <v>0</v>
      </c>
      <c r="BG128" s="60">
        <f>COUNTIFS(Coding!CT$4:CT$1048576,"YES",Coding!$D$4:$D$1048576,$A$6,Coding!$J$4:$J$1048576,$B$6,Coding!$AB$4:$AB$1048576,"YES")</f>
        <v>0</v>
      </c>
      <c r="BH128" s="60">
        <f>COUNTIFS(Coding!CU$4:CU$1048576,"YES",Coding!$D$4:$D$1048576,$A$6,Coding!$J$4:$J$1048576,$B$6,Coding!$AB$4:$AB$1048576,"YES")</f>
        <v>1</v>
      </c>
      <c r="BI128" s="60">
        <f>COUNTIFS(Coding!CV$4:CV$1048576,"YES",Coding!$D$4:$D$1048576,$A$6,Coding!$J$4:$J$1048576,$B$6,Coding!$AB$4:$AB$1048576,"YES")</f>
        <v>0</v>
      </c>
      <c r="BJ128" s="60">
        <f>COUNTIFS(Coding!CW$4:CW$1048576,"YES",Coding!$D$4:$D$1048576,$A$6,Coding!$J$4:$J$1048576,$B$6,Coding!$AB$4:$AB$1048576,"YES")</f>
        <v>0</v>
      </c>
      <c r="BK128" s="60">
        <f>COUNTIFS(Coding!CX$4:CX$1048576,"YES",Coding!$D$4:$D$1048576,$A$6,Coding!$J$4:$J$1048576,$B$6,Coding!$AB$4:$AB$1048576,"YES")</f>
        <v>0</v>
      </c>
      <c r="BL128" s="60">
        <f>COUNTIFS(Coding!CY$4:CY$1048576,"YES",Coding!$D$4:$D$1048576,$A$6,Coding!$J$4:$J$1048576,$B$6,Coding!$AB$4:$AB$1048576,"YES")</f>
        <v>3</v>
      </c>
      <c r="BM128" s="60">
        <f>COUNTIFS(Coding!CZ$4:CZ$1048576,"YES",Coding!$D$4:$D$1048576,$A$6,Coding!$J$4:$J$1048576,$B$6,Coding!$AB$4:$AB$1048576,"YES")</f>
        <v>0</v>
      </c>
      <c r="BN128" s="60">
        <f>COUNTIFS(Coding!DA$4:DA$1048576,"YES",Coding!$D$4:$D$1048576,$A$6,Coding!$J$4:$J$1048576,$B$6,Coding!$AB$4:$AB$1048576,"YES")</f>
        <v>0</v>
      </c>
      <c r="BO128" s="60">
        <f>COUNTIFS(Coding!DB$4:DB$1048576,"YES",Coding!$D$4:$D$1048576,$A$6,Coding!$J$4:$J$1048576,$B$6,Coding!$AB$4:$AB$1048576,"YES")</f>
        <v>0</v>
      </c>
      <c r="BP128" s="60">
        <f>COUNTIFS(Coding!DC$4:DC$1048576,"YES",Coding!$D$4:$D$1048576,$A$6,Coding!$J$4:$J$1048576,$B$6,Coding!$AB$4:$AB$1048576,"YES")</f>
        <v>0</v>
      </c>
      <c r="BQ128" s="60">
        <f>COUNTIFS(Coding!DD$4:DD$1048576,"YES",Coding!$D$4:$D$1048576,$A$6,Coding!$J$4:$J$1048576,$B$6,Coding!$AB$4:$AB$1048576,"YES")</f>
        <v>0</v>
      </c>
      <c r="BR128" s="60">
        <f>COUNTIFS(Coding!DE$4:DE$1048576,"YES",Coding!$D$4:$D$1048576,$A$6,Coding!$J$4:$J$1048576,$B$6,Coding!$AB$4:$AB$1048576,"YES")</f>
        <v>0</v>
      </c>
      <c r="BS128" s="60">
        <f>COUNTIFS(Coding!DF$4:DF$1048576,"YES",Coding!$D$4:$D$1048576,$A$6,Coding!$J$4:$J$1048576,$B$6,Coding!$AB$4:$AB$1048576,"YES")</f>
        <v>0</v>
      </c>
      <c r="BT128" s="60">
        <f>COUNTIFS(Coding!DG$4:DG$1048576,"YES",Coding!$D$4:$D$1048576,$A$6,Coding!$J$4:$J$1048576,$B$6,Coding!$AB$4:$AB$1048576,"YES")</f>
        <v>0</v>
      </c>
      <c r="BU128" s="60">
        <f>COUNTIFS(Coding!DH$4:DH$1048576,"YES",Coding!$D$4:$D$1048576,$A$6,Coding!$J$4:$J$1048576,$B$6,Coding!$AB$4:$AB$1048576,"YES")</f>
        <v>0</v>
      </c>
      <c r="BV128" s="60">
        <f>COUNTIFS(Coding!DI$4:DI$1048576,"YES",Coding!$D$4:$D$1048576,$A$6,Coding!$J$4:$J$1048576,$B$6,Coding!$AB$4:$AB$1048576,"YES")</f>
        <v>0</v>
      </c>
      <c r="BW128" s="60">
        <f>COUNTIFS(Coding!DJ$4:DJ$1048576,"YES",Coding!$D$4:$D$1048576,$A$6,Coding!$J$4:$J$1048576,$B$6,Coding!$AB$4:$AB$1048576,"YES")</f>
        <v>0</v>
      </c>
      <c r="BX128" s="60">
        <f>COUNTIFS(Coding!DK$4:DK$1048576,"YES",Coding!$D$4:$D$1048576,$A$6,Coding!$J$4:$J$1048576,$B$6,Coding!$AB$4:$AB$1048576,"YES")</f>
        <v>0</v>
      </c>
      <c r="BY128" s="60">
        <f>COUNTIFS(Coding!DL$4:DL$1048576,"YES",Coding!$D$4:$D$1048576,$A$6,Coding!$J$4:$J$1048576,$B$6,Coding!$AB$4:$AB$1048576,"YES")</f>
        <v>0</v>
      </c>
      <c r="BZ128" s="60">
        <f>COUNTIFS(Coding!DM$4:DM$1048576,"YES",Coding!$D$4:$D$1048576,$A$6,Coding!$J$4:$J$1048576,$B$6,Coding!$AB$4:$AB$1048576,"YES")</f>
        <v>0</v>
      </c>
      <c r="CA128" s="60">
        <f>COUNTIFS(Coding!DN$4:DN$1048576,"YES",Coding!$D$4:$D$1048576,$A$6,Coding!$J$4:$J$1048576,$B$6,Coding!$AB$4:$AB$1048576,"YES")</f>
        <v>0</v>
      </c>
      <c r="CB128" s="60">
        <f>COUNTIFS(Coding!DO$4:DO$1048576,"YES",Coding!$D$4:$D$1048576,$A$6,Coding!$J$4:$J$1048576,$B$6,Coding!$AB$4:$AB$1048576,"YES")</f>
        <v>1</v>
      </c>
      <c r="CC128" s="60">
        <f>COUNTIFS(Coding!DP$4:DP$1048576,"YES",Coding!$D$4:$D$1048576,$A$6,Coding!$J$4:$J$1048576,$B$6,Coding!$AB$4:$AB$1048576,"YES")</f>
        <v>0</v>
      </c>
      <c r="CD128" s="60">
        <f>COUNTIFS(Coding!DQ$4:DQ$1048576,"YES",Coding!$D$4:$D$1048576,$A$6,Coding!$J$4:$J$1048576,$B$6,Coding!$AB$4:$AB$1048576,"YES")</f>
        <v>0</v>
      </c>
      <c r="CE128" s="60">
        <f>COUNTIFS(Coding!DR$4:DR$1048576,"YES",Coding!$D$4:$D$1048576,$A$6,Coding!$J$4:$J$1048576,$B$6,Coding!$AB$4:$AB$1048576,"YES")</f>
        <v>0</v>
      </c>
      <c r="CF128" s="60">
        <f>COUNTIFS(Coding!DS$4:DS$1048576,"YES",Coding!$D$4:$D$1048576,$A$6,Coding!$J$4:$J$1048576,$B$6,Coding!$AB$4:$AB$1048576,"YES")</f>
        <v>0</v>
      </c>
      <c r="CG128" s="60">
        <f>COUNTIFS(Coding!DT$4:DT$1048576,"YES",Coding!$D$4:$D$1048576,$A$6,Coding!$J$4:$J$1048576,$B$6,Coding!$AB$4:$AB$1048576,"YES")</f>
        <v>0</v>
      </c>
      <c r="CH128" s="60">
        <f>COUNTIFS(Coding!DU$4:DU$1048576,"YES",Coding!$D$4:$D$1048576,$A$6,Coding!$J$4:$J$1048576,$B$6,Coding!$AB$4:$AB$1048576,"YES")</f>
        <v>0</v>
      </c>
      <c r="CI128" s="60">
        <f>COUNTIFS(Coding!DV$4:DV$1048576,"YES",Coding!$D$4:$D$1048576,$A$6,Coding!$J$4:$J$1048576,$B$6,Coding!$AB$4:$AB$1048576,"YES")</f>
        <v>0</v>
      </c>
      <c r="CJ128" s="60">
        <f>COUNTIFS(Coding!DW$4:DW$1048576,"YES",Coding!$D$4:$D$1048576,$A$6,Coding!$J$4:$J$1048576,$B$6,Coding!$AB$4:$AB$1048576,"YES")</f>
        <v>0</v>
      </c>
      <c r="CK128" s="60">
        <f>COUNTIFS(Coding!DX$4:DX$1048576,"YES",Coding!$D$4:$D$1048576,$A$6,Coding!$J$4:$J$1048576,$B$6,Coding!$AB$4:$AB$1048576,"YES")</f>
        <v>0</v>
      </c>
      <c r="CL128" s="60">
        <f>COUNTIFS(Coding!DY$4:DY$1048576,"YES",Coding!$D$4:$D$1048576,$A$6,Coding!$J$4:$J$1048576,$B$6,Coding!$AB$4:$AB$1048576,"YES")</f>
        <v>0</v>
      </c>
      <c r="CM128" s="60">
        <f>COUNTIFS(Coding!DZ$4:DZ$1048576,"YES",Coding!$D$4:$D$1048576,$A$6,Coding!$J$4:$J$1048576,$B$6,Coding!$AB$4:$AB$1048576,"YES")</f>
        <v>0</v>
      </c>
      <c r="CN128" s="60">
        <f>COUNTIFS(Coding!EA$4:EA$1048576,"YES",Coding!$D$4:$D$1048576,$A$6,Coding!$J$4:$J$1048576,$B$6,Coding!$AB$4:$AB$1048576,"YES")</f>
        <v>0</v>
      </c>
      <c r="CO128" s="60">
        <f>COUNTIFS(Coding!EB$4:EB$1048576,"YES",Coding!$D$4:$D$1048576,$A$6,Coding!$J$4:$J$1048576,$B$6,Coding!$AB$4:$AB$1048576,"YES")</f>
        <v>0</v>
      </c>
      <c r="CP128" s="60">
        <f>COUNTIFS(Coding!EC$4:EC$1048576,"YES",Coding!$D$4:$D$1048576,$A$6,Coding!$J$4:$J$1048576,$B$6,Coding!$AB$4:$AB$1048576,"YES")</f>
        <v>0</v>
      </c>
      <c r="CQ128" s="60">
        <f>COUNTIFS(Coding!ED$4:ED$1048576,"YES",Coding!$D$4:$D$1048576,$A$6,Coding!$J$4:$J$1048576,$B$6,Coding!$AB$4:$AB$1048576,"YES")</f>
        <v>0</v>
      </c>
      <c r="CR128" s="60">
        <f>COUNTIFS(Coding!EE$4:EE$1048576,"YES",Coding!$D$4:$D$1048576,$A$6,Coding!$J$4:$J$1048576,$B$6,Coding!$AB$4:$AB$1048576,"YES")</f>
        <v>0</v>
      </c>
      <c r="CS128" s="60">
        <f>COUNTIFS(Coding!EF$4:EF$1048576,"YES",Coding!$D$4:$D$1048576,$A$6,Coding!$J$4:$J$1048576,$B$6,Coding!$AB$4:$AB$1048576,"YES")</f>
        <v>0</v>
      </c>
      <c r="CT128" s="60">
        <f>COUNTIFS(Coding!EG$4:EG$1048576,"YES",Coding!$D$4:$D$1048576,$A$6,Coding!$J$4:$J$1048576,$B$6,Coding!$AB$4:$AB$1048576,"YES")</f>
        <v>0</v>
      </c>
    </row>
    <row r="129" spans="1:98" x14ac:dyDescent="0.25">
      <c r="A129" s="176" t="s">
        <v>17</v>
      </c>
      <c r="B129" s="176"/>
      <c r="C129" s="176"/>
      <c r="D129" s="176"/>
      <c r="E129" s="176"/>
      <c r="F129" s="176"/>
      <c r="G129" s="60">
        <f>COUNTIFS(Coding!AT$4:AT$1048576,"YES",Coding!$D$4:$D$1048576,$A$6,Coding!$J$4:$J$1048576,$B$6,Coding!$X$4:$X$1048576,"YES")</f>
        <v>0</v>
      </c>
      <c r="H129" s="60">
        <f>COUNTIFS(Coding!AU$4:AU$1048576,"YES",Coding!$D$4:$D$1048576,$A$6,Coding!$J$4:$J$1048576,$B$6,Coding!$X$4:$X$1048576,"YES")</f>
        <v>0</v>
      </c>
      <c r="I129" s="60">
        <f>COUNTIFS(Coding!AV$4:AV$1048576,"YES",Coding!$D$4:$D$1048576,$A$6,Coding!$J$4:$J$1048576,$B$6,Coding!$X$4:$X$1048576,"YES")</f>
        <v>0</v>
      </c>
      <c r="J129" s="60">
        <f>COUNTIFS(Coding!AW$4:AW$1048576,"YES",Coding!$D$4:$D$1048576,$A$6,Coding!$J$4:$J$1048576,$B$6,Coding!$X$4:$X$1048576,"YES")</f>
        <v>0</v>
      </c>
      <c r="K129" s="60">
        <f>COUNTIFS(Coding!AX$4:AX$1048576,"YES",Coding!$D$4:$D$1048576,$A$6,Coding!$J$4:$J$1048576,$B$6,Coding!$X$4:$X$1048576,"YES")</f>
        <v>0</v>
      </c>
      <c r="L129" s="60">
        <f>COUNTIFS(Coding!AY$4:AY$1048576,"YES",Coding!$D$4:$D$1048576,$A$6,Coding!$J$4:$J$1048576,$B$6,Coding!$X$4:$X$1048576,"YES")</f>
        <v>0</v>
      </c>
      <c r="M129" s="60">
        <f>COUNTIFS(Coding!AZ$4:AZ$1048576,"YES",Coding!$D$4:$D$1048576,$A$6,Coding!$J$4:$J$1048576,$B$6,Coding!$X$4:$X$1048576,"YES")</f>
        <v>0</v>
      </c>
      <c r="N129" s="60">
        <f>COUNTIFS(Coding!BA$4:BA$1048576,"YES",Coding!$D$4:$D$1048576,$A$6,Coding!$J$4:$J$1048576,$B$6,Coding!$X$4:$X$1048576,"YES")</f>
        <v>0</v>
      </c>
      <c r="O129" s="60">
        <f>COUNTIFS(Coding!BB$4:BB$1048576,"YES",Coding!$D$4:$D$1048576,$A$6,Coding!$J$4:$J$1048576,$B$6,Coding!$X$4:$X$1048576,"YES")</f>
        <v>0</v>
      </c>
      <c r="P129" s="60">
        <f>COUNTIFS(Coding!BC$4:BC$1048576,"YES",Coding!$D$4:$D$1048576,$A$6,Coding!$J$4:$J$1048576,$B$6,Coding!$X$4:$X$1048576,"YES")</f>
        <v>0</v>
      </c>
      <c r="Q129" s="60">
        <f>COUNTIFS(Coding!BD$4:BD$1048576,"YES",Coding!$D$4:$D$1048576,$A$6,Coding!$J$4:$J$1048576,$B$6,Coding!$X$4:$X$1048576,"YES")</f>
        <v>0</v>
      </c>
      <c r="R129" s="60">
        <f>COUNTIFS(Coding!BE$4:BE$1048576,"YES",Coding!$D$4:$D$1048576,$A$6,Coding!$J$4:$J$1048576,$B$6,Coding!$X$4:$X$1048576,"YES")</f>
        <v>0</v>
      </c>
      <c r="S129" s="60">
        <f>COUNTIFS(Coding!BF$4:BF$1048576,"YES",Coding!$D$4:$D$1048576,$A$6,Coding!$J$4:$J$1048576,$B$6,Coding!$X$4:$X$1048576,"YES")</f>
        <v>0</v>
      </c>
      <c r="T129" s="60">
        <f>COUNTIFS(Coding!BG$4:BG$1048576,"YES",Coding!$D$4:$D$1048576,$A$6,Coding!$J$4:$J$1048576,$B$6,Coding!$X$4:$X$1048576,"YES")</f>
        <v>0</v>
      </c>
      <c r="U129" s="60">
        <f>COUNTIFS(Coding!BH$4:BH$1048576,"YES",Coding!$D$4:$D$1048576,$A$6,Coding!$J$4:$J$1048576,$B$6,Coding!$X$4:$X$1048576,"YES")</f>
        <v>0</v>
      </c>
      <c r="V129" s="60">
        <f>COUNTIFS(Coding!BI$4:BI$1048576,"YES",Coding!$D$4:$D$1048576,$A$6,Coding!$J$4:$J$1048576,$B$6,Coding!$X$4:$X$1048576,"YES")</f>
        <v>0</v>
      </c>
      <c r="W129" s="60">
        <f>COUNTIFS(Coding!BJ$4:BJ$1048576,"YES",Coding!$D$4:$D$1048576,$A$6,Coding!$J$4:$J$1048576,$B$6,Coding!$X$4:$X$1048576,"YES")</f>
        <v>0</v>
      </c>
      <c r="X129" s="60">
        <f>COUNTIFS(Coding!BK$4:BK$1048576,"YES",Coding!$D$4:$D$1048576,$A$6,Coding!$J$4:$J$1048576,$B$6,Coding!$X$4:$X$1048576,"YES")</f>
        <v>0</v>
      </c>
      <c r="Y129" s="60">
        <f>COUNTIFS(Coding!BL$4:BL$1048576,"YES",Coding!$D$4:$D$1048576,$A$6,Coding!$J$4:$J$1048576,$B$6,Coding!$X$4:$X$1048576,"YES")</f>
        <v>0</v>
      </c>
      <c r="Z129" s="60">
        <f>COUNTIFS(Coding!BM$4:BM$1048576,"YES",Coding!$D$4:$D$1048576,$A$6,Coding!$J$4:$J$1048576,$B$6,Coding!$X$4:$X$1048576,"YES")</f>
        <v>0</v>
      </c>
      <c r="AA129" s="60">
        <f>COUNTIFS(Coding!BN$4:BN$1048576,"YES",Coding!$D$4:$D$1048576,$A$6,Coding!$J$4:$J$1048576,$B$6,Coding!$X$4:$X$1048576,"YES")</f>
        <v>0</v>
      </c>
      <c r="AB129" s="60">
        <f>COUNTIFS(Coding!BO$4:BO$1048576,"YES",Coding!$D$4:$D$1048576,$A$6,Coding!$J$4:$J$1048576,$B$6,Coding!$X$4:$X$1048576,"YES")</f>
        <v>0</v>
      </c>
      <c r="AC129" s="60">
        <f>COUNTIFS(Coding!BP$4:BP$1048576,"YES",Coding!$D$4:$D$1048576,$A$6,Coding!$J$4:$J$1048576,$B$6,Coding!$X$4:$X$1048576,"YES")</f>
        <v>0</v>
      </c>
      <c r="AD129" s="60">
        <f>COUNTIFS(Coding!BQ$4:BQ$1048576,"YES",Coding!$D$4:$D$1048576,$A$6,Coding!$J$4:$J$1048576,$B$6,Coding!$X$4:$X$1048576,"YES")</f>
        <v>1</v>
      </c>
      <c r="AE129" s="60">
        <f>COUNTIFS(Coding!BR$4:BR$1048576,"YES",Coding!$D$4:$D$1048576,$A$6,Coding!$J$4:$J$1048576,$B$6,Coding!$X$4:$X$1048576,"YES")</f>
        <v>0</v>
      </c>
      <c r="AF129" s="60">
        <f>COUNTIFS(Coding!BS$4:BS$1048576,"YES",Coding!$D$4:$D$1048576,$A$6,Coding!$J$4:$J$1048576,$B$6,Coding!$X$4:$X$1048576,"YES")</f>
        <v>0</v>
      </c>
      <c r="AG129" s="60">
        <f>COUNTIFS(Coding!BT$4:BT$1048576,"YES",Coding!$D$4:$D$1048576,$A$6,Coding!$J$4:$J$1048576,$B$6,Coding!$X$4:$X$1048576,"YES")</f>
        <v>0</v>
      </c>
      <c r="AH129" s="60">
        <f>COUNTIFS(Coding!BU$4:BU$1048576,"YES",Coding!$D$4:$D$1048576,$A$6,Coding!$J$4:$J$1048576,$B$6,Coding!$X$4:$X$1048576,"YES")</f>
        <v>0</v>
      </c>
      <c r="AI129" s="60">
        <f>COUNTIFS(Coding!BV$4:BV$1048576,"YES",Coding!$D$4:$D$1048576,$A$6,Coding!$J$4:$J$1048576,$B$6,Coding!$X$4:$X$1048576,"YES")</f>
        <v>0</v>
      </c>
      <c r="AJ129" s="60">
        <f>COUNTIFS(Coding!BW$4:BW$1048576,"YES",Coding!$D$4:$D$1048576,$A$6,Coding!$J$4:$J$1048576,$B$6,Coding!$X$4:$X$1048576,"YES")</f>
        <v>0</v>
      </c>
      <c r="AK129" s="60">
        <f>COUNTIFS(Coding!BX$4:BX$1048576,"YES",Coding!$D$4:$D$1048576,$A$6,Coding!$J$4:$J$1048576,$B$6,Coding!$X$4:$X$1048576,"YES")</f>
        <v>0</v>
      </c>
      <c r="AL129" s="60">
        <f>COUNTIFS(Coding!BY$4:BY$1048576,"YES",Coding!$D$4:$D$1048576,$A$6,Coding!$J$4:$J$1048576,$B$6,Coding!$X$4:$X$1048576,"YES")</f>
        <v>0</v>
      </c>
      <c r="AM129" s="60">
        <f>COUNTIFS(Coding!BZ$4:BZ$1048576,"YES",Coding!$D$4:$D$1048576,$A$6,Coding!$J$4:$J$1048576,$B$6,Coding!$X$4:$X$1048576,"YES")</f>
        <v>0</v>
      </c>
      <c r="AN129" s="60">
        <f>COUNTIFS(Coding!CA$4:CA$1048576,"YES",Coding!$D$4:$D$1048576,$A$6,Coding!$J$4:$J$1048576,$B$6,Coding!$X$4:$X$1048576,"YES")</f>
        <v>0</v>
      </c>
      <c r="AO129" s="60">
        <f>COUNTIFS(Coding!CB$4:CB$1048576,"YES",Coding!$D$4:$D$1048576,$A$6,Coding!$J$4:$J$1048576,$B$6,Coding!$X$4:$X$1048576,"YES")</f>
        <v>0</v>
      </c>
      <c r="AP129" s="60">
        <f>COUNTIFS(Coding!CC$4:CC$1048576,"YES",Coding!$D$4:$D$1048576,$A$6,Coding!$J$4:$J$1048576,$B$6,Coding!$X$4:$X$1048576,"YES")</f>
        <v>1</v>
      </c>
      <c r="AQ129" s="60">
        <f>COUNTIFS(Coding!CD$4:CD$1048576,"YES",Coding!$D$4:$D$1048576,$A$6,Coding!$J$4:$J$1048576,$B$6,Coding!$X$4:$X$1048576,"YES")</f>
        <v>0</v>
      </c>
      <c r="AR129" s="60">
        <f>COUNTIFS(Coding!CE$4:CE$1048576,"YES",Coding!$D$4:$D$1048576,$A$6,Coding!$J$4:$J$1048576,$B$6,Coding!$X$4:$X$1048576,"YES")</f>
        <v>0</v>
      </c>
      <c r="AS129" s="60">
        <f>COUNTIFS(Coding!CF$4:CF$1048576,"YES",Coding!$D$4:$D$1048576,$A$6,Coding!$J$4:$J$1048576,$B$6,Coding!$X$4:$X$1048576,"YES")</f>
        <v>0</v>
      </c>
      <c r="AT129" s="60">
        <f>COUNTIFS(Coding!CG$4:CG$1048576,"YES",Coding!$D$4:$D$1048576,$A$6,Coding!$J$4:$J$1048576,$B$6,Coding!$X$4:$X$1048576,"YES")</f>
        <v>0</v>
      </c>
      <c r="AU129" s="60">
        <f>COUNTIFS(Coding!CH$4:CH$1048576,"YES",Coding!$D$4:$D$1048576,$A$6,Coding!$J$4:$J$1048576,$B$6,Coding!$X$4:$X$1048576,"YES")</f>
        <v>2</v>
      </c>
      <c r="AV129" s="60">
        <f>COUNTIFS(Coding!CI$4:CI$1048576,"YES",Coding!$D$4:$D$1048576,$A$6,Coding!$J$4:$J$1048576,$B$6,Coding!$X$4:$X$1048576,"YES")</f>
        <v>0</v>
      </c>
      <c r="AW129" s="60">
        <f>COUNTIFS(Coding!CJ$4:CJ$1048576,"YES",Coding!$D$4:$D$1048576,$A$6,Coding!$J$4:$J$1048576,$B$6,Coding!$X$4:$X$1048576,"YES")</f>
        <v>0</v>
      </c>
      <c r="AX129" s="60">
        <f>COUNTIFS(Coding!CK$4:CK$1048576,"YES",Coding!$D$4:$D$1048576,$A$6,Coding!$J$4:$J$1048576,$B$6,Coding!$X$4:$X$1048576,"YES")</f>
        <v>0</v>
      </c>
      <c r="AY129" s="60">
        <f>COUNTIFS(Coding!CL$4:CL$1048576,"YES",Coding!$D$4:$D$1048576,$A$6,Coding!$J$4:$J$1048576,$B$6,Coding!$X$4:$X$1048576,"YES")</f>
        <v>0</v>
      </c>
      <c r="AZ129" s="60">
        <f>COUNTIFS(Coding!CM$4:CM$1048576,"YES",Coding!$D$4:$D$1048576,$A$6,Coding!$J$4:$J$1048576,$B$6,Coding!$X$4:$X$1048576,"YES")</f>
        <v>0</v>
      </c>
      <c r="BA129" s="60">
        <f>COUNTIFS(Coding!CN$4:CN$1048576,"YES",Coding!$D$4:$D$1048576,$A$6,Coding!$J$4:$J$1048576,$B$6,Coding!$X$4:$X$1048576,"YES")</f>
        <v>0</v>
      </c>
      <c r="BB129" s="60">
        <f>COUNTIFS(Coding!CO$4:CO$1048576,"YES",Coding!$D$4:$D$1048576,$A$6,Coding!$J$4:$J$1048576,$B$6,Coding!$X$4:$X$1048576,"YES")</f>
        <v>0</v>
      </c>
      <c r="BC129" s="60">
        <f>COUNTIFS(Coding!CP$4:CP$1048576,"YES",Coding!$D$4:$D$1048576,$A$6,Coding!$J$4:$J$1048576,$B$6,Coding!$X$4:$X$1048576,"YES")</f>
        <v>0</v>
      </c>
      <c r="BD129" s="60">
        <f>COUNTIFS(Coding!CQ$4:CQ$1048576,"YES",Coding!$D$4:$D$1048576,$A$6,Coding!$J$4:$J$1048576,$B$6,Coding!$X$4:$X$1048576,"YES")</f>
        <v>1</v>
      </c>
      <c r="BE129" s="60">
        <f>COUNTIFS(Coding!CR$4:CR$1048576,"YES",Coding!$D$4:$D$1048576,$A$6,Coding!$J$4:$J$1048576,$B$6,Coding!$X$4:$X$1048576,"YES")</f>
        <v>0</v>
      </c>
      <c r="BF129" s="60">
        <f>COUNTIFS(Coding!CS$4:CS$1048576,"YES",Coding!$D$4:$D$1048576,$A$6,Coding!$J$4:$J$1048576,$B$6,Coding!$X$4:$X$1048576,"YES")</f>
        <v>0</v>
      </c>
      <c r="BG129" s="60">
        <f>COUNTIFS(Coding!CT$4:CT$1048576,"YES",Coding!$D$4:$D$1048576,$A$6,Coding!$J$4:$J$1048576,$B$6,Coding!$X$4:$X$1048576,"YES")</f>
        <v>0</v>
      </c>
      <c r="BH129" s="60">
        <f>COUNTIFS(Coding!CU$4:CU$1048576,"YES",Coding!$D$4:$D$1048576,$A$6,Coding!$J$4:$J$1048576,$B$6,Coding!$X$4:$X$1048576,"YES")</f>
        <v>0</v>
      </c>
      <c r="BI129" s="60">
        <f>COUNTIFS(Coding!CV$4:CV$1048576,"YES",Coding!$D$4:$D$1048576,$A$6,Coding!$J$4:$J$1048576,$B$6,Coding!$X$4:$X$1048576,"YES")</f>
        <v>0</v>
      </c>
      <c r="BJ129" s="60">
        <f>COUNTIFS(Coding!CW$4:CW$1048576,"YES",Coding!$D$4:$D$1048576,$A$6,Coding!$J$4:$J$1048576,$B$6,Coding!$X$4:$X$1048576,"YES")</f>
        <v>0</v>
      </c>
      <c r="BK129" s="60">
        <f>COUNTIFS(Coding!CX$4:CX$1048576,"YES",Coding!$D$4:$D$1048576,$A$6,Coding!$J$4:$J$1048576,$B$6,Coding!$X$4:$X$1048576,"YES")</f>
        <v>0</v>
      </c>
      <c r="BL129" s="60">
        <f>COUNTIFS(Coding!CY$4:CY$1048576,"YES",Coding!$D$4:$D$1048576,$A$6,Coding!$J$4:$J$1048576,$B$6,Coding!$X$4:$X$1048576,"YES")</f>
        <v>1</v>
      </c>
      <c r="BM129" s="60">
        <f>COUNTIFS(Coding!CZ$4:CZ$1048576,"YES",Coding!$D$4:$D$1048576,$A$6,Coding!$J$4:$J$1048576,$B$6,Coding!$X$4:$X$1048576,"YES")</f>
        <v>0</v>
      </c>
      <c r="BN129" s="60">
        <f>COUNTIFS(Coding!DA$4:DA$1048576,"YES",Coding!$D$4:$D$1048576,$A$6,Coding!$J$4:$J$1048576,$B$6,Coding!$X$4:$X$1048576,"YES")</f>
        <v>0</v>
      </c>
      <c r="BO129" s="60">
        <f>COUNTIFS(Coding!DB$4:DB$1048576,"YES",Coding!$D$4:$D$1048576,$A$6,Coding!$J$4:$J$1048576,$B$6,Coding!$X$4:$X$1048576,"YES")</f>
        <v>0</v>
      </c>
      <c r="BP129" s="60">
        <f>COUNTIFS(Coding!DC$4:DC$1048576,"YES",Coding!$D$4:$D$1048576,$A$6,Coding!$J$4:$J$1048576,$B$6,Coding!$X$4:$X$1048576,"YES")</f>
        <v>0</v>
      </c>
      <c r="BQ129" s="60">
        <f>COUNTIFS(Coding!DD$4:DD$1048576,"YES",Coding!$D$4:$D$1048576,$A$6,Coding!$J$4:$J$1048576,$B$6,Coding!$X$4:$X$1048576,"YES")</f>
        <v>0</v>
      </c>
      <c r="BR129" s="60">
        <f>COUNTIFS(Coding!DE$4:DE$1048576,"YES",Coding!$D$4:$D$1048576,$A$6,Coding!$J$4:$J$1048576,$B$6,Coding!$X$4:$X$1048576,"YES")</f>
        <v>0</v>
      </c>
      <c r="BS129" s="60">
        <f>COUNTIFS(Coding!DF$4:DF$1048576,"YES",Coding!$D$4:$D$1048576,$A$6,Coding!$J$4:$J$1048576,$B$6,Coding!$X$4:$X$1048576,"YES")</f>
        <v>0</v>
      </c>
      <c r="BT129" s="60">
        <f>COUNTIFS(Coding!DG$4:DG$1048576,"YES",Coding!$D$4:$D$1048576,$A$6,Coding!$J$4:$J$1048576,$B$6,Coding!$X$4:$X$1048576,"YES")</f>
        <v>0</v>
      </c>
      <c r="BU129" s="60">
        <f>COUNTIFS(Coding!DH$4:DH$1048576,"YES",Coding!$D$4:$D$1048576,$A$6,Coding!$J$4:$J$1048576,$B$6,Coding!$X$4:$X$1048576,"YES")</f>
        <v>0</v>
      </c>
      <c r="BV129" s="60">
        <f>COUNTIFS(Coding!DI$4:DI$1048576,"YES",Coding!$D$4:$D$1048576,$A$6,Coding!$J$4:$J$1048576,$B$6,Coding!$X$4:$X$1048576,"YES")</f>
        <v>0</v>
      </c>
      <c r="BW129" s="60">
        <f>COUNTIFS(Coding!DJ$4:DJ$1048576,"YES",Coding!$D$4:$D$1048576,$A$6,Coding!$J$4:$J$1048576,$B$6,Coding!$X$4:$X$1048576,"YES")</f>
        <v>0</v>
      </c>
      <c r="BX129" s="60">
        <f>COUNTIFS(Coding!DK$4:DK$1048576,"YES",Coding!$D$4:$D$1048576,$A$6,Coding!$J$4:$J$1048576,$B$6,Coding!$X$4:$X$1048576,"YES")</f>
        <v>0</v>
      </c>
      <c r="BY129" s="60">
        <f>COUNTIFS(Coding!DL$4:DL$1048576,"YES",Coding!$D$4:$D$1048576,$A$6,Coding!$J$4:$J$1048576,$B$6,Coding!$X$4:$X$1048576,"YES")</f>
        <v>0</v>
      </c>
      <c r="BZ129" s="60">
        <f>COUNTIFS(Coding!DM$4:DM$1048576,"YES",Coding!$D$4:$D$1048576,$A$6,Coding!$J$4:$J$1048576,$B$6,Coding!$X$4:$X$1048576,"YES")</f>
        <v>0</v>
      </c>
      <c r="CA129" s="60">
        <f>COUNTIFS(Coding!DN$4:DN$1048576,"YES",Coding!$D$4:$D$1048576,$A$6,Coding!$J$4:$J$1048576,$B$6,Coding!$X$4:$X$1048576,"YES")</f>
        <v>0</v>
      </c>
      <c r="CB129" s="60">
        <f>COUNTIFS(Coding!DO$4:DO$1048576,"YES",Coding!$D$4:$D$1048576,$A$6,Coding!$J$4:$J$1048576,$B$6,Coding!$X$4:$X$1048576,"YES")</f>
        <v>0</v>
      </c>
      <c r="CC129" s="60">
        <f>COUNTIFS(Coding!DP$4:DP$1048576,"YES",Coding!$D$4:$D$1048576,$A$6,Coding!$J$4:$J$1048576,$B$6,Coding!$X$4:$X$1048576,"YES")</f>
        <v>0</v>
      </c>
      <c r="CD129" s="60">
        <f>COUNTIFS(Coding!DQ$4:DQ$1048576,"YES",Coding!$D$4:$D$1048576,$A$6,Coding!$J$4:$J$1048576,$B$6,Coding!$X$4:$X$1048576,"YES")</f>
        <v>0</v>
      </c>
      <c r="CE129" s="60">
        <f>COUNTIFS(Coding!DR$4:DR$1048576,"YES",Coding!$D$4:$D$1048576,$A$6,Coding!$J$4:$J$1048576,$B$6,Coding!$X$4:$X$1048576,"YES")</f>
        <v>0</v>
      </c>
      <c r="CF129" s="60">
        <f>COUNTIFS(Coding!DS$4:DS$1048576,"YES",Coding!$D$4:$D$1048576,$A$6,Coding!$J$4:$J$1048576,$B$6,Coding!$X$4:$X$1048576,"YES")</f>
        <v>0</v>
      </c>
      <c r="CG129" s="60">
        <f>COUNTIFS(Coding!DT$4:DT$1048576,"YES",Coding!$D$4:$D$1048576,$A$6,Coding!$J$4:$J$1048576,$B$6,Coding!$X$4:$X$1048576,"YES")</f>
        <v>0</v>
      </c>
      <c r="CH129" s="60">
        <f>COUNTIFS(Coding!DU$4:DU$1048576,"YES",Coding!$D$4:$D$1048576,$A$6,Coding!$J$4:$J$1048576,$B$6,Coding!$X$4:$X$1048576,"YES")</f>
        <v>0</v>
      </c>
      <c r="CI129" s="60">
        <f>COUNTIFS(Coding!DV$4:DV$1048576,"YES",Coding!$D$4:$D$1048576,$A$6,Coding!$J$4:$J$1048576,$B$6,Coding!$X$4:$X$1048576,"YES")</f>
        <v>0</v>
      </c>
      <c r="CJ129" s="60">
        <f>COUNTIFS(Coding!DW$4:DW$1048576,"YES",Coding!$D$4:$D$1048576,$A$6,Coding!$J$4:$J$1048576,$B$6,Coding!$X$4:$X$1048576,"YES")</f>
        <v>0</v>
      </c>
      <c r="CK129" s="60">
        <f>COUNTIFS(Coding!DX$4:DX$1048576,"YES",Coding!$D$4:$D$1048576,$A$6,Coding!$J$4:$J$1048576,$B$6,Coding!$X$4:$X$1048576,"YES")</f>
        <v>0</v>
      </c>
      <c r="CL129" s="60">
        <f>COUNTIFS(Coding!DY$4:DY$1048576,"YES",Coding!$D$4:$D$1048576,$A$6,Coding!$J$4:$J$1048576,$B$6,Coding!$X$4:$X$1048576,"YES")</f>
        <v>0</v>
      </c>
      <c r="CM129" s="60">
        <f>COUNTIFS(Coding!DZ$4:DZ$1048576,"YES",Coding!$D$4:$D$1048576,$A$6,Coding!$J$4:$J$1048576,$B$6,Coding!$X$4:$X$1048576,"YES")</f>
        <v>0</v>
      </c>
      <c r="CN129" s="60">
        <f>COUNTIFS(Coding!EA$4:EA$1048576,"YES",Coding!$D$4:$D$1048576,$A$6,Coding!$J$4:$J$1048576,$B$6,Coding!$X$4:$X$1048576,"YES")</f>
        <v>0</v>
      </c>
      <c r="CO129" s="60">
        <f>COUNTIFS(Coding!EB$4:EB$1048576,"YES",Coding!$D$4:$D$1048576,$A$6,Coding!$J$4:$J$1048576,$B$6,Coding!$X$4:$X$1048576,"YES")</f>
        <v>0</v>
      </c>
      <c r="CP129" s="60">
        <f>COUNTIFS(Coding!EC$4:EC$1048576,"YES",Coding!$D$4:$D$1048576,$A$6,Coding!$J$4:$J$1048576,$B$6,Coding!$X$4:$X$1048576,"YES")</f>
        <v>0</v>
      </c>
      <c r="CQ129" s="60">
        <f>COUNTIFS(Coding!ED$4:ED$1048576,"YES",Coding!$D$4:$D$1048576,$A$6,Coding!$J$4:$J$1048576,$B$6,Coding!$X$4:$X$1048576,"YES")</f>
        <v>0</v>
      </c>
      <c r="CR129" s="60">
        <f>COUNTIFS(Coding!EE$4:EE$1048576,"YES",Coding!$D$4:$D$1048576,$A$6,Coding!$J$4:$J$1048576,$B$6,Coding!$X$4:$X$1048576,"YES")</f>
        <v>0</v>
      </c>
      <c r="CS129" s="60">
        <f>COUNTIFS(Coding!EF$4:EF$1048576,"YES",Coding!$D$4:$D$1048576,$A$6,Coding!$J$4:$J$1048576,$B$6,Coding!$X$4:$X$1048576,"YES")</f>
        <v>0</v>
      </c>
      <c r="CT129" s="60">
        <f>COUNTIFS(Coding!EG$4:EG$1048576,"YES",Coding!$D$4:$D$1048576,$A$6,Coding!$J$4:$J$1048576,$B$6,Coding!$X$4:$X$1048576,"YES")</f>
        <v>0</v>
      </c>
    </row>
    <row r="130" spans="1:98" x14ac:dyDescent="0.25">
      <c r="A130" s="176" t="s">
        <v>24</v>
      </c>
      <c r="B130" s="176"/>
      <c r="C130" s="176"/>
      <c r="D130" s="176"/>
      <c r="E130" s="176"/>
      <c r="F130" s="176"/>
      <c r="G130" s="60">
        <f>COUNTIFS(Coding!AT$4:AT$1048576,"YES",Coding!$D$4:$D$1048576,$A$6,Coding!$J$4:$J$1048576,$B$6,Coding!$AE$4:$AE$1048576,"YES")</f>
        <v>0</v>
      </c>
      <c r="H130" s="60">
        <f>COUNTIFS(Coding!AU$4:AU$1048576,"YES",Coding!$D$4:$D$1048576,$A$6,Coding!$J$4:$J$1048576,$B$6,Coding!$AE$4:$AE$1048576,"YES")</f>
        <v>0</v>
      </c>
      <c r="I130" s="60">
        <f>COUNTIFS(Coding!AV$4:AV$1048576,"YES",Coding!$D$4:$D$1048576,$A$6,Coding!$J$4:$J$1048576,$B$6,Coding!$AE$4:$AE$1048576,"YES")</f>
        <v>0</v>
      </c>
      <c r="J130" s="60">
        <f>COUNTIFS(Coding!AW$4:AW$1048576,"YES",Coding!$D$4:$D$1048576,$A$6,Coding!$J$4:$J$1048576,$B$6,Coding!$AE$4:$AE$1048576,"YES")</f>
        <v>0</v>
      </c>
      <c r="K130" s="60">
        <f>COUNTIFS(Coding!AX$4:AX$1048576,"YES",Coding!$D$4:$D$1048576,$A$6,Coding!$J$4:$J$1048576,$B$6,Coding!$AE$4:$AE$1048576,"YES")</f>
        <v>0</v>
      </c>
      <c r="L130" s="60">
        <f>COUNTIFS(Coding!AY$4:AY$1048576,"YES",Coding!$D$4:$D$1048576,$A$6,Coding!$J$4:$J$1048576,$B$6,Coding!$AE$4:$AE$1048576,"YES")</f>
        <v>0</v>
      </c>
      <c r="M130" s="60">
        <f>COUNTIFS(Coding!AZ$4:AZ$1048576,"YES",Coding!$D$4:$D$1048576,$A$6,Coding!$J$4:$J$1048576,$B$6,Coding!$AE$4:$AE$1048576,"YES")</f>
        <v>0</v>
      </c>
      <c r="N130" s="60">
        <f>COUNTIFS(Coding!BA$4:BA$1048576,"YES",Coding!$D$4:$D$1048576,$A$6,Coding!$J$4:$J$1048576,$B$6,Coding!$AE$4:$AE$1048576,"YES")</f>
        <v>0</v>
      </c>
      <c r="O130" s="60">
        <f>COUNTIFS(Coding!BB$4:BB$1048576,"YES",Coding!$D$4:$D$1048576,$A$6,Coding!$J$4:$J$1048576,$B$6,Coding!$AE$4:$AE$1048576,"YES")</f>
        <v>0</v>
      </c>
      <c r="P130" s="60">
        <f>COUNTIFS(Coding!BC$4:BC$1048576,"YES",Coding!$D$4:$D$1048576,$A$6,Coding!$J$4:$J$1048576,$B$6,Coding!$AE$4:$AE$1048576,"YES")</f>
        <v>0</v>
      </c>
      <c r="Q130" s="60">
        <f>COUNTIFS(Coding!BD$4:BD$1048576,"YES",Coding!$D$4:$D$1048576,$A$6,Coding!$J$4:$J$1048576,$B$6,Coding!$AE$4:$AE$1048576,"YES")</f>
        <v>0</v>
      </c>
      <c r="R130" s="60">
        <f>COUNTIFS(Coding!BE$4:BE$1048576,"YES",Coding!$D$4:$D$1048576,$A$6,Coding!$J$4:$J$1048576,$B$6,Coding!$AE$4:$AE$1048576,"YES")</f>
        <v>0</v>
      </c>
      <c r="S130" s="60">
        <f>COUNTIFS(Coding!BF$4:BF$1048576,"YES",Coding!$D$4:$D$1048576,$A$6,Coding!$J$4:$J$1048576,$B$6,Coding!$AE$4:$AE$1048576,"YES")</f>
        <v>0</v>
      </c>
      <c r="T130" s="60">
        <f>COUNTIFS(Coding!BG$4:BG$1048576,"YES",Coding!$D$4:$D$1048576,$A$6,Coding!$J$4:$J$1048576,$B$6,Coding!$AE$4:$AE$1048576,"YES")</f>
        <v>0</v>
      </c>
      <c r="U130" s="60">
        <f>COUNTIFS(Coding!BH$4:BH$1048576,"YES",Coding!$D$4:$D$1048576,$A$6,Coding!$J$4:$J$1048576,$B$6,Coding!$AE$4:$AE$1048576,"YES")</f>
        <v>0</v>
      </c>
      <c r="V130" s="60">
        <f>COUNTIFS(Coding!BI$4:BI$1048576,"YES",Coding!$D$4:$D$1048576,$A$6,Coding!$J$4:$J$1048576,$B$6,Coding!$AE$4:$AE$1048576,"YES")</f>
        <v>0</v>
      </c>
      <c r="W130" s="60">
        <f>COUNTIFS(Coding!BJ$4:BJ$1048576,"YES",Coding!$D$4:$D$1048576,$A$6,Coding!$J$4:$J$1048576,$B$6,Coding!$AE$4:$AE$1048576,"YES")</f>
        <v>0</v>
      </c>
      <c r="X130" s="60">
        <f>COUNTIFS(Coding!BK$4:BK$1048576,"YES",Coding!$D$4:$D$1048576,$A$6,Coding!$J$4:$J$1048576,$B$6,Coding!$AE$4:$AE$1048576,"YES")</f>
        <v>0</v>
      </c>
      <c r="Y130" s="60">
        <f>COUNTIFS(Coding!BL$4:BL$1048576,"YES",Coding!$D$4:$D$1048576,$A$6,Coding!$J$4:$J$1048576,$B$6,Coding!$AE$4:$AE$1048576,"YES")</f>
        <v>0</v>
      </c>
      <c r="Z130" s="60">
        <f>COUNTIFS(Coding!BM$4:BM$1048576,"YES",Coding!$D$4:$D$1048576,$A$6,Coding!$J$4:$J$1048576,$B$6,Coding!$AE$4:$AE$1048576,"YES")</f>
        <v>0</v>
      </c>
      <c r="AA130" s="60">
        <f>COUNTIFS(Coding!BN$4:BN$1048576,"YES",Coding!$D$4:$D$1048576,$A$6,Coding!$J$4:$J$1048576,$B$6,Coding!$AE$4:$AE$1048576,"YES")</f>
        <v>0</v>
      </c>
      <c r="AB130" s="60">
        <f>COUNTIFS(Coding!BO$4:BO$1048576,"YES",Coding!$D$4:$D$1048576,$A$6,Coding!$J$4:$J$1048576,$B$6,Coding!$AE$4:$AE$1048576,"YES")</f>
        <v>0</v>
      </c>
      <c r="AC130" s="60">
        <f>COUNTIFS(Coding!BP$4:BP$1048576,"YES",Coding!$D$4:$D$1048576,$A$6,Coding!$J$4:$J$1048576,$B$6,Coding!$AE$4:$AE$1048576,"YES")</f>
        <v>0</v>
      </c>
      <c r="AD130" s="60">
        <f>COUNTIFS(Coding!BQ$4:BQ$1048576,"YES",Coding!$D$4:$D$1048576,$A$6,Coding!$J$4:$J$1048576,$B$6,Coding!$AE$4:$AE$1048576,"YES")</f>
        <v>0</v>
      </c>
      <c r="AE130" s="60">
        <f>COUNTIFS(Coding!BR$4:BR$1048576,"YES",Coding!$D$4:$D$1048576,$A$6,Coding!$J$4:$J$1048576,$B$6,Coding!$AE$4:$AE$1048576,"YES")</f>
        <v>0</v>
      </c>
      <c r="AF130" s="60">
        <f>COUNTIFS(Coding!BS$4:BS$1048576,"YES",Coding!$D$4:$D$1048576,$A$6,Coding!$J$4:$J$1048576,$B$6,Coding!$AE$4:$AE$1048576,"YES")</f>
        <v>0</v>
      </c>
      <c r="AG130" s="60">
        <f>COUNTIFS(Coding!BT$4:BT$1048576,"YES",Coding!$D$4:$D$1048576,$A$6,Coding!$J$4:$J$1048576,$B$6,Coding!$AE$4:$AE$1048576,"YES")</f>
        <v>0</v>
      </c>
      <c r="AH130" s="60">
        <f>COUNTIFS(Coding!BU$4:BU$1048576,"YES",Coding!$D$4:$D$1048576,$A$6,Coding!$J$4:$J$1048576,$B$6,Coding!$AE$4:$AE$1048576,"YES")</f>
        <v>0</v>
      </c>
      <c r="AI130" s="60">
        <f>COUNTIFS(Coding!BV$4:BV$1048576,"YES",Coding!$D$4:$D$1048576,$A$6,Coding!$J$4:$J$1048576,$B$6,Coding!$AE$4:$AE$1048576,"YES")</f>
        <v>0</v>
      </c>
      <c r="AJ130" s="60">
        <f>COUNTIFS(Coding!BW$4:BW$1048576,"YES",Coding!$D$4:$D$1048576,$A$6,Coding!$J$4:$J$1048576,$B$6,Coding!$AE$4:$AE$1048576,"YES")</f>
        <v>0</v>
      </c>
      <c r="AK130" s="60">
        <f>COUNTIFS(Coding!BX$4:BX$1048576,"YES",Coding!$D$4:$D$1048576,$A$6,Coding!$J$4:$J$1048576,$B$6,Coding!$AE$4:$AE$1048576,"YES")</f>
        <v>0</v>
      </c>
      <c r="AL130" s="60">
        <f>COUNTIFS(Coding!BY$4:BY$1048576,"YES",Coding!$D$4:$D$1048576,$A$6,Coding!$J$4:$J$1048576,$B$6,Coding!$AE$4:$AE$1048576,"YES")</f>
        <v>0</v>
      </c>
      <c r="AM130" s="60">
        <f>COUNTIFS(Coding!BZ$4:BZ$1048576,"YES",Coding!$D$4:$D$1048576,$A$6,Coding!$J$4:$J$1048576,$B$6,Coding!$AE$4:$AE$1048576,"YES")</f>
        <v>0</v>
      </c>
      <c r="AN130" s="60">
        <f>COUNTIFS(Coding!CA$4:CA$1048576,"YES",Coding!$D$4:$D$1048576,$A$6,Coding!$J$4:$J$1048576,$B$6,Coding!$AE$4:$AE$1048576,"YES")</f>
        <v>0</v>
      </c>
      <c r="AO130" s="60">
        <f>COUNTIFS(Coding!CB$4:CB$1048576,"YES",Coding!$D$4:$D$1048576,$A$6,Coding!$J$4:$J$1048576,$B$6,Coding!$AE$4:$AE$1048576,"YES")</f>
        <v>0</v>
      </c>
      <c r="AP130" s="60">
        <f>COUNTIFS(Coding!CC$4:CC$1048576,"YES",Coding!$D$4:$D$1048576,$A$6,Coding!$J$4:$J$1048576,$B$6,Coding!$AE$4:$AE$1048576,"YES")</f>
        <v>0</v>
      </c>
      <c r="AQ130" s="60">
        <f>COUNTIFS(Coding!CD$4:CD$1048576,"YES",Coding!$D$4:$D$1048576,$A$6,Coding!$J$4:$J$1048576,$B$6,Coding!$AE$4:$AE$1048576,"YES")</f>
        <v>0</v>
      </c>
      <c r="AR130" s="60">
        <f>COUNTIFS(Coding!CE$4:CE$1048576,"YES",Coding!$D$4:$D$1048576,$A$6,Coding!$J$4:$J$1048576,$B$6,Coding!$AE$4:$AE$1048576,"YES")</f>
        <v>0</v>
      </c>
      <c r="AS130" s="60">
        <f>COUNTIFS(Coding!CF$4:CF$1048576,"YES",Coding!$D$4:$D$1048576,$A$6,Coding!$J$4:$J$1048576,$B$6,Coding!$AE$4:$AE$1048576,"YES")</f>
        <v>0</v>
      </c>
      <c r="AT130" s="60">
        <f>COUNTIFS(Coding!CG$4:CG$1048576,"YES",Coding!$D$4:$D$1048576,$A$6,Coding!$J$4:$J$1048576,$B$6,Coding!$AE$4:$AE$1048576,"YES")</f>
        <v>0</v>
      </c>
      <c r="AU130" s="60">
        <f>COUNTIFS(Coding!CH$4:CH$1048576,"YES",Coding!$D$4:$D$1048576,$A$6,Coding!$J$4:$J$1048576,$B$6,Coding!$AE$4:$AE$1048576,"YES")</f>
        <v>0</v>
      </c>
      <c r="AV130" s="60">
        <f>COUNTIFS(Coding!CI$4:CI$1048576,"YES",Coding!$D$4:$D$1048576,$A$6,Coding!$J$4:$J$1048576,$B$6,Coding!$AE$4:$AE$1048576,"YES")</f>
        <v>0</v>
      </c>
      <c r="AW130" s="60">
        <f>COUNTIFS(Coding!CJ$4:CJ$1048576,"YES",Coding!$D$4:$D$1048576,$A$6,Coding!$J$4:$J$1048576,$B$6,Coding!$AE$4:$AE$1048576,"YES")</f>
        <v>0</v>
      </c>
      <c r="AX130" s="60">
        <f>COUNTIFS(Coding!CK$4:CK$1048576,"YES",Coding!$D$4:$D$1048576,$A$6,Coding!$J$4:$J$1048576,$B$6,Coding!$AE$4:$AE$1048576,"YES")</f>
        <v>2</v>
      </c>
      <c r="AY130" s="60">
        <f>COUNTIFS(Coding!CL$4:CL$1048576,"YES",Coding!$D$4:$D$1048576,$A$6,Coding!$J$4:$J$1048576,$B$6,Coding!$AE$4:$AE$1048576,"YES")</f>
        <v>0</v>
      </c>
      <c r="AZ130" s="60">
        <f>COUNTIFS(Coding!CM$4:CM$1048576,"YES",Coding!$D$4:$D$1048576,$A$6,Coding!$J$4:$J$1048576,$B$6,Coding!$AE$4:$AE$1048576,"YES")</f>
        <v>0</v>
      </c>
      <c r="BA130" s="60">
        <f>COUNTIFS(Coding!CN$4:CN$1048576,"YES",Coding!$D$4:$D$1048576,$A$6,Coding!$J$4:$J$1048576,$B$6,Coding!$AE$4:$AE$1048576,"YES")</f>
        <v>0</v>
      </c>
      <c r="BB130" s="60">
        <f>COUNTIFS(Coding!CO$4:CO$1048576,"YES",Coding!$D$4:$D$1048576,$A$6,Coding!$J$4:$J$1048576,$B$6,Coding!$AE$4:$AE$1048576,"YES")</f>
        <v>0</v>
      </c>
      <c r="BC130" s="60">
        <f>COUNTIFS(Coding!CP$4:CP$1048576,"YES",Coding!$D$4:$D$1048576,$A$6,Coding!$J$4:$J$1048576,$B$6,Coding!$AE$4:$AE$1048576,"YES")</f>
        <v>0</v>
      </c>
      <c r="BD130" s="60">
        <f>COUNTIFS(Coding!CQ$4:CQ$1048576,"YES",Coding!$D$4:$D$1048576,$A$6,Coding!$J$4:$J$1048576,$B$6,Coding!$AE$4:$AE$1048576,"YES")</f>
        <v>0</v>
      </c>
      <c r="BE130" s="60">
        <f>COUNTIFS(Coding!CR$4:CR$1048576,"YES",Coding!$D$4:$D$1048576,$A$6,Coding!$J$4:$J$1048576,$B$6,Coding!$AE$4:$AE$1048576,"YES")</f>
        <v>0</v>
      </c>
      <c r="BF130" s="60">
        <f>COUNTIFS(Coding!CS$4:CS$1048576,"YES",Coding!$D$4:$D$1048576,$A$6,Coding!$J$4:$J$1048576,$B$6,Coding!$AE$4:$AE$1048576,"YES")</f>
        <v>0</v>
      </c>
      <c r="BG130" s="60">
        <f>COUNTIFS(Coding!CT$4:CT$1048576,"YES",Coding!$D$4:$D$1048576,$A$6,Coding!$J$4:$J$1048576,$B$6,Coding!$AE$4:$AE$1048576,"YES")</f>
        <v>0</v>
      </c>
      <c r="BH130" s="60">
        <f>COUNTIFS(Coding!CU$4:CU$1048576,"YES",Coding!$D$4:$D$1048576,$A$6,Coding!$J$4:$J$1048576,$B$6,Coding!$AE$4:$AE$1048576,"YES")</f>
        <v>1</v>
      </c>
      <c r="BI130" s="60">
        <f>COUNTIFS(Coding!CV$4:CV$1048576,"YES",Coding!$D$4:$D$1048576,$A$6,Coding!$J$4:$J$1048576,$B$6,Coding!$AE$4:$AE$1048576,"YES")</f>
        <v>0</v>
      </c>
      <c r="BJ130" s="60">
        <f>COUNTIFS(Coding!CW$4:CW$1048576,"YES",Coding!$D$4:$D$1048576,$A$6,Coding!$J$4:$J$1048576,$B$6,Coding!$AE$4:$AE$1048576,"YES")</f>
        <v>0</v>
      </c>
      <c r="BK130" s="60">
        <f>COUNTIFS(Coding!CX$4:CX$1048576,"YES",Coding!$D$4:$D$1048576,$A$6,Coding!$J$4:$J$1048576,$B$6,Coding!$AE$4:$AE$1048576,"YES")</f>
        <v>0</v>
      </c>
      <c r="BL130" s="60">
        <f>COUNTIFS(Coding!CY$4:CY$1048576,"YES",Coding!$D$4:$D$1048576,$A$6,Coding!$J$4:$J$1048576,$B$6,Coding!$AE$4:$AE$1048576,"YES")</f>
        <v>0</v>
      </c>
      <c r="BM130" s="60">
        <f>COUNTIFS(Coding!CZ$4:CZ$1048576,"YES",Coding!$D$4:$D$1048576,$A$6,Coding!$J$4:$J$1048576,$B$6,Coding!$AE$4:$AE$1048576,"YES")</f>
        <v>0</v>
      </c>
      <c r="BN130" s="60">
        <f>COUNTIFS(Coding!DA$4:DA$1048576,"YES",Coding!$D$4:$D$1048576,$A$6,Coding!$J$4:$J$1048576,$B$6,Coding!$AE$4:$AE$1048576,"YES")</f>
        <v>0</v>
      </c>
      <c r="BO130" s="60">
        <f>COUNTIFS(Coding!DB$4:DB$1048576,"YES",Coding!$D$4:$D$1048576,$A$6,Coding!$J$4:$J$1048576,$B$6,Coding!$AE$4:$AE$1048576,"YES")</f>
        <v>0</v>
      </c>
      <c r="BP130" s="60">
        <f>COUNTIFS(Coding!DC$4:DC$1048576,"YES",Coding!$D$4:$D$1048576,$A$6,Coding!$J$4:$J$1048576,$B$6,Coding!$AE$4:$AE$1048576,"YES")</f>
        <v>0</v>
      </c>
      <c r="BQ130" s="60">
        <f>COUNTIFS(Coding!DD$4:DD$1048576,"YES",Coding!$D$4:$D$1048576,$A$6,Coding!$J$4:$J$1048576,$B$6,Coding!$AE$4:$AE$1048576,"YES")</f>
        <v>0</v>
      </c>
      <c r="BR130" s="60">
        <f>COUNTIFS(Coding!DE$4:DE$1048576,"YES",Coding!$D$4:$D$1048576,$A$6,Coding!$J$4:$J$1048576,$B$6,Coding!$AE$4:$AE$1048576,"YES")</f>
        <v>0</v>
      </c>
      <c r="BS130" s="60">
        <f>COUNTIFS(Coding!DF$4:DF$1048576,"YES",Coding!$D$4:$D$1048576,$A$6,Coding!$J$4:$J$1048576,$B$6,Coding!$AE$4:$AE$1048576,"YES")</f>
        <v>0</v>
      </c>
      <c r="BT130" s="60">
        <f>COUNTIFS(Coding!DG$4:DG$1048576,"YES",Coding!$D$4:$D$1048576,$A$6,Coding!$J$4:$J$1048576,$B$6,Coding!$AE$4:$AE$1048576,"YES")</f>
        <v>0</v>
      </c>
      <c r="BU130" s="60">
        <f>COUNTIFS(Coding!DH$4:DH$1048576,"YES",Coding!$D$4:$D$1048576,$A$6,Coding!$J$4:$J$1048576,$B$6,Coding!$AE$4:$AE$1048576,"YES")</f>
        <v>0</v>
      </c>
      <c r="BV130" s="60">
        <f>COUNTIFS(Coding!DI$4:DI$1048576,"YES",Coding!$D$4:$D$1048576,$A$6,Coding!$J$4:$J$1048576,$B$6,Coding!$AE$4:$AE$1048576,"YES")</f>
        <v>0</v>
      </c>
      <c r="BW130" s="60">
        <f>COUNTIFS(Coding!DJ$4:DJ$1048576,"YES",Coding!$D$4:$D$1048576,$A$6,Coding!$J$4:$J$1048576,$B$6,Coding!$AE$4:$AE$1048576,"YES")</f>
        <v>0</v>
      </c>
      <c r="BX130" s="60">
        <f>COUNTIFS(Coding!DK$4:DK$1048576,"YES",Coding!$D$4:$D$1048576,$A$6,Coding!$J$4:$J$1048576,$B$6,Coding!$AE$4:$AE$1048576,"YES")</f>
        <v>0</v>
      </c>
      <c r="BY130" s="60">
        <f>COUNTIFS(Coding!DL$4:DL$1048576,"YES",Coding!$D$4:$D$1048576,$A$6,Coding!$J$4:$J$1048576,$B$6,Coding!$AE$4:$AE$1048576,"YES")</f>
        <v>0</v>
      </c>
      <c r="BZ130" s="60">
        <f>COUNTIFS(Coding!DM$4:DM$1048576,"YES",Coding!$D$4:$D$1048576,$A$6,Coding!$J$4:$J$1048576,$B$6,Coding!$AE$4:$AE$1048576,"YES")</f>
        <v>0</v>
      </c>
      <c r="CA130" s="60">
        <f>COUNTIFS(Coding!DN$4:DN$1048576,"YES",Coding!$D$4:$D$1048576,$A$6,Coding!$J$4:$J$1048576,$B$6,Coding!$AE$4:$AE$1048576,"YES")</f>
        <v>2</v>
      </c>
      <c r="CB130" s="60">
        <f>COUNTIFS(Coding!DO$4:DO$1048576,"YES",Coding!$D$4:$D$1048576,$A$6,Coding!$J$4:$J$1048576,$B$6,Coding!$AE$4:$AE$1048576,"YES")</f>
        <v>0</v>
      </c>
      <c r="CC130" s="60">
        <f>COUNTIFS(Coding!DP$4:DP$1048576,"YES",Coding!$D$4:$D$1048576,$A$6,Coding!$J$4:$J$1048576,$B$6,Coding!$AE$4:$AE$1048576,"YES")</f>
        <v>0</v>
      </c>
      <c r="CD130" s="60">
        <f>COUNTIFS(Coding!DQ$4:DQ$1048576,"YES",Coding!$D$4:$D$1048576,$A$6,Coding!$J$4:$J$1048576,$B$6,Coding!$AE$4:$AE$1048576,"YES")</f>
        <v>0</v>
      </c>
      <c r="CE130" s="60">
        <f>COUNTIFS(Coding!DR$4:DR$1048576,"YES",Coding!$D$4:$D$1048576,$A$6,Coding!$J$4:$J$1048576,$B$6,Coding!$AE$4:$AE$1048576,"YES")</f>
        <v>0</v>
      </c>
      <c r="CF130" s="60">
        <f>COUNTIFS(Coding!DS$4:DS$1048576,"YES",Coding!$D$4:$D$1048576,$A$6,Coding!$J$4:$J$1048576,$B$6,Coding!$AE$4:$AE$1048576,"YES")</f>
        <v>0</v>
      </c>
      <c r="CG130" s="60">
        <f>COUNTIFS(Coding!DT$4:DT$1048576,"YES",Coding!$D$4:$D$1048576,$A$6,Coding!$J$4:$J$1048576,$B$6,Coding!$AE$4:$AE$1048576,"YES")</f>
        <v>0</v>
      </c>
      <c r="CH130" s="60">
        <f>COUNTIFS(Coding!DU$4:DU$1048576,"YES",Coding!$D$4:$D$1048576,$A$6,Coding!$J$4:$J$1048576,$B$6,Coding!$AE$4:$AE$1048576,"YES")</f>
        <v>0</v>
      </c>
      <c r="CI130" s="60">
        <f>COUNTIFS(Coding!DV$4:DV$1048576,"YES",Coding!$D$4:$D$1048576,$A$6,Coding!$J$4:$J$1048576,$B$6,Coding!$AE$4:$AE$1048576,"YES")</f>
        <v>0</v>
      </c>
      <c r="CJ130" s="60">
        <f>COUNTIFS(Coding!DW$4:DW$1048576,"YES",Coding!$D$4:$D$1048576,$A$6,Coding!$J$4:$J$1048576,$B$6,Coding!$AE$4:$AE$1048576,"YES")</f>
        <v>0</v>
      </c>
      <c r="CK130" s="60">
        <f>COUNTIFS(Coding!DX$4:DX$1048576,"YES",Coding!$D$4:$D$1048576,$A$6,Coding!$J$4:$J$1048576,$B$6,Coding!$AE$4:$AE$1048576,"YES")</f>
        <v>0</v>
      </c>
      <c r="CL130" s="60">
        <f>COUNTIFS(Coding!DY$4:DY$1048576,"YES",Coding!$D$4:$D$1048576,$A$6,Coding!$J$4:$J$1048576,$B$6,Coding!$AE$4:$AE$1048576,"YES")</f>
        <v>0</v>
      </c>
      <c r="CM130" s="60">
        <f>COUNTIFS(Coding!DZ$4:DZ$1048576,"YES",Coding!$D$4:$D$1048576,$A$6,Coding!$J$4:$J$1048576,$B$6,Coding!$AE$4:$AE$1048576,"YES")</f>
        <v>0</v>
      </c>
      <c r="CN130" s="60">
        <f>COUNTIFS(Coding!EA$4:EA$1048576,"YES",Coding!$D$4:$D$1048576,$A$6,Coding!$J$4:$J$1048576,$B$6,Coding!$AE$4:$AE$1048576,"YES")</f>
        <v>0</v>
      </c>
      <c r="CO130" s="60">
        <f>COUNTIFS(Coding!EB$4:EB$1048576,"YES",Coding!$D$4:$D$1048576,$A$6,Coding!$J$4:$J$1048576,$B$6,Coding!$AE$4:$AE$1048576,"YES")</f>
        <v>0</v>
      </c>
      <c r="CP130" s="60">
        <f>COUNTIFS(Coding!EC$4:EC$1048576,"YES",Coding!$D$4:$D$1048576,$A$6,Coding!$J$4:$J$1048576,$B$6,Coding!$AE$4:$AE$1048576,"YES")</f>
        <v>0</v>
      </c>
      <c r="CQ130" s="60">
        <f>COUNTIFS(Coding!ED$4:ED$1048576,"YES",Coding!$D$4:$D$1048576,$A$6,Coding!$J$4:$J$1048576,$B$6,Coding!$AE$4:$AE$1048576,"YES")</f>
        <v>0</v>
      </c>
      <c r="CR130" s="60">
        <f>COUNTIFS(Coding!EE$4:EE$1048576,"YES",Coding!$D$4:$D$1048576,$A$6,Coding!$J$4:$J$1048576,$B$6,Coding!$AE$4:$AE$1048576,"YES")</f>
        <v>0</v>
      </c>
      <c r="CS130" s="60">
        <f>COUNTIFS(Coding!EF$4:EF$1048576,"YES",Coding!$D$4:$D$1048576,$A$6,Coding!$J$4:$J$1048576,$B$6,Coding!$AE$4:$AE$1048576,"YES")</f>
        <v>0</v>
      </c>
      <c r="CT130" s="60">
        <f>COUNTIFS(Coding!EG$4:EG$1048576,"YES",Coding!$D$4:$D$1048576,$A$6,Coding!$J$4:$J$1048576,$B$6,Coding!$AE$4:$AE$1048576,"YES")</f>
        <v>0</v>
      </c>
    </row>
    <row r="131" spans="1:98" x14ac:dyDescent="0.25">
      <c r="A131" s="176" t="s">
        <v>29</v>
      </c>
      <c r="B131" s="176"/>
      <c r="C131" s="176"/>
      <c r="D131" s="176"/>
      <c r="E131" s="176"/>
      <c r="F131" s="176"/>
      <c r="G131" s="60">
        <f>COUNTIFS(Coding!AT$4:AT$1048576,"YES",Coding!$D$4:$D$1048576,$A$6,Coding!$J$4:$J$1048576,$B$6,Coding!$AJ$4:$AJ$1048576,"YES")</f>
        <v>0</v>
      </c>
      <c r="H131" s="60">
        <f>COUNTIFS(Coding!AU$4:AU$1048576,"YES",Coding!$D$4:$D$1048576,$A$6,Coding!$J$4:$J$1048576,$B$6,Coding!$AJ$4:$AJ$1048576,"YES")</f>
        <v>0</v>
      </c>
      <c r="I131" s="60">
        <f>COUNTIFS(Coding!AV$4:AV$1048576,"YES",Coding!$D$4:$D$1048576,$A$6,Coding!$J$4:$J$1048576,$B$6,Coding!$AJ$4:$AJ$1048576,"YES")</f>
        <v>0</v>
      </c>
      <c r="J131" s="60">
        <f>COUNTIFS(Coding!AW$4:AW$1048576,"YES",Coding!$D$4:$D$1048576,$A$6,Coding!$J$4:$J$1048576,$B$6,Coding!$AJ$4:$AJ$1048576,"YES")</f>
        <v>0</v>
      </c>
      <c r="K131" s="60">
        <f>COUNTIFS(Coding!AX$4:AX$1048576,"YES",Coding!$D$4:$D$1048576,$A$6,Coding!$J$4:$J$1048576,$B$6,Coding!$AJ$4:$AJ$1048576,"YES")</f>
        <v>0</v>
      </c>
      <c r="L131" s="60">
        <f>COUNTIFS(Coding!AY$4:AY$1048576,"YES",Coding!$D$4:$D$1048576,$A$6,Coding!$J$4:$J$1048576,$B$6,Coding!$AJ$4:$AJ$1048576,"YES")</f>
        <v>0</v>
      </c>
      <c r="M131" s="60">
        <f>COUNTIFS(Coding!AZ$4:AZ$1048576,"YES",Coding!$D$4:$D$1048576,$A$6,Coding!$J$4:$J$1048576,$B$6,Coding!$AJ$4:$AJ$1048576,"YES")</f>
        <v>0</v>
      </c>
      <c r="N131" s="60">
        <f>COUNTIFS(Coding!BA$4:BA$1048576,"YES",Coding!$D$4:$D$1048576,$A$6,Coding!$J$4:$J$1048576,$B$6,Coding!$AJ$4:$AJ$1048576,"YES")</f>
        <v>0</v>
      </c>
      <c r="O131" s="60">
        <f>COUNTIFS(Coding!BB$4:BB$1048576,"YES",Coding!$D$4:$D$1048576,$A$6,Coding!$J$4:$J$1048576,$B$6,Coding!$AJ$4:$AJ$1048576,"YES")</f>
        <v>0</v>
      </c>
      <c r="P131" s="60">
        <f>COUNTIFS(Coding!BC$4:BC$1048576,"YES",Coding!$D$4:$D$1048576,$A$6,Coding!$J$4:$J$1048576,$B$6,Coding!$AJ$4:$AJ$1048576,"YES")</f>
        <v>0</v>
      </c>
      <c r="Q131" s="60">
        <f>COUNTIFS(Coding!BD$4:BD$1048576,"YES",Coding!$D$4:$D$1048576,$A$6,Coding!$J$4:$J$1048576,$B$6,Coding!$AJ$4:$AJ$1048576,"YES")</f>
        <v>0</v>
      </c>
      <c r="R131" s="60">
        <f>COUNTIFS(Coding!BE$4:BE$1048576,"YES",Coding!$D$4:$D$1048576,$A$6,Coding!$J$4:$J$1048576,$B$6,Coding!$AJ$4:$AJ$1048576,"YES")</f>
        <v>0</v>
      </c>
      <c r="S131" s="60">
        <f>COUNTIFS(Coding!BF$4:BF$1048576,"YES",Coding!$D$4:$D$1048576,$A$6,Coding!$J$4:$J$1048576,$B$6,Coding!$AJ$4:$AJ$1048576,"YES")</f>
        <v>0</v>
      </c>
      <c r="T131" s="60">
        <f>COUNTIFS(Coding!BG$4:BG$1048576,"YES",Coding!$D$4:$D$1048576,$A$6,Coding!$J$4:$J$1048576,$B$6,Coding!$AJ$4:$AJ$1048576,"YES")</f>
        <v>0</v>
      </c>
      <c r="U131" s="60">
        <f>COUNTIFS(Coding!BH$4:BH$1048576,"YES",Coding!$D$4:$D$1048576,$A$6,Coding!$J$4:$J$1048576,$B$6,Coding!$AJ$4:$AJ$1048576,"YES")</f>
        <v>0</v>
      </c>
      <c r="V131" s="60">
        <f>COUNTIFS(Coding!BI$4:BI$1048576,"YES",Coding!$D$4:$D$1048576,$A$6,Coding!$J$4:$J$1048576,$B$6,Coding!$AJ$4:$AJ$1048576,"YES")</f>
        <v>0</v>
      </c>
      <c r="W131" s="60">
        <f>COUNTIFS(Coding!BJ$4:BJ$1048576,"YES",Coding!$D$4:$D$1048576,$A$6,Coding!$J$4:$J$1048576,$B$6,Coding!$AJ$4:$AJ$1048576,"YES")</f>
        <v>0</v>
      </c>
      <c r="X131" s="60">
        <f>COUNTIFS(Coding!BK$4:BK$1048576,"YES",Coding!$D$4:$D$1048576,$A$6,Coding!$J$4:$J$1048576,$B$6,Coding!$AJ$4:$AJ$1048576,"YES")</f>
        <v>0</v>
      </c>
      <c r="Y131" s="60">
        <f>COUNTIFS(Coding!BL$4:BL$1048576,"YES",Coding!$D$4:$D$1048576,$A$6,Coding!$J$4:$J$1048576,$B$6,Coding!$AJ$4:$AJ$1048576,"YES")</f>
        <v>0</v>
      </c>
      <c r="Z131" s="60">
        <f>COUNTIFS(Coding!BM$4:BM$1048576,"YES",Coding!$D$4:$D$1048576,$A$6,Coding!$J$4:$J$1048576,$B$6,Coding!$AJ$4:$AJ$1048576,"YES")</f>
        <v>0</v>
      </c>
      <c r="AA131" s="60">
        <f>COUNTIFS(Coding!BN$4:BN$1048576,"YES",Coding!$D$4:$D$1048576,$A$6,Coding!$J$4:$J$1048576,$B$6,Coding!$AJ$4:$AJ$1048576,"YES")</f>
        <v>0</v>
      </c>
      <c r="AB131" s="60">
        <f>COUNTIFS(Coding!BO$4:BO$1048576,"YES",Coding!$D$4:$D$1048576,$A$6,Coding!$J$4:$J$1048576,$B$6,Coding!$AJ$4:$AJ$1048576,"YES")</f>
        <v>0</v>
      </c>
      <c r="AC131" s="60">
        <f>COUNTIFS(Coding!BP$4:BP$1048576,"YES",Coding!$D$4:$D$1048576,$A$6,Coding!$J$4:$J$1048576,$B$6,Coding!$AJ$4:$AJ$1048576,"YES")</f>
        <v>0</v>
      </c>
      <c r="AD131" s="60">
        <f>COUNTIFS(Coding!BQ$4:BQ$1048576,"YES",Coding!$D$4:$D$1048576,$A$6,Coding!$J$4:$J$1048576,$B$6,Coding!$AJ$4:$AJ$1048576,"YES")</f>
        <v>0</v>
      </c>
      <c r="AE131" s="60">
        <f>COUNTIFS(Coding!BR$4:BR$1048576,"YES",Coding!$D$4:$D$1048576,$A$6,Coding!$J$4:$J$1048576,$B$6,Coding!$AJ$4:$AJ$1048576,"YES")</f>
        <v>0</v>
      </c>
      <c r="AF131" s="60">
        <f>COUNTIFS(Coding!BS$4:BS$1048576,"YES",Coding!$D$4:$D$1048576,$A$6,Coding!$J$4:$J$1048576,$B$6,Coding!$AJ$4:$AJ$1048576,"YES")</f>
        <v>0</v>
      </c>
      <c r="AG131" s="60">
        <f>COUNTIFS(Coding!BT$4:BT$1048576,"YES",Coding!$D$4:$D$1048576,$A$6,Coding!$J$4:$J$1048576,$B$6,Coding!$AJ$4:$AJ$1048576,"YES")</f>
        <v>0</v>
      </c>
      <c r="AH131" s="60">
        <f>COUNTIFS(Coding!BU$4:BU$1048576,"YES",Coding!$D$4:$D$1048576,$A$6,Coding!$J$4:$J$1048576,$B$6,Coding!$AJ$4:$AJ$1048576,"YES")</f>
        <v>0</v>
      </c>
      <c r="AI131" s="60">
        <f>COUNTIFS(Coding!BV$4:BV$1048576,"YES",Coding!$D$4:$D$1048576,$A$6,Coding!$J$4:$J$1048576,$B$6,Coding!$AJ$4:$AJ$1048576,"YES")</f>
        <v>1</v>
      </c>
      <c r="AJ131" s="60">
        <f>COUNTIFS(Coding!BW$4:BW$1048576,"YES",Coding!$D$4:$D$1048576,$A$6,Coding!$J$4:$J$1048576,$B$6,Coding!$AJ$4:$AJ$1048576,"YES")</f>
        <v>0</v>
      </c>
      <c r="AK131" s="60">
        <f>COUNTIFS(Coding!BX$4:BX$1048576,"YES",Coding!$D$4:$D$1048576,$A$6,Coding!$J$4:$J$1048576,$B$6,Coding!$AJ$4:$AJ$1048576,"YES")</f>
        <v>0</v>
      </c>
      <c r="AL131" s="60">
        <f>COUNTIFS(Coding!BY$4:BY$1048576,"YES",Coding!$D$4:$D$1048576,$A$6,Coding!$J$4:$J$1048576,$B$6,Coding!$AJ$4:$AJ$1048576,"YES")</f>
        <v>0</v>
      </c>
      <c r="AM131" s="60">
        <f>COUNTIFS(Coding!BZ$4:BZ$1048576,"YES",Coding!$D$4:$D$1048576,$A$6,Coding!$J$4:$J$1048576,$B$6,Coding!$AJ$4:$AJ$1048576,"YES")</f>
        <v>0</v>
      </c>
      <c r="AN131" s="60">
        <f>COUNTIFS(Coding!CA$4:CA$1048576,"YES",Coding!$D$4:$D$1048576,$A$6,Coding!$J$4:$J$1048576,$B$6,Coding!$AJ$4:$AJ$1048576,"YES")</f>
        <v>0</v>
      </c>
      <c r="AO131" s="60">
        <f>COUNTIFS(Coding!CB$4:CB$1048576,"YES",Coding!$D$4:$D$1048576,$A$6,Coding!$J$4:$J$1048576,$B$6,Coding!$AJ$4:$AJ$1048576,"YES")</f>
        <v>0</v>
      </c>
      <c r="AP131" s="60">
        <f>COUNTIFS(Coding!CC$4:CC$1048576,"YES",Coding!$D$4:$D$1048576,$A$6,Coding!$J$4:$J$1048576,$B$6,Coding!$AJ$4:$AJ$1048576,"YES")</f>
        <v>1</v>
      </c>
      <c r="AQ131" s="60">
        <f>COUNTIFS(Coding!CD$4:CD$1048576,"YES",Coding!$D$4:$D$1048576,$A$6,Coding!$J$4:$J$1048576,$B$6,Coding!$AJ$4:$AJ$1048576,"YES")</f>
        <v>0</v>
      </c>
      <c r="AR131" s="60">
        <f>COUNTIFS(Coding!CE$4:CE$1048576,"YES",Coding!$D$4:$D$1048576,$A$6,Coding!$J$4:$J$1048576,$B$6,Coding!$AJ$4:$AJ$1048576,"YES")</f>
        <v>0</v>
      </c>
      <c r="AS131" s="60">
        <f>COUNTIFS(Coding!CF$4:CF$1048576,"YES",Coding!$D$4:$D$1048576,$A$6,Coding!$J$4:$J$1048576,$B$6,Coding!$AJ$4:$AJ$1048576,"YES")</f>
        <v>0</v>
      </c>
      <c r="AT131" s="60">
        <f>COUNTIFS(Coding!CG$4:CG$1048576,"YES",Coding!$D$4:$D$1048576,$A$6,Coding!$J$4:$J$1048576,$B$6,Coding!$AJ$4:$AJ$1048576,"YES")</f>
        <v>0</v>
      </c>
      <c r="AU131" s="60">
        <f>COUNTIFS(Coding!CH$4:CH$1048576,"YES",Coding!$D$4:$D$1048576,$A$6,Coding!$J$4:$J$1048576,$B$6,Coding!$AJ$4:$AJ$1048576,"YES")</f>
        <v>0</v>
      </c>
      <c r="AV131" s="60">
        <f>COUNTIFS(Coding!CI$4:CI$1048576,"YES",Coding!$D$4:$D$1048576,$A$6,Coding!$J$4:$J$1048576,$B$6,Coding!$AJ$4:$AJ$1048576,"YES")</f>
        <v>0</v>
      </c>
      <c r="AW131" s="60">
        <f>COUNTIFS(Coding!CJ$4:CJ$1048576,"YES",Coding!$D$4:$D$1048576,$A$6,Coding!$J$4:$J$1048576,$B$6,Coding!$AJ$4:$AJ$1048576,"YES")</f>
        <v>0</v>
      </c>
      <c r="AX131" s="60">
        <f>COUNTIFS(Coding!CK$4:CK$1048576,"YES",Coding!$D$4:$D$1048576,$A$6,Coding!$J$4:$J$1048576,$B$6,Coding!$AJ$4:$AJ$1048576,"YES")</f>
        <v>0</v>
      </c>
      <c r="AY131" s="60">
        <f>COUNTIFS(Coding!CL$4:CL$1048576,"YES",Coding!$D$4:$D$1048576,$A$6,Coding!$J$4:$J$1048576,$B$6,Coding!$AJ$4:$AJ$1048576,"YES")</f>
        <v>0</v>
      </c>
      <c r="AZ131" s="60">
        <f>COUNTIFS(Coding!CM$4:CM$1048576,"YES",Coding!$D$4:$D$1048576,$A$6,Coding!$J$4:$J$1048576,$B$6,Coding!$AJ$4:$AJ$1048576,"YES")</f>
        <v>0</v>
      </c>
      <c r="BA131" s="60">
        <f>COUNTIFS(Coding!CN$4:CN$1048576,"YES",Coding!$D$4:$D$1048576,$A$6,Coding!$J$4:$J$1048576,$B$6,Coding!$AJ$4:$AJ$1048576,"YES")</f>
        <v>0</v>
      </c>
      <c r="BB131" s="60">
        <f>COUNTIFS(Coding!CO$4:CO$1048576,"YES",Coding!$D$4:$D$1048576,$A$6,Coding!$J$4:$J$1048576,$B$6,Coding!$AJ$4:$AJ$1048576,"YES")</f>
        <v>0</v>
      </c>
      <c r="BC131" s="60">
        <f>COUNTIFS(Coding!CP$4:CP$1048576,"YES",Coding!$D$4:$D$1048576,$A$6,Coding!$J$4:$J$1048576,$B$6,Coding!$AJ$4:$AJ$1048576,"YES")</f>
        <v>1</v>
      </c>
      <c r="BD131" s="60">
        <f>COUNTIFS(Coding!CQ$4:CQ$1048576,"YES",Coding!$D$4:$D$1048576,$A$6,Coding!$J$4:$J$1048576,$B$6,Coding!$AJ$4:$AJ$1048576,"YES")</f>
        <v>1</v>
      </c>
      <c r="BE131" s="60">
        <f>COUNTIFS(Coding!CR$4:CR$1048576,"YES",Coding!$D$4:$D$1048576,$A$6,Coding!$J$4:$J$1048576,$B$6,Coding!$AJ$4:$AJ$1048576,"YES")</f>
        <v>1</v>
      </c>
      <c r="BF131" s="60">
        <f>COUNTIFS(Coding!CS$4:CS$1048576,"YES",Coding!$D$4:$D$1048576,$A$6,Coding!$J$4:$J$1048576,$B$6,Coding!$AJ$4:$AJ$1048576,"YES")</f>
        <v>0</v>
      </c>
      <c r="BG131" s="60">
        <f>COUNTIFS(Coding!CT$4:CT$1048576,"YES",Coding!$D$4:$D$1048576,$A$6,Coding!$J$4:$J$1048576,$B$6,Coding!$AJ$4:$AJ$1048576,"YES")</f>
        <v>0</v>
      </c>
      <c r="BH131" s="60">
        <f>COUNTIFS(Coding!CU$4:CU$1048576,"YES",Coding!$D$4:$D$1048576,$A$6,Coding!$J$4:$J$1048576,$B$6,Coding!$AJ$4:$AJ$1048576,"YES")</f>
        <v>0</v>
      </c>
      <c r="BI131" s="60">
        <f>COUNTIFS(Coding!CV$4:CV$1048576,"YES",Coding!$D$4:$D$1048576,$A$6,Coding!$J$4:$J$1048576,$B$6,Coding!$AJ$4:$AJ$1048576,"YES")</f>
        <v>0</v>
      </c>
      <c r="BJ131" s="60">
        <f>COUNTIFS(Coding!CW$4:CW$1048576,"YES",Coding!$D$4:$D$1048576,$A$6,Coding!$J$4:$J$1048576,$B$6,Coding!$AJ$4:$AJ$1048576,"YES")</f>
        <v>1</v>
      </c>
      <c r="BK131" s="60">
        <f>COUNTIFS(Coding!CX$4:CX$1048576,"YES",Coding!$D$4:$D$1048576,$A$6,Coding!$J$4:$J$1048576,$B$6,Coding!$AJ$4:$AJ$1048576,"YES")</f>
        <v>0</v>
      </c>
      <c r="BL131" s="60">
        <f>COUNTIFS(Coding!CY$4:CY$1048576,"YES",Coding!$D$4:$D$1048576,$A$6,Coding!$J$4:$J$1048576,$B$6,Coding!$AJ$4:$AJ$1048576,"YES")</f>
        <v>0</v>
      </c>
      <c r="BM131" s="60">
        <f>COUNTIFS(Coding!CZ$4:CZ$1048576,"YES",Coding!$D$4:$D$1048576,$A$6,Coding!$J$4:$J$1048576,$B$6,Coding!$AJ$4:$AJ$1048576,"YES")</f>
        <v>0</v>
      </c>
      <c r="BN131" s="60">
        <f>COUNTIFS(Coding!DA$4:DA$1048576,"YES",Coding!$D$4:$D$1048576,$A$6,Coding!$J$4:$J$1048576,$B$6,Coding!$AJ$4:$AJ$1048576,"YES")</f>
        <v>0</v>
      </c>
      <c r="BO131" s="60">
        <f>COUNTIFS(Coding!DB$4:DB$1048576,"YES",Coding!$D$4:$D$1048576,$A$6,Coding!$J$4:$J$1048576,$B$6,Coding!$AJ$4:$AJ$1048576,"YES")</f>
        <v>0</v>
      </c>
      <c r="BP131" s="60">
        <f>COUNTIFS(Coding!DC$4:DC$1048576,"YES",Coding!$D$4:$D$1048576,$A$6,Coding!$J$4:$J$1048576,$B$6,Coding!$AJ$4:$AJ$1048576,"YES")</f>
        <v>0</v>
      </c>
      <c r="BQ131" s="60">
        <f>COUNTIFS(Coding!DD$4:DD$1048576,"YES",Coding!$D$4:$D$1048576,$A$6,Coding!$J$4:$J$1048576,$B$6,Coding!$AJ$4:$AJ$1048576,"YES")</f>
        <v>0</v>
      </c>
      <c r="BR131" s="60">
        <f>COUNTIFS(Coding!DE$4:DE$1048576,"YES",Coding!$D$4:$D$1048576,$A$6,Coding!$J$4:$J$1048576,$B$6,Coding!$AJ$4:$AJ$1048576,"YES")</f>
        <v>0</v>
      </c>
      <c r="BS131" s="60">
        <f>COUNTIFS(Coding!DF$4:DF$1048576,"YES",Coding!$D$4:$D$1048576,$A$6,Coding!$J$4:$J$1048576,$B$6,Coding!$AJ$4:$AJ$1048576,"YES")</f>
        <v>0</v>
      </c>
      <c r="BT131" s="60">
        <f>COUNTIFS(Coding!DG$4:DG$1048576,"YES",Coding!$D$4:$D$1048576,$A$6,Coding!$J$4:$J$1048576,$B$6,Coding!$AJ$4:$AJ$1048576,"YES")</f>
        <v>0</v>
      </c>
      <c r="BU131" s="60">
        <f>COUNTIFS(Coding!DH$4:DH$1048576,"YES",Coding!$D$4:$D$1048576,$A$6,Coding!$J$4:$J$1048576,$B$6,Coding!$AJ$4:$AJ$1048576,"YES")</f>
        <v>0</v>
      </c>
      <c r="BV131" s="60">
        <f>COUNTIFS(Coding!DI$4:DI$1048576,"YES",Coding!$D$4:$D$1048576,$A$6,Coding!$J$4:$J$1048576,$B$6,Coding!$AJ$4:$AJ$1048576,"YES")</f>
        <v>0</v>
      </c>
      <c r="BW131" s="60">
        <f>COUNTIFS(Coding!DJ$4:DJ$1048576,"YES",Coding!$D$4:$D$1048576,$A$6,Coding!$J$4:$J$1048576,$B$6,Coding!$AJ$4:$AJ$1048576,"YES")</f>
        <v>0</v>
      </c>
      <c r="BX131" s="60">
        <f>COUNTIFS(Coding!DK$4:DK$1048576,"YES",Coding!$D$4:$D$1048576,$A$6,Coding!$J$4:$J$1048576,$B$6,Coding!$AJ$4:$AJ$1048576,"YES")</f>
        <v>0</v>
      </c>
      <c r="BY131" s="60">
        <f>COUNTIFS(Coding!DL$4:DL$1048576,"YES",Coding!$D$4:$D$1048576,$A$6,Coding!$J$4:$J$1048576,$B$6,Coding!$AJ$4:$AJ$1048576,"YES")</f>
        <v>0</v>
      </c>
      <c r="BZ131" s="60">
        <f>COUNTIFS(Coding!DM$4:DM$1048576,"YES",Coding!$D$4:$D$1048576,$A$6,Coding!$J$4:$J$1048576,$B$6,Coding!$AJ$4:$AJ$1048576,"YES")</f>
        <v>0</v>
      </c>
      <c r="CA131" s="60">
        <f>COUNTIFS(Coding!DN$4:DN$1048576,"YES",Coding!$D$4:$D$1048576,$A$6,Coding!$J$4:$J$1048576,$B$6,Coding!$AJ$4:$AJ$1048576,"YES")</f>
        <v>0</v>
      </c>
      <c r="CB131" s="60">
        <f>COUNTIFS(Coding!DO$4:DO$1048576,"YES",Coding!$D$4:$D$1048576,$A$6,Coding!$J$4:$J$1048576,$B$6,Coding!$AJ$4:$AJ$1048576,"YES")</f>
        <v>1</v>
      </c>
      <c r="CC131" s="60">
        <f>COUNTIFS(Coding!DP$4:DP$1048576,"YES",Coding!$D$4:$D$1048576,$A$6,Coding!$J$4:$J$1048576,$B$6,Coding!$AJ$4:$AJ$1048576,"YES")</f>
        <v>0</v>
      </c>
      <c r="CD131" s="60">
        <f>COUNTIFS(Coding!DQ$4:DQ$1048576,"YES",Coding!$D$4:$D$1048576,$A$6,Coding!$J$4:$J$1048576,$B$6,Coding!$AJ$4:$AJ$1048576,"YES")</f>
        <v>0</v>
      </c>
      <c r="CE131" s="60">
        <f>COUNTIFS(Coding!DR$4:DR$1048576,"YES",Coding!$D$4:$D$1048576,$A$6,Coding!$J$4:$J$1048576,$B$6,Coding!$AJ$4:$AJ$1048576,"YES")</f>
        <v>0</v>
      </c>
      <c r="CF131" s="60">
        <f>COUNTIFS(Coding!DS$4:DS$1048576,"YES",Coding!$D$4:$D$1048576,$A$6,Coding!$J$4:$J$1048576,$B$6,Coding!$AJ$4:$AJ$1048576,"YES")</f>
        <v>0</v>
      </c>
      <c r="CG131" s="60">
        <f>COUNTIFS(Coding!DT$4:DT$1048576,"YES",Coding!$D$4:$D$1048576,$A$6,Coding!$J$4:$J$1048576,$B$6,Coding!$AJ$4:$AJ$1048576,"YES")</f>
        <v>0</v>
      </c>
      <c r="CH131" s="60">
        <f>COUNTIFS(Coding!DU$4:DU$1048576,"YES",Coding!$D$4:$D$1048576,$A$6,Coding!$J$4:$J$1048576,$B$6,Coding!$AJ$4:$AJ$1048576,"YES")</f>
        <v>0</v>
      </c>
      <c r="CI131" s="60">
        <f>COUNTIFS(Coding!DV$4:DV$1048576,"YES",Coding!$D$4:$D$1048576,$A$6,Coding!$J$4:$J$1048576,$B$6,Coding!$AJ$4:$AJ$1048576,"YES")</f>
        <v>0</v>
      </c>
      <c r="CJ131" s="60">
        <f>COUNTIFS(Coding!DW$4:DW$1048576,"YES",Coding!$D$4:$D$1048576,$A$6,Coding!$J$4:$J$1048576,$B$6,Coding!$AJ$4:$AJ$1048576,"YES")</f>
        <v>0</v>
      </c>
      <c r="CK131" s="60">
        <f>COUNTIFS(Coding!DX$4:DX$1048576,"YES",Coding!$D$4:$D$1048576,$A$6,Coding!$J$4:$J$1048576,$B$6,Coding!$AJ$4:$AJ$1048576,"YES")</f>
        <v>0</v>
      </c>
      <c r="CL131" s="60">
        <f>COUNTIFS(Coding!DY$4:DY$1048576,"YES",Coding!$D$4:$D$1048576,$A$6,Coding!$J$4:$J$1048576,$B$6,Coding!$AJ$4:$AJ$1048576,"YES")</f>
        <v>0</v>
      </c>
      <c r="CM131" s="60">
        <f>COUNTIFS(Coding!DZ$4:DZ$1048576,"YES",Coding!$D$4:$D$1048576,$A$6,Coding!$J$4:$J$1048576,$B$6,Coding!$AJ$4:$AJ$1048576,"YES")</f>
        <v>0</v>
      </c>
      <c r="CN131" s="60">
        <f>COUNTIFS(Coding!EA$4:EA$1048576,"YES",Coding!$D$4:$D$1048576,$A$6,Coding!$J$4:$J$1048576,$B$6,Coding!$AJ$4:$AJ$1048576,"YES")</f>
        <v>0</v>
      </c>
      <c r="CO131" s="60">
        <f>COUNTIFS(Coding!EB$4:EB$1048576,"YES",Coding!$D$4:$D$1048576,$A$6,Coding!$J$4:$J$1048576,$B$6,Coding!$AJ$4:$AJ$1048576,"YES")</f>
        <v>0</v>
      </c>
      <c r="CP131" s="60">
        <f>COUNTIFS(Coding!EC$4:EC$1048576,"YES",Coding!$D$4:$D$1048576,$A$6,Coding!$J$4:$J$1048576,$B$6,Coding!$AJ$4:$AJ$1048576,"YES")</f>
        <v>0</v>
      </c>
      <c r="CQ131" s="60">
        <f>COUNTIFS(Coding!ED$4:ED$1048576,"YES",Coding!$D$4:$D$1048576,$A$6,Coding!$J$4:$J$1048576,$B$6,Coding!$AJ$4:$AJ$1048576,"YES")</f>
        <v>0</v>
      </c>
      <c r="CR131" s="60">
        <f>COUNTIFS(Coding!EE$4:EE$1048576,"YES",Coding!$D$4:$D$1048576,$A$6,Coding!$J$4:$J$1048576,$B$6,Coding!$AJ$4:$AJ$1048576,"YES")</f>
        <v>0</v>
      </c>
      <c r="CS131" s="60">
        <f>COUNTIFS(Coding!EF$4:EF$1048576,"YES",Coding!$D$4:$D$1048576,$A$6,Coding!$J$4:$J$1048576,$B$6,Coding!$AJ$4:$AJ$1048576,"YES")</f>
        <v>0</v>
      </c>
      <c r="CT131" s="60">
        <f>COUNTIFS(Coding!EG$4:EG$1048576,"YES",Coding!$D$4:$D$1048576,$A$6,Coding!$J$4:$J$1048576,$B$6,Coding!$AJ$4:$AJ$1048576,"YES")</f>
        <v>0</v>
      </c>
    </row>
    <row r="132" spans="1:98" x14ac:dyDescent="0.25">
      <c r="A132" s="172" t="s">
        <v>2318</v>
      </c>
      <c r="B132" s="172"/>
      <c r="C132" s="172"/>
      <c r="D132" s="172"/>
      <c r="E132" s="172"/>
      <c r="F132" s="172"/>
      <c r="G132" s="172">
        <f t="shared" ref="G132:AL132" si="8">SUM(G127:G131)</f>
        <v>0</v>
      </c>
      <c r="H132" s="172">
        <f t="shared" si="8"/>
        <v>0</v>
      </c>
      <c r="I132" s="172">
        <f t="shared" si="8"/>
        <v>0</v>
      </c>
      <c r="J132" s="172">
        <f t="shared" si="8"/>
        <v>0</v>
      </c>
      <c r="K132" s="172">
        <f t="shared" si="8"/>
        <v>0</v>
      </c>
      <c r="L132" s="172">
        <f t="shared" si="8"/>
        <v>1</v>
      </c>
      <c r="M132" s="172">
        <f t="shared" si="8"/>
        <v>0</v>
      </c>
      <c r="N132" s="172">
        <f t="shared" si="8"/>
        <v>0</v>
      </c>
      <c r="O132" s="172">
        <f t="shared" si="8"/>
        <v>0</v>
      </c>
      <c r="P132" s="172">
        <f t="shared" si="8"/>
        <v>0</v>
      </c>
      <c r="Q132" s="172">
        <f t="shared" si="8"/>
        <v>0</v>
      </c>
      <c r="R132" s="172">
        <f t="shared" si="8"/>
        <v>0</v>
      </c>
      <c r="S132" s="172">
        <f t="shared" si="8"/>
        <v>0</v>
      </c>
      <c r="T132" s="172">
        <f t="shared" si="8"/>
        <v>0</v>
      </c>
      <c r="U132" s="172">
        <f t="shared" si="8"/>
        <v>0</v>
      </c>
      <c r="V132" s="172">
        <f t="shared" si="8"/>
        <v>0</v>
      </c>
      <c r="W132" s="172">
        <f t="shared" si="8"/>
        <v>0</v>
      </c>
      <c r="X132" s="172">
        <f t="shared" si="8"/>
        <v>0</v>
      </c>
      <c r="Y132" s="172">
        <f t="shared" si="8"/>
        <v>0</v>
      </c>
      <c r="Z132" s="172">
        <f t="shared" si="8"/>
        <v>1</v>
      </c>
      <c r="AA132" s="172">
        <f t="shared" si="8"/>
        <v>0</v>
      </c>
      <c r="AB132" s="172">
        <f t="shared" si="8"/>
        <v>0</v>
      </c>
      <c r="AC132" s="172">
        <f t="shared" si="8"/>
        <v>0</v>
      </c>
      <c r="AD132" s="172">
        <f t="shared" si="8"/>
        <v>1</v>
      </c>
      <c r="AE132" s="172">
        <f t="shared" si="8"/>
        <v>0</v>
      </c>
      <c r="AF132" s="172">
        <f t="shared" si="8"/>
        <v>0</v>
      </c>
      <c r="AG132" s="172">
        <f t="shared" si="8"/>
        <v>0</v>
      </c>
      <c r="AH132" s="172">
        <f t="shared" si="8"/>
        <v>0</v>
      </c>
      <c r="AI132" s="172">
        <f t="shared" si="8"/>
        <v>1</v>
      </c>
      <c r="AJ132" s="172">
        <f t="shared" si="8"/>
        <v>0</v>
      </c>
      <c r="AK132" s="172">
        <f t="shared" si="8"/>
        <v>0</v>
      </c>
      <c r="AL132" s="172">
        <f t="shared" si="8"/>
        <v>0</v>
      </c>
      <c r="AM132" s="172">
        <f t="shared" ref="AM132:CT132" si="9">SUM(AM127:AM131)</f>
        <v>0</v>
      </c>
      <c r="AN132" s="172">
        <f t="shared" si="9"/>
        <v>0</v>
      </c>
      <c r="AO132" s="172">
        <f t="shared" si="9"/>
        <v>0</v>
      </c>
      <c r="AP132" s="172">
        <f t="shared" si="9"/>
        <v>6</v>
      </c>
      <c r="AQ132" s="172">
        <f t="shared" si="9"/>
        <v>0</v>
      </c>
      <c r="AR132" s="172">
        <f t="shared" si="9"/>
        <v>1</v>
      </c>
      <c r="AS132" s="172">
        <f t="shared" si="9"/>
        <v>1</v>
      </c>
      <c r="AT132" s="172">
        <f t="shared" si="9"/>
        <v>0</v>
      </c>
      <c r="AU132" s="172">
        <f t="shared" si="9"/>
        <v>3</v>
      </c>
      <c r="AV132" s="172">
        <f t="shared" si="9"/>
        <v>0</v>
      </c>
      <c r="AW132" s="172">
        <f t="shared" si="9"/>
        <v>0</v>
      </c>
      <c r="AX132" s="172">
        <f t="shared" si="9"/>
        <v>2</v>
      </c>
      <c r="AY132" s="172">
        <f t="shared" si="9"/>
        <v>0</v>
      </c>
      <c r="AZ132" s="172">
        <f t="shared" si="9"/>
        <v>2</v>
      </c>
      <c r="BA132" s="172">
        <f t="shared" si="9"/>
        <v>0</v>
      </c>
      <c r="BB132" s="172">
        <f t="shared" si="9"/>
        <v>0</v>
      </c>
      <c r="BC132" s="172">
        <f t="shared" si="9"/>
        <v>1</v>
      </c>
      <c r="BD132" s="172">
        <f t="shared" si="9"/>
        <v>3</v>
      </c>
      <c r="BE132" s="172">
        <f t="shared" si="9"/>
        <v>3</v>
      </c>
      <c r="BF132" s="172">
        <f t="shared" si="9"/>
        <v>0</v>
      </c>
      <c r="BG132" s="172">
        <f t="shared" si="9"/>
        <v>0</v>
      </c>
      <c r="BH132" s="172">
        <f t="shared" si="9"/>
        <v>2</v>
      </c>
      <c r="BI132" s="172">
        <f t="shared" si="9"/>
        <v>0</v>
      </c>
      <c r="BJ132" s="172">
        <f t="shared" si="9"/>
        <v>1</v>
      </c>
      <c r="BK132" s="172">
        <f t="shared" si="9"/>
        <v>0</v>
      </c>
      <c r="BL132" s="172">
        <f t="shared" si="9"/>
        <v>4</v>
      </c>
      <c r="BM132" s="172">
        <f t="shared" si="9"/>
        <v>1</v>
      </c>
      <c r="BN132" s="172">
        <f t="shared" si="9"/>
        <v>0</v>
      </c>
      <c r="BO132" s="172">
        <f t="shared" si="9"/>
        <v>0</v>
      </c>
      <c r="BP132" s="172">
        <f t="shared" si="9"/>
        <v>0</v>
      </c>
      <c r="BQ132" s="172">
        <f t="shared" si="9"/>
        <v>0</v>
      </c>
      <c r="BR132" s="172">
        <f t="shared" si="9"/>
        <v>0</v>
      </c>
      <c r="BS132" s="172">
        <f t="shared" si="9"/>
        <v>0</v>
      </c>
      <c r="BT132" s="172">
        <f t="shared" si="9"/>
        <v>0</v>
      </c>
      <c r="BU132" s="172">
        <f t="shared" si="9"/>
        <v>0</v>
      </c>
      <c r="BV132" s="172">
        <f t="shared" si="9"/>
        <v>0</v>
      </c>
      <c r="BW132" s="172">
        <f t="shared" si="9"/>
        <v>0</v>
      </c>
      <c r="BX132" s="172">
        <f t="shared" si="9"/>
        <v>0</v>
      </c>
      <c r="BY132" s="172">
        <f t="shared" si="9"/>
        <v>0</v>
      </c>
      <c r="BZ132" s="172">
        <f t="shared" si="9"/>
        <v>0</v>
      </c>
      <c r="CA132" s="172">
        <f t="shared" si="9"/>
        <v>2</v>
      </c>
      <c r="CB132" s="172">
        <f t="shared" si="9"/>
        <v>2</v>
      </c>
      <c r="CC132" s="172">
        <f t="shared" si="9"/>
        <v>0</v>
      </c>
      <c r="CD132" s="172">
        <f t="shared" si="9"/>
        <v>0</v>
      </c>
      <c r="CE132" s="172">
        <f t="shared" si="9"/>
        <v>0</v>
      </c>
      <c r="CF132" s="172">
        <f t="shared" si="9"/>
        <v>0</v>
      </c>
      <c r="CG132" s="172">
        <f t="shared" si="9"/>
        <v>0</v>
      </c>
      <c r="CH132" s="172">
        <f t="shared" si="9"/>
        <v>0</v>
      </c>
      <c r="CI132" s="172">
        <f t="shared" si="9"/>
        <v>0</v>
      </c>
      <c r="CJ132" s="172">
        <f t="shared" si="9"/>
        <v>0</v>
      </c>
      <c r="CK132" s="172">
        <f t="shared" si="9"/>
        <v>0</v>
      </c>
      <c r="CL132" s="172">
        <f t="shared" si="9"/>
        <v>0</v>
      </c>
      <c r="CM132" s="172">
        <f t="shared" si="9"/>
        <v>0</v>
      </c>
      <c r="CN132" s="172">
        <f t="shared" si="9"/>
        <v>0</v>
      </c>
      <c r="CO132" s="172">
        <f t="shared" si="9"/>
        <v>0</v>
      </c>
      <c r="CP132" s="172">
        <f t="shared" si="9"/>
        <v>0</v>
      </c>
      <c r="CQ132" s="172">
        <f t="shared" si="9"/>
        <v>0</v>
      </c>
      <c r="CR132" s="172">
        <f t="shared" si="9"/>
        <v>0</v>
      </c>
      <c r="CS132" s="172">
        <f t="shared" si="9"/>
        <v>0</v>
      </c>
      <c r="CT132" s="172">
        <f t="shared" si="9"/>
        <v>0</v>
      </c>
    </row>
    <row r="133" spans="1:98" x14ac:dyDescent="0.25">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72"/>
      <c r="AB133" s="172"/>
      <c r="AC133" s="172"/>
      <c r="AD133" s="172"/>
      <c r="AE133" s="172"/>
      <c r="AF133" s="172"/>
      <c r="AG133" s="172"/>
      <c r="AH133" s="172"/>
      <c r="AI133" s="172"/>
      <c r="AJ133" s="172"/>
      <c r="AK133" s="172"/>
      <c r="AL133" s="172"/>
      <c r="AM133" s="172"/>
      <c r="AN133" s="172"/>
      <c r="AO133" s="172"/>
      <c r="AP133" s="172"/>
      <c r="AQ133" s="172"/>
      <c r="AR133" s="172"/>
      <c r="AS133" s="172"/>
      <c r="AT133" s="172"/>
      <c r="AU133" s="172"/>
      <c r="AV133" s="172"/>
      <c r="AW133" s="172"/>
      <c r="AX133" s="172"/>
      <c r="AY133" s="172"/>
      <c r="AZ133" s="172"/>
      <c r="BA133" s="172"/>
      <c r="BB133" s="172"/>
      <c r="BC133" s="172"/>
      <c r="BD133" s="172"/>
      <c r="BE133" s="172"/>
      <c r="BF133" s="172"/>
      <c r="BG133" s="172"/>
      <c r="BH133" s="172"/>
      <c r="BI133" s="172"/>
      <c r="BJ133" s="172"/>
      <c r="BK133" s="172"/>
      <c r="BL133" s="172"/>
      <c r="BM133" s="172"/>
      <c r="BN133" s="172"/>
      <c r="BO133" s="172"/>
      <c r="BP133" s="172"/>
      <c r="BQ133" s="172"/>
      <c r="BR133" s="172"/>
      <c r="BS133" s="172"/>
      <c r="BT133" s="172"/>
      <c r="BU133" s="172"/>
      <c r="BV133" s="172"/>
      <c r="BW133" s="172"/>
      <c r="BX133" s="172"/>
      <c r="BY133" s="172"/>
      <c r="BZ133" s="172"/>
      <c r="CA133" s="172"/>
      <c r="CB133" s="172"/>
      <c r="CC133" s="172"/>
      <c r="CD133" s="172"/>
      <c r="CE133" s="172"/>
      <c r="CF133" s="172"/>
      <c r="CG133" s="172"/>
      <c r="CH133" s="172"/>
      <c r="CI133" s="172"/>
      <c r="CJ133" s="172"/>
      <c r="CK133" s="172"/>
      <c r="CL133" s="172"/>
      <c r="CM133" s="172"/>
      <c r="CN133" s="172"/>
      <c r="CO133" s="172"/>
      <c r="CP133" s="172"/>
      <c r="CQ133" s="172"/>
      <c r="CR133" s="172"/>
      <c r="CS133" s="172"/>
      <c r="CT133" s="172"/>
    </row>
    <row r="136" spans="1:98" ht="33" customHeight="1" x14ac:dyDescent="0.25">
      <c r="A136" s="174" t="s">
        <v>2434</v>
      </c>
      <c r="B136" s="174"/>
      <c r="C136" s="174"/>
      <c r="D136" s="174"/>
      <c r="E136" s="174"/>
      <c r="F136" s="174"/>
      <c r="G136" s="174"/>
      <c r="H136" s="174"/>
      <c r="I136" s="1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c r="CS136" s="174"/>
      <c r="CT136" s="174"/>
    </row>
    <row r="137" spans="1:98" ht="78.75" customHeight="1" x14ac:dyDescent="0.25">
      <c r="A137" s="181" t="s">
        <v>2320</v>
      </c>
      <c r="B137" s="181"/>
      <c r="C137" s="181"/>
      <c r="D137" s="181"/>
      <c r="E137" s="181"/>
      <c r="F137" s="181"/>
      <c r="G137" s="58" t="s">
        <v>1788</v>
      </c>
      <c r="H137" s="58" t="s">
        <v>1789</v>
      </c>
      <c r="I137" s="58" t="s">
        <v>1790</v>
      </c>
      <c r="J137" s="58" t="s">
        <v>1791</v>
      </c>
      <c r="K137" s="58" t="s">
        <v>1792</v>
      </c>
      <c r="L137" s="58" t="s">
        <v>1793</v>
      </c>
      <c r="M137" s="58" t="s">
        <v>39</v>
      </c>
      <c r="N137" s="58" t="s">
        <v>455</v>
      </c>
      <c r="O137" s="58" t="s">
        <v>40</v>
      </c>
      <c r="P137" s="58" t="s">
        <v>1794</v>
      </c>
      <c r="Q137" s="58" t="s">
        <v>1795</v>
      </c>
      <c r="R137" s="58" t="s">
        <v>1796</v>
      </c>
      <c r="S137" s="58" t="s">
        <v>1797</v>
      </c>
      <c r="T137" s="58" t="s">
        <v>1337</v>
      </c>
      <c r="U137" s="58" t="s">
        <v>1826</v>
      </c>
      <c r="V137" s="58" t="s">
        <v>1827</v>
      </c>
      <c r="W137" s="58" t="s">
        <v>2307</v>
      </c>
      <c r="X137" s="58" t="s">
        <v>2079</v>
      </c>
      <c r="Y137" s="58" t="s">
        <v>1798</v>
      </c>
      <c r="Z137" s="58" t="s">
        <v>1799</v>
      </c>
      <c r="AA137" s="58" t="s">
        <v>2080</v>
      </c>
      <c r="AB137" s="58" t="s">
        <v>1800</v>
      </c>
      <c r="AC137" s="58" t="s">
        <v>1801</v>
      </c>
      <c r="AD137" s="58" t="s">
        <v>1802</v>
      </c>
      <c r="AE137" s="58" t="s">
        <v>1803</v>
      </c>
      <c r="AF137" s="116" t="s">
        <v>2443</v>
      </c>
      <c r="AG137" s="58" t="s">
        <v>2082</v>
      </c>
      <c r="AH137" s="58" t="s">
        <v>1804</v>
      </c>
      <c r="AI137" s="58" t="s">
        <v>1805</v>
      </c>
      <c r="AJ137" s="58" t="s">
        <v>608</v>
      </c>
      <c r="AK137" s="58" t="s">
        <v>1806</v>
      </c>
      <c r="AL137" s="58" t="s">
        <v>41</v>
      </c>
      <c r="AM137" s="58" t="s">
        <v>1807</v>
      </c>
      <c r="AN137" s="58" t="s">
        <v>1808</v>
      </c>
      <c r="AO137" s="58" t="s">
        <v>437</v>
      </c>
      <c r="AP137" s="58" t="s">
        <v>1809</v>
      </c>
      <c r="AQ137" s="58" t="s">
        <v>1810</v>
      </c>
      <c r="AR137" s="58" t="s">
        <v>510</v>
      </c>
      <c r="AS137" s="58" t="s">
        <v>1811</v>
      </c>
      <c r="AT137" s="58" t="s">
        <v>1812</v>
      </c>
      <c r="AU137" s="58" t="s">
        <v>43</v>
      </c>
      <c r="AV137" s="58" t="s">
        <v>1813</v>
      </c>
      <c r="AW137" s="58" t="s">
        <v>1821</v>
      </c>
      <c r="AX137" s="58" t="s">
        <v>1814</v>
      </c>
      <c r="AY137" s="58" t="s">
        <v>449</v>
      </c>
      <c r="AZ137" s="58" t="s">
        <v>44</v>
      </c>
      <c r="BA137" s="58" t="s">
        <v>2084</v>
      </c>
      <c r="BB137" s="58" t="s">
        <v>2083</v>
      </c>
      <c r="BC137" s="58" t="s">
        <v>600</v>
      </c>
      <c r="BD137" s="58" t="s">
        <v>45</v>
      </c>
      <c r="BE137" s="58" t="s">
        <v>1815</v>
      </c>
      <c r="BF137" s="58" t="s">
        <v>1816</v>
      </c>
      <c r="BG137" s="58" t="s">
        <v>46</v>
      </c>
      <c r="BH137" s="58" t="s">
        <v>1817</v>
      </c>
      <c r="BI137" s="58" t="s">
        <v>593</v>
      </c>
      <c r="BJ137" s="58" t="s">
        <v>1328</v>
      </c>
      <c r="BK137" s="58" t="s">
        <v>476</v>
      </c>
      <c r="BL137" s="58" t="s">
        <v>1818</v>
      </c>
      <c r="BM137" s="58" t="s">
        <v>1819</v>
      </c>
      <c r="BN137" s="58" t="s">
        <v>47</v>
      </c>
      <c r="BO137" s="58" t="s">
        <v>48</v>
      </c>
      <c r="BP137" s="58" t="s">
        <v>2085</v>
      </c>
      <c r="BQ137" s="58" t="s">
        <v>1820</v>
      </c>
      <c r="BR137" s="58" t="s">
        <v>2297</v>
      </c>
      <c r="BS137" s="58" t="s">
        <v>598</v>
      </c>
      <c r="BT137" s="58" t="s">
        <v>439</v>
      </c>
      <c r="BU137" s="58" t="s">
        <v>49</v>
      </c>
      <c r="BV137" s="58" t="s">
        <v>447</v>
      </c>
      <c r="BW137" s="58" t="s">
        <v>1822</v>
      </c>
      <c r="BX137" s="58" t="s">
        <v>2086</v>
      </c>
      <c r="BY137" s="58" t="s">
        <v>1823</v>
      </c>
      <c r="BZ137" s="58" t="s">
        <v>453</v>
      </c>
      <c r="CA137" s="58" t="s">
        <v>1828</v>
      </c>
      <c r="CB137" s="58" t="s">
        <v>50</v>
      </c>
      <c r="CC137" s="58" t="s">
        <v>461</v>
      </c>
      <c r="CD137" s="58" t="s">
        <v>51</v>
      </c>
      <c r="CE137" s="58" t="s">
        <v>607</v>
      </c>
      <c r="CF137" s="58" t="s">
        <v>1305</v>
      </c>
      <c r="CG137" s="58" t="s">
        <v>443</v>
      </c>
      <c r="CH137" s="58" t="s">
        <v>1825</v>
      </c>
      <c r="CI137" s="58" t="s">
        <v>597</v>
      </c>
      <c r="CJ137" s="58" t="s">
        <v>2292</v>
      </c>
      <c r="CK137" s="58" t="s">
        <v>2293</v>
      </c>
      <c r="CL137" s="58" t="s">
        <v>2294</v>
      </c>
      <c r="CM137" s="58" t="s">
        <v>2295</v>
      </c>
      <c r="CN137" s="58" t="s">
        <v>2303</v>
      </c>
      <c r="CO137" s="58" t="s">
        <v>2302</v>
      </c>
      <c r="CP137" s="58" t="s">
        <v>2074</v>
      </c>
      <c r="CQ137" s="58" t="s">
        <v>2311</v>
      </c>
      <c r="CR137" s="58" t="s">
        <v>2304</v>
      </c>
      <c r="CS137" s="58" t="s">
        <v>2306</v>
      </c>
      <c r="CT137" s="58" t="s">
        <v>2308</v>
      </c>
    </row>
    <row r="138" spans="1:98" x14ac:dyDescent="0.25">
      <c r="A138" s="176" t="s">
        <v>23</v>
      </c>
      <c r="B138" s="176"/>
      <c r="C138" s="176"/>
      <c r="D138" s="176"/>
      <c r="E138" s="176"/>
      <c r="F138" s="176"/>
      <c r="G138" s="60">
        <f>COUNTIFS(Coding!AT$4:AT$1048576,"YES",Coding!$D$4:$D$1048576,$A$7,Coding!$J$4:$J$1048576,$B$7,Coding!$Y$4:$Y$1048576,"YES")</f>
        <v>0</v>
      </c>
      <c r="H138" s="60">
        <f>COUNTIFS(Coding!AU$4:AU$1048576,"YES",Coding!$D$4:$D$1048576,$A$7,Coding!$J$4:$J$1048576,$B$7,Coding!$Y$4:$Y$1048576,"YES")</f>
        <v>0</v>
      </c>
      <c r="I138" s="60">
        <f>COUNTIFS(Coding!AV$4:AV$1048576,"YES",Coding!$D$4:$D$1048576,$A$7,Coding!$J$4:$J$1048576,$B$7,Coding!$Y$4:$Y$1048576,"YES")</f>
        <v>0</v>
      </c>
      <c r="J138" s="60">
        <f>COUNTIFS(Coding!AW$4:AW$1048576,"YES",Coding!$D$4:$D$1048576,$A$7,Coding!$J$4:$J$1048576,$B$7,Coding!$Y$4:$Y$1048576,"YES")</f>
        <v>0</v>
      </c>
      <c r="K138" s="60">
        <f>COUNTIFS(Coding!AX$4:AX$1048576,"YES",Coding!$D$4:$D$1048576,$A$7,Coding!$J$4:$J$1048576,$B$7,Coding!$Y$4:$Y$1048576,"YES")</f>
        <v>0</v>
      </c>
      <c r="L138" s="60">
        <f>COUNTIFS(Coding!AY$4:AY$1048576,"YES",Coding!$D$4:$D$1048576,$A$7,Coding!$J$4:$J$1048576,$B$7,Coding!$Y$4:$Y$1048576,"YES")</f>
        <v>0</v>
      </c>
      <c r="M138" s="60">
        <f>COUNTIFS(Coding!AZ$4:AZ$1048576,"YES",Coding!$D$4:$D$1048576,$A$7,Coding!$J$4:$J$1048576,$B$7,Coding!$Y$4:$Y$1048576,"YES")</f>
        <v>0</v>
      </c>
      <c r="N138" s="60">
        <f>COUNTIFS(Coding!BA$4:BA$1048576,"YES",Coding!$D$4:$D$1048576,$A$7,Coding!$J$4:$J$1048576,$B$7,Coding!$Y$4:$Y$1048576,"YES")</f>
        <v>0</v>
      </c>
      <c r="O138" s="60">
        <f>COUNTIFS(Coding!BB$4:BB$1048576,"YES",Coding!$D$4:$D$1048576,$A$7,Coding!$J$4:$J$1048576,$B$7,Coding!$Y$4:$Y$1048576,"YES")</f>
        <v>0</v>
      </c>
      <c r="P138" s="60">
        <f>COUNTIFS(Coding!BC$4:BC$1048576,"YES",Coding!$D$4:$D$1048576,$A$7,Coding!$J$4:$J$1048576,$B$7,Coding!$Y$4:$Y$1048576,"YES")</f>
        <v>0</v>
      </c>
      <c r="Q138" s="60">
        <f>COUNTIFS(Coding!BD$4:BD$1048576,"YES",Coding!$D$4:$D$1048576,$A$7,Coding!$J$4:$J$1048576,$B$7,Coding!$Y$4:$Y$1048576,"YES")</f>
        <v>0</v>
      </c>
      <c r="R138" s="60">
        <f>COUNTIFS(Coding!BE$4:BE$1048576,"YES",Coding!$D$4:$D$1048576,$A$7,Coding!$J$4:$J$1048576,$B$7,Coding!$Y$4:$Y$1048576,"YES")</f>
        <v>0</v>
      </c>
      <c r="S138" s="60">
        <f>COUNTIFS(Coding!BF$4:BF$1048576,"YES",Coding!$D$4:$D$1048576,$A$7,Coding!$J$4:$J$1048576,$B$7,Coding!$Y$4:$Y$1048576,"YES")</f>
        <v>0</v>
      </c>
      <c r="T138" s="60">
        <f>COUNTIFS(Coding!BG$4:BG$1048576,"YES",Coding!$D$4:$D$1048576,$A$7,Coding!$J$4:$J$1048576,$B$7,Coding!$Y$4:$Y$1048576,"YES")</f>
        <v>0</v>
      </c>
      <c r="U138" s="60">
        <f>COUNTIFS(Coding!BH$4:BH$1048576,"YES",Coding!$D$4:$D$1048576,$A$7,Coding!$J$4:$J$1048576,$B$7,Coding!$Y$4:$Y$1048576,"YES")</f>
        <v>0</v>
      </c>
      <c r="V138" s="60">
        <f>COUNTIFS(Coding!BI$4:BI$1048576,"YES",Coding!$D$4:$D$1048576,$A$7,Coding!$J$4:$J$1048576,$B$7,Coding!$Y$4:$Y$1048576,"YES")</f>
        <v>0</v>
      </c>
      <c r="W138" s="60">
        <f>COUNTIFS(Coding!BJ$4:BJ$1048576,"YES",Coding!$D$4:$D$1048576,$A$7,Coding!$J$4:$J$1048576,$B$7,Coding!$Y$4:$Y$1048576,"YES")</f>
        <v>0</v>
      </c>
      <c r="X138" s="60">
        <f>COUNTIFS(Coding!BK$4:BK$1048576,"YES",Coding!$D$4:$D$1048576,$A$7,Coding!$J$4:$J$1048576,$B$7,Coding!$Y$4:$Y$1048576,"YES")</f>
        <v>0</v>
      </c>
      <c r="Y138" s="60">
        <f>COUNTIFS(Coding!BL$4:BL$1048576,"YES",Coding!$D$4:$D$1048576,$A$7,Coding!$J$4:$J$1048576,$B$7,Coding!$Y$4:$Y$1048576,"YES")</f>
        <v>0</v>
      </c>
      <c r="Z138" s="60">
        <f>COUNTIFS(Coding!BM$4:BM$1048576,"YES",Coding!$D$4:$D$1048576,$A$7,Coding!$J$4:$J$1048576,$B$7,Coding!$Y$4:$Y$1048576,"YES")</f>
        <v>1</v>
      </c>
      <c r="AA138" s="60">
        <f>COUNTIFS(Coding!BN$4:BN$1048576,"YES",Coding!$D$4:$D$1048576,$A$7,Coding!$J$4:$J$1048576,$B$7,Coding!$Y$4:$Y$1048576,"YES")</f>
        <v>0</v>
      </c>
      <c r="AB138" s="60">
        <f>COUNTIFS(Coding!BO$4:BO$1048576,"YES",Coding!$D$4:$D$1048576,$A$7,Coding!$J$4:$J$1048576,$B$7,Coding!$Y$4:$Y$1048576,"YES")</f>
        <v>0</v>
      </c>
      <c r="AC138" s="60">
        <f>COUNTIFS(Coding!BP$4:BP$1048576,"YES",Coding!$D$4:$D$1048576,$A$7,Coding!$J$4:$J$1048576,$B$7,Coding!$Y$4:$Y$1048576,"YES")</f>
        <v>0</v>
      </c>
      <c r="AD138" s="60">
        <f>COUNTIFS(Coding!BQ$4:BQ$1048576,"YES",Coding!$D$4:$D$1048576,$A$7,Coding!$J$4:$J$1048576,$B$7,Coding!$Y$4:$Y$1048576,"YES")</f>
        <v>0</v>
      </c>
      <c r="AE138" s="60">
        <f>COUNTIFS(Coding!BR$4:BR$1048576,"YES",Coding!$D$4:$D$1048576,$A$7,Coding!$J$4:$J$1048576,$B$7,Coding!$Y$4:$Y$1048576,"YES")</f>
        <v>0</v>
      </c>
      <c r="AF138" s="60">
        <f>COUNTIFS(Coding!BS$4:BS$1048576,"YES",Coding!$D$4:$D$1048576,$A$7,Coding!$J$4:$J$1048576,$B$7,Coding!$Y$4:$Y$1048576,"YES")</f>
        <v>0</v>
      </c>
      <c r="AG138" s="60">
        <f>COUNTIFS(Coding!BT$4:BT$1048576,"YES",Coding!$D$4:$D$1048576,$A$7,Coding!$J$4:$J$1048576,$B$7,Coding!$Y$4:$Y$1048576,"YES")</f>
        <v>0</v>
      </c>
      <c r="AH138" s="60">
        <f>COUNTIFS(Coding!BU$4:BU$1048576,"YES",Coding!$D$4:$D$1048576,$A$7,Coding!$J$4:$J$1048576,$B$7,Coding!$Y$4:$Y$1048576,"YES")</f>
        <v>0</v>
      </c>
      <c r="AI138" s="60">
        <f>COUNTIFS(Coding!BV$4:BV$1048576,"YES",Coding!$D$4:$D$1048576,$A$7,Coding!$J$4:$J$1048576,$B$7,Coding!$Y$4:$Y$1048576,"YES")</f>
        <v>0</v>
      </c>
      <c r="AJ138" s="60">
        <f>COUNTIFS(Coding!BW$4:BW$1048576,"YES",Coding!$D$4:$D$1048576,$A$7,Coding!$J$4:$J$1048576,$B$7,Coding!$Y$4:$Y$1048576,"YES")</f>
        <v>0</v>
      </c>
      <c r="AK138" s="60">
        <f>COUNTIFS(Coding!BX$4:BX$1048576,"YES",Coding!$D$4:$D$1048576,$A$7,Coding!$J$4:$J$1048576,$B$7,Coding!$Y$4:$Y$1048576,"YES")</f>
        <v>0</v>
      </c>
      <c r="AL138" s="60">
        <f>COUNTIFS(Coding!BY$4:BY$1048576,"YES",Coding!$D$4:$D$1048576,$A$7,Coding!$J$4:$J$1048576,$B$7,Coding!$Y$4:$Y$1048576,"YES")</f>
        <v>0</v>
      </c>
      <c r="AM138" s="60">
        <f>COUNTIFS(Coding!BZ$4:BZ$1048576,"YES",Coding!$D$4:$D$1048576,$A$7,Coding!$J$4:$J$1048576,$B$7,Coding!$Y$4:$Y$1048576,"YES")</f>
        <v>0</v>
      </c>
      <c r="AN138" s="60">
        <f>COUNTIFS(Coding!CA$4:CA$1048576,"YES",Coding!$D$4:$D$1048576,$A$7,Coding!$J$4:$J$1048576,$B$7,Coding!$Y$4:$Y$1048576,"YES")</f>
        <v>0</v>
      </c>
      <c r="AO138" s="60">
        <f>COUNTIFS(Coding!CB$4:CB$1048576,"YES",Coding!$D$4:$D$1048576,$A$7,Coding!$J$4:$J$1048576,$B$7,Coding!$Y$4:$Y$1048576,"YES")</f>
        <v>0</v>
      </c>
      <c r="AP138" s="60">
        <f>COUNTIFS(Coding!CC$4:CC$1048576,"YES",Coding!$D$4:$D$1048576,$A$7,Coding!$J$4:$J$1048576,$B$7,Coding!$Y$4:$Y$1048576,"YES")</f>
        <v>0</v>
      </c>
      <c r="AQ138" s="60">
        <f>COUNTIFS(Coding!CD$4:CD$1048576,"YES",Coding!$D$4:$D$1048576,$A$7,Coding!$J$4:$J$1048576,$B$7,Coding!$Y$4:$Y$1048576,"YES")</f>
        <v>0</v>
      </c>
      <c r="AR138" s="60">
        <f>COUNTIFS(Coding!CE$4:CE$1048576,"YES",Coding!$D$4:$D$1048576,$A$7,Coding!$J$4:$J$1048576,$B$7,Coding!$Y$4:$Y$1048576,"YES")</f>
        <v>0</v>
      </c>
      <c r="AS138" s="60">
        <f>COUNTIFS(Coding!CF$4:CF$1048576,"YES",Coding!$D$4:$D$1048576,$A$7,Coding!$J$4:$J$1048576,$B$7,Coding!$Y$4:$Y$1048576,"YES")</f>
        <v>0</v>
      </c>
      <c r="AT138" s="60">
        <f>COUNTIFS(Coding!CG$4:CG$1048576,"YES",Coding!$D$4:$D$1048576,$A$7,Coding!$J$4:$J$1048576,$B$7,Coding!$Y$4:$Y$1048576,"YES")</f>
        <v>0</v>
      </c>
      <c r="AU138" s="60">
        <f>COUNTIFS(Coding!CH$4:CH$1048576,"YES",Coding!$D$4:$D$1048576,$A$7,Coding!$J$4:$J$1048576,$B$7,Coding!$Y$4:$Y$1048576,"YES")</f>
        <v>0</v>
      </c>
      <c r="AV138" s="60">
        <f>COUNTIFS(Coding!CI$4:CI$1048576,"YES",Coding!$D$4:$D$1048576,$A$7,Coding!$J$4:$J$1048576,$B$7,Coding!$Y$4:$Y$1048576,"YES")</f>
        <v>0</v>
      </c>
      <c r="AW138" s="60">
        <f>COUNTIFS(Coding!CJ$4:CJ$1048576,"YES",Coding!$D$4:$D$1048576,$A$7,Coding!$J$4:$J$1048576,$B$7,Coding!$Y$4:$Y$1048576,"YES")</f>
        <v>0</v>
      </c>
      <c r="AX138" s="60">
        <f>COUNTIFS(Coding!CK$4:CK$1048576,"YES",Coding!$D$4:$D$1048576,$A$7,Coding!$J$4:$J$1048576,$B$7,Coding!$Y$4:$Y$1048576,"YES")</f>
        <v>0</v>
      </c>
      <c r="AY138" s="60">
        <f>COUNTIFS(Coding!CL$4:CL$1048576,"YES",Coding!$D$4:$D$1048576,$A$7,Coding!$J$4:$J$1048576,$B$7,Coding!$Y$4:$Y$1048576,"YES")</f>
        <v>0</v>
      </c>
      <c r="AZ138" s="60">
        <f>COUNTIFS(Coding!CM$4:CM$1048576,"YES",Coding!$D$4:$D$1048576,$A$7,Coding!$J$4:$J$1048576,$B$7,Coding!$Y$4:$Y$1048576,"YES")</f>
        <v>0</v>
      </c>
      <c r="BA138" s="60">
        <f>COUNTIFS(Coding!CN$4:CN$1048576,"YES",Coding!$D$4:$D$1048576,$A$7,Coding!$J$4:$J$1048576,$B$7,Coding!$Y$4:$Y$1048576,"YES")</f>
        <v>0</v>
      </c>
      <c r="BB138" s="60">
        <f>COUNTIFS(Coding!CO$4:CO$1048576,"YES",Coding!$D$4:$D$1048576,$A$7,Coding!$J$4:$J$1048576,$B$7,Coding!$Y$4:$Y$1048576,"YES")</f>
        <v>0</v>
      </c>
      <c r="BC138" s="60">
        <f>COUNTIFS(Coding!CP$4:CP$1048576,"YES",Coding!$D$4:$D$1048576,$A$7,Coding!$J$4:$J$1048576,$B$7,Coding!$Y$4:$Y$1048576,"YES")</f>
        <v>0</v>
      </c>
      <c r="BD138" s="60">
        <f>COUNTIFS(Coding!CQ$4:CQ$1048576,"YES",Coding!$D$4:$D$1048576,$A$7,Coding!$J$4:$J$1048576,$B$7,Coding!$Y$4:$Y$1048576,"YES")</f>
        <v>0</v>
      </c>
      <c r="BE138" s="60">
        <f>COUNTIFS(Coding!CR$4:CR$1048576,"YES",Coding!$D$4:$D$1048576,$A$7,Coding!$J$4:$J$1048576,$B$7,Coding!$Y$4:$Y$1048576,"YES")</f>
        <v>0</v>
      </c>
      <c r="BF138" s="60">
        <f>COUNTIFS(Coding!CS$4:CS$1048576,"YES",Coding!$D$4:$D$1048576,$A$7,Coding!$J$4:$J$1048576,$B$7,Coding!$Y$4:$Y$1048576,"YES")</f>
        <v>0</v>
      </c>
      <c r="BG138" s="60">
        <f>COUNTIFS(Coding!CT$4:CT$1048576,"YES",Coding!$D$4:$D$1048576,$A$7,Coding!$J$4:$J$1048576,$B$7,Coding!$Y$4:$Y$1048576,"YES")</f>
        <v>0</v>
      </c>
      <c r="BH138" s="60">
        <f>COUNTIFS(Coding!CU$4:CU$1048576,"YES",Coding!$D$4:$D$1048576,$A$7,Coding!$J$4:$J$1048576,$B$7,Coding!$Y$4:$Y$1048576,"YES")</f>
        <v>0</v>
      </c>
      <c r="BI138" s="60">
        <f>COUNTIFS(Coding!CV$4:CV$1048576,"YES",Coding!$D$4:$D$1048576,$A$7,Coding!$J$4:$J$1048576,$B$7,Coding!$Y$4:$Y$1048576,"YES")</f>
        <v>0</v>
      </c>
      <c r="BJ138" s="60">
        <f>COUNTIFS(Coding!CW$4:CW$1048576,"YES",Coding!$D$4:$D$1048576,$A$7,Coding!$J$4:$J$1048576,$B$7,Coding!$Y$4:$Y$1048576,"YES")</f>
        <v>0</v>
      </c>
      <c r="BK138" s="60">
        <f>COUNTIFS(Coding!CX$4:CX$1048576,"YES",Coding!$D$4:$D$1048576,$A$7,Coding!$J$4:$J$1048576,$B$7,Coding!$Y$4:$Y$1048576,"YES")</f>
        <v>0</v>
      </c>
      <c r="BL138" s="60">
        <f>COUNTIFS(Coding!CY$4:CY$1048576,"YES",Coding!$D$4:$D$1048576,$A$7,Coding!$J$4:$J$1048576,$B$7,Coding!$Y$4:$Y$1048576,"YES")</f>
        <v>0</v>
      </c>
      <c r="BM138" s="60">
        <f>COUNTIFS(Coding!CZ$4:CZ$1048576,"YES",Coding!$D$4:$D$1048576,$A$7,Coding!$J$4:$J$1048576,$B$7,Coding!$Y$4:$Y$1048576,"YES")</f>
        <v>0</v>
      </c>
      <c r="BN138" s="60">
        <f>COUNTIFS(Coding!DA$4:DA$1048576,"YES",Coding!$D$4:$D$1048576,$A$7,Coding!$J$4:$J$1048576,$B$7,Coding!$Y$4:$Y$1048576,"YES")</f>
        <v>0</v>
      </c>
      <c r="BO138" s="60">
        <f>COUNTIFS(Coding!DB$4:DB$1048576,"YES",Coding!$D$4:$D$1048576,$A$7,Coding!$J$4:$J$1048576,$B$7,Coding!$Y$4:$Y$1048576,"YES")</f>
        <v>0</v>
      </c>
      <c r="BP138" s="60">
        <f>COUNTIFS(Coding!DC$4:DC$1048576,"YES",Coding!$D$4:$D$1048576,$A$7,Coding!$J$4:$J$1048576,$B$7,Coding!$Y$4:$Y$1048576,"YES")</f>
        <v>0</v>
      </c>
      <c r="BQ138" s="60">
        <f>COUNTIFS(Coding!DD$4:DD$1048576,"YES",Coding!$D$4:$D$1048576,$A$7,Coding!$J$4:$J$1048576,$B$7,Coding!$Y$4:$Y$1048576,"YES")</f>
        <v>0</v>
      </c>
      <c r="BR138" s="60">
        <f>COUNTIFS(Coding!DE$4:DE$1048576,"YES",Coding!$D$4:$D$1048576,$A$7,Coding!$J$4:$J$1048576,$B$7,Coding!$Y$4:$Y$1048576,"YES")</f>
        <v>1</v>
      </c>
      <c r="BS138" s="60">
        <f>COUNTIFS(Coding!DF$4:DF$1048576,"YES",Coding!$D$4:$D$1048576,$A$7,Coding!$J$4:$J$1048576,$B$7,Coding!$Y$4:$Y$1048576,"YES")</f>
        <v>0</v>
      </c>
      <c r="BT138" s="60">
        <f>COUNTIFS(Coding!DG$4:DG$1048576,"YES",Coding!$D$4:$D$1048576,$A$7,Coding!$J$4:$J$1048576,$B$7,Coding!$Y$4:$Y$1048576,"YES")</f>
        <v>0</v>
      </c>
      <c r="BU138" s="60">
        <f>COUNTIFS(Coding!DH$4:DH$1048576,"YES",Coding!$D$4:$D$1048576,$A$7,Coding!$J$4:$J$1048576,$B$7,Coding!$Y$4:$Y$1048576,"YES")</f>
        <v>0</v>
      </c>
      <c r="BV138" s="60">
        <f>COUNTIFS(Coding!DI$4:DI$1048576,"YES",Coding!$D$4:$D$1048576,$A$7,Coding!$J$4:$J$1048576,$B$7,Coding!$Y$4:$Y$1048576,"YES")</f>
        <v>0</v>
      </c>
      <c r="BW138" s="60">
        <f>COUNTIFS(Coding!DJ$4:DJ$1048576,"YES",Coding!$D$4:$D$1048576,$A$7,Coding!$J$4:$J$1048576,$B$7,Coding!$Y$4:$Y$1048576,"YES")</f>
        <v>0</v>
      </c>
      <c r="BX138" s="60">
        <f>COUNTIFS(Coding!DK$4:DK$1048576,"YES",Coding!$D$4:$D$1048576,$A$7,Coding!$J$4:$J$1048576,$B$7,Coding!$Y$4:$Y$1048576,"YES")</f>
        <v>0</v>
      </c>
      <c r="BY138" s="60">
        <f>COUNTIFS(Coding!DL$4:DL$1048576,"YES",Coding!$D$4:$D$1048576,$A$7,Coding!$J$4:$J$1048576,$B$7,Coding!$Y$4:$Y$1048576,"YES")</f>
        <v>0</v>
      </c>
      <c r="BZ138" s="60">
        <f>COUNTIFS(Coding!DM$4:DM$1048576,"YES",Coding!$D$4:$D$1048576,$A$7,Coding!$J$4:$J$1048576,$B$7,Coding!$Y$4:$Y$1048576,"YES")</f>
        <v>0</v>
      </c>
      <c r="CA138" s="60">
        <f>COUNTIFS(Coding!DN$4:DN$1048576,"YES",Coding!$D$4:$D$1048576,$A$7,Coding!$J$4:$J$1048576,$B$7,Coding!$Y$4:$Y$1048576,"YES")</f>
        <v>0</v>
      </c>
      <c r="CB138" s="60">
        <f>COUNTIFS(Coding!DO$4:DO$1048576,"YES",Coding!$D$4:$D$1048576,$A$7,Coding!$J$4:$J$1048576,$B$7,Coding!$Y$4:$Y$1048576,"YES")</f>
        <v>0</v>
      </c>
      <c r="CC138" s="60">
        <f>COUNTIFS(Coding!DP$4:DP$1048576,"YES",Coding!$D$4:$D$1048576,$A$7,Coding!$J$4:$J$1048576,$B$7,Coding!$Y$4:$Y$1048576,"YES")</f>
        <v>0</v>
      </c>
      <c r="CD138" s="60">
        <f>COUNTIFS(Coding!DQ$4:DQ$1048576,"YES",Coding!$D$4:$D$1048576,$A$7,Coding!$J$4:$J$1048576,$B$7,Coding!$Y$4:$Y$1048576,"YES")</f>
        <v>0</v>
      </c>
      <c r="CE138" s="60">
        <f>COUNTIFS(Coding!DR$4:DR$1048576,"YES",Coding!$D$4:$D$1048576,$A$7,Coding!$J$4:$J$1048576,$B$7,Coding!$Y$4:$Y$1048576,"YES")</f>
        <v>0</v>
      </c>
      <c r="CF138" s="60">
        <f>COUNTIFS(Coding!DS$4:DS$1048576,"YES",Coding!$D$4:$D$1048576,$A$7,Coding!$J$4:$J$1048576,$B$7,Coding!$Y$4:$Y$1048576,"YES")</f>
        <v>0</v>
      </c>
      <c r="CG138" s="60">
        <f>COUNTIFS(Coding!DT$4:DT$1048576,"YES",Coding!$D$4:$D$1048576,$A$7,Coding!$J$4:$J$1048576,$B$7,Coding!$Y$4:$Y$1048576,"YES")</f>
        <v>0</v>
      </c>
      <c r="CH138" s="60">
        <f>COUNTIFS(Coding!DU$4:DU$1048576,"YES",Coding!$D$4:$D$1048576,$A$7,Coding!$J$4:$J$1048576,$B$7,Coding!$Y$4:$Y$1048576,"YES")</f>
        <v>0</v>
      </c>
      <c r="CI138" s="60">
        <f>COUNTIFS(Coding!DV$4:DV$1048576,"YES",Coding!$D$4:$D$1048576,$A$7,Coding!$J$4:$J$1048576,$B$7,Coding!$Y$4:$Y$1048576,"YES")</f>
        <v>0</v>
      </c>
      <c r="CJ138" s="60">
        <f>COUNTIFS(Coding!DW$4:DW$1048576,"YES",Coding!$D$4:$D$1048576,$A$7,Coding!$J$4:$J$1048576,$B$7,Coding!$Y$4:$Y$1048576,"YES")</f>
        <v>0</v>
      </c>
      <c r="CK138" s="60">
        <f>COUNTIFS(Coding!DX$4:DX$1048576,"YES",Coding!$D$4:$D$1048576,$A$7,Coding!$J$4:$J$1048576,$B$7,Coding!$Y$4:$Y$1048576,"YES")</f>
        <v>0</v>
      </c>
      <c r="CL138" s="60">
        <f>COUNTIFS(Coding!DY$4:DY$1048576,"YES",Coding!$D$4:$D$1048576,$A$7,Coding!$J$4:$J$1048576,$B$7,Coding!$Y$4:$Y$1048576,"YES")</f>
        <v>0</v>
      </c>
      <c r="CM138" s="60">
        <f>COUNTIFS(Coding!DZ$4:DZ$1048576,"YES",Coding!$D$4:$D$1048576,$A$7,Coding!$J$4:$J$1048576,$B$7,Coding!$Y$4:$Y$1048576,"YES")</f>
        <v>0</v>
      </c>
      <c r="CN138" s="60">
        <f>COUNTIFS(Coding!EA$4:EA$1048576,"YES",Coding!$D$4:$D$1048576,$A$7,Coding!$J$4:$J$1048576,$B$7,Coding!$Y$4:$Y$1048576,"YES")</f>
        <v>0</v>
      </c>
      <c r="CO138" s="60">
        <f>COUNTIFS(Coding!EB$4:EB$1048576,"YES",Coding!$D$4:$D$1048576,$A$7,Coding!$J$4:$J$1048576,$B$7,Coding!$Y$4:$Y$1048576,"YES")</f>
        <v>0</v>
      </c>
      <c r="CP138" s="60">
        <f>COUNTIFS(Coding!EC$4:EC$1048576,"YES",Coding!$D$4:$D$1048576,$A$7,Coding!$J$4:$J$1048576,$B$7,Coding!$Y$4:$Y$1048576,"YES")</f>
        <v>0</v>
      </c>
      <c r="CQ138" s="60">
        <f>COUNTIFS(Coding!ED$4:ED$1048576,"YES",Coding!$D$4:$D$1048576,$A$7,Coding!$J$4:$J$1048576,$B$7,Coding!$Y$4:$Y$1048576,"YES")</f>
        <v>0</v>
      </c>
      <c r="CR138" s="60">
        <f>COUNTIFS(Coding!EE$4:EE$1048576,"YES",Coding!$D$4:$D$1048576,$A$7,Coding!$J$4:$J$1048576,$B$7,Coding!$Y$4:$Y$1048576,"YES")</f>
        <v>0</v>
      </c>
      <c r="CS138" s="60">
        <f>COUNTIFS(Coding!EF$4:EF$1048576,"YES",Coding!$D$4:$D$1048576,$A$7,Coding!$J$4:$J$1048576,$B$7,Coding!$Y$4:$Y$1048576,"YES")</f>
        <v>0</v>
      </c>
      <c r="CT138" s="60">
        <f>COUNTIFS(Coding!EG$4:EG$1048576,"YES",Coding!$D$4:$D$1048576,$A$7,Coding!$J$4:$J$1048576,$B$7,Coding!$Y$4:$Y$1048576,"YES")</f>
        <v>0</v>
      </c>
    </row>
    <row r="139" spans="1:98" x14ac:dyDescent="0.25">
      <c r="A139" s="176" t="s">
        <v>29</v>
      </c>
      <c r="B139" s="176"/>
      <c r="C139" s="176"/>
      <c r="D139" s="176"/>
      <c r="E139" s="176"/>
      <c r="F139" s="176"/>
      <c r="G139" s="60">
        <f>COUNTIFS(Coding!AT$4:AT$1048576,"YES",Coding!$D$4:$D$1048576,$A$7,Coding!$J$4:$J$1048576,$B$7,Coding!$AJ$4:$AJ$1048576,"YES")</f>
        <v>0</v>
      </c>
      <c r="H139" s="60">
        <f>COUNTIFS(Coding!AU$4:AU$1048576,"YES",Coding!$D$4:$D$1048576,$A$7,Coding!$J$4:$J$1048576,$B$7,Coding!$AJ$4:$AJ$1048576,"YES")</f>
        <v>0</v>
      </c>
      <c r="I139" s="60">
        <f>COUNTIFS(Coding!AV$4:AV$1048576,"YES",Coding!$D$4:$D$1048576,$A$7,Coding!$J$4:$J$1048576,$B$7,Coding!$AJ$4:$AJ$1048576,"YES")</f>
        <v>0</v>
      </c>
      <c r="J139" s="60">
        <f>COUNTIFS(Coding!AW$4:AW$1048576,"YES",Coding!$D$4:$D$1048576,$A$7,Coding!$J$4:$J$1048576,$B$7,Coding!$AJ$4:$AJ$1048576,"YES")</f>
        <v>0</v>
      </c>
      <c r="K139" s="60">
        <f>COUNTIFS(Coding!AX$4:AX$1048576,"YES",Coding!$D$4:$D$1048576,$A$7,Coding!$J$4:$J$1048576,$B$7,Coding!$AJ$4:$AJ$1048576,"YES")</f>
        <v>0</v>
      </c>
      <c r="L139" s="60">
        <f>COUNTIFS(Coding!AY$4:AY$1048576,"YES",Coding!$D$4:$D$1048576,$A$7,Coding!$J$4:$J$1048576,$B$7,Coding!$AJ$4:$AJ$1048576,"YES")</f>
        <v>0</v>
      </c>
      <c r="M139" s="60">
        <f>COUNTIFS(Coding!AZ$4:AZ$1048576,"YES",Coding!$D$4:$D$1048576,$A$7,Coding!$J$4:$J$1048576,$B$7,Coding!$AJ$4:$AJ$1048576,"YES")</f>
        <v>0</v>
      </c>
      <c r="N139" s="60">
        <f>COUNTIFS(Coding!BA$4:BA$1048576,"YES",Coding!$D$4:$D$1048576,$A$7,Coding!$J$4:$J$1048576,$B$7,Coding!$AJ$4:$AJ$1048576,"YES")</f>
        <v>0</v>
      </c>
      <c r="O139" s="60">
        <f>COUNTIFS(Coding!BB$4:BB$1048576,"YES",Coding!$D$4:$D$1048576,$A$7,Coding!$J$4:$J$1048576,$B$7,Coding!$AJ$4:$AJ$1048576,"YES")</f>
        <v>0</v>
      </c>
      <c r="P139" s="60">
        <f>COUNTIFS(Coding!BC$4:BC$1048576,"YES",Coding!$D$4:$D$1048576,$A$7,Coding!$J$4:$J$1048576,$B$7,Coding!$AJ$4:$AJ$1048576,"YES")</f>
        <v>0</v>
      </c>
      <c r="Q139" s="60">
        <f>COUNTIFS(Coding!BD$4:BD$1048576,"YES",Coding!$D$4:$D$1048576,$A$7,Coding!$J$4:$J$1048576,$B$7,Coding!$AJ$4:$AJ$1048576,"YES")</f>
        <v>0</v>
      </c>
      <c r="R139" s="60">
        <f>COUNTIFS(Coding!BE$4:BE$1048576,"YES",Coding!$D$4:$D$1048576,$A$7,Coding!$J$4:$J$1048576,$B$7,Coding!$AJ$4:$AJ$1048576,"YES")</f>
        <v>0</v>
      </c>
      <c r="S139" s="60">
        <f>COUNTIFS(Coding!BF$4:BF$1048576,"YES",Coding!$D$4:$D$1048576,$A$7,Coding!$J$4:$J$1048576,$B$7,Coding!$AJ$4:$AJ$1048576,"YES")</f>
        <v>0</v>
      </c>
      <c r="T139" s="60">
        <f>COUNTIFS(Coding!BG$4:BG$1048576,"YES",Coding!$D$4:$D$1048576,$A$7,Coding!$J$4:$J$1048576,$B$7,Coding!$AJ$4:$AJ$1048576,"YES")</f>
        <v>0</v>
      </c>
      <c r="U139" s="60">
        <f>COUNTIFS(Coding!BH$4:BH$1048576,"YES",Coding!$D$4:$D$1048576,$A$7,Coding!$J$4:$J$1048576,$B$7,Coding!$AJ$4:$AJ$1048576,"YES")</f>
        <v>0</v>
      </c>
      <c r="V139" s="60">
        <f>COUNTIFS(Coding!BI$4:BI$1048576,"YES",Coding!$D$4:$D$1048576,$A$7,Coding!$J$4:$J$1048576,$B$7,Coding!$AJ$4:$AJ$1048576,"YES")</f>
        <v>0</v>
      </c>
      <c r="W139" s="60">
        <f>COUNTIFS(Coding!BJ$4:BJ$1048576,"YES",Coding!$D$4:$D$1048576,$A$7,Coding!$J$4:$J$1048576,$B$7,Coding!$AJ$4:$AJ$1048576,"YES")</f>
        <v>0</v>
      </c>
      <c r="X139" s="60">
        <f>COUNTIFS(Coding!BK$4:BK$1048576,"YES",Coding!$D$4:$D$1048576,$A$7,Coding!$J$4:$J$1048576,$B$7,Coding!$AJ$4:$AJ$1048576,"YES")</f>
        <v>0</v>
      </c>
      <c r="Y139" s="60">
        <f>COUNTIFS(Coding!BL$4:BL$1048576,"YES",Coding!$D$4:$D$1048576,$A$7,Coding!$J$4:$J$1048576,$B$7,Coding!$AJ$4:$AJ$1048576,"YES")</f>
        <v>0</v>
      </c>
      <c r="Z139" s="60">
        <f>COUNTIFS(Coding!BM$4:BM$1048576,"YES",Coding!$D$4:$D$1048576,$A$7,Coding!$J$4:$J$1048576,$B$7,Coding!$AJ$4:$AJ$1048576,"YES")</f>
        <v>1</v>
      </c>
      <c r="AA139" s="60">
        <f>COUNTIFS(Coding!BN$4:BN$1048576,"YES",Coding!$D$4:$D$1048576,$A$7,Coding!$J$4:$J$1048576,$B$7,Coding!$AJ$4:$AJ$1048576,"YES")</f>
        <v>0</v>
      </c>
      <c r="AB139" s="60">
        <f>COUNTIFS(Coding!BO$4:BO$1048576,"YES",Coding!$D$4:$D$1048576,$A$7,Coding!$J$4:$J$1048576,$B$7,Coding!$AJ$4:$AJ$1048576,"YES")</f>
        <v>0</v>
      </c>
      <c r="AC139" s="60">
        <f>COUNTIFS(Coding!BP$4:BP$1048576,"YES",Coding!$D$4:$D$1048576,$A$7,Coding!$J$4:$J$1048576,$B$7,Coding!$AJ$4:$AJ$1048576,"YES")</f>
        <v>0</v>
      </c>
      <c r="AD139" s="60">
        <f>COUNTIFS(Coding!BQ$4:BQ$1048576,"YES",Coding!$D$4:$D$1048576,$A$7,Coding!$J$4:$J$1048576,$B$7,Coding!$AJ$4:$AJ$1048576,"YES")</f>
        <v>0</v>
      </c>
      <c r="AE139" s="60">
        <f>COUNTIFS(Coding!BR$4:BR$1048576,"YES",Coding!$D$4:$D$1048576,$A$7,Coding!$J$4:$J$1048576,$B$7,Coding!$AJ$4:$AJ$1048576,"YES")</f>
        <v>0</v>
      </c>
      <c r="AF139" s="60">
        <f>COUNTIFS(Coding!BS$4:BS$1048576,"YES",Coding!$D$4:$D$1048576,$A$7,Coding!$J$4:$J$1048576,$B$7,Coding!$AJ$4:$AJ$1048576,"YES")</f>
        <v>0</v>
      </c>
      <c r="AG139" s="60">
        <f>COUNTIFS(Coding!BT$4:BT$1048576,"YES",Coding!$D$4:$D$1048576,$A$7,Coding!$J$4:$J$1048576,$B$7,Coding!$AJ$4:$AJ$1048576,"YES")</f>
        <v>0</v>
      </c>
      <c r="AH139" s="60">
        <f>COUNTIFS(Coding!BU$4:BU$1048576,"YES",Coding!$D$4:$D$1048576,$A$7,Coding!$J$4:$J$1048576,$B$7,Coding!$AJ$4:$AJ$1048576,"YES")</f>
        <v>1</v>
      </c>
      <c r="AI139" s="60">
        <f>COUNTIFS(Coding!BV$4:BV$1048576,"YES",Coding!$D$4:$D$1048576,$A$7,Coding!$J$4:$J$1048576,$B$7,Coding!$AJ$4:$AJ$1048576,"YES")</f>
        <v>0</v>
      </c>
      <c r="AJ139" s="60">
        <f>COUNTIFS(Coding!BW$4:BW$1048576,"YES",Coding!$D$4:$D$1048576,$A$7,Coding!$J$4:$J$1048576,$B$7,Coding!$AJ$4:$AJ$1048576,"YES")</f>
        <v>0</v>
      </c>
      <c r="AK139" s="60">
        <f>COUNTIFS(Coding!BX$4:BX$1048576,"YES",Coding!$D$4:$D$1048576,$A$7,Coding!$J$4:$J$1048576,$B$7,Coding!$AJ$4:$AJ$1048576,"YES")</f>
        <v>0</v>
      </c>
      <c r="AL139" s="60">
        <f>COUNTIFS(Coding!BY$4:BY$1048576,"YES",Coding!$D$4:$D$1048576,$A$7,Coding!$J$4:$J$1048576,$B$7,Coding!$AJ$4:$AJ$1048576,"YES")</f>
        <v>0</v>
      </c>
      <c r="AM139" s="60">
        <f>COUNTIFS(Coding!BZ$4:BZ$1048576,"YES",Coding!$D$4:$D$1048576,$A$7,Coding!$J$4:$J$1048576,$B$7,Coding!$AJ$4:$AJ$1048576,"YES")</f>
        <v>0</v>
      </c>
      <c r="AN139" s="60">
        <f>COUNTIFS(Coding!CA$4:CA$1048576,"YES",Coding!$D$4:$D$1048576,$A$7,Coding!$J$4:$J$1048576,$B$7,Coding!$AJ$4:$AJ$1048576,"YES")</f>
        <v>0</v>
      </c>
      <c r="AO139" s="60">
        <f>COUNTIFS(Coding!CB$4:CB$1048576,"YES",Coding!$D$4:$D$1048576,$A$7,Coding!$J$4:$J$1048576,$B$7,Coding!$AJ$4:$AJ$1048576,"YES")</f>
        <v>0</v>
      </c>
      <c r="AP139" s="60">
        <f>COUNTIFS(Coding!CC$4:CC$1048576,"YES",Coding!$D$4:$D$1048576,$A$7,Coding!$J$4:$J$1048576,$B$7,Coding!$AJ$4:$AJ$1048576,"YES")</f>
        <v>0</v>
      </c>
      <c r="AQ139" s="60">
        <f>COUNTIFS(Coding!CD$4:CD$1048576,"YES",Coding!$D$4:$D$1048576,$A$7,Coding!$J$4:$J$1048576,$B$7,Coding!$AJ$4:$AJ$1048576,"YES")</f>
        <v>0</v>
      </c>
      <c r="AR139" s="60">
        <f>COUNTIFS(Coding!CE$4:CE$1048576,"YES",Coding!$D$4:$D$1048576,$A$7,Coding!$J$4:$J$1048576,$B$7,Coding!$AJ$4:$AJ$1048576,"YES")</f>
        <v>0</v>
      </c>
      <c r="AS139" s="60">
        <f>COUNTIFS(Coding!CF$4:CF$1048576,"YES",Coding!$D$4:$D$1048576,$A$7,Coding!$J$4:$J$1048576,$B$7,Coding!$AJ$4:$AJ$1048576,"YES")</f>
        <v>0</v>
      </c>
      <c r="AT139" s="60">
        <f>COUNTIFS(Coding!CG$4:CG$1048576,"YES",Coding!$D$4:$D$1048576,$A$7,Coding!$J$4:$J$1048576,$B$7,Coding!$AJ$4:$AJ$1048576,"YES")</f>
        <v>0</v>
      </c>
      <c r="AU139" s="60">
        <f>COUNTIFS(Coding!CH$4:CH$1048576,"YES",Coding!$D$4:$D$1048576,$A$7,Coding!$J$4:$J$1048576,$B$7,Coding!$AJ$4:$AJ$1048576,"YES")</f>
        <v>0</v>
      </c>
      <c r="AV139" s="60">
        <f>COUNTIFS(Coding!CI$4:CI$1048576,"YES",Coding!$D$4:$D$1048576,$A$7,Coding!$J$4:$J$1048576,$B$7,Coding!$AJ$4:$AJ$1048576,"YES")</f>
        <v>0</v>
      </c>
      <c r="AW139" s="60">
        <f>COUNTIFS(Coding!CJ$4:CJ$1048576,"YES",Coding!$D$4:$D$1048576,$A$7,Coding!$J$4:$J$1048576,$B$7,Coding!$AJ$4:$AJ$1048576,"YES")</f>
        <v>0</v>
      </c>
      <c r="AX139" s="60">
        <f>COUNTIFS(Coding!CK$4:CK$1048576,"YES",Coding!$D$4:$D$1048576,$A$7,Coding!$J$4:$J$1048576,$B$7,Coding!$AJ$4:$AJ$1048576,"YES")</f>
        <v>0</v>
      </c>
      <c r="AY139" s="60">
        <f>COUNTIFS(Coding!CL$4:CL$1048576,"YES",Coding!$D$4:$D$1048576,$A$7,Coding!$J$4:$J$1048576,$B$7,Coding!$AJ$4:$AJ$1048576,"YES")</f>
        <v>0</v>
      </c>
      <c r="AZ139" s="60">
        <f>COUNTIFS(Coding!CM$4:CM$1048576,"YES",Coding!$D$4:$D$1048576,$A$7,Coding!$J$4:$J$1048576,$B$7,Coding!$AJ$4:$AJ$1048576,"YES")</f>
        <v>0</v>
      </c>
      <c r="BA139" s="60">
        <f>COUNTIFS(Coding!CN$4:CN$1048576,"YES",Coding!$D$4:$D$1048576,$A$7,Coding!$J$4:$J$1048576,$B$7,Coding!$AJ$4:$AJ$1048576,"YES")</f>
        <v>0</v>
      </c>
      <c r="BB139" s="60">
        <f>COUNTIFS(Coding!CO$4:CO$1048576,"YES",Coding!$D$4:$D$1048576,$A$7,Coding!$J$4:$J$1048576,$B$7,Coding!$AJ$4:$AJ$1048576,"YES")</f>
        <v>0</v>
      </c>
      <c r="BC139" s="60">
        <f>COUNTIFS(Coding!CP$4:CP$1048576,"YES",Coding!$D$4:$D$1048576,$A$7,Coding!$J$4:$J$1048576,$B$7,Coding!$AJ$4:$AJ$1048576,"YES")</f>
        <v>0</v>
      </c>
      <c r="BD139" s="60">
        <f>COUNTIFS(Coding!CQ$4:CQ$1048576,"YES",Coding!$D$4:$D$1048576,$A$7,Coding!$J$4:$J$1048576,$B$7,Coding!$AJ$4:$AJ$1048576,"YES")</f>
        <v>0</v>
      </c>
      <c r="BE139" s="60">
        <f>COUNTIFS(Coding!CR$4:CR$1048576,"YES",Coding!$D$4:$D$1048576,$A$7,Coding!$J$4:$J$1048576,$B$7,Coding!$AJ$4:$AJ$1048576,"YES")</f>
        <v>0</v>
      </c>
      <c r="BF139" s="60">
        <f>COUNTIFS(Coding!CS$4:CS$1048576,"YES",Coding!$D$4:$D$1048576,$A$7,Coding!$J$4:$J$1048576,$B$7,Coding!$AJ$4:$AJ$1048576,"YES")</f>
        <v>0</v>
      </c>
      <c r="BG139" s="60">
        <f>COUNTIFS(Coding!CT$4:CT$1048576,"YES",Coding!$D$4:$D$1048576,$A$7,Coding!$J$4:$J$1048576,$B$7,Coding!$AJ$4:$AJ$1048576,"YES")</f>
        <v>0</v>
      </c>
      <c r="BH139" s="60">
        <f>COUNTIFS(Coding!CU$4:CU$1048576,"YES",Coding!$D$4:$D$1048576,$A$7,Coding!$J$4:$J$1048576,$B$7,Coding!$AJ$4:$AJ$1048576,"YES")</f>
        <v>0</v>
      </c>
      <c r="BI139" s="60">
        <f>COUNTIFS(Coding!CV$4:CV$1048576,"YES",Coding!$D$4:$D$1048576,$A$7,Coding!$J$4:$J$1048576,$B$7,Coding!$AJ$4:$AJ$1048576,"YES")</f>
        <v>0</v>
      </c>
      <c r="BJ139" s="60">
        <f>COUNTIFS(Coding!CW$4:CW$1048576,"YES",Coding!$D$4:$D$1048576,$A$7,Coding!$J$4:$J$1048576,$B$7,Coding!$AJ$4:$AJ$1048576,"YES")</f>
        <v>0</v>
      </c>
      <c r="BK139" s="60">
        <f>COUNTIFS(Coding!CX$4:CX$1048576,"YES",Coding!$D$4:$D$1048576,$A$7,Coding!$J$4:$J$1048576,$B$7,Coding!$AJ$4:$AJ$1048576,"YES")</f>
        <v>0</v>
      </c>
      <c r="BL139" s="60">
        <f>COUNTIFS(Coding!CY$4:CY$1048576,"YES",Coding!$D$4:$D$1048576,$A$7,Coding!$J$4:$J$1048576,$B$7,Coding!$AJ$4:$AJ$1048576,"YES")</f>
        <v>0</v>
      </c>
      <c r="BM139" s="60">
        <f>COUNTIFS(Coding!CZ$4:CZ$1048576,"YES",Coding!$D$4:$D$1048576,$A$7,Coding!$J$4:$J$1048576,$B$7,Coding!$AJ$4:$AJ$1048576,"YES")</f>
        <v>0</v>
      </c>
      <c r="BN139" s="60">
        <f>COUNTIFS(Coding!DA$4:DA$1048576,"YES",Coding!$D$4:$D$1048576,$A$7,Coding!$J$4:$J$1048576,$B$7,Coding!$AJ$4:$AJ$1048576,"YES")</f>
        <v>0</v>
      </c>
      <c r="BO139" s="60">
        <f>COUNTIFS(Coding!DB$4:DB$1048576,"YES",Coding!$D$4:$D$1048576,$A$7,Coding!$J$4:$J$1048576,$B$7,Coding!$AJ$4:$AJ$1048576,"YES")</f>
        <v>0</v>
      </c>
      <c r="BP139" s="60">
        <f>COUNTIFS(Coding!DC$4:DC$1048576,"YES",Coding!$D$4:$D$1048576,$A$7,Coding!$J$4:$J$1048576,$B$7,Coding!$AJ$4:$AJ$1048576,"YES")</f>
        <v>0</v>
      </c>
      <c r="BQ139" s="60">
        <f>COUNTIFS(Coding!DD$4:DD$1048576,"YES",Coding!$D$4:$D$1048576,$A$7,Coding!$J$4:$J$1048576,$B$7,Coding!$AJ$4:$AJ$1048576,"YES")</f>
        <v>0</v>
      </c>
      <c r="BR139" s="60">
        <f>COUNTIFS(Coding!DE$4:DE$1048576,"YES",Coding!$D$4:$D$1048576,$A$7,Coding!$J$4:$J$1048576,$B$7,Coding!$AJ$4:$AJ$1048576,"YES")</f>
        <v>0</v>
      </c>
      <c r="BS139" s="60">
        <f>COUNTIFS(Coding!DF$4:DF$1048576,"YES",Coding!$D$4:$D$1048576,$A$7,Coding!$J$4:$J$1048576,$B$7,Coding!$AJ$4:$AJ$1048576,"YES")</f>
        <v>0</v>
      </c>
      <c r="BT139" s="60">
        <f>COUNTIFS(Coding!DG$4:DG$1048576,"YES",Coding!$D$4:$D$1048576,$A$7,Coding!$J$4:$J$1048576,$B$7,Coding!$AJ$4:$AJ$1048576,"YES")</f>
        <v>0</v>
      </c>
      <c r="BU139" s="60">
        <f>COUNTIFS(Coding!DH$4:DH$1048576,"YES",Coding!$D$4:$D$1048576,$A$7,Coding!$J$4:$J$1048576,$B$7,Coding!$AJ$4:$AJ$1048576,"YES")</f>
        <v>0</v>
      </c>
      <c r="BV139" s="60">
        <f>COUNTIFS(Coding!DI$4:DI$1048576,"YES",Coding!$D$4:$D$1048576,$A$7,Coding!$J$4:$J$1048576,$B$7,Coding!$AJ$4:$AJ$1048576,"YES")</f>
        <v>0</v>
      </c>
      <c r="BW139" s="60">
        <f>COUNTIFS(Coding!DJ$4:DJ$1048576,"YES",Coding!$D$4:$D$1048576,$A$7,Coding!$J$4:$J$1048576,$B$7,Coding!$AJ$4:$AJ$1048576,"YES")</f>
        <v>0</v>
      </c>
      <c r="BX139" s="60">
        <f>COUNTIFS(Coding!DK$4:DK$1048576,"YES",Coding!$D$4:$D$1048576,$A$7,Coding!$J$4:$J$1048576,$B$7,Coding!$AJ$4:$AJ$1048576,"YES")</f>
        <v>0</v>
      </c>
      <c r="BY139" s="60">
        <f>COUNTIFS(Coding!DL$4:DL$1048576,"YES",Coding!$D$4:$D$1048576,$A$7,Coding!$J$4:$J$1048576,$B$7,Coding!$AJ$4:$AJ$1048576,"YES")</f>
        <v>0</v>
      </c>
      <c r="BZ139" s="60">
        <f>COUNTIFS(Coding!DM$4:DM$1048576,"YES",Coding!$D$4:$D$1048576,$A$7,Coding!$J$4:$J$1048576,$B$7,Coding!$AJ$4:$AJ$1048576,"YES")</f>
        <v>0</v>
      </c>
      <c r="CA139" s="60">
        <f>COUNTIFS(Coding!DN$4:DN$1048576,"YES",Coding!$D$4:$D$1048576,$A$7,Coding!$J$4:$J$1048576,$B$7,Coding!$AJ$4:$AJ$1048576,"YES")</f>
        <v>0</v>
      </c>
      <c r="CB139" s="60">
        <f>COUNTIFS(Coding!DO$4:DO$1048576,"YES",Coding!$D$4:$D$1048576,$A$7,Coding!$J$4:$J$1048576,$B$7,Coding!$AJ$4:$AJ$1048576,"YES")</f>
        <v>0</v>
      </c>
      <c r="CC139" s="60">
        <f>COUNTIFS(Coding!DP$4:DP$1048576,"YES",Coding!$D$4:$D$1048576,$A$7,Coding!$J$4:$J$1048576,$B$7,Coding!$AJ$4:$AJ$1048576,"YES")</f>
        <v>0</v>
      </c>
      <c r="CD139" s="60">
        <f>COUNTIFS(Coding!DQ$4:DQ$1048576,"YES",Coding!$D$4:$D$1048576,$A$7,Coding!$J$4:$J$1048576,$B$7,Coding!$AJ$4:$AJ$1048576,"YES")</f>
        <v>0</v>
      </c>
      <c r="CE139" s="60">
        <f>COUNTIFS(Coding!DR$4:DR$1048576,"YES",Coding!$D$4:$D$1048576,$A$7,Coding!$J$4:$J$1048576,$B$7,Coding!$AJ$4:$AJ$1048576,"YES")</f>
        <v>0</v>
      </c>
      <c r="CF139" s="60">
        <f>COUNTIFS(Coding!DS$4:DS$1048576,"YES",Coding!$D$4:$D$1048576,$A$7,Coding!$J$4:$J$1048576,$B$7,Coding!$AJ$4:$AJ$1048576,"YES")</f>
        <v>0</v>
      </c>
      <c r="CG139" s="60">
        <f>COUNTIFS(Coding!DT$4:DT$1048576,"YES",Coding!$D$4:$D$1048576,$A$7,Coding!$J$4:$J$1048576,$B$7,Coding!$AJ$4:$AJ$1048576,"YES")</f>
        <v>0</v>
      </c>
      <c r="CH139" s="60">
        <f>COUNTIFS(Coding!DU$4:DU$1048576,"YES",Coding!$D$4:$D$1048576,$A$7,Coding!$J$4:$J$1048576,$B$7,Coding!$AJ$4:$AJ$1048576,"YES")</f>
        <v>0</v>
      </c>
      <c r="CI139" s="60">
        <f>COUNTIFS(Coding!DV$4:DV$1048576,"YES",Coding!$D$4:$D$1048576,$A$7,Coding!$J$4:$J$1048576,$B$7,Coding!$AJ$4:$AJ$1048576,"YES")</f>
        <v>0</v>
      </c>
      <c r="CJ139" s="60">
        <f>COUNTIFS(Coding!DW$4:DW$1048576,"YES",Coding!$D$4:$D$1048576,$A$7,Coding!$J$4:$J$1048576,$B$7,Coding!$AJ$4:$AJ$1048576,"YES")</f>
        <v>0</v>
      </c>
      <c r="CK139" s="60">
        <f>COUNTIFS(Coding!DX$4:DX$1048576,"YES",Coding!$D$4:$D$1048576,$A$7,Coding!$J$4:$J$1048576,$B$7,Coding!$AJ$4:$AJ$1048576,"YES")</f>
        <v>0</v>
      </c>
      <c r="CL139" s="60">
        <f>COUNTIFS(Coding!DY$4:DY$1048576,"YES",Coding!$D$4:$D$1048576,$A$7,Coding!$J$4:$J$1048576,$B$7,Coding!$AJ$4:$AJ$1048576,"YES")</f>
        <v>0</v>
      </c>
      <c r="CM139" s="60">
        <f>COUNTIFS(Coding!DZ$4:DZ$1048576,"YES",Coding!$D$4:$D$1048576,$A$7,Coding!$J$4:$J$1048576,$B$7,Coding!$AJ$4:$AJ$1048576,"YES")</f>
        <v>0</v>
      </c>
      <c r="CN139" s="60">
        <f>COUNTIFS(Coding!EA$4:EA$1048576,"YES",Coding!$D$4:$D$1048576,$A$7,Coding!$J$4:$J$1048576,$B$7,Coding!$AJ$4:$AJ$1048576,"YES")</f>
        <v>0</v>
      </c>
      <c r="CO139" s="60">
        <f>COUNTIFS(Coding!EB$4:EB$1048576,"YES",Coding!$D$4:$D$1048576,$A$7,Coding!$J$4:$J$1048576,$B$7,Coding!$AJ$4:$AJ$1048576,"YES")</f>
        <v>0</v>
      </c>
      <c r="CP139" s="60">
        <f>COUNTIFS(Coding!EC$4:EC$1048576,"YES",Coding!$D$4:$D$1048576,$A$7,Coding!$J$4:$J$1048576,$B$7,Coding!$AJ$4:$AJ$1048576,"YES")</f>
        <v>0</v>
      </c>
      <c r="CQ139" s="60">
        <f>COUNTIFS(Coding!ED$4:ED$1048576,"YES",Coding!$D$4:$D$1048576,$A$7,Coding!$J$4:$J$1048576,$B$7,Coding!$AJ$4:$AJ$1048576,"YES")</f>
        <v>0</v>
      </c>
      <c r="CR139" s="60">
        <f>COUNTIFS(Coding!EE$4:EE$1048576,"YES",Coding!$D$4:$D$1048576,$A$7,Coding!$J$4:$J$1048576,$B$7,Coding!$AJ$4:$AJ$1048576,"YES")</f>
        <v>0</v>
      </c>
      <c r="CS139" s="60">
        <f>COUNTIFS(Coding!EF$4:EF$1048576,"YES",Coding!$D$4:$D$1048576,$A$7,Coding!$J$4:$J$1048576,$B$7,Coding!$AJ$4:$AJ$1048576,"YES")</f>
        <v>0</v>
      </c>
      <c r="CT139" s="60">
        <f>COUNTIFS(Coding!EG$4:EG$1048576,"YES",Coding!$D$4:$D$1048576,$A$7,Coding!$J$4:$J$1048576,$B$7,Coding!$AJ$4:$AJ$1048576,"YES")</f>
        <v>0</v>
      </c>
    </row>
    <row r="140" spans="1:98" x14ac:dyDescent="0.25">
      <c r="A140" s="176" t="s">
        <v>35</v>
      </c>
      <c r="B140" s="176"/>
      <c r="C140" s="176"/>
      <c r="D140" s="176"/>
      <c r="E140" s="176"/>
      <c r="F140" s="176"/>
      <c r="G140" s="60">
        <f>COUNTIFS(Coding!AT$4:AT$1048576,"YES",Coding!$D$4:$D$1048576,$A$7,Coding!$J$4:$J$1048576,$B$7,Coding!$AP$4:$AP$1048576,"YES")</f>
        <v>1</v>
      </c>
      <c r="H140" s="60">
        <f>COUNTIFS(Coding!AU$4:AU$1048576,"YES",Coding!$D$4:$D$1048576,$A$7,Coding!$J$4:$J$1048576,$B$7,Coding!$AP$4:$AP$1048576,"YES")</f>
        <v>0</v>
      </c>
      <c r="I140" s="60">
        <f>COUNTIFS(Coding!AV$4:AV$1048576,"YES",Coding!$D$4:$D$1048576,$A$7,Coding!$J$4:$J$1048576,$B$7,Coding!$AP$4:$AP$1048576,"YES")</f>
        <v>0</v>
      </c>
      <c r="J140" s="60">
        <f>COUNTIFS(Coding!AW$4:AW$1048576,"YES",Coding!$D$4:$D$1048576,$A$7,Coding!$J$4:$J$1048576,$B$7,Coding!$AP$4:$AP$1048576,"YES")</f>
        <v>0</v>
      </c>
      <c r="K140" s="60">
        <f>COUNTIFS(Coding!AX$4:AX$1048576,"YES",Coding!$D$4:$D$1048576,$A$7,Coding!$J$4:$J$1048576,$B$7,Coding!$AP$4:$AP$1048576,"YES")</f>
        <v>0</v>
      </c>
      <c r="L140" s="60">
        <f>COUNTIFS(Coding!AY$4:AY$1048576,"YES",Coding!$D$4:$D$1048576,$A$7,Coding!$J$4:$J$1048576,$B$7,Coding!$AP$4:$AP$1048576,"YES")</f>
        <v>0</v>
      </c>
      <c r="M140" s="60">
        <f>COUNTIFS(Coding!AZ$4:AZ$1048576,"YES",Coding!$D$4:$D$1048576,$A$7,Coding!$J$4:$J$1048576,$B$7,Coding!$AP$4:$AP$1048576,"YES")</f>
        <v>0</v>
      </c>
      <c r="N140" s="60">
        <f>COUNTIFS(Coding!BA$4:BA$1048576,"YES",Coding!$D$4:$D$1048576,$A$7,Coding!$J$4:$J$1048576,$B$7,Coding!$AP$4:$AP$1048576,"YES")</f>
        <v>0</v>
      </c>
      <c r="O140" s="60">
        <f>COUNTIFS(Coding!BB$4:BB$1048576,"YES",Coding!$D$4:$D$1048576,$A$7,Coding!$J$4:$J$1048576,$B$7,Coding!$AP$4:$AP$1048576,"YES")</f>
        <v>0</v>
      </c>
      <c r="P140" s="60">
        <f>COUNTIFS(Coding!BC$4:BC$1048576,"YES",Coding!$D$4:$D$1048576,$A$7,Coding!$J$4:$J$1048576,$B$7,Coding!$AP$4:$AP$1048576,"YES")</f>
        <v>0</v>
      </c>
      <c r="Q140" s="60">
        <f>COUNTIFS(Coding!BD$4:BD$1048576,"YES",Coding!$D$4:$D$1048576,$A$7,Coding!$J$4:$J$1048576,$B$7,Coding!$AP$4:$AP$1048576,"YES")</f>
        <v>0</v>
      </c>
      <c r="R140" s="60">
        <f>COUNTIFS(Coding!BE$4:BE$1048576,"YES",Coding!$D$4:$D$1048576,$A$7,Coding!$J$4:$J$1048576,$B$7,Coding!$AP$4:$AP$1048576,"YES")</f>
        <v>0</v>
      </c>
      <c r="S140" s="60">
        <f>COUNTIFS(Coding!BF$4:BF$1048576,"YES",Coding!$D$4:$D$1048576,$A$7,Coding!$J$4:$J$1048576,$B$7,Coding!$AP$4:$AP$1048576,"YES")</f>
        <v>0</v>
      </c>
      <c r="T140" s="60">
        <f>COUNTIFS(Coding!BG$4:BG$1048576,"YES",Coding!$D$4:$D$1048576,$A$7,Coding!$J$4:$J$1048576,$B$7,Coding!$AP$4:$AP$1048576,"YES")</f>
        <v>0</v>
      </c>
      <c r="U140" s="60">
        <f>COUNTIFS(Coding!BH$4:BH$1048576,"YES",Coding!$D$4:$D$1048576,$A$7,Coding!$J$4:$J$1048576,$B$7,Coding!$AP$4:$AP$1048576,"YES")</f>
        <v>0</v>
      </c>
      <c r="V140" s="60">
        <f>COUNTIFS(Coding!BI$4:BI$1048576,"YES",Coding!$D$4:$D$1048576,$A$7,Coding!$J$4:$J$1048576,$B$7,Coding!$AP$4:$AP$1048576,"YES")</f>
        <v>0</v>
      </c>
      <c r="W140" s="60">
        <f>COUNTIFS(Coding!BJ$4:BJ$1048576,"YES",Coding!$D$4:$D$1048576,$A$7,Coding!$J$4:$J$1048576,$B$7,Coding!$AP$4:$AP$1048576,"YES")</f>
        <v>0</v>
      </c>
      <c r="X140" s="60">
        <f>COUNTIFS(Coding!BK$4:BK$1048576,"YES",Coding!$D$4:$D$1048576,$A$7,Coding!$J$4:$J$1048576,$B$7,Coding!$AP$4:$AP$1048576,"YES")</f>
        <v>0</v>
      </c>
      <c r="Y140" s="60">
        <f>COUNTIFS(Coding!BL$4:BL$1048576,"YES",Coding!$D$4:$D$1048576,$A$7,Coding!$J$4:$J$1048576,$B$7,Coding!$AP$4:$AP$1048576,"YES")</f>
        <v>0</v>
      </c>
      <c r="Z140" s="60">
        <f>COUNTIFS(Coding!BM$4:BM$1048576,"YES",Coding!$D$4:$D$1048576,$A$7,Coding!$J$4:$J$1048576,$B$7,Coding!$AP$4:$AP$1048576,"YES")</f>
        <v>0</v>
      </c>
      <c r="AA140" s="60">
        <f>COUNTIFS(Coding!BN$4:BN$1048576,"YES",Coding!$D$4:$D$1048576,$A$7,Coding!$J$4:$J$1048576,$B$7,Coding!$AP$4:$AP$1048576,"YES")</f>
        <v>0</v>
      </c>
      <c r="AB140" s="60">
        <f>COUNTIFS(Coding!BO$4:BO$1048576,"YES",Coding!$D$4:$D$1048576,$A$7,Coding!$J$4:$J$1048576,$B$7,Coding!$AP$4:$AP$1048576,"YES")</f>
        <v>0</v>
      </c>
      <c r="AC140" s="60">
        <f>COUNTIFS(Coding!BP$4:BP$1048576,"YES",Coding!$D$4:$D$1048576,$A$7,Coding!$J$4:$J$1048576,$B$7,Coding!$AP$4:$AP$1048576,"YES")</f>
        <v>0</v>
      </c>
      <c r="AD140" s="60">
        <f>COUNTIFS(Coding!BQ$4:BQ$1048576,"YES",Coding!$D$4:$D$1048576,$A$7,Coding!$J$4:$J$1048576,$B$7,Coding!$AP$4:$AP$1048576,"YES")</f>
        <v>0</v>
      </c>
      <c r="AE140" s="60">
        <f>COUNTIFS(Coding!BR$4:BR$1048576,"YES",Coding!$D$4:$D$1048576,$A$7,Coding!$J$4:$J$1048576,$B$7,Coding!$AP$4:$AP$1048576,"YES")</f>
        <v>0</v>
      </c>
      <c r="AF140" s="60">
        <f>COUNTIFS(Coding!BS$4:BS$1048576,"YES",Coding!$D$4:$D$1048576,$A$7,Coding!$J$4:$J$1048576,$B$7,Coding!$AP$4:$AP$1048576,"YES")</f>
        <v>0</v>
      </c>
      <c r="AG140" s="60">
        <f>COUNTIFS(Coding!BT$4:BT$1048576,"YES",Coding!$D$4:$D$1048576,$A$7,Coding!$J$4:$J$1048576,$B$7,Coding!$AP$4:$AP$1048576,"YES")</f>
        <v>0</v>
      </c>
      <c r="AH140" s="60">
        <f>COUNTIFS(Coding!BU$4:BU$1048576,"YES",Coding!$D$4:$D$1048576,$A$7,Coding!$J$4:$J$1048576,$B$7,Coding!$AP$4:$AP$1048576,"YES")</f>
        <v>0</v>
      </c>
      <c r="AI140" s="60">
        <f>COUNTIFS(Coding!BV$4:BV$1048576,"YES",Coding!$D$4:$D$1048576,$A$7,Coding!$J$4:$J$1048576,$B$7,Coding!$AP$4:$AP$1048576,"YES")</f>
        <v>0</v>
      </c>
      <c r="AJ140" s="60">
        <f>COUNTIFS(Coding!BW$4:BW$1048576,"YES",Coding!$D$4:$D$1048576,$A$7,Coding!$J$4:$J$1048576,$B$7,Coding!$AP$4:$AP$1048576,"YES")</f>
        <v>0</v>
      </c>
      <c r="AK140" s="60">
        <f>COUNTIFS(Coding!BX$4:BX$1048576,"YES",Coding!$D$4:$D$1048576,$A$7,Coding!$J$4:$J$1048576,$B$7,Coding!$AP$4:$AP$1048576,"YES")</f>
        <v>0</v>
      </c>
      <c r="AL140" s="60">
        <f>COUNTIFS(Coding!BY$4:BY$1048576,"YES",Coding!$D$4:$D$1048576,$A$7,Coding!$J$4:$J$1048576,$B$7,Coding!$AP$4:$AP$1048576,"YES")</f>
        <v>0</v>
      </c>
      <c r="AM140" s="60">
        <f>COUNTIFS(Coding!BZ$4:BZ$1048576,"YES",Coding!$D$4:$D$1048576,$A$7,Coding!$J$4:$J$1048576,$B$7,Coding!$AP$4:$AP$1048576,"YES")</f>
        <v>0</v>
      </c>
      <c r="AN140" s="60">
        <f>COUNTIFS(Coding!CA$4:CA$1048576,"YES",Coding!$D$4:$D$1048576,$A$7,Coding!$J$4:$J$1048576,$B$7,Coding!$AP$4:$AP$1048576,"YES")</f>
        <v>0</v>
      </c>
      <c r="AO140" s="60">
        <f>COUNTIFS(Coding!CB$4:CB$1048576,"YES",Coding!$D$4:$D$1048576,$A$7,Coding!$J$4:$J$1048576,$B$7,Coding!$AP$4:$AP$1048576,"YES")</f>
        <v>0</v>
      </c>
      <c r="AP140" s="60">
        <f>COUNTIFS(Coding!CC$4:CC$1048576,"YES",Coding!$D$4:$D$1048576,$A$7,Coding!$J$4:$J$1048576,$B$7,Coding!$AP$4:$AP$1048576,"YES")</f>
        <v>0</v>
      </c>
      <c r="AQ140" s="60">
        <f>COUNTIFS(Coding!CD$4:CD$1048576,"YES",Coding!$D$4:$D$1048576,$A$7,Coding!$J$4:$J$1048576,$B$7,Coding!$AP$4:$AP$1048576,"YES")</f>
        <v>0</v>
      </c>
      <c r="AR140" s="60">
        <f>COUNTIFS(Coding!CE$4:CE$1048576,"YES",Coding!$D$4:$D$1048576,$A$7,Coding!$J$4:$J$1048576,$B$7,Coding!$AP$4:$AP$1048576,"YES")</f>
        <v>0</v>
      </c>
      <c r="AS140" s="60">
        <f>COUNTIFS(Coding!CF$4:CF$1048576,"YES",Coding!$D$4:$D$1048576,$A$7,Coding!$J$4:$J$1048576,$B$7,Coding!$AP$4:$AP$1048576,"YES")</f>
        <v>0</v>
      </c>
      <c r="AT140" s="60">
        <f>COUNTIFS(Coding!CG$4:CG$1048576,"YES",Coding!$D$4:$D$1048576,$A$7,Coding!$J$4:$J$1048576,$B$7,Coding!$AP$4:$AP$1048576,"YES")</f>
        <v>0</v>
      </c>
      <c r="AU140" s="60">
        <f>COUNTIFS(Coding!CH$4:CH$1048576,"YES",Coding!$D$4:$D$1048576,$A$7,Coding!$J$4:$J$1048576,$B$7,Coding!$AP$4:$AP$1048576,"YES")</f>
        <v>0</v>
      </c>
      <c r="AV140" s="60">
        <f>COUNTIFS(Coding!CI$4:CI$1048576,"YES",Coding!$D$4:$D$1048576,$A$7,Coding!$J$4:$J$1048576,$B$7,Coding!$AP$4:$AP$1048576,"YES")</f>
        <v>0</v>
      </c>
      <c r="AW140" s="60">
        <f>COUNTIFS(Coding!CJ$4:CJ$1048576,"YES",Coding!$D$4:$D$1048576,$A$7,Coding!$J$4:$J$1048576,$B$7,Coding!$AP$4:$AP$1048576,"YES")</f>
        <v>0</v>
      </c>
      <c r="AX140" s="60">
        <f>COUNTIFS(Coding!CK$4:CK$1048576,"YES",Coding!$D$4:$D$1048576,$A$7,Coding!$J$4:$J$1048576,$B$7,Coding!$AP$4:$AP$1048576,"YES")</f>
        <v>0</v>
      </c>
      <c r="AY140" s="60">
        <f>COUNTIFS(Coding!CL$4:CL$1048576,"YES",Coding!$D$4:$D$1048576,$A$7,Coding!$J$4:$J$1048576,$B$7,Coding!$AP$4:$AP$1048576,"YES")</f>
        <v>0</v>
      </c>
      <c r="AZ140" s="60">
        <f>COUNTIFS(Coding!CM$4:CM$1048576,"YES",Coding!$D$4:$D$1048576,$A$7,Coding!$J$4:$J$1048576,$B$7,Coding!$AP$4:$AP$1048576,"YES")</f>
        <v>0</v>
      </c>
      <c r="BA140" s="60">
        <f>COUNTIFS(Coding!CN$4:CN$1048576,"YES",Coding!$D$4:$D$1048576,$A$7,Coding!$J$4:$J$1048576,$B$7,Coding!$AP$4:$AP$1048576,"YES")</f>
        <v>0</v>
      </c>
      <c r="BB140" s="60">
        <f>COUNTIFS(Coding!CO$4:CO$1048576,"YES",Coding!$D$4:$D$1048576,$A$7,Coding!$J$4:$J$1048576,$B$7,Coding!$AP$4:$AP$1048576,"YES")</f>
        <v>0</v>
      </c>
      <c r="BC140" s="60">
        <f>COUNTIFS(Coding!CP$4:CP$1048576,"YES",Coding!$D$4:$D$1048576,$A$7,Coding!$J$4:$J$1048576,$B$7,Coding!$AP$4:$AP$1048576,"YES")</f>
        <v>0</v>
      </c>
      <c r="BD140" s="60">
        <f>COUNTIFS(Coding!CQ$4:CQ$1048576,"YES",Coding!$D$4:$D$1048576,$A$7,Coding!$J$4:$J$1048576,$B$7,Coding!$AP$4:$AP$1048576,"YES")</f>
        <v>0</v>
      </c>
      <c r="BE140" s="60">
        <f>COUNTIFS(Coding!CR$4:CR$1048576,"YES",Coding!$D$4:$D$1048576,$A$7,Coding!$J$4:$J$1048576,$B$7,Coding!$AP$4:$AP$1048576,"YES")</f>
        <v>0</v>
      </c>
      <c r="BF140" s="60">
        <f>COUNTIFS(Coding!CS$4:CS$1048576,"YES",Coding!$D$4:$D$1048576,$A$7,Coding!$J$4:$J$1048576,$B$7,Coding!$AP$4:$AP$1048576,"YES")</f>
        <v>0</v>
      </c>
      <c r="BG140" s="60">
        <f>COUNTIFS(Coding!CT$4:CT$1048576,"YES",Coding!$D$4:$D$1048576,$A$7,Coding!$J$4:$J$1048576,$B$7,Coding!$AP$4:$AP$1048576,"YES")</f>
        <v>0</v>
      </c>
      <c r="BH140" s="60">
        <f>COUNTIFS(Coding!CU$4:CU$1048576,"YES",Coding!$D$4:$D$1048576,$A$7,Coding!$J$4:$J$1048576,$B$7,Coding!$AP$4:$AP$1048576,"YES")</f>
        <v>0</v>
      </c>
      <c r="BI140" s="60">
        <f>COUNTIFS(Coding!CV$4:CV$1048576,"YES",Coding!$D$4:$D$1048576,$A$7,Coding!$J$4:$J$1048576,$B$7,Coding!$AP$4:$AP$1048576,"YES")</f>
        <v>0</v>
      </c>
      <c r="BJ140" s="60">
        <f>COUNTIFS(Coding!CW$4:CW$1048576,"YES",Coding!$D$4:$D$1048576,$A$7,Coding!$J$4:$J$1048576,$B$7,Coding!$AP$4:$AP$1048576,"YES")</f>
        <v>0</v>
      </c>
      <c r="BK140" s="60">
        <f>COUNTIFS(Coding!CX$4:CX$1048576,"YES",Coding!$D$4:$D$1048576,$A$7,Coding!$J$4:$J$1048576,$B$7,Coding!$AP$4:$AP$1048576,"YES")</f>
        <v>0</v>
      </c>
      <c r="BL140" s="60">
        <f>COUNTIFS(Coding!CY$4:CY$1048576,"YES",Coding!$D$4:$D$1048576,$A$7,Coding!$J$4:$J$1048576,$B$7,Coding!$AP$4:$AP$1048576,"YES")</f>
        <v>0</v>
      </c>
      <c r="BM140" s="60">
        <f>COUNTIFS(Coding!CZ$4:CZ$1048576,"YES",Coding!$D$4:$D$1048576,$A$7,Coding!$J$4:$J$1048576,$B$7,Coding!$AP$4:$AP$1048576,"YES")</f>
        <v>0</v>
      </c>
      <c r="BN140" s="60">
        <f>COUNTIFS(Coding!DA$4:DA$1048576,"YES",Coding!$D$4:$D$1048576,$A$7,Coding!$J$4:$J$1048576,$B$7,Coding!$AP$4:$AP$1048576,"YES")</f>
        <v>0</v>
      </c>
      <c r="BO140" s="60">
        <f>COUNTIFS(Coding!DB$4:DB$1048576,"YES",Coding!$D$4:$D$1048576,$A$7,Coding!$J$4:$J$1048576,$B$7,Coding!$AP$4:$AP$1048576,"YES")</f>
        <v>0</v>
      </c>
      <c r="BP140" s="60">
        <f>COUNTIFS(Coding!DC$4:DC$1048576,"YES",Coding!$D$4:$D$1048576,$A$7,Coding!$J$4:$J$1048576,$B$7,Coding!$AP$4:$AP$1048576,"YES")</f>
        <v>0</v>
      </c>
      <c r="BQ140" s="60">
        <f>COUNTIFS(Coding!DD$4:DD$1048576,"YES",Coding!$D$4:$D$1048576,$A$7,Coding!$J$4:$J$1048576,$B$7,Coding!$AP$4:$AP$1048576,"YES")</f>
        <v>0</v>
      </c>
      <c r="BR140" s="60">
        <f>COUNTIFS(Coding!DE$4:DE$1048576,"YES",Coding!$D$4:$D$1048576,$A$7,Coding!$J$4:$J$1048576,$B$7,Coding!$AP$4:$AP$1048576,"YES")</f>
        <v>0</v>
      </c>
      <c r="BS140" s="60">
        <f>COUNTIFS(Coding!DF$4:DF$1048576,"YES",Coding!$D$4:$D$1048576,$A$7,Coding!$J$4:$J$1048576,$B$7,Coding!$AP$4:$AP$1048576,"YES")</f>
        <v>0</v>
      </c>
      <c r="BT140" s="60">
        <f>COUNTIFS(Coding!DG$4:DG$1048576,"YES",Coding!$D$4:$D$1048576,$A$7,Coding!$J$4:$J$1048576,$B$7,Coding!$AP$4:$AP$1048576,"YES")</f>
        <v>0</v>
      </c>
      <c r="BU140" s="60">
        <f>COUNTIFS(Coding!DH$4:DH$1048576,"YES",Coding!$D$4:$D$1048576,$A$7,Coding!$J$4:$J$1048576,$B$7,Coding!$AP$4:$AP$1048576,"YES")</f>
        <v>0</v>
      </c>
      <c r="BV140" s="60">
        <f>COUNTIFS(Coding!DI$4:DI$1048576,"YES",Coding!$D$4:$D$1048576,$A$7,Coding!$J$4:$J$1048576,$B$7,Coding!$AP$4:$AP$1048576,"YES")</f>
        <v>0</v>
      </c>
      <c r="BW140" s="60">
        <f>COUNTIFS(Coding!DJ$4:DJ$1048576,"YES",Coding!$D$4:$D$1048576,$A$7,Coding!$J$4:$J$1048576,$B$7,Coding!$AP$4:$AP$1048576,"YES")</f>
        <v>0</v>
      </c>
      <c r="BX140" s="60">
        <f>COUNTIFS(Coding!DK$4:DK$1048576,"YES",Coding!$D$4:$D$1048576,$A$7,Coding!$J$4:$J$1048576,$B$7,Coding!$AP$4:$AP$1048576,"YES")</f>
        <v>0</v>
      </c>
      <c r="BY140" s="60">
        <f>COUNTIFS(Coding!DL$4:DL$1048576,"YES",Coding!$D$4:$D$1048576,$A$7,Coding!$J$4:$J$1048576,$B$7,Coding!$AP$4:$AP$1048576,"YES")</f>
        <v>0</v>
      </c>
      <c r="BZ140" s="60">
        <f>COUNTIFS(Coding!DM$4:DM$1048576,"YES",Coding!$D$4:$D$1048576,$A$7,Coding!$J$4:$J$1048576,$B$7,Coding!$AP$4:$AP$1048576,"YES")</f>
        <v>0</v>
      </c>
      <c r="CA140" s="60">
        <f>COUNTIFS(Coding!DN$4:DN$1048576,"YES",Coding!$D$4:$D$1048576,$A$7,Coding!$J$4:$J$1048576,$B$7,Coding!$AP$4:$AP$1048576,"YES")</f>
        <v>0</v>
      </c>
      <c r="CB140" s="60">
        <f>COUNTIFS(Coding!DO$4:DO$1048576,"YES",Coding!$D$4:$D$1048576,$A$7,Coding!$J$4:$J$1048576,$B$7,Coding!$AP$4:$AP$1048576,"YES")</f>
        <v>0</v>
      </c>
      <c r="CC140" s="60">
        <f>COUNTIFS(Coding!DP$4:DP$1048576,"YES",Coding!$D$4:$D$1048576,$A$7,Coding!$J$4:$J$1048576,$B$7,Coding!$AP$4:$AP$1048576,"YES")</f>
        <v>0</v>
      </c>
      <c r="CD140" s="60">
        <f>COUNTIFS(Coding!DQ$4:DQ$1048576,"YES",Coding!$D$4:$D$1048576,$A$7,Coding!$J$4:$J$1048576,$B$7,Coding!$AP$4:$AP$1048576,"YES")</f>
        <v>0</v>
      </c>
      <c r="CE140" s="60">
        <f>COUNTIFS(Coding!DR$4:DR$1048576,"YES",Coding!$D$4:$D$1048576,$A$7,Coding!$J$4:$J$1048576,$B$7,Coding!$AP$4:$AP$1048576,"YES")</f>
        <v>0</v>
      </c>
      <c r="CF140" s="60">
        <f>COUNTIFS(Coding!DS$4:DS$1048576,"YES",Coding!$D$4:$D$1048576,$A$7,Coding!$J$4:$J$1048576,$B$7,Coding!$AP$4:$AP$1048576,"YES")</f>
        <v>0</v>
      </c>
      <c r="CG140" s="60">
        <f>COUNTIFS(Coding!DT$4:DT$1048576,"YES",Coding!$D$4:$D$1048576,$A$7,Coding!$J$4:$J$1048576,$B$7,Coding!$AP$4:$AP$1048576,"YES")</f>
        <v>0</v>
      </c>
      <c r="CH140" s="60">
        <f>COUNTIFS(Coding!DU$4:DU$1048576,"YES",Coding!$D$4:$D$1048576,$A$7,Coding!$J$4:$J$1048576,$B$7,Coding!$AP$4:$AP$1048576,"YES")</f>
        <v>0</v>
      </c>
      <c r="CI140" s="60">
        <f>COUNTIFS(Coding!DV$4:DV$1048576,"YES",Coding!$D$4:$D$1048576,$A$7,Coding!$J$4:$J$1048576,$B$7,Coding!$AP$4:$AP$1048576,"YES")</f>
        <v>0</v>
      </c>
      <c r="CJ140" s="60">
        <f>COUNTIFS(Coding!DW$4:DW$1048576,"YES",Coding!$D$4:$D$1048576,$A$7,Coding!$J$4:$J$1048576,$B$7,Coding!$AP$4:$AP$1048576,"YES")</f>
        <v>0</v>
      </c>
      <c r="CK140" s="60">
        <f>COUNTIFS(Coding!DX$4:DX$1048576,"YES",Coding!$D$4:$D$1048576,$A$7,Coding!$J$4:$J$1048576,$B$7,Coding!$AP$4:$AP$1048576,"YES")</f>
        <v>0</v>
      </c>
      <c r="CL140" s="60">
        <f>COUNTIFS(Coding!DY$4:DY$1048576,"YES",Coding!$D$4:$D$1048576,$A$7,Coding!$J$4:$J$1048576,$B$7,Coding!$AP$4:$AP$1048576,"YES")</f>
        <v>0</v>
      </c>
      <c r="CM140" s="60">
        <f>COUNTIFS(Coding!DZ$4:DZ$1048576,"YES",Coding!$D$4:$D$1048576,$A$7,Coding!$J$4:$J$1048576,$B$7,Coding!$AP$4:$AP$1048576,"YES")</f>
        <v>0</v>
      </c>
      <c r="CN140" s="60">
        <f>COUNTIFS(Coding!EA$4:EA$1048576,"YES",Coding!$D$4:$D$1048576,$A$7,Coding!$J$4:$J$1048576,$B$7,Coding!$AP$4:$AP$1048576,"YES")</f>
        <v>0</v>
      </c>
      <c r="CO140" s="60">
        <f>COUNTIFS(Coding!EB$4:EB$1048576,"YES",Coding!$D$4:$D$1048576,$A$7,Coding!$J$4:$J$1048576,$B$7,Coding!$AP$4:$AP$1048576,"YES")</f>
        <v>0</v>
      </c>
      <c r="CP140" s="60">
        <f>COUNTIFS(Coding!EC$4:EC$1048576,"YES",Coding!$D$4:$D$1048576,$A$7,Coding!$J$4:$J$1048576,$B$7,Coding!$AP$4:$AP$1048576,"YES")</f>
        <v>0</v>
      </c>
      <c r="CQ140" s="60">
        <f>COUNTIFS(Coding!ED$4:ED$1048576,"YES",Coding!$D$4:$D$1048576,$A$7,Coding!$J$4:$J$1048576,$B$7,Coding!$AP$4:$AP$1048576,"YES")</f>
        <v>0</v>
      </c>
      <c r="CR140" s="60">
        <f>COUNTIFS(Coding!EE$4:EE$1048576,"YES",Coding!$D$4:$D$1048576,$A$7,Coding!$J$4:$J$1048576,$B$7,Coding!$AP$4:$AP$1048576,"YES")</f>
        <v>0</v>
      </c>
      <c r="CS140" s="60">
        <f>COUNTIFS(Coding!EF$4:EF$1048576,"YES",Coding!$D$4:$D$1048576,$A$7,Coding!$J$4:$J$1048576,$B$7,Coding!$AP$4:$AP$1048576,"YES")</f>
        <v>0</v>
      </c>
      <c r="CT140" s="60">
        <f>COUNTIFS(Coding!EG$4:EG$1048576,"YES",Coding!$D$4:$D$1048576,$A$7,Coding!$J$4:$J$1048576,$B$7,Coding!$AP$4:$AP$1048576,"YES")</f>
        <v>0</v>
      </c>
    </row>
    <row r="141" spans="1:98" x14ac:dyDescent="0.25">
      <c r="A141" s="176" t="s">
        <v>18</v>
      </c>
      <c r="B141" s="176"/>
      <c r="C141" s="176"/>
      <c r="D141" s="176"/>
      <c r="E141" s="176"/>
      <c r="F141" s="176"/>
      <c r="G141" s="60">
        <f>COUNTIFS(Coding!AT$4:AT$1048576,"YES",Coding!$D$4:$D$1048576,$A$7,Coding!$J$4:$J$1048576,$B$7,Coding!$Y$4:$Y$1048576,"YES")</f>
        <v>0</v>
      </c>
      <c r="H141" s="60">
        <f>COUNTIFS(Coding!AU$4:AU$1048576,"YES",Coding!$D$4:$D$1048576,$A$7,Coding!$J$4:$J$1048576,$B$7,Coding!$Y$4:$Y$1048576,"YES")</f>
        <v>0</v>
      </c>
      <c r="I141" s="60">
        <f>COUNTIFS(Coding!AV$4:AV$1048576,"YES",Coding!$D$4:$D$1048576,$A$7,Coding!$J$4:$J$1048576,$B$7,Coding!$Y$4:$Y$1048576,"YES")</f>
        <v>0</v>
      </c>
      <c r="J141" s="60">
        <f>COUNTIFS(Coding!AW$4:AW$1048576,"YES",Coding!$D$4:$D$1048576,$A$7,Coding!$J$4:$J$1048576,$B$7,Coding!$Y$4:$Y$1048576,"YES")</f>
        <v>0</v>
      </c>
      <c r="K141" s="60">
        <f>COUNTIFS(Coding!AX$4:AX$1048576,"YES",Coding!$D$4:$D$1048576,$A$7,Coding!$J$4:$J$1048576,$B$7,Coding!$Y$4:$Y$1048576,"YES")</f>
        <v>0</v>
      </c>
      <c r="L141" s="60">
        <f>COUNTIFS(Coding!AY$4:AY$1048576,"YES",Coding!$D$4:$D$1048576,$A$7,Coding!$J$4:$J$1048576,$B$7,Coding!$Y$4:$Y$1048576,"YES")</f>
        <v>0</v>
      </c>
      <c r="M141" s="60">
        <f>COUNTIFS(Coding!AZ$4:AZ$1048576,"YES",Coding!$D$4:$D$1048576,$A$7,Coding!$J$4:$J$1048576,$B$7,Coding!$Y$4:$Y$1048576,"YES")</f>
        <v>0</v>
      </c>
      <c r="N141" s="60">
        <f>COUNTIFS(Coding!BA$4:BA$1048576,"YES",Coding!$D$4:$D$1048576,$A$7,Coding!$J$4:$J$1048576,$B$7,Coding!$Y$4:$Y$1048576,"YES")</f>
        <v>0</v>
      </c>
      <c r="O141" s="60">
        <f>COUNTIFS(Coding!BB$4:BB$1048576,"YES",Coding!$D$4:$D$1048576,$A$7,Coding!$J$4:$J$1048576,$B$7,Coding!$Y$4:$Y$1048576,"YES")</f>
        <v>0</v>
      </c>
      <c r="P141" s="60">
        <f>COUNTIFS(Coding!BC$4:BC$1048576,"YES",Coding!$D$4:$D$1048576,$A$7,Coding!$J$4:$J$1048576,$B$7,Coding!$Y$4:$Y$1048576,"YES")</f>
        <v>0</v>
      </c>
      <c r="Q141" s="60">
        <f>COUNTIFS(Coding!BD$4:BD$1048576,"YES",Coding!$D$4:$D$1048576,$A$7,Coding!$J$4:$J$1048576,$B$7,Coding!$Y$4:$Y$1048576,"YES")</f>
        <v>0</v>
      </c>
      <c r="R141" s="60">
        <f>COUNTIFS(Coding!BE$4:BE$1048576,"YES",Coding!$D$4:$D$1048576,$A$7,Coding!$J$4:$J$1048576,$B$7,Coding!$Y$4:$Y$1048576,"YES")</f>
        <v>0</v>
      </c>
      <c r="S141" s="60">
        <f>COUNTIFS(Coding!BF$4:BF$1048576,"YES",Coding!$D$4:$D$1048576,$A$7,Coding!$J$4:$J$1048576,$B$7,Coding!$Y$4:$Y$1048576,"YES")</f>
        <v>0</v>
      </c>
      <c r="T141" s="60">
        <f>COUNTIFS(Coding!BG$4:BG$1048576,"YES",Coding!$D$4:$D$1048576,$A$7,Coding!$J$4:$J$1048576,$B$7,Coding!$Y$4:$Y$1048576,"YES")</f>
        <v>0</v>
      </c>
      <c r="U141" s="60">
        <f>COUNTIFS(Coding!BH$4:BH$1048576,"YES",Coding!$D$4:$D$1048576,$A$7,Coding!$J$4:$J$1048576,$B$7,Coding!$Y$4:$Y$1048576,"YES")</f>
        <v>0</v>
      </c>
      <c r="V141" s="60">
        <f>COUNTIFS(Coding!BI$4:BI$1048576,"YES",Coding!$D$4:$D$1048576,$A$7,Coding!$J$4:$J$1048576,$B$7,Coding!$Y$4:$Y$1048576,"YES")</f>
        <v>0</v>
      </c>
      <c r="W141" s="60">
        <f>COUNTIFS(Coding!BJ$4:BJ$1048576,"YES",Coding!$D$4:$D$1048576,$A$7,Coding!$J$4:$J$1048576,$B$7,Coding!$Y$4:$Y$1048576,"YES")</f>
        <v>0</v>
      </c>
      <c r="X141" s="60">
        <f>COUNTIFS(Coding!BK$4:BK$1048576,"YES",Coding!$D$4:$D$1048576,$A$7,Coding!$J$4:$J$1048576,$B$7,Coding!$Y$4:$Y$1048576,"YES")</f>
        <v>0</v>
      </c>
      <c r="Y141" s="60">
        <f>COUNTIFS(Coding!BL$4:BL$1048576,"YES",Coding!$D$4:$D$1048576,$A$7,Coding!$J$4:$J$1048576,$B$7,Coding!$Y$4:$Y$1048576,"YES")</f>
        <v>0</v>
      </c>
      <c r="Z141" s="60">
        <f>COUNTIFS(Coding!BM$4:BM$1048576,"YES",Coding!$D$4:$D$1048576,$A$7,Coding!$J$4:$J$1048576,$B$7,Coding!$Y$4:$Y$1048576,"YES")</f>
        <v>1</v>
      </c>
      <c r="AA141" s="60">
        <f>COUNTIFS(Coding!BN$4:BN$1048576,"YES",Coding!$D$4:$D$1048576,$A$7,Coding!$J$4:$J$1048576,$B$7,Coding!$Y$4:$Y$1048576,"YES")</f>
        <v>0</v>
      </c>
      <c r="AB141" s="60">
        <f>COUNTIFS(Coding!BO$4:BO$1048576,"YES",Coding!$D$4:$D$1048576,$A$7,Coding!$J$4:$J$1048576,$B$7,Coding!$Y$4:$Y$1048576,"YES")</f>
        <v>0</v>
      </c>
      <c r="AC141" s="60">
        <f>COUNTIFS(Coding!BP$4:BP$1048576,"YES",Coding!$D$4:$D$1048576,$A$7,Coding!$J$4:$J$1048576,$B$7,Coding!$Y$4:$Y$1048576,"YES")</f>
        <v>0</v>
      </c>
      <c r="AD141" s="60">
        <f>COUNTIFS(Coding!BQ$4:BQ$1048576,"YES",Coding!$D$4:$D$1048576,$A$7,Coding!$J$4:$J$1048576,$B$7,Coding!$Y$4:$Y$1048576,"YES")</f>
        <v>0</v>
      </c>
      <c r="AE141" s="60">
        <f>COUNTIFS(Coding!BR$4:BR$1048576,"YES",Coding!$D$4:$D$1048576,$A$7,Coding!$J$4:$J$1048576,$B$7,Coding!$Y$4:$Y$1048576,"YES")</f>
        <v>0</v>
      </c>
      <c r="AF141" s="60">
        <f>COUNTIFS(Coding!BS$4:BS$1048576,"YES",Coding!$D$4:$D$1048576,$A$7,Coding!$J$4:$J$1048576,$B$7,Coding!$Y$4:$Y$1048576,"YES")</f>
        <v>0</v>
      </c>
      <c r="AG141" s="60">
        <f>COUNTIFS(Coding!BT$4:BT$1048576,"YES",Coding!$D$4:$D$1048576,$A$7,Coding!$J$4:$J$1048576,$B$7,Coding!$Y$4:$Y$1048576,"YES")</f>
        <v>0</v>
      </c>
      <c r="AH141" s="60">
        <f>COUNTIFS(Coding!BU$4:BU$1048576,"YES",Coding!$D$4:$D$1048576,$A$7,Coding!$J$4:$J$1048576,$B$7,Coding!$Y$4:$Y$1048576,"YES")</f>
        <v>0</v>
      </c>
      <c r="AI141" s="60">
        <f>COUNTIFS(Coding!BV$4:BV$1048576,"YES",Coding!$D$4:$D$1048576,$A$7,Coding!$J$4:$J$1048576,$B$7,Coding!$Y$4:$Y$1048576,"YES")</f>
        <v>0</v>
      </c>
      <c r="AJ141" s="60">
        <f>COUNTIFS(Coding!BW$4:BW$1048576,"YES",Coding!$D$4:$D$1048576,$A$7,Coding!$J$4:$J$1048576,$B$7,Coding!$Y$4:$Y$1048576,"YES")</f>
        <v>0</v>
      </c>
      <c r="AK141" s="60">
        <f>COUNTIFS(Coding!BX$4:BX$1048576,"YES",Coding!$D$4:$D$1048576,$A$7,Coding!$J$4:$J$1048576,$B$7,Coding!$Y$4:$Y$1048576,"YES")</f>
        <v>0</v>
      </c>
      <c r="AL141" s="60">
        <f>COUNTIFS(Coding!BY$4:BY$1048576,"YES",Coding!$D$4:$D$1048576,$A$7,Coding!$J$4:$J$1048576,$B$7,Coding!$Y$4:$Y$1048576,"YES")</f>
        <v>0</v>
      </c>
      <c r="AM141" s="60">
        <f>COUNTIFS(Coding!BZ$4:BZ$1048576,"YES",Coding!$D$4:$D$1048576,$A$7,Coding!$J$4:$J$1048576,$B$7,Coding!$Y$4:$Y$1048576,"YES")</f>
        <v>0</v>
      </c>
      <c r="AN141" s="60">
        <f>COUNTIFS(Coding!CA$4:CA$1048576,"YES",Coding!$D$4:$D$1048576,$A$7,Coding!$J$4:$J$1048576,$B$7,Coding!$Y$4:$Y$1048576,"YES")</f>
        <v>0</v>
      </c>
      <c r="AO141" s="60">
        <f>COUNTIFS(Coding!CB$4:CB$1048576,"YES",Coding!$D$4:$D$1048576,$A$7,Coding!$J$4:$J$1048576,$B$7,Coding!$Y$4:$Y$1048576,"YES")</f>
        <v>0</v>
      </c>
      <c r="AP141" s="60">
        <f>COUNTIFS(Coding!CC$4:CC$1048576,"YES",Coding!$D$4:$D$1048576,$A$7,Coding!$J$4:$J$1048576,$B$7,Coding!$Y$4:$Y$1048576,"YES")</f>
        <v>0</v>
      </c>
      <c r="AQ141" s="60">
        <f>COUNTIFS(Coding!CD$4:CD$1048576,"YES",Coding!$D$4:$D$1048576,$A$7,Coding!$J$4:$J$1048576,$B$7,Coding!$Y$4:$Y$1048576,"YES")</f>
        <v>0</v>
      </c>
      <c r="AR141" s="60">
        <f>COUNTIFS(Coding!CE$4:CE$1048576,"YES",Coding!$D$4:$D$1048576,$A$7,Coding!$J$4:$J$1048576,$B$7,Coding!$Y$4:$Y$1048576,"YES")</f>
        <v>0</v>
      </c>
      <c r="AS141" s="60">
        <f>COUNTIFS(Coding!CF$4:CF$1048576,"YES",Coding!$D$4:$D$1048576,$A$7,Coding!$J$4:$J$1048576,$B$7,Coding!$Y$4:$Y$1048576,"YES")</f>
        <v>0</v>
      </c>
      <c r="AT141" s="60">
        <f>COUNTIFS(Coding!CG$4:CG$1048576,"YES",Coding!$D$4:$D$1048576,$A$7,Coding!$J$4:$J$1048576,$B$7,Coding!$Y$4:$Y$1048576,"YES")</f>
        <v>0</v>
      </c>
      <c r="AU141" s="60">
        <f>COUNTIFS(Coding!CH$4:CH$1048576,"YES",Coding!$D$4:$D$1048576,$A$7,Coding!$J$4:$J$1048576,$B$7,Coding!$Y$4:$Y$1048576,"YES")</f>
        <v>0</v>
      </c>
      <c r="AV141" s="60">
        <f>COUNTIFS(Coding!CI$4:CI$1048576,"YES",Coding!$D$4:$D$1048576,$A$7,Coding!$J$4:$J$1048576,$B$7,Coding!$Y$4:$Y$1048576,"YES")</f>
        <v>0</v>
      </c>
      <c r="AW141" s="60">
        <f>COUNTIFS(Coding!CJ$4:CJ$1048576,"YES",Coding!$D$4:$D$1048576,$A$7,Coding!$J$4:$J$1048576,$B$7,Coding!$Y$4:$Y$1048576,"YES")</f>
        <v>0</v>
      </c>
      <c r="AX141" s="60">
        <f>COUNTIFS(Coding!CK$4:CK$1048576,"YES",Coding!$D$4:$D$1048576,$A$7,Coding!$J$4:$J$1048576,$B$7,Coding!$Y$4:$Y$1048576,"YES")</f>
        <v>0</v>
      </c>
      <c r="AY141" s="60">
        <f>COUNTIFS(Coding!CL$4:CL$1048576,"YES",Coding!$D$4:$D$1048576,$A$7,Coding!$J$4:$J$1048576,$B$7,Coding!$Y$4:$Y$1048576,"YES")</f>
        <v>0</v>
      </c>
      <c r="AZ141" s="60">
        <f>COUNTIFS(Coding!CM$4:CM$1048576,"YES",Coding!$D$4:$D$1048576,$A$7,Coding!$J$4:$J$1048576,$B$7,Coding!$Y$4:$Y$1048576,"YES")</f>
        <v>0</v>
      </c>
      <c r="BA141" s="60">
        <f>COUNTIFS(Coding!CN$4:CN$1048576,"YES",Coding!$D$4:$D$1048576,$A$7,Coding!$J$4:$J$1048576,$B$7,Coding!$Y$4:$Y$1048576,"YES")</f>
        <v>0</v>
      </c>
      <c r="BB141" s="60">
        <f>COUNTIFS(Coding!CO$4:CO$1048576,"YES",Coding!$D$4:$D$1048576,$A$7,Coding!$J$4:$J$1048576,$B$7,Coding!$Y$4:$Y$1048576,"YES")</f>
        <v>0</v>
      </c>
      <c r="BC141" s="60">
        <f>COUNTIFS(Coding!CP$4:CP$1048576,"YES",Coding!$D$4:$D$1048576,$A$7,Coding!$J$4:$J$1048576,$B$7,Coding!$Y$4:$Y$1048576,"YES")</f>
        <v>0</v>
      </c>
      <c r="BD141" s="60">
        <f>COUNTIFS(Coding!CQ$4:CQ$1048576,"YES",Coding!$D$4:$D$1048576,$A$7,Coding!$J$4:$J$1048576,$B$7,Coding!$Y$4:$Y$1048576,"YES")</f>
        <v>0</v>
      </c>
      <c r="BE141" s="60">
        <f>COUNTIFS(Coding!CR$4:CR$1048576,"YES",Coding!$D$4:$D$1048576,$A$7,Coding!$J$4:$J$1048576,$B$7,Coding!$Y$4:$Y$1048576,"YES")</f>
        <v>0</v>
      </c>
      <c r="BF141" s="60">
        <f>COUNTIFS(Coding!CS$4:CS$1048576,"YES",Coding!$D$4:$D$1048576,$A$7,Coding!$J$4:$J$1048576,$B$7,Coding!$Y$4:$Y$1048576,"YES")</f>
        <v>0</v>
      </c>
      <c r="BG141" s="60">
        <f>COUNTIFS(Coding!CT$4:CT$1048576,"YES",Coding!$D$4:$D$1048576,$A$7,Coding!$J$4:$J$1048576,$B$7,Coding!$Y$4:$Y$1048576,"YES")</f>
        <v>0</v>
      </c>
      <c r="BH141" s="60">
        <f>COUNTIFS(Coding!CU$4:CU$1048576,"YES",Coding!$D$4:$D$1048576,$A$7,Coding!$J$4:$J$1048576,$B$7,Coding!$Y$4:$Y$1048576,"YES")</f>
        <v>0</v>
      </c>
      <c r="BI141" s="60">
        <f>COUNTIFS(Coding!CV$4:CV$1048576,"YES",Coding!$D$4:$D$1048576,$A$7,Coding!$J$4:$J$1048576,$B$7,Coding!$Y$4:$Y$1048576,"YES")</f>
        <v>0</v>
      </c>
      <c r="BJ141" s="60">
        <f>COUNTIFS(Coding!CW$4:CW$1048576,"YES",Coding!$D$4:$D$1048576,$A$7,Coding!$J$4:$J$1048576,$B$7,Coding!$Y$4:$Y$1048576,"YES")</f>
        <v>0</v>
      </c>
      <c r="BK141" s="60">
        <f>COUNTIFS(Coding!CX$4:CX$1048576,"YES",Coding!$D$4:$D$1048576,$A$7,Coding!$J$4:$J$1048576,$B$7,Coding!$Y$4:$Y$1048576,"YES")</f>
        <v>0</v>
      </c>
      <c r="BL141" s="60">
        <f>COUNTIFS(Coding!CY$4:CY$1048576,"YES",Coding!$D$4:$D$1048576,$A$7,Coding!$J$4:$J$1048576,$B$7,Coding!$Y$4:$Y$1048576,"YES")</f>
        <v>0</v>
      </c>
      <c r="BM141" s="60">
        <f>COUNTIFS(Coding!CZ$4:CZ$1048576,"YES",Coding!$D$4:$D$1048576,$A$7,Coding!$J$4:$J$1048576,$B$7,Coding!$Y$4:$Y$1048576,"YES")</f>
        <v>0</v>
      </c>
      <c r="BN141" s="60">
        <f>COUNTIFS(Coding!DA$4:DA$1048576,"YES",Coding!$D$4:$D$1048576,$A$7,Coding!$J$4:$J$1048576,$B$7,Coding!$Y$4:$Y$1048576,"YES")</f>
        <v>0</v>
      </c>
      <c r="BO141" s="60">
        <f>COUNTIFS(Coding!DB$4:DB$1048576,"YES",Coding!$D$4:$D$1048576,$A$7,Coding!$J$4:$J$1048576,$B$7,Coding!$Y$4:$Y$1048576,"YES")</f>
        <v>0</v>
      </c>
      <c r="BP141" s="60">
        <f>COUNTIFS(Coding!DC$4:DC$1048576,"YES",Coding!$D$4:$D$1048576,$A$7,Coding!$J$4:$J$1048576,$B$7,Coding!$Y$4:$Y$1048576,"YES")</f>
        <v>0</v>
      </c>
      <c r="BQ141" s="60">
        <f>COUNTIFS(Coding!DD$4:DD$1048576,"YES",Coding!$D$4:$D$1048576,$A$7,Coding!$J$4:$J$1048576,$B$7,Coding!$Y$4:$Y$1048576,"YES")</f>
        <v>0</v>
      </c>
      <c r="BR141" s="60">
        <f>COUNTIFS(Coding!DE$4:DE$1048576,"YES",Coding!$D$4:$D$1048576,$A$7,Coding!$J$4:$J$1048576,$B$7,Coding!$Y$4:$Y$1048576,"YES")</f>
        <v>1</v>
      </c>
      <c r="BS141" s="60">
        <f>COUNTIFS(Coding!DF$4:DF$1048576,"YES",Coding!$D$4:$D$1048576,$A$7,Coding!$J$4:$J$1048576,$B$7,Coding!$Y$4:$Y$1048576,"YES")</f>
        <v>0</v>
      </c>
      <c r="BT141" s="60">
        <f>COUNTIFS(Coding!DG$4:DG$1048576,"YES",Coding!$D$4:$D$1048576,$A$7,Coding!$J$4:$J$1048576,$B$7,Coding!$Y$4:$Y$1048576,"YES")</f>
        <v>0</v>
      </c>
      <c r="BU141" s="60">
        <f>COUNTIFS(Coding!DH$4:DH$1048576,"YES",Coding!$D$4:$D$1048576,$A$7,Coding!$J$4:$J$1048576,$B$7,Coding!$Y$4:$Y$1048576,"YES")</f>
        <v>0</v>
      </c>
      <c r="BV141" s="60">
        <f>COUNTIFS(Coding!DI$4:DI$1048576,"YES",Coding!$D$4:$D$1048576,$A$7,Coding!$J$4:$J$1048576,$B$7,Coding!$Y$4:$Y$1048576,"YES")</f>
        <v>0</v>
      </c>
      <c r="BW141" s="60">
        <f>COUNTIFS(Coding!DJ$4:DJ$1048576,"YES",Coding!$D$4:$D$1048576,$A$7,Coding!$J$4:$J$1048576,$B$7,Coding!$Y$4:$Y$1048576,"YES")</f>
        <v>0</v>
      </c>
      <c r="BX141" s="60">
        <f>COUNTIFS(Coding!DK$4:DK$1048576,"YES",Coding!$D$4:$D$1048576,$A$7,Coding!$J$4:$J$1048576,$B$7,Coding!$Y$4:$Y$1048576,"YES")</f>
        <v>0</v>
      </c>
      <c r="BY141" s="60">
        <f>COUNTIFS(Coding!DL$4:DL$1048576,"YES",Coding!$D$4:$D$1048576,$A$7,Coding!$J$4:$J$1048576,$B$7,Coding!$Y$4:$Y$1048576,"YES")</f>
        <v>0</v>
      </c>
      <c r="BZ141" s="60">
        <f>COUNTIFS(Coding!DM$4:DM$1048576,"YES",Coding!$D$4:$D$1048576,$A$7,Coding!$J$4:$J$1048576,$B$7,Coding!$Y$4:$Y$1048576,"YES")</f>
        <v>0</v>
      </c>
      <c r="CA141" s="60">
        <f>COUNTIFS(Coding!DN$4:DN$1048576,"YES",Coding!$D$4:$D$1048576,$A$7,Coding!$J$4:$J$1048576,$B$7,Coding!$Y$4:$Y$1048576,"YES")</f>
        <v>0</v>
      </c>
      <c r="CB141" s="60">
        <f>COUNTIFS(Coding!DO$4:DO$1048576,"YES",Coding!$D$4:$D$1048576,$A$7,Coding!$J$4:$J$1048576,$B$7,Coding!$Y$4:$Y$1048576,"YES")</f>
        <v>0</v>
      </c>
      <c r="CC141" s="60">
        <f>COUNTIFS(Coding!DP$4:DP$1048576,"YES",Coding!$D$4:$D$1048576,$A$7,Coding!$J$4:$J$1048576,$B$7,Coding!$Y$4:$Y$1048576,"YES")</f>
        <v>0</v>
      </c>
      <c r="CD141" s="60">
        <f>COUNTIFS(Coding!DQ$4:DQ$1048576,"YES",Coding!$D$4:$D$1048576,$A$7,Coding!$J$4:$J$1048576,$B$7,Coding!$Y$4:$Y$1048576,"YES")</f>
        <v>0</v>
      </c>
      <c r="CE141" s="60">
        <f>COUNTIFS(Coding!DR$4:DR$1048576,"YES",Coding!$D$4:$D$1048576,$A$7,Coding!$J$4:$J$1048576,$B$7,Coding!$Y$4:$Y$1048576,"YES")</f>
        <v>0</v>
      </c>
      <c r="CF141" s="60">
        <f>COUNTIFS(Coding!DS$4:DS$1048576,"YES",Coding!$D$4:$D$1048576,$A$7,Coding!$J$4:$J$1048576,$B$7,Coding!$Y$4:$Y$1048576,"YES")</f>
        <v>0</v>
      </c>
      <c r="CG141" s="60">
        <f>COUNTIFS(Coding!DT$4:DT$1048576,"YES",Coding!$D$4:$D$1048576,$A$7,Coding!$J$4:$J$1048576,$B$7,Coding!$Y$4:$Y$1048576,"YES")</f>
        <v>0</v>
      </c>
      <c r="CH141" s="60">
        <f>COUNTIFS(Coding!DU$4:DU$1048576,"YES",Coding!$D$4:$D$1048576,$A$7,Coding!$J$4:$J$1048576,$B$7,Coding!$Y$4:$Y$1048576,"YES")</f>
        <v>0</v>
      </c>
      <c r="CI141" s="60">
        <f>COUNTIFS(Coding!DV$4:DV$1048576,"YES",Coding!$D$4:$D$1048576,$A$7,Coding!$J$4:$J$1048576,$B$7,Coding!$Y$4:$Y$1048576,"YES")</f>
        <v>0</v>
      </c>
      <c r="CJ141" s="60">
        <f>COUNTIFS(Coding!DW$4:DW$1048576,"YES",Coding!$D$4:$D$1048576,$A$7,Coding!$J$4:$J$1048576,$B$7,Coding!$Y$4:$Y$1048576,"YES")</f>
        <v>0</v>
      </c>
      <c r="CK141" s="60">
        <f>COUNTIFS(Coding!DX$4:DX$1048576,"YES",Coding!$D$4:$D$1048576,$A$7,Coding!$J$4:$J$1048576,$B$7,Coding!$Y$4:$Y$1048576,"YES")</f>
        <v>0</v>
      </c>
      <c r="CL141" s="60">
        <f>COUNTIFS(Coding!DY$4:DY$1048576,"YES",Coding!$D$4:$D$1048576,$A$7,Coding!$J$4:$J$1048576,$B$7,Coding!$Y$4:$Y$1048576,"YES")</f>
        <v>0</v>
      </c>
      <c r="CM141" s="60">
        <f>COUNTIFS(Coding!DZ$4:DZ$1048576,"YES",Coding!$D$4:$D$1048576,$A$7,Coding!$J$4:$J$1048576,$B$7,Coding!$Y$4:$Y$1048576,"YES")</f>
        <v>0</v>
      </c>
      <c r="CN141" s="60">
        <f>COUNTIFS(Coding!EA$4:EA$1048576,"YES",Coding!$D$4:$D$1048576,$A$7,Coding!$J$4:$J$1048576,$B$7,Coding!$Y$4:$Y$1048576,"YES")</f>
        <v>0</v>
      </c>
      <c r="CO141" s="60">
        <f>COUNTIFS(Coding!EB$4:EB$1048576,"YES",Coding!$D$4:$D$1048576,$A$7,Coding!$J$4:$J$1048576,$B$7,Coding!$Y$4:$Y$1048576,"YES")</f>
        <v>0</v>
      </c>
      <c r="CP141" s="60">
        <f>COUNTIFS(Coding!EC$4:EC$1048576,"YES",Coding!$D$4:$D$1048576,$A$7,Coding!$J$4:$J$1048576,$B$7,Coding!$Y$4:$Y$1048576,"YES")</f>
        <v>0</v>
      </c>
      <c r="CQ141" s="60">
        <f>COUNTIFS(Coding!ED$4:ED$1048576,"YES",Coding!$D$4:$D$1048576,$A$7,Coding!$J$4:$J$1048576,$B$7,Coding!$Y$4:$Y$1048576,"YES")</f>
        <v>0</v>
      </c>
      <c r="CR141" s="60">
        <f>COUNTIFS(Coding!EE$4:EE$1048576,"YES",Coding!$D$4:$D$1048576,$A$7,Coding!$J$4:$J$1048576,$B$7,Coding!$Y$4:$Y$1048576,"YES")</f>
        <v>0</v>
      </c>
      <c r="CS141" s="60">
        <f>COUNTIFS(Coding!EF$4:EF$1048576,"YES",Coding!$D$4:$D$1048576,$A$7,Coding!$J$4:$J$1048576,$B$7,Coding!$Y$4:$Y$1048576,"YES")</f>
        <v>0</v>
      </c>
      <c r="CT141" s="60">
        <f>COUNTIFS(Coding!EG$4:EG$1048576,"YES",Coding!$D$4:$D$1048576,$A$7,Coding!$J$4:$J$1048576,$B$7,Coding!$Y$4:$Y$1048576,"YES")</f>
        <v>0</v>
      </c>
    </row>
    <row r="142" spans="1:98" x14ac:dyDescent="0.25">
      <c r="A142" s="176" t="s">
        <v>21</v>
      </c>
      <c r="B142" s="176"/>
      <c r="C142" s="176"/>
      <c r="D142" s="176"/>
      <c r="E142" s="176"/>
      <c r="F142" s="176"/>
      <c r="G142" s="60">
        <f>COUNTIFS(Coding!AT$4:AT$1048576,"YES",Coding!$D$4:$D$1048576,$A$7,Coding!$J$4:$J$1048576,$B$7,Coding!$AB$4:$AB$1048576,"YES")</f>
        <v>0</v>
      </c>
      <c r="H142" s="60">
        <f>COUNTIFS(Coding!AU$4:AU$1048576,"YES",Coding!$D$4:$D$1048576,$A$7,Coding!$J$4:$J$1048576,$B$7,Coding!$AB$4:$AB$1048576,"YES")</f>
        <v>0</v>
      </c>
      <c r="I142" s="60">
        <f>COUNTIFS(Coding!AV$4:AV$1048576,"YES",Coding!$D$4:$D$1048576,$A$7,Coding!$J$4:$J$1048576,$B$7,Coding!$AB$4:$AB$1048576,"YES")</f>
        <v>0</v>
      </c>
      <c r="J142" s="60">
        <f>COUNTIFS(Coding!AW$4:AW$1048576,"YES",Coding!$D$4:$D$1048576,$A$7,Coding!$J$4:$J$1048576,$B$7,Coding!$AB$4:$AB$1048576,"YES")</f>
        <v>0</v>
      </c>
      <c r="K142" s="60">
        <f>COUNTIFS(Coding!AX$4:AX$1048576,"YES",Coding!$D$4:$D$1048576,$A$7,Coding!$J$4:$J$1048576,$B$7,Coding!$AB$4:$AB$1048576,"YES")</f>
        <v>0</v>
      </c>
      <c r="L142" s="60">
        <f>COUNTIFS(Coding!AY$4:AY$1048576,"YES",Coding!$D$4:$D$1048576,$A$7,Coding!$J$4:$J$1048576,$B$7,Coding!$AB$4:$AB$1048576,"YES")</f>
        <v>0</v>
      </c>
      <c r="M142" s="60">
        <f>COUNTIFS(Coding!AZ$4:AZ$1048576,"YES",Coding!$D$4:$D$1048576,$A$7,Coding!$J$4:$J$1048576,$B$7,Coding!$AB$4:$AB$1048576,"YES")</f>
        <v>0</v>
      </c>
      <c r="N142" s="60">
        <f>COUNTIFS(Coding!BA$4:BA$1048576,"YES",Coding!$D$4:$D$1048576,$A$7,Coding!$J$4:$J$1048576,$B$7,Coding!$AB$4:$AB$1048576,"YES")</f>
        <v>0</v>
      </c>
      <c r="O142" s="60">
        <f>COUNTIFS(Coding!BB$4:BB$1048576,"YES",Coding!$D$4:$D$1048576,$A$7,Coding!$J$4:$J$1048576,$B$7,Coding!$AB$4:$AB$1048576,"YES")</f>
        <v>0</v>
      </c>
      <c r="P142" s="60">
        <f>COUNTIFS(Coding!BC$4:BC$1048576,"YES",Coding!$D$4:$D$1048576,$A$7,Coding!$J$4:$J$1048576,$B$7,Coding!$AB$4:$AB$1048576,"YES")</f>
        <v>0</v>
      </c>
      <c r="Q142" s="60">
        <f>COUNTIFS(Coding!BD$4:BD$1048576,"YES",Coding!$D$4:$D$1048576,$A$7,Coding!$J$4:$J$1048576,$B$7,Coding!$AB$4:$AB$1048576,"YES")</f>
        <v>0</v>
      </c>
      <c r="R142" s="60">
        <f>COUNTIFS(Coding!BE$4:BE$1048576,"YES",Coding!$D$4:$D$1048576,$A$7,Coding!$J$4:$J$1048576,$B$7,Coding!$AB$4:$AB$1048576,"YES")</f>
        <v>0</v>
      </c>
      <c r="S142" s="60">
        <f>COUNTIFS(Coding!BF$4:BF$1048576,"YES",Coding!$D$4:$D$1048576,$A$7,Coding!$J$4:$J$1048576,$B$7,Coding!$AB$4:$AB$1048576,"YES")</f>
        <v>0</v>
      </c>
      <c r="T142" s="60">
        <f>COUNTIFS(Coding!BG$4:BG$1048576,"YES",Coding!$D$4:$D$1048576,$A$7,Coding!$J$4:$J$1048576,$B$7,Coding!$AB$4:$AB$1048576,"YES")</f>
        <v>0</v>
      </c>
      <c r="U142" s="60">
        <f>COUNTIFS(Coding!BH$4:BH$1048576,"YES",Coding!$D$4:$D$1048576,$A$7,Coding!$J$4:$J$1048576,$B$7,Coding!$AB$4:$AB$1048576,"YES")</f>
        <v>0</v>
      </c>
      <c r="V142" s="60">
        <f>COUNTIFS(Coding!BI$4:BI$1048576,"YES",Coding!$D$4:$D$1048576,$A$7,Coding!$J$4:$J$1048576,$B$7,Coding!$AB$4:$AB$1048576,"YES")</f>
        <v>0</v>
      </c>
      <c r="W142" s="60">
        <f>COUNTIFS(Coding!BJ$4:BJ$1048576,"YES",Coding!$D$4:$D$1048576,$A$7,Coding!$J$4:$J$1048576,$B$7,Coding!$AB$4:$AB$1048576,"YES")</f>
        <v>0</v>
      </c>
      <c r="X142" s="60">
        <f>COUNTIFS(Coding!BK$4:BK$1048576,"YES",Coding!$D$4:$D$1048576,$A$7,Coding!$J$4:$J$1048576,$B$7,Coding!$AB$4:$AB$1048576,"YES")</f>
        <v>0</v>
      </c>
      <c r="Y142" s="60">
        <f>COUNTIFS(Coding!BL$4:BL$1048576,"YES",Coding!$D$4:$D$1048576,$A$7,Coding!$J$4:$J$1048576,$B$7,Coding!$AB$4:$AB$1048576,"YES")</f>
        <v>0</v>
      </c>
      <c r="Z142" s="60">
        <f>COUNTIFS(Coding!BM$4:BM$1048576,"YES",Coding!$D$4:$D$1048576,$A$7,Coding!$J$4:$J$1048576,$B$7,Coding!$AB$4:$AB$1048576,"YES")</f>
        <v>0</v>
      </c>
      <c r="AA142" s="60">
        <f>COUNTIFS(Coding!BN$4:BN$1048576,"YES",Coding!$D$4:$D$1048576,$A$7,Coding!$J$4:$J$1048576,$B$7,Coding!$AB$4:$AB$1048576,"YES")</f>
        <v>0</v>
      </c>
      <c r="AB142" s="60">
        <f>COUNTIFS(Coding!BO$4:BO$1048576,"YES",Coding!$D$4:$D$1048576,$A$7,Coding!$J$4:$J$1048576,$B$7,Coding!$AB$4:$AB$1048576,"YES")</f>
        <v>0</v>
      </c>
      <c r="AC142" s="60">
        <f>COUNTIFS(Coding!BP$4:BP$1048576,"YES",Coding!$D$4:$D$1048576,$A$7,Coding!$J$4:$J$1048576,$B$7,Coding!$AB$4:$AB$1048576,"YES")</f>
        <v>0</v>
      </c>
      <c r="AD142" s="60">
        <f>COUNTIFS(Coding!BQ$4:BQ$1048576,"YES",Coding!$D$4:$D$1048576,$A$7,Coding!$J$4:$J$1048576,$B$7,Coding!$AB$4:$AB$1048576,"YES")</f>
        <v>0</v>
      </c>
      <c r="AE142" s="60">
        <f>COUNTIFS(Coding!BR$4:BR$1048576,"YES",Coding!$D$4:$D$1048576,$A$7,Coding!$J$4:$J$1048576,$B$7,Coding!$AB$4:$AB$1048576,"YES")</f>
        <v>0</v>
      </c>
      <c r="AF142" s="60">
        <f>COUNTIFS(Coding!BS$4:BS$1048576,"YES",Coding!$D$4:$D$1048576,$A$7,Coding!$J$4:$J$1048576,$B$7,Coding!$AB$4:$AB$1048576,"YES")</f>
        <v>0</v>
      </c>
      <c r="AG142" s="60">
        <f>COUNTIFS(Coding!BT$4:BT$1048576,"YES",Coding!$D$4:$D$1048576,$A$7,Coding!$J$4:$J$1048576,$B$7,Coding!$AB$4:$AB$1048576,"YES")</f>
        <v>0</v>
      </c>
      <c r="AH142" s="60">
        <f>COUNTIFS(Coding!BU$4:BU$1048576,"YES",Coding!$D$4:$D$1048576,$A$7,Coding!$J$4:$J$1048576,$B$7,Coding!$AB$4:$AB$1048576,"YES")</f>
        <v>0</v>
      </c>
      <c r="AI142" s="60">
        <f>COUNTIFS(Coding!BV$4:BV$1048576,"YES",Coding!$D$4:$D$1048576,$A$7,Coding!$J$4:$J$1048576,$B$7,Coding!$AB$4:$AB$1048576,"YES")</f>
        <v>0</v>
      </c>
      <c r="AJ142" s="60">
        <f>COUNTIFS(Coding!BW$4:BW$1048576,"YES",Coding!$D$4:$D$1048576,$A$7,Coding!$J$4:$J$1048576,$B$7,Coding!$AB$4:$AB$1048576,"YES")</f>
        <v>0</v>
      </c>
      <c r="AK142" s="60">
        <f>COUNTIFS(Coding!BX$4:BX$1048576,"YES",Coding!$D$4:$D$1048576,$A$7,Coding!$J$4:$J$1048576,$B$7,Coding!$AB$4:$AB$1048576,"YES")</f>
        <v>0</v>
      </c>
      <c r="AL142" s="60">
        <f>COUNTIFS(Coding!BY$4:BY$1048576,"YES",Coding!$D$4:$D$1048576,$A$7,Coding!$J$4:$J$1048576,$B$7,Coding!$AB$4:$AB$1048576,"YES")</f>
        <v>0</v>
      </c>
      <c r="AM142" s="60">
        <f>COUNTIFS(Coding!BZ$4:BZ$1048576,"YES",Coding!$D$4:$D$1048576,$A$7,Coding!$J$4:$J$1048576,$B$7,Coding!$AB$4:$AB$1048576,"YES")</f>
        <v>0</v>
      </c>
      <c r="AN142" s="60">
        <f>COUNTIFS(Coding!CA$4:CA$1048576,"YES",Coding!$D$4:$D$1048576,$A$7,Coding!$J$4:$J$1048576,$B$7,Coding!$AB$4:$AB$1048576,"YES")</f>
        <v>0</v>
      </c>
      <c r="AO142" s="60">
        <f>COUNTIFS(Coding!CB$4:CB$1048576,"YES",Coding!$D$4:$D$1048576,$A$7,Coding!$J$4:$J$1048576,$B$7,Coding!$AB$4:$AB$1048576,"YES")</f>
        <v>0</v>
      </c>
      <c r="AP142" s="60">
        <f>COUNTIFS(Coding!CC$4:CC$1048576,"YES",Coding!$D$4:$D$1048576,$A$7,Coding!$J$4:$J$1048576,$B$7,Coding!$AB$4:$AB$1048576,"YES")</f>
        <v>0</v>
      </c>
      <c r="AQ142" s="60">
        <f>COUNTIFS(Coding!CD$4:CD$1048576,"YES",Coding!$D$4:$D$1048576,$A$7,Coding!$J$4:$J$1048576,$B$7,Coding!$AB$4:$AB$1048576,"YES")</f>
        <v>0</v>
      </c>
      <c r="AR142" s="60">
        <f>COUNTIFS(Coding!CE$4:CE$1048576,"YES",Coding!$D$4:$D$1048576,$A$7,Coding!$J$4:$J$1048576,$B$7,Coding!$AB$4:$AB$1048576,"YES")</f>
        <v>0</v>
      </c>
      <c r="AS142" s="60">
        <f>COUNTIFS(Coding!CF$4:CF$1048576,"YES",Coding!$D$4:$D$1048576,$A$7,Coding!$J$4:$J$1048576,$B$7,Coding!$AB$4:$AB$1048576,"YES")</f>
        <v>0</v>
      </c>
      <c r="AT142" s="60">
        <f>COUNTIFS(Coding!CG$4:CG$1048576,"YES",Coding!$D$4:$D$1048576,$A$7,Coding!$J$4:$J$1048576,$B$7,Coding!$AB$4:$AB$1048576,"YES")</f>
        <v>0</v>
      </c>
      <c r="AU142" s="60">
        <f>COUNTIFS(Coding!CH$4:CH$1048576,"YES",Coding!$D$4:$D$1048576,$A$7,Coding!$J$4:$J$1048576,$B$7,Coding!$AB$4:$AB$1048576,"YES")</f>
        <v>0</v>
      </c>
      <c r="AV142" s="60">
        <f>COUNTIFS(Coding!CI$4:CI$1048576,"YES",Coding!$D$4:$D$1048576,$A$7,Coding!$J$4:$J$1048576,$B$7,Coding!$AB$4:$AB$1048576,"YES")</f>
        <v>0</v>
      </c>
      <c r="AW142" s="60">
        <f>COUNTIFS(Coding!CJ$4:CJ$1048576,"YES",Coding!$D$4:$D$1048576,$A$7,Coding!$J$4:$J$1048576,$B$7,Coding!$AB$4:$AB$1048576,"YES")</f>
        <v>0</v>
      </c>
      <c r="AX142" s="60">
        <f>COUNTIFS(Coding!CK$4:CK$1048576,"YES",Coding!$D$4:$D$1048576,$A$7,Coding!$J$4:$J$1048576,$B$7,Coding!$AB$4:$AB$1048576,"YES")</f>
        <v>0</v>
      </c>
      <c r="AY142" s="60">
        <f>COUNTIFS(Coding!CL$4:CL$1048576,"YES",Coding!$D$4:$D$1048576,$A$7,Coding!$J$4:$J$1048576,$B$7,Coding!$AB$4:$AB$1048576,"YES")</f>
        <v>0</v>
      </c>
      <c r="AZ142" s="60">
        <f>COUNTIFS(Coding!CM$4:CM$1048576,"YES",Coding!$D$4:$D$1048576,$A$7,Coding!$J$4:$J$1048576,$B$7,Coding!$AB$4:$AB$1048576,"YES")</f>
        <v>0</v>
      </c>
      <c r="BA142" s="60">
        <f>COUNTIFS(Coding!CN$4:CN$1048576,"YES",Coding!$D$4:$D$1048576,$A$7,Coding!$J$4:$J$1048576,$B$7,Coding!$AB$4:$AB$1048576,"YES")</f>
        <v>0</v>
      </c>
      <c r="BB142" s="60">
        <f>COUNTIFS(Coding!CO$4:CO$1048576,"YES",Coding!$D$4:$D$1048576,$A$7,Coding!$J$4:$J$1048576,$B$7,Coding!$AB$4:$AB$1048576,"YES")</f>
        <v>0</v>
      </c>
      <c r="BC142" s="60">
        <f>COUNTIFS(Coding!CP$4:CP$1048576,"YES",Coding!$D$4:$D$1048576,$A$7,Coding!$J$4:$J$1048576,$B$7,Coding!$AB$4:$AB$1048576,"YES")</f>
        <v>0</v>
      </c>
      <c r="BD142" s="60">
        <f>COUNTIFS(Coding!CQ$4:CQ$1048576,"YES",Coding!$D$4:$D$1048576,$A$7,Coding!$J$4:$J$1048576,$B$7,Coding!$AB$4:$AB$1048576,"YES")</f>
        <v>0</v>
      </c>
      <c r="BE142" s="60">
        <f>COUNTIFS(Coding!CR$4:CR$1048576,"YES",Coding!$D$4:$D$1048576,$A$7,Coding!$J$4:$J$1048576,$B$7,Coding!$AB$4:$AB$1048576,"YES")</f>
        <v>0</v>
      </c>
      <c r="BF142" s="60">
        <f>COUNTIFS(Coding!CS$4:CS$1048576,"YES",Coding!$D$4:$D$1048576,$A$7,Coding!$J$4:$J$1048576,$B$7,Coding!$AB$4:$AB$1048576,"YES")</f>
        <v>0</v>
      </c>
      <c r="BG142" s="60">
        <f>COUNTIFS(Coding!CT$4:CT$1048576,"YES",Coding!$D$4:$D$1048576,$A$7,Coding!$J$4:$J$1048576,$B$7,Coding!$AB$4:$AB$1048576,"YES")</f>
        <v>0</v>
      </c>
      <c r="BH142" s="60">
        <f>COUNTIFS(Coding!CU$4:CU$1048576,"YES",Coding!$D$4:$D$1048576,$A$7,Coding!$J$4:$J$1048576,$B$7,Coding!$AB$4:$AB$1048576,"YES")</f>
        <v>0</v>
      </c>
      <c r="BI142" s="60">
        <f>COUNTIFS(Coding!CV$4:CV$1048576,"YES",Coding!$D$4:$D$1048576,$A$7,Coding!$J$4:$J$1048576,$B$7,Coding!$AB$4:$AB$1048576,"YES")</f>
        <v>0</v>
      </c>
      <c r="BJ142" s="60">
        <f>COUNTIFS(Coding!CW$4:CW$1048576,"YES",Coding!$D$4:$D$1048576,$A$7,Coding!$J$4:$J$1048576,$B$7,Coding!$AB$4:$AB$1048576,"YES")</f>
        <v>0</v>
      </c>
      <c r="BK142" s="60">
        <f>COUNTIFS(Coding!CX$4:CX$1048576,"YES",Coding!$D$4:$D$1048576,$A$7,Coding!$J$4:$J$1048576,$B$7,Coding!$AB$4:$AB$1048576,"YES")</f>
        <v>0</v>
      </c>
      <c r="BL142" s="60">
        <f>COUNTIFS(Coding!CY$4:CY$1048576,"YES",Coding!$D$4:$D$1048576,$A$7,Coding!$J$4:$J$1048576,$B$7,Coding!$AB$4:$AB$1048576,"YES")</f>
        <v>2</v>
      </c>
      <c r="BM142" s="60">
        <f>COUNTIFS(Coding!CZ$4:CZ$1048576,"YES",Coding!$D$4:$D$1048576,$A$7,Coding!$J$4:$J$1048576,$B$7,Coding!$AB$4:$AB$1048576,"YES")</f>
        <v>0</v>
      </c>
      <c r="BN142" s="60">
        <f>COUNTIFS(Coding!DA$4:DA$1048576,"YES",Coding!$D$4:$D$1048576,$A$7,Coding!$J$4:$J$1048576,$B$7,Coding!$AB$4:$AB$1048576,"YES")</f>
        <v>0</v>
      </c>
      <c r="BO142" s="60">
        <f>COUNTIFS(Coding!DB$4:DB$1048576,"YES",Coding!$D$4:$D$1048576,$A$7,Coding!$J$4:$J$1048576,$B$7,Coding!$AB$4:$AB$1048576,"YES")</f>
        <v>0</v>
      </c>
      <c r="BP142" s="60">
        <f>COUNTIFS(Coding!DC$4:DC$1048576,"YES",Coding!$D$4:$D$1048576,$A$7,Coding!$J$4:$J$1048576,$B$7,Coding!$AB$4:$AB$1048576,"YES")</f>
        <v>0</v>
      </c>
      <c r="BQ142" s="60">
        <f>COUNTIFS(Coding!DD$4:DD$1048576,"YES",Coding!$D$4:$D$1048576,$A$7,Coding!$J$4:$J$1048576,$B$7,Coding!$AB$4:$AB$1048576,"YES")</f>
        <v>0</v>
      </c>
      <c r="BR142" s="60">
        <f>COUNTIFS(Coding!DE$4:DE$1048576,"YES",Coding!$D$4:$D$1048576,$A$7,Coding!$J$4:$J$1048576,$B$7,Coding!$AB$4:$AB$1048576,"YES")</f>
        <v>0</v>
      </c>
      <c r="BS142" s="60">
        <f>COUNTIFS(Coding!DF$4:DF$1048576,"YES",Coding!$D$4:$D$1048576,$A$7,Coding!$J$4:$J$1048576,$B$7,Coding!$AB$4:$AB$1048576,"YES")</f>
        <v>0</v>
      </c>
      <c r="BT142" s="60">
        <f>COUNTIFS(Coding!DG$4:DG$1048576,"YES",Coding!$D$4:$D$1048576,$A$7,Coding!$J$4:$J$1048576,$B$7,Coding!$AB$4:$AB$1048576,"YES")</f>
        <v>0</v>
      </c>
      <c r="BU142" s="60">
        <f>COUNTIFS(Coding!DH$4:DH$1048576,"YES",Coding!$D$4:$D$1048576,$A$7,Coding!$J$4:$J$1048576,$B$7,Coding!$AB$4:$AB$1048576,"YES")</f>
        <v>0</v>
      </c>
      <c r="BV142" s="60">
        <f>COUNTIFS(Coding!DI$4:DI$1048576,"YES",Coding!$D$4:$D$1048576,$A$7,Coding!$J$4:$J$1048576,$B$7,Coding!$AB$4:$AB$1048576,"YES")</f>
        <v>0</v>
      </c>
      <c r="BW142" s="60">
        <f>COUNTIFS(Coding!DJ$4:DJ$1048576,"YES",Coding!$D$4:$D$1048576,$A$7,Coding!$J$4:$J$1048576,$B$7,Coding!$AB$4:$AB$1048576,"YES")</f>
        <v>0</v>
      </c>
      <c r="BX142" s="60">
        <f>COUNTIFS(Coding!DK$4:DK$1048576,"YES",Coding!$D$4:$D$1048576,$A$7,Coding!$J$4:$J$1048576,$B$7,Coding!$AB$4:$AB$1048576,"YES")</f>
        <v>0</v>
      </c>
      <c r="BY142" s="60">
        <f>COUNTIFS(Coding!DL$4:DL$1048576,"YES",Coding!$D$4:$D$1048576,$A$7,Coding!$J$4:$J$1048576,$B$7,Coding!$AB$4:$AB$1048576,"YES")</f>
        <v>0</v>
      </c>
      <c r="BZ142" s="60">
        <f>COUNTIFS(Coding!DM$4:DM$1048576,"YES",Coding!$D$4:$D$1048576,$A$7,Coding!$J$4:$J$1048576,$B$7,Coding!$AB$4:$AB$1048576,"YES")</f>
        <v>0</v>
      </c>
      <c r="CA142" s="60">
        <f>COUNTIFS(Coding!DN$4:DN$1048576,"YES",Coding!$D$4:$D$1048576,$A$7,Coding!$J$4:$J$1048576,$B$7,Coding!$AB$4:$AB$1048576,"YES")</f>
        <v>0</v>
      </c>
      <c r="CB142" s="60">
        <f>COUNTIFS(Coding!DO$4:DO$1048576,"YES",Coding!$D$4:$D$1048576,$A$7,Coding!$J$4:$J$1048576,$B$7,Coding!$AB$4:$AB$1048576,"YES")</f>
        <v>0</v>
      </c>
      <c r="CC142" s="60">
        <f>COUNTIFS(Coding!DP$4:DP$1048576,"YES",Coding!$D$4:$D$1048576,$A$7,Coding!$J$4:$J$1048576,$B$7,Coding!$AB$4:$AB$1048576,"YES")</f>
        <v>0</v>
      </c>
      <c r="CD142" s="60">
        <f>COUNTIFS(Coding!DQ$4:DQ$1048576,"YES",Coding!$D$4:$D$1048576,$A$7,Coding!$J$4:$J$1048576,$B$7,Coding!$AB$4:$AB$1048576,"YES")</f>
        <v>0</v>
      </c>
      <c r="CE142" s="60">
        <f>COUNTIFS(Coding!DR$4:DR$1048576,"YES",Coding!$D$4:$D$1048576,$A$7,Coding!$J$4:$J$1048576,$B$7,Coding!$AB$4:$AB$1048576,"YES")</f>
        <v>0</v>
      </c>
      <c r="CF142" s="60">
        <f>COUNTIFS(Coding!DS$4:DS$1048576,"YES",Coding!$D$4:$D$1048576,$A$7,Coding!$J$4:$J$1048576,$B$7,Coding!$AB$4:$AB$1048576,"YES")</f>
        <v>0</v>
      </c>
      <c r="CG142" s="60">
        <f>COUNTIFS(Coding!DT$4:DT$1048576,"YES",Coding!$D$4:$D$1048576,$A$7,Coding!$J$4:$J$1048576,$B$7,Coding!$AB$4:$AB$1048576,"YES")</f>
        <v>0</v>
      </c>
      <c r="CH142" s="60">
        <f>COUNTIFS(Coding!DU$4:DU$1048576,"YES",Coding!$D$4:$D$1048576,$A$7,Coding!$J$4:$J$1048576,$B$7,Coding!$AB$4:$AB$1048576,"YES")</f>
        <v>0</v>
      </c>
      <c r="CI142" s="60">
        <f>COUNTIFS(Coding!DV$4:DV$1048576,"YES",Coding!$D$4:$D$1048576,$A$7,Coding!$J$4:$J$1048576,$B$7,Coding!$AB$4:$AB$1048576,"YES")</f>
        <v>0</v>
      </c>
      <c r="CJ142" s="60">
        <f>COUNTIFS(Coding!DW$4:DW$1048576,"YES",Coding!$D$4:$D$1048576,$A$7,Coding!$J$4:$J$1048576,$B$7,Coding!$AB$4:$AB$1048576,"YES")</f>
        <v>0</v>
      </c>
      <c r="CK142" s="60">
        <f>COUNTIFS(Coding!DX$4:DX$1048576,"YES",Coding!$D$4:$D$1048576,$A$7,Coding!$J$4:$J$1048576,$B$7,Coding!$AB$4:$AB$1048576,"YES")</f>
        <v>0</v>
      </c>
      <c r="CL142" s="60">
        <f>COUNTIFS(Coding!DY$4:DY$1048576,"YES",Coding!$D$4:$D$1048576,$A$7,Coding!$J$4:$J$1048576,$B$7,Coding!$AB$4:$AB$1048576,"YES")</f>
        <v>0</v>
      </c>
      <c r="CM142" s="60">
        <f>COUNTIFS(Coding!DZ$4:DZ$1048576,"YES",Coding!$D$4:$D$1048576,$A$7,Coding!$J$4:$J$1048576,$B$7,Coding!$AB$4:$AB$1048576,"YES")</f>
        <v>0</v>
      </c>
      <c r="CN142" s="60">
        <f>COUNTIFS(Coding!EA$4:EA$1048576,"YES",Coding!$D$4:$D$1048576,$A$7,Coding!$J$4:$J$1048576,$B$7,Coding!$AB$4:$AB$1048576,"YES")</f>
        <v>0</v>
      </c>
      <c r="CO142" s="60">
        <f>COUNTIFS(Coding!EB$4:EB$1048576,"YES",Coding!$D$4:$D$1048576,$A$7,Coding!$J$4:$J$1048576,$B$7,Coding!$AB$4:$AB$1048576,"YES")</f>
        <v>0</v>
      </c>
      <c r="CP142" s="60">
        <f>COUNTIFS(Coding!EC$4:EC$1048576,"YES",Coding!$D$4:$D$1048576,$A$7,Coding!$J$4:$J$1048576,$B$7,Coding!$AB$4:$AB$1048576,"YES")</f>
        <v>0</v>
      </c>
      <c r="CQ142" s="60">
        <f>COUNTIFS(Coding!ED$4:ED$1048576,"YES",Coding!$D$4:$D$1048576,$A$7,Coding!$J$4:$J$1048576,$B$7,Coding!$AB$4:$AB$1048576,"YES")</f>
        <v>0</v>
      </c>
      <c r="CR142" s="60">
        <f>COUNTIFS(Coding!EE$4:EE$1048576,"YES",Coding!$D$4:$D$1048576,$A$7,Coding!$J$4:$J$1048576,$B$7,Coding!$AB$4:$AB$1048576,"YES")</f>
        <v>0</v>
      </c>
      <c r="CS142" s="60">
        <f>COUNTIFS(Coding!EF$4:EF$1048576,"YES",Coding!$D$4:$D$1048576,$A$7,Coding!$J$4:$J$1048576,$B$7,Coding!$AB$4:$AB$1048576,"YES")</f>
        <v>0</v>
      </c>
      <c r="CT142" s="60">
        <f>COUNTIFS(Coding!EG$4:EG$1048576,"YES",Coding!$D$4:$D$1048576,$A$7,Coding!$J$4:$J$1048576,$B$7,Coding!$AB$4:$AB$1048576,"YES")</f>
        <v>0</v>
      </c>
    </row>
    <row r="143" spans="1:98" x14ac:dyDescent="0.25">
      <c r="A143" s="172" t="s">
        <v>2318</v>
      </c>
      <c r="B143" s="172"/>
      <c r="C143" s="172"/>
      <c r="D143" s="172"/>
      <c r="E143" s="172"/>
      <c r="F143" s="172"/>
      <c r="G143" s="172">
        <f t="shared" ref="G143:AL143" si="10">SUM(G138:G142)</f>
        <v>1</v>
      </c>
      <c r="H143" s="172">
        <f t="shared" si="10"/>
        <v>0</v>
      </c>
      <c r="I143" s="172">
        <f t="shared" si="10"/>
        <v>0</v>
      </c>
      <c r="J143" s="172">
        <f t="shared" si="10"/>
        <v>0</v>
      </c>
      <c r="K143" s="172">
        <f t="shared" si="10"/>
        <v>0</v>
      </c>
      <c r="L143" s="172">
        <f t="shared" si="10"/>
        <v>0</v>
      </c>
      <c r="M143" s="172">
        <f t="shared" si="10"/>
        <v>0</v>
      </c>
      <c r="N143" s="172">
        <f t="shared" si="10"/>
        <v>0</v>
      </c>
      <c r="O143" s="172">
        <f t="shared" si="10"/>
        <v>0</v>
      </c>
      <c r="P143" s="172">
        <f t="shared" si="10"/>
        <v>0</v>
      </c>
      <c r="Q143" s="172">
        <f t="shared" si="10"/>
        <v>0</v>
      </c>
      <c r="R143" s="172">
        <f t="shared" si="10"/>
        <v>0</v>
      </c>
      <c r="S143" s="172">
        <f t="shared" si="10"/>
        <v>0</v>
      </c>
      <c r="T143" s="172">
        <f t="shared" si="10"/>
        <v>0</v>
      </c>
      <c r="U143" s="172">
        <f t="shared" si="10"/>
        <v>0</v>
      </c>
      <c r="V143" s="172">
        <f t="shared" si="10"/>
        <v>0</v>
      </c>
      <c r="W143" s="172">
        <f t="shared" si="10"/>
        <v>0</v>
      </c>
      <c r="X143" s="172">
        <f t="shared" si="10"/>
        <v>0</v>
      </c>
      <c r="Y143" s="172">
        <f t="shared" si="10"/>
        <v>0</v>
      </c>
      <c r="Z143" s="172">
        <f t="shared" si="10"/>
        <v>3</v>
      </c>
      <c r="AA143" s="172">
        <f t="shared" si="10"/>
        <v>0</v>
      </c>
      <c r="AB143" s="172">
        <f t="shared" si="10"/>
        <v>0</v>
      </c>
      <c r="AC143" s="172">
        <f t="shared" si="10"/>
        <v>0</v>
      </c>
      <c r="AD143" s="172">
        <f t="shared" si="10"/>
        <v>0</v>
      </c>
      <c r="AE143" s="172">
        <f t="shared" si="10"/>
        <v>0</v>
      </c>
      <c r="AF143" s="172">
        <f t="shared" si="10"/>
        <v>0</v>
      </c>
      <c r="AG143" s="172">
        <f t="shared" si="10"/>
        <v>0</v>
      </c>
      <c r="AH143" s="172">
        <f t="shared" si="10"/>
        <v>1</v>
      </c>
      <c r="AI143" s="172">
        <f t="shared" si="10"/>
        <v>0</v>
      </c>
      <c r="AJ143" s="172">
        <f t="shared" si="10"/>
        <v>0</v>
      </c>
      <c r="AK143" s="172">
        <f t="shared" si="10"/>
        <v>0</v>
      </c>
      <c r="AL143" s="172">
        <f t="shared" si="10"/>
        <v>0</v>
      </c>
      <c r="AM143" s="172">
        <f t="shared" ref="AM143:CT143" si="11">SUM(AM138:AM142)</f>
        <v>0</v>
      </c>
      <c r="AN143" s="172">
        <f t="shared" si="11"/>
        <v>0</v>
      </c>
      <c r="AO143" s="172">
        <f t="shared" si="11"/>
        <v>0</v>
      </c>
      <c r="AP143" s="172">
        <f t="shared" si="11"/>
        <v>0</v>
      </c>
      <c r="AQ143" s="172">
        <f t="shared" si="11"/>
        <v>0</v>
      </c>
      <c r="AR143" s="172">
        <f t="shared" si="11"/>
        <v>0</v>
      </c>
      <c r="AS143" s="172">
        <f t="shared" si="11"/>
        <v>0</v>
      </c>
      <c r="AT143" s="172">
        <f t="shared" si="11"/>
        <v>0</v>
      </c>
      <c r="AU143" s="172">
        <f t="shared" si="11"/>
        <v>0</v>
      </c>
      <c r="AV143" s="172">
        <f t="shared" si="11"/>
        <v>0</v>
      </c>
      <c r="AW143" s="172">
        <f t="shared" si="11"/>
        <v>0</v>
      </c>
      <c r="AX143" s="172">
        <f t="shared" si="11"/>
        <v>0</v>
      </c>
      <c r="AY143" s="172">
        <f t="shared" si="11"/>
        <v>0</v>
      </c>
      <c r="AZ143" s="172">
        <f t="shared" si="11"/>
        <v>0</v>
      </c>
      <c r="BA143" s="172">
        <f t="shared" si="11"/>
        <v>0</v>
      </c>
      <c r="BB143" s="172">
        <f t="shared" si="11"/>
        <v>0</v>
      </c>
      <c r="BC143" s="172">
        <f t="shared" si="11"/>
        <v>0</v>
      </c>
      <c r="BD143" s="172">
        <f t="shared" si="11"/>
        <v>0</v>
      </c>
      <c r="BE143" s="172">
        <f t="shared" si="11"/>
        <v>0</v>
      </c>
      <c r="BF143" s="172">
        <f t="shared" si="11"/>
        <v>0</v>
      </c>
      <c r="BG143" s="172">
        <f t="shared" si="11"/>
        <v>0</v>
      </c>
      <c r="BH143" s="172">
        <f t="shared" si="11"/>
        <v>0</v>
      </c>
      <c r="BI143" s="172">
        <f t="shared" si="11"/>
        <v>0</v>
      </c>
      <c r="BJ143" s="172">
        <f t="shared" si="11"/>
        <v>0</v>
      </c>
      <c r="BK143" s="172">
        <f t="shared" si="11"/>
        <v>0</v>
      </c>
      <c r="BL143" s="172">
        <f t="shared" si="11"/>
        <v>2</v>
      </c>
      <c r="BM143" s="172">
        <f t="shared" si="11"/>
        <v>0</v>
      </c>
      <c r="BN143" s="172">
        <f t="shared" si="11"/>
        <v>0</v>
      </c>
      <c r="BO143" s="172">
        <f t="shared" si="11"/>
        <v>0</v>
      </c>
      <c r="BP143" s="172">
        <f t="shared" si="11"/>
        <v>0</v>
      </c>
      <c r="BQ143" s="172">
        <f t="shared" si="11"/>
        <v>0</v>
      </c>
      <c r="BR143" s="172">
        <f t="shared" si="11"/>
        <v>2</v>
      </c>
      <c r="BS143" s="172">
        <f t="shared" si="11"/>
        <v>0</v>
      </c>
      <c r="BT143" s="172">
        <f t="shared" si="11"/>
        <v>0</v>
      </c>
      <c r="BU143" s="172">
        <f t="shared" si="11"/>
        <v>0</v>
      </c>
      <c r="BV143" s="172">
        <f t="shared" si="11"/>
        <v>0</v>
      </c>
      <c r="BW143" s="172">
        <f t="shared" si="11"/>
        <v>0</v>
      </c>
      <c r="BX143" s="172">
        <f t="shared" si="11"/>
        <v>0</v>
      </c>
      <c r="BY143" s="172">
        <f t="shared" si="11"/>
        <v>0</v>
      </c>
      <c r="BZ143" s="172">
        <f t="shared" si="11"/>
        <v>0</v>
      </c>
      <c r="CA143" s="172">
        <f t="shared" si="11"/>
        <v>0</v>
      </c>
      <c r="CB143" s="172">
        <f t="shared" si="11"/>
        <v>0</v>
      </c>
      <c r="CC143" s="172">
        <f t="shared" si="11"/>
        <v>0</v>
      </c>
      <c r="CD143" s="172">
        <f t="shared" si="11"/>
        <v>0</v>
      </c>
      <c r="CE143" s="172">
        <f t="shared" si="11"/>
        <v>0</v>
      </c>
      <c r="CF143" s="172">
        <f t="shared" si="11"/>
        <v>0</v>
      </c>
      <c r="CG143" s="172">
        <f t="shared" si="11"/>
        <v>0</v>
      </c>
      <c r="CH143" s="172">
        <f t="shared" si="11"/>
        <v>0</v>
      </c>
      <c r="CI143" s="172">
        <f t="shared" si="11"/>
        <v>0</v>
      </c>
      <c r="CJ143" s="172">
        <f t="shared" si="11"/>
        <v>0</v>
      </c>
      <c r="CK143" s="172">
        <f t="shared" si="11"/>
        <v>0</v>
      </c>
      <c r="CL143" s="172">
        <f t="shared" si="11"/>
        <v>0</v>
      </c>
      <c r="CM143" s="172">
        <f t="shared" si="11"/>
        <v>0</v>
      </c>
      <c r="CN143" s="172">
        <f t="shared" si="11"/>
        <v>0</v>
      </c>
      <c r="CO143" s="172">
        <f t="shared" si="11"/>
        <v>0</v>
      </c>
      <c r="CP143" s="172">
        <f t="shared" si="11"/>
        <v>0</v>
      </c>
      <c r="CQ143" s="172">
        <f t="shared" si="11"/>
        <v>0</v>
      </c>
      <c r="CR143" s="172">
        <f t="shared" si="11"/>
        <v>0</v>
      </c>
      <c r="CS143" s="172">
        <f t="shared" si="11"/>
        <v>0</v>
      </c>
      <c r="CT143" s="172">
        <f t="shared" si="11"/>
        <v>0</v>
      </c>
    </row>
    <row r="144" spans="1:98" x14ac:dyDescent="0.25">
      <c r="A144" s="172"/>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c r="AA144" s="172"/>
      <c r="AB144" s="172"/>
      <c r="AC144" s="172"/>
      <c r="AD144" s="172"/>
      <c r="AE144" s="172"/>
      <c r="AF144" s="172"/>
      <c r="AG144" s="172"/>
      <c r="AH144" s="172"/>
      <c r="AI144" s="172"/>
      <c r="AJ144" s="172"/>
      <c r="AK144" s="172"/>
      <c r="AL144" s="172"/>
      <c r="AM144" s="172"/>
      <c r="AN144" s="172"/>
      <c r="AO144" s="172"/>
      <c r="AP144" s="172"/>
      <c r="AQ144" s="172"/>
      <c r="AR144" s="172"/>
      <c r="AS144" s="172"/>
      <c r="AT144" s="172"/>
      <c r="AU144" s="172"/>
      <c r="AV144" s="172"/>
      <c r="AW144" s="172"/>
      <c r="AX144" s="172"/>
      <c r="AY144" s="172"/>
      <c r="AZ144" s="172"/>
      <c r="BA144" s="172"/>
      <c r="BB144" s="172"/>
      <c r="BC144" s="172"/>
      <c r="BD144" s="172"/>
      <c r="BE144" s="172"/>
      <c r="BF144" s="172"/>
      <c r="BG144" s="172"/>
      <c r="BH144" s="172"/>
      <c r="BI144" s="172"/>
      <c r="BJ144" s="172"/>
      <c r="BK144" s="172"/>
      <c r="BL144" s="172"/>
      <c r="BM144" s="172"/>
      <c r="BN144" s="172"/>
      <c r="BO144" s="172"/>
      <c r="BP144" s="172"/>
      <c r="BQ144" s="172"/>
      <c r="BR144" s="172"/>
      <c r="BS144" s="172"/>
      <c r="BT144" s="172"/>
      <c r="BU144" s="172"/>
      <c r="BV144" s="172"/>
      <c r="BW144" s="172"/>
      <c r="BX144" s="172"/>
      <c r="BY144" s="172"/>
      <c r="BZ144" s="172"/>
      <c r="CA144" s="172"/>
      <c r="CB144" s="172"/>
      <c r="CC144" s="172"/>
      <c r="CD144" s="172"/>
      <c r="CE144" s="172"/>
      <c r="CF144" s="172"/>
      <c r="CG144" s="172"/>
      <c r="CH144" s="172"/>
      <c r="CI144" s="172"/>
      <c r="CJ144" s="172"/>
      <c r="CK144" s="172"/>
      <c r="CL144" s="172"/>
      <c r="CM144" s="172"/>
      <c r="CN144" s="172"/>
      <c r="CO144" s="172"/>
      <c r="CP144" s="172"/>
      <c r="CQ144" s="172"/>
      <c r="CR144" s="172"/>
      <c r="CS144" s="172"/>
      <c r="CT144" s="172"/>
    </row>
    <row r="147" spans="1:98" ht="33" customHeight="1" x14ac:dyDescent="0.25">
      <c r="A147" s="174" t="s">
        <v>2435</v>
      </c>
      <c r="B147" s="174"/>
      <c r="C147" s="174"/>
      <c r="D147" s="174"/>
      <c r="E147" s="174"/>
      <c r="F147" s="174"/>
      <c r="G147" s="174"/>
      <c r="H147" s="174"/>
      <c r="I147" s="1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c r="CS147" s="174"/>
      <c r="CT147" s="174"/>
    </row>
    <row r="148" spans="1:98" ht="76.5" x14ac:dyDescent="0.25">
      <c r="A148" s="181" t="s">
        <v>2320</v>
      </c>
      <c r="B148" s="181"/>
      <c r="C148" s="181"/>
      <c r="D148" s="181"/>
      <c r="E148" s="181"/>
      <c r="F148" s="181"/>
      <c r="G148" s="58" t="s">
        <v>1788</v>
      </c>
      <c r="H148" s="58" t="s">
        <v>1789</v>
      </c>
      <c r="I148" s="58" t="s">
        <v>1790</v>
      </c>
      <c r="J148" s="58" t="s">
        <v>1791</v>
      </c>
      <c r="K148" s="58" t="s">
        <v>1792</v>
      </c>
      <c r="L148" s="58" t="s">
        <v>1793</v>
      </c>
      <c r="M148" s="58" t="s">
        <v>39</v>
      </c>
      <c r="N148" s="58" t="s">
        <v>455</v>
      </c>
      <c r="O148" s="58" t="s">
        <v>40</v>
      </c>
      <c r="P148" s="58" t="s">
        <v>1794</v>
      </c>
      <c r="Q148" s="58" t="s">
        <v>1795</v>
      </c>
      <c r="R148" s="58" t="s">
        <v>1796</v>
      </c>
      <c r="S148" s="58" t="s">
        <v>1797</v>
      </c>
      <c r="T148" s="58" t="s">
        <v>1337</v>
      </c>
      <c r="U148" s="58" t="s">
        <v>1826</v>
      </c>
      <c r="V148" s="58" t="s">
        <v>1827</v>
      </c>
      <c r="W148" s="58" t="s">
        <v>2307</v>
      </c>
      <c r="X148" s="58" t="s">
        <v>2079</v>
      </c>
      <c r="Y148" s="58" t="s">
        <v>1798</v>
      </c>
      <c r="Z148" s="58" t="s">
        <v>1799</v>
      </c>
      <c r="AA148" s="58" t="s">
        <v>2080</v>
      </c>
      <c r="AB148" s="58" t="s">
        <v>1800</v>
      </c>
      <c r="AC148" s="58" t="s">
        <v>1801</v>
      </c>
      <c r="AD148" s="58" t="s">
        <v>1802</v>
      </c>
      <c r="AE148" s="58" t="s">
        <v>1803</v>
      </c>
      <c r="AF148" s="116" t="s">
        <v>2443</v>
      </c>
      <c r="AG148" s="58" t="s">
        <v>2082</v>
      </c>
      <c r="AH148" s="58" t="s">
        <v>1804</v>
      </c>
      <c r="AI148" s="58" t="s">
        <v>1805</v>
      </c>
      <c r="AJ148" s="58" t="s">
        <v>608</v>
      </c>
      <c r="AK148" s="58" t="s">
        <v>1806</v>
      </c>
      <c r="AL148" s="58" t="s">
        <v>41</v>
      </c>
      <c r="AM148" s="58" t="s">
        <v>1807</v>
      </c>
      <c r="AN148" s="58" t="s">
        <v>1808</v>
      </c>
      <c r="AO148" s="58" t="s">
        <v>437</v>
      </c>
      <c r="AP148" s="58" t="s">
        <v>1809</v>
      </c>
      <c r="AQ148" s="58" t="s">
        <v>1810</v>
      </c>
      <c r="AR148" s="58" t="s">
        <v>510</v>
      </c>
      <c r="AS148" s="58" t="s">
        <v>1811</v>
      </c>
      <c r="AT148" s="58" t="s">
        <v>1812</v>
      </c>
      <c r="AU148" s="58" t="s">
        <v>43</v>
      </c>
      <c r="AV148" s="58" t="s">
        <v>1813</v>
      </c>
      <c r="AW148" s="58" t="s">
        <v>1821</v>
      </c>
      <c r="AX148" s="58" t="s">
        <v>1814</v>
      </c>
      <c r="AY148" s="58" t="s">
        <v>449</v>
      </c>
      <c r="AZ148" s="58" t="s">
        <v>44</v>
      </c>
      <c r="BA148" s="58" t="s">
        <v>2084</v>
      </c>
      <c r="BB148" s="58" t="s">
        <v>2083</v>
      </c>
      <c r="BC148" s="58" t="s">
        <v>600</v>
      </c>
      <c r="BD148" s="58" t="s">
        <v>45</v>
      </c>
      <c r="BE148" s="58" t="s">
        <v>1815</v>
      </c>
      <c r="BF148" s="58" t="s">
        <v>1816</v>
      </c>
      <c r="BG148" s="58" t="s">
        <v>46</v>
      </c>
      <c r="BH148" s="58" t="s">
        <v>1817</v>
      </c>
      <c r="BI148" s="58" t="s">
        <v>593</v>
      </c>
      <c r="BJ148" s="58" t="s">
        <v>1328</v>
      </c>
      <c r="BK148" s="58" t="s">
        <v>476</v>
      </c>
      <c r="BL148" s="58" t="s">
        <v>1818</v>
      </c>
      <c r="BM148" s="58" t="s">
        <v>1819</v>
      </c>
      <c r="BN148" s="58" t="s">
        <v>47</v>
      </c>
      <c r="BO148" s="58" t="s">
        <v>48</v>
      </c>
      <c r="BP148" s="58" t="s">
        <v>2085</v>
      </c>
      <c r="BQ148" s="58" t="s">
        <v>1820</v>
      </c>
      <c r="BR148" s="58" t="s">
        <v>2297</v>
      </c>
      <c r="BS148" s="58" t="s">
        <v>598</v>
      </c>
      <c r="BT148" s="58" t="s">
        <v>439</v>
      </c>
      <c r="BU148" s="58" t="s">
        <v>49</v>
      </c>
      <c r="BV148" s="58" t="s">
        <v>447</v>
      </c>
      <c r="BW148" s="58" t="s">
        <v>1822</v>
      </c>
      <c r="BX148" s="58" t="s">
        <v>2086</v>
      </c>
      <c r="BY148" s="58" t="s">
        <v>1823</v>
      </c>
      <c r="BZ148" s="58" t="s">
        <v>453</v>
      </c>
      <c r="CA148" s="58" t="s">
        <v>1828</v>
      </c>
      <c r="CB148" s="58" t="s">
        <v>50</v>
      </c>
      <c r="CC148" s="58" t="s">
        <v>461</v>
      </c>
      <c r="CD148" s="58" t="s">
        <v>51</v>
      </c>
      <c r="CE148" s="58" t="s">
        <v>607</v>
      </c>
      <c r="CF148" s="58" t="s">
        <v>1305</v>
      </c>
      <c r="CG148" s="58" t="s">
        <v>443</v>
      </c>
      <c r="CH148" s="58" t="s">
        <v>1825</v>
      </c>
      <c r="CI148" s="58" t="s">
        <v>597</v>
      </c>
      <c r="CJ148" s="58" t="s">
        <v>2292</v>
      </c>
      <c r="CK148" s="58" t="s">
        <v>2293</v>
      </c>
      <c r="CL148" s="58" t="s">
        <v>2294</v>
      </c>
      <c r="CM148" s="58" t="s">
        <v>2295</v>
      </c>
      <c r="CN148" s="58" t="s">
        <v>2303</v>
      </c>
      <c r="CO148" s="58" t="s">
        <v>2302</v>
      </c>
      <c r="CP148" s="58" t="s">
        <v>2074</v>
      </c>
      <c r="CQ148" s="58" t="s">
        <v>2311</v>
      </c>
      <c r="CR148" s="58" t="s">
        <v>2304</v>
      </c>
      <c r="CS148" s="58" t="s">
        <v>2306</v>
      </c>
      <c r="CT148" s="58" t="s">
        <v>2308</v>
      </c>
    </row>
    <row r="149" spans="1:98" x14ac:dyDescent="0.25">
      <c r="A149" s="176" t="s">
        <v>21</v>
      </c>
      <c r="B149" s="176"/>
      <c r="C149" s="176"/>
      <c r="D149" s="176"/>
      <c r="E149" s="176"/>
      <c r="F149" s="176"/>
      <c r="G149" s="60">
        <f>COUNTIFS(Coding!AT$4:AT$1048576,"YES",Coding!$D$4:$D$1048576,$A$8,Coding!$J$4:$J$1048576,$B$8,Coding!$AB$4:$AB$1048576,"YES")</f>
        <v>0</v>
      </c>
      <c r="H149" s="60">
        <f>COUNTIFS(Coding!AU$4:AU$1048576,"YES",Coding!$D$4:$D$1048576,$A$8,Coding!$J$4:$J$1048576,$B$8,Coding!$AB$4:$AB$1048576,"YES")</f>
        <v>0</v>
      </c>
      <c r="I149" s="60">
        <f>COUNTIFS(Coding!AV$4:AV$1048576,"YES",Coding!$D$4:$D$1048576,$A$8,Coding!$J$4:$J$1048576,$B$8,Coding!$AB$4:$AB$1048576,"YES")</f>
        <v>0</v>
      </c>
      <c r="J149" s="60">
        <f>COUNTIFS(Coding!AW$4:AW$1048576,"YES",Coding!$D$4:$D$1048576,$A$8,Coding!$J$4:$J$1048576,$B$8,Coding!$AB$4:$AB$1048576,"YES")</f>
        <v>0</v>
      </c>
      <c r="K149" s="60">
        <f>COUNTIFS(Coding!AX$4:AX$1048576,"YES",Coding!$D$4:$D$1048576,$A$8,Coding!$J$4:$J$1048576,$B$8,Coding!$AB$4:$AB$1048576,"YES")</f>
        <v>0</v>
      </c>
      <c r="L149" s="60">
        <f>COUNTIFS(Coding!AY$4:AY$1048576,"YES",Coding!$D$4:$D$1048576,$A$8,Coding!$J$4:$J$1048576,$B$8,Coding!$AB$4:$AB$1048576,"YES")</f>
        <v>0</v>
      </c>
      <c r="M149" s="60">
        <f>COUNTIFS(Coding!AZ$4:AZ$1048576,"YES",Coding!$D$4:$D$1048576,$A$8,Coding!$J$4:$J$1048576,$B$8,Coding!$AB$4:$AB$1048576,"YES")</f>
        <v>0</v>
      </c>
      <c r="N149" s="60">
        <f>COUNTIFS(Coding!BA$4:BA$1048576,"YES",Coding!$D$4:$D$1048576,$A$8,Coding!$J$4:$J$1048576,$B$8,Coding!$AB$4:$AB$1048576,"YES")</f>
        <v>0</v>
      </c>
      <c r="O149" s="60">
        <f>COUNTIFS(Coding!BB$4:BB$1048576,"YES",Coding!$D$4:$D$1048576,$A$8,Coding!$J$4:$J$1048576,$B$8,Coding!$AB$4:$AB$1048576,"YES")</f>
        <v>0</v>
      </c>
      <c r="P149" s="60">
        <f>COUNTIFS(Coding!BC$4:BC$1048576,"YES",Coding!$D$4:$D$1048576,$A$8,Coding!$J$4:$J$1048576,$B$8,Coding!$AB$4:$AB$1048576,"YES")</f>
        <v>0</v>
      </c>
      <c r="Q149" s="60">
        <f>COUNTIFS(Coding!BD$4:BD$1048576,"YES",Coding!$D$4:$D$1048576,$A$8,Coding!$J$4:$J$1048576,$B$8,Coding!$AB$4:$AB$1048576,"YES")</f>
        <v>0</v>
      </c>
      <c r="R149" s="60">
        <f>COUNTIFS(Coding!BE$4:BE$1048576,"YES",Coding!$D$4:$D$1048576,$A$8,Coding!$J$4:$J$1048576,$B$8,Coding!$AB$4:$AB$1048576,"YES")</f>
        <v>0</v>
      </c>
      <c r="S149" s="60">
        <f>COUNTIFS(Coding!BF$4:BF$1048576,"YES",Coding!$D$4:$D$1048576,$A$8,Coding!$J$4:$J$1048576,$B$8,Coding!$AB$4:$AB$1048576,"YES")</f>
        <v>0</v>
      </c>
      <c r="T149" s="60">
        <f>COUNTIFS(Coding!BG$4:BG$1048576,"YES",Coding!$D$4:$D$1048576,$A$8,Coding!$J$4:$J$1048576,$B$8,Coding!$AB$4:$AB$1048576,"YES")</f>
        <v>0</v>
      </c>
      <c r="U149" s="60">
        <f>COUNTIFS(Coding!BH$4:BH$1048576,"YES",Coding!$D$4:$D$1048576,$A$8,Coding!$J$4:$J$1048576,$B$8,Coding!$AB$4:$AB$1048576,"YES")</f>
        <v>0</v>
      </c>
      <c r="V149" s="60">
        <f>COUNTIFS(Coding!BI$4:BI$1048576,"YES",Coding!$D$4:$D$1048576,$A$8,Coding!$J$4:$J$1048576,$B$8,Coding!$AB$4:$AB$1048576,"YES")</f>
        <v>0</v>
      </c>
      <c r="W149" s="60">
        <f>COUNTIFS(Coding!BJ$4:BJ$1048576,"YES",Coding!$D$4:$D$1048576,$A$8,Coding!$J$4:$J$1048576,$B$8,Coding!$AB$4:$AB$1048576,"YES")</f>
        <v>0</v>
      </c>
      <c r="X149" s="60">
        <f>COUNTIFS(Coding!BK$4:BK$1048576,"YES",Coding!$D$4:$D$1048576,$A$8,Coding!$J$4:$J$1048576,$B$8,Coding!$AB$4:$AB$1048576,"YES")</f>
        <v>0</v>
      </c>
      <c r="Y149" s="60">
        <f>COUNTIFS(Coding!BL$4:BL$1048576,"YES",Coding!$D$4:$D$1048576,$A$8,Coding!$J$4:$J$1048576,$B$8,Coding!$AB$4:$AB$1048576,"YES")</f>
        <v>0</v>
      </c>
      <c r="Z149" s="60">
        <f>COUNTIFS(Coding!BM$4:BM$1048576,"YES",Coding!$D$4:$D$1048576,$A$8,Coding!$J$4:$J$1048576,$B$8,Coding!$AB$4:$AB$1048576,"YES")</f>
        <v>0</v>
      </c>
      <c r="AA149" s="60">
        <f>COUNTIFS(Coding!BN$4:BN$1048576,"YES",Coding!$D$4:$D$1048576,$A$8,Coding!$J$4:$J$1048576,$B$8,Coding!$AB$4:$AB$1048576,"YES")</f>
        <v>0</v>
      </c>
      <c r="AB149" s="60">
        <f>COUNTIFS(Coding!BO$4:BO$1048576,"YES",Coding!$D$4:$D$1048576,$A$8,Coding!$J$4:$J$1048576,$B$8,Coding!$AB$4:$AB$1048576,"YES")</f>
        <v>0</v>
      </c>
      <c r="AC149" s="60">
        <f>COUNTIFS(Coding!BP$4:BP$1048576,"YES",Coding!$D$4:$D$1048576,$A$8,Coding!$J$4:$J$1048576,$B$8,Coding!$AB$4:$AB$1048576,"YES")</f>
        <v>0</v>
      </c>
      <c r="AD149" s="60">
        <f>COUNTIFS(Coding!BQ$4:BQ$1048576,"YES",Coding!$D$4:$D$1048576,$A$8,Coding!$J$4:$J$1048576,$B$8,Coding!$AB$4:$AB$1048576,"YES")</f>
        <v>1</v>
      </c>
      <c r="AE149" s="60">
        <f>COUNTIFS(Coding!BR$4:BR$1048576,"YES",Coding!$D$4:$D$1048576,$A$8,Coding!$J$4:$J$1048576,$B$8,Coding!$AB$4:$AB$1048576,"YES")</f>
        <v>0</v>
      </c>
      <c r="AF149" s="60">
        <f>COUNTIFS(Coding!BS$4:BS$1048576,"YES",Coding!$D$4:$D$1048576,$A$8,Coding!$J$4:$J$1048576,$B$8,Coding!$AB$4:$AB$1048576,"YES")</f>
        <v>2</v>
      </c>
      <c r="AG149" s="60">
        <f>COUNTIFS(Coding!BT$4:BT$1048576,"YES",Coding!$D$4:$D$1048576,$A$8,Coding!$J$4:$J$1048576,$B$8,Coding!$AB$4:$AB$1048576,"YES")</f>
        <v>0</v>
      </c>
      <c r="AH149" s="60">
        <f>COUNTIFS(Coding!BU$4:BU$1048576,"YES",Coding!$D$4:$D$1048576,$A$8,Coding!$J$4:$J$1048576,$B$8,Coding!$AB$4:$AB$1048576,"YES")</f>
        <v>0</v>
      </c>
      <c r="AI149" s="60">
        <f>COUNTIFS(Coding!BV$4:BV$1048576,"YES",Coding!$D$4:$D$1048576,$A$8,Coding!$J$4:$J$1048576,$B$8,Coding!$AB$4:$AB$1048576,"YES")</f>
        <v>1</v>
      </c>
      <c r="AJ149" s="60">
        <f>COUNTIFS(Coding!BW$4:BW$1048576,"YES",Coding!$D$4:$D$1048576,$A$8,Coding!$J$4:$J$1048576,$B$8,Coding!$AB$4:$AB$1048576,"YES")</f>
        <v>0</v>
      </c>
      <c r="AK149" s="60">
        <f>COUNTIFS(Coding!BX$4:BX$1048576,"YES",Coding!$D$4:$D$1048576,$A$8,Coding!$J$4:$J$1048576,$B$8,Coding!$AB$4:$AB$1048576,"YES")</f>
        <v>0</v>
      </c>
      <c r="AL149" s="60">
        <f>COUNTIFS(Coding!BY$4:BY$1048576,"YES",Coding!$D$4:$D$1048576,$A$8,Coding!$J$4:$J$1048576,$B$8,Coding!$AB$4:$AB$1048576,"YES")</f>
        <v>1</v>
      </c>
      <c r="AM149" s="60">
        <f>COUNTIFS(Coding!BZ$4:BZ$1048576,"YES",Coding!$D$4:$D$1048576,$A$8,Coding!$J$4:$J$1048576,$B$8,Coding!$AB$4:$AB$1048576,"YES")</f>
        <v>0</v>
      </c>
      <c r="AN149" s="60">
        <f>COUNTIFS(Coding!CA$4:CA$1048576,"YES",Coding!$D$4:$D$1048576,$A$8,Coding!$J$4:$J$1048576,$B$8,Coding!$AB$4:$AB$1048576,"YES")</f>
        <v>0</v>
      </c>
      <c r="AO149" s="60">
        <f>COUNTIFS(Coding!CB$4:CB$1048576,"YES",Coding!$D$4:$D$1048576,$A$8,Coding!$J$4:$J$1048576,$B$8,Coding!$AB$4:$AB$1048576,"YES")</f>
        <v>0</v>
      </c>
      <c r="AP149" s="60">
        <f>COUNTIFS(Coding!CC$4:CC$1048576,"YES",Coding!$D$4:$D$1048576,$A$8,Coding!$J$4:$J$1048576,$B$8,Coding!$AB$4:$AB$1048576,"YES")</f>
        <v>0</v>
      </c>
      <c r="AQ149" s="60">
        <f>COUNTIFS(Coding!CD$4:CD$1048576,"YES",Coding!$D$4:$D$1048576,$A$8,Coding!$J$4:$J$1048576,$B$8,Coding!$AB$4:$AB$1048576,"YES")</f>
        <v>0</v>
      </c>
      <c r="AR149" s="60">
        <f>COUNTIFS(Coding!CE$4:CE$1048576,"YES",Coding!$D$4:$D$1048576,$A$8,Coding!$J$4:$J$1048576,$B$8,Coding!$AB$4:$AB$1048576,"YES")</f>
        <v>0</v>
      </c>
      <c r="AS149" s="60">
        <f>COUNTIFS(Coding!CF$4:CF$1048576,"YES",Coding!$D$4:$D$1048576,$A$8,Coding!$J$4:$J$1048576,$B$8,Coding!$AB$4:$AB$1048576,"YES")</f>
        <v>0</v>
      </c>
      <c r="AT149" s="60">
        <f>COUNTIFS(Coding!CG$4:CG$1048576,"YES",Coding!$D$4:$D$1048576,$A$8,Coding!$J$4:$J$1048576,$B$8,Coding!$AB$4:$AB$1048576,"YES")</f>
        <v>0</v>
      </c>
      <c r="AU149" s="60">
        <f>COUNTIFS(Coding!CH$4:CH$1048576,"YES",Coding!$D$4:$D$1048576,$A$8,Coding!$J$4:$J$1048576,$B$8,Coding!$AB$4:$AB$1048576,"YES")</f>
        <v>0</v>
      </c>
      <c r="AV149" s="60">
        <f>COUNTIFS(Coding!CI$4:CI$1048576,"YES",Coding!$D$4:$D$1048576,$A$8,Coding!$J$4:$J$1048576,$B$8,Coding!$AB$4:$AB$1048576,"YES")</f>
        <v>0</v>
      </c>
      <c r="AW149" s="60">
        <f>COUNTIFS(Coding!CJ$4:CJ$1048576,"YES",Coding!$D$4:$D$1048576,$A$8,Coding!$J$4:$J$1048576,$B$8,Coding!$AB$4:$AB$1048576,"YES")</f>
        <v>0</v>
      </c>
      <c r="AX149" s="60">
        <f>COUNTIFS(Coding!CK$4:CK$1048576,"YES",Coding!$D$4:$D$1048576,$A$8,Coding!$J$4:$J$1048576,$B$8,Coding!$AB$4:$AB$1048576,"YES")</f>
        <v>0</v>
      </c>
      <c r="AY149" s="60">
        <f>COUNTIFS(Coding!CL$4:CL$1048576,"YES",Coding!$D$4:$D$1048576,$A$8,Coding!$J$4:$J$1048576,$B$8,Coding!$AB$4:$AB$1048576,"YES")</f>
        <v>0</v>
      </c>
      <c r="AZ149" s="60">
        <f>COUNTIFS(Coding!CM$4:CM$1048576,"YES",Coding!$D$4:$D$1048576,$A$8,Coding!$J$4:$J$1048576,$B$8,Coding!$AB$4:$AB$1048576,"YES")</f>
        <v>0</v>
      </c>
      <c r="BA149" s="60">
        <f>COUNTIFS(Coding!CN$4:CN$1048576,"YES",Coding!$D$4:$D$1048576,$A$8,Coding!$J$4:$J$1048576,$B$8,Coding!$AB$4:$AB$1048576,"YES")</f>
        <v>0</v>
      </c>
      <c r="BB149" s="60">
        <f>COUNTIFS(Coding!CO$4:CO$1048576,"YES",Coding!$D$4:$D$1048576,$A$8,Coding!$J$4:$J$1048576,$B$8,Coding!$AB$4:$AB$1048576,"YES")</f>
        <v>0</v>
      </c>
      <c r="BC149" s="60">
        <f>COUNTIFS(Coding!CP$4:CP$1048576,"YES",Coding!$D$4:$D$1048576,$A$8,Coding!$J$4:$J$1048576,$B$8,Coding!$AB$4:$AB$1048576,"YES")</f>
        <v>0</v>
      </c>
      <c r="BD149" s="60">
        <f>COUNTIFS(Coding!CQ$4:CQ$1048576,"YES",Coding!$D$4:$D$1048576,$A$8,Coding!$J$4:$J$1048576,$B$8,Coding!$AB$4:$AB$1048576,"YES")</f>
        <v>0</v>
      </c>
      <c r="BE149" s="60">
        <f>COUNTIFS(Coding!CR$4:CR$1048576,"YES",Coding!$D$4:$D$1048576,$A$8,Coding!$J$4:$J$1048576,$B$8,Coding!$AB$4:$AB$1048576,"YES")</f>
        <v>0</v>
      </c>
      <c r="BF149" s="60">
        <f>COUNTIFS(Coding!CS$4:CS$1048576,"YES",Coding!$D$4:$D$1048576,$A$8,Coding!$J$4:$J$1048576,$B$8,Coding!$AB$4:$AB$1048576,"YES")</f>
        <v>0</v>
      </c>
      <c r="BG149" s="60">
        <f>COUNTIFS(Coding!CT$4:CT$1048576,"YES",Coding!$D$4:$D$1048576,$A$8,Coding!$J$4:$J$1048576,$B$8,Coding!$AB$4:$AB$1048576,"YES")</f>
        <v>0</v>
      </c>
      <c r="BH149" s="60">
        <f>COUNTIFS(Coding!CU$4:CU$1048576,"YES",Coding!$D$4:$D$1048576,$A$8,Coding!$J$4:$J$1048576,$B$8,Coding!$AB$4:$AB$1048576,"YES")</f>
        <v>0</v>
      </c>
      <c r="BI149" s="60">
        <f>COUNTIFS(Coding!CV$4:CV$1048576,"YES",Coding!$D$4:$D$1048576,$A$8,Coding!$J$4:$J$1048576,$B$8,Coding!$AB$4:$AB$1048576,"YES")</f>
        <v>1</v>
      </c>
      <c r="BJ149" s="60">
        <f>COUNTIFS(Coding!CW$4:CW$1048576,"YES",Coding!$D$4:$D$1048576,$A$8,Coding!$J$4:$J$1048576,$B$8,Coding!$AB$4:$AB$1048576,"YES")</f>
        <v>1</v>
      </c>
      <c r="BK149" s="60">
        <f>COUNTIFS(Coding!CX$4:CX$1048576,"YES",Coding!$D$4:$D$1048576,$A$8,Coding!$J$4:$J$1048576,$B$8,Coding!$AB$4:$AB$1048576,"YES")</f>
        <v>0</v>
      </c>
      <c r="BL149" s="60">
        <f>COUNTIFS(Coding!CY$4:CY$1048576,"YES",Coding!$D$4:$D$1048576,$A$8,Coding!$J$4:$J$1048576,$B$8,Coding!$AB$4:$AB$1048576,"YES")</f>
        <v>0</v>
      </c>
      <c r="BM149" s="60">
        <f>COUNTIFS(Coding!CZ$4:CZ$1048576,"YES",Coding!$D$4:$D$1048576,$A$8,Coding!$J$4:$J$1048576,$B$8,Coding!$AB$4:$AB$1048576,"YES")</f>
        <v>1</v>
      </c>
      <c r="BN149" s="60">
        <f>COUNTIFS(Coding!DA$4:DA$1048576,"YES",Coding!$D$4:$D$1048576,$A$8,Coding!$J$4:$J$1048576,$B$8,Coding!$AB$4:$AB$1048576,"YES")</f>
        <v>0</v>
      </c>
      <c r="BO149" s="60">
        <f>COUNTIFS(Coding!DB$4:DB$1048576,"YES",Coding!$D$4:$D$1048576,$A$8,Coding!$J$4:$J$1048576,$B$8,Coding!$AB$4:$AB$1048576,"YES")</f>
        <v>0</v>
      </c>
      <c r="BP149" s="60">
        <f>COUNTIFS(Coding!DC$4:DC$1048576,"YES",Coding!$D$4:$D$1048576,$A$8,Coding!$J$4:$J$1048576,$B$8,Coding!$AB$4:$AB$1048576,"YES")</f>
        <v>1</v>
      </c>
      <c r="BQ149" s="60">
        <f>COUNTIFS(Coding!DD$4:DD$1048576,"YES",Coding!$D$4:$D$1048576,$A$8,Coding!$J$4:$J$1048576,$B$8,Coding!$AB$4:$AB$1048576,"YES")</f>
        <v>0</v>
      </c>
      <c r="BR149" s="60">
        <f>COUNTIFS(Coding!DE$4:DE$1048576,"YES",Coding!$D$4:$D$1048576,$A$8,Coding!$J$4:$J$1048576,$B$8,Coding!$AB$4:$AB$1048576,"YES")</f>
        <v>0</v>
      </c>
      <c r="BS149" s="60">
        <f>COUNTIFS(Coding!DF$4:DF$1048576,"YES",Coding!$D$4:$D$1048576,$A$8,Coding!$J$4:$J$1048576,$B$8,Coding!$AB$4:$AB$1048576,"YES")</f>
        <v>0</v>
      </c>
      <c r="BT149" s="60">
        <f>COUNTIFS(Coding!DG$4:DG$1048576,"YES",Coding!$D$4:$D$1048576,$A$8,Coding!$J$4:$J$1048576,$B$8,Coding!$AB$4:$AB$1048576,"YES")</f>
        <v>0</v>
      </c>
      <c r="BU149" s="60">
        <f>COUNTIFS(Coding!DH$4:DH$1048576,"YES",Coding!$D$4:$D$1048576,$A$8,Coding!$J$4:$J$1048576,$B$8,Coding!$AB$4:$AB$1048576,"YES")</f>
        <v>1</v>
      </c>
      <c r="BV149" s="60">
        <f>COUNTIFS(Coding!DI$4:DI$1048576,"YES",Coding!$D$4:$D$1048576,$A$8,Coding!$J$4:$J$1048576,$B$8,Coding!$AB$4:$AB$1048576,"YES")</f>
        <v>0</v>
      </c>
      <c r="BW149" s="60">
        <f>COUNTIFS(Coding!DJ$4:DJ$1048576,"YES",Coding!$D$4:$D$1048576,$A$8,Coding!$J$4:$J$1048576,$B$8,Coding!$AB$4:$AB$1048576,"YES")</f>
        <v>0</v>
      </c>
      <c r="BX149" s="60">
        <f>COUNTIFS(Coding!DK$4:DK$1048576,"YES",Coding!$D$4:$D$1048576,$A$8,Coding!$J$4:$J$1048576,$B$8,Coding!$AB$4:$AB$1048576,"YES")</f>
        <v>0</v>
      </c>
      <c r="BY149" s="60">
        <f>COUNTIFS(Coding!DL$4:DL$1048576,"YES",Coding!$D$4:$D$1048576,$A$8,Coding!$J$4:$J$1048576,$B$8,Coding!$AB$4:$AB$1048576,"YES")</f>
        <v>0</v>
      </c>
      <c r="BZ149" s="60">
        <f>COUNTIFS(Coding!DM$4:DM$1048576,"YES",Coding!$D$4:$D$1048576,$A$8,Coding!$J$4:$J$1048576,$B$8,Coding!$AB$4:$AB$1048576,"YES")</f>
        <v>0</v>
      </c>
      <c r="CA149" s="60">
        <f>COUNTIFS(Coding!DN$4:DN$1048576,"YES",Coding!$D$4:$D$1048576,$A$8,Coding!$J$4:$J$1048576,$B$8,Coding!$AB$4:$AB$1048576,"YES")</f>
        <v>0</v>
      </c>
      <c r="CB149" s="60">
        <f>COUNTIFS(Coding!DO$4:DO$1048576,"YES",Coding!$D$4:$D$1048576,$A$8,Coding!$J$4:$J$1048576,$B$8,Coding!$AB$4:$AB$1048576,"YES")</f>
        <v>0</v>
      </c>
      <c r="CC149" s="60">
        <f>COUNTIFS(Coding!DP$4:DP$1048576,"YES",Coding!$D$4:$D$1048576,$A$8,Coding!$J$4:$J$1048576,$B$8,Coding!$AB$4:$AB$1048576,"YES")</f>
        <v>0</v>
      </c>
      <c r="CD149" s="60">
        <f>COUNTIFS(Coding!DQ$4:DQ$1048576,"YES",Coding!$D$4:$D$1048576,$A$8,Coding!$J$4:$J$1048576,$B$8,Coding!$AB$4:$AB$1048576,"YES")</f>
        <v>1</v>
      </c>
      <c r="CE149" s="60">
        <f>COUNTIFS(Coding!DR$4:DR$1048576,"YES",Coding!$D$4:$D$1048576,$A$8,Coding!$J$4:$J$1048576,$B$8,Coding!$AB$4:$AB$1048576,"YES")</f>
        <v>0</v>
      </c>
      <c r="CF149" s="60">
        <f>COUNTIFS(Coding!DS$4:DS$1048576,"YES",Coding!$D$4:$D$1048576,$A$8,Coding!$J$4:$J$1048576,$B$8,Coding!$AB$4:$AB$1048576,"YES")</f>
        <v>0</v>
      </c>
      <c r="CG149" s="60">
        <f>COUNTIFS(Coding!DT$4:DT$1048576,"YES",Coding!$D$4:$D$1048576,$A$8,Coding!$J$4:$J$1048576,$B$8,Coding!$AB$4:$AB$1048576,"YES")</f>
        <v>0</v>
      </c>
      <c r="CH149" s="60">
        <f>COUNTIFS(Coding!DU$4:DU$1048576,"YES",Coding!$D$4:$D$1048576,$A$8,Coding!$J$4:$J$1048576,$B$8,Coding!$AB$4:$AB$1048576,"YES")</f>
        <v>1</v>
      </c>
      <c r="CI149" s="60">
        <f>COUNTIFS(Coding!DV$4:DV$1048576,"YES",Coding!$D$4:$D$1048576,$A$8,Coding!$J$4:$J$1048576,$B$8,Coding!$AB$4:$AB$1048576,"YES")</f>
        <v>0</v>
      </c>
      <c r="CJ149" s="60">
        <f>COUNTIFS(Coding!DW$4:DW$1048576,"YES",Coding!$D$4:$D$1048576,$A$8,Coding!$J$4:$J$1048576,$B$8,Coding!$AB$4:$AB$1048576,"YES")</f>
        <v>1</v>
      </c>
      <c r="CK149" s="60">
        <f>COUNTIFS(Coding!DX$4:DX$1048576,"YES",Coding!$D$4:$D$1048576,$A$8,Coding!$J$4:$J$1048576,$B$8,Coding!$AB$4:$AB$1048576,"YES")</f>
        <v>0</v>
      </c>
      <c r="CL149" s="60">
        <f>COUNTIFS(Coding!DY$4:DY$1048576,"YES",Coding!$D$4:$D$1048576,$A$8,Coding!$J$4:$J$1048576,$B$8,Coding!$AB$4:$AB$1048576,"YES")</f>
        <v>0</v>
      </c>
      <c r="CM149" s="60">
        <f>COUNTIFS(Coding!DZ$4:DZ$1048576,"YES",Coding!$D$4:$D$1048576,$A$8,Coding!$J$4:$J$1048576,$B$8,Coding!$AB$4:$AB$1048576,"YES")</f>
        <v>1</v>
      </c>
      <c r="CN149" s="60">
        <f>COUNTIFS(Coding!EA$4:EA$1048576,"YES",Coding!$D$4:$D$1048576,$A$8,Coding!$J$4:$J$1048576,$B$8,Coding!$AB$4:$AB$1048576,"YES")</f>
        <v>0</v>
      </c>
      <c r="CO149" s="60">
        <f>COUNTIFS(Coding!EB$4:EB$1048576,"YES",Coding!$D$4:$D$1048576,$A$8,Coding!$J$4:$J$1048576,$B$8,Coding!$AB$4:$AB$1048576,"YES")</f>
        <v>0</v>
      </c>
      <c r="CP149" s="60">
        <f>COUNTIFS(Coding!EC$4:EC$1048576,"YES",Coding!$D$4:$D$1048576,$A$8,Coding!$J$4:$J$1048576,$B$8,Coding!$AB$4:$AB$1048576,"YES")</f>
        <v>0</v>
      </c>
      <c r="CQ149" s="60">
        <f>COUNTIFS(Coding!ED$4:ED$1048576,"YES",Coding!$D$4:$D$1048576,$A$8,Coding!$J$4:$J$1048576,$B$8,Coding!$AB$4:$AB$1048576,"YES")</f>
        <v>0</v>
      </c>
      <c r="CR149" s="60">
        <f>COUNTIFS(Coding!EE$4:EE$1048576,"YES",Coding!$D$4:$D$1048576,$A$8,Coding!$J$4:$J$1048576,$B$8,Coding!$AB$4:$AB$1048576,"YES")</f>
        <v>0</v>
      </c>
      <c r="CS149" s="60">
        <f>COUNTIFS(Coding!EF$4:EF$1048576,"YES",Coding!$D$4:$D$1048576,$A$8,Coding!$J$4:$J$1048576,$B$8,Coding!$AB$4:$AB$1048576,"YES")</f>
        <v>0</v>
      </c>
      <c r="CT149" s="60">
        <f>COUNTIFS(Coding!EG$4:EG$1048576,"YES",Coding!$D$4:$D$1048576,$A$8,Coding!$J$4:$J$1048576,$B$8,Coding!$AB$4:$AB$1048576,"YES")</f>
        <v>0</v>
      </c>
    </row>
    <row r="150" spans="1:98" x14ac:dyDescent="0.25">
      <c r="A150" s="176" t="s">
        <v>27</v>
      </c>
      <c r="B150" s="176"/>
      <c r="C150" s="176"/>
      <c r="D150" s="176"/>
      <c r="E150" s="176"/>
      <c r="F150" s="176"/>
      <c r="G150" s="60">
        <f>COUNTIFS(Coding!AT$4:AT$1048576,"YES",Coding!$D$4:$D$1048576,$A$8,Coding!$J$4:$J$1048576,$B$8,Coding!$AH$4:$AH$1048576,"YES")</f>
        <v>0</v>
      </c>
      <c r="H150" s="60">
        <f>COUNTIFS(Coding!AU$4:AU$1048576,"YES",Coding!$D$4:$D$1048576,$A$8,Coding!$J$4:$J$1048576,$B$8,Coding!$AH$4:$AH$1048576,"YES")</f>
        <v>0</v>
      </c>
      <c r="I150" s="60">
        <f>COUNTIFS(Coding!AV$4:AV$1048576,"YES",Coding!$D$4:$D$1048576,$A$8,Coding!$J$4:$J$1048576,$B$8,Coding!$AH$4:$AH$1048576,"YES")</f>
        <v>3</v>
      </c>
      <c r="J150" s="60">
        <f>COUNTIFS(Coding!AW$4:AW$1048576,"YES",Coding!$D$4:$D$1048576,$A$8,Coding!$J$4:$J$1048576,$B$8,Coding!$AH$4:$AH$1048576,"YES")</f>
        <v>0</v>
      </c>
      <c r="K150" s="60">
        <f>COUNTIFS(Coding!AX$4:AX$1048576,"YES",Coding!$D$4:$D$1048576,$A$8,Coding!$J$4:$J$1048576,$B$8,Coding!$AH$4:$AH$1048576,"YES")</f>
        <v>0</v>
      </c>
      <c r="L150" s="60">
        <f>COUNTIFS(Coding!AY$4:AY$1048576,"YES",Coding!$D$4:$D$1048576,$A$8,Coding!$J$4:$J$1048576,$B$8,Coding!$AH$4:$AH$1048576,"YES")</f>
        <v>0</v>
      </c>
      <c r="M150" s="60">
        <f>COUNTIFS(Coding!AZ$4:AZ$1048576,"YES",Coding!$D$4:$D$1048576,$A$8,Coding!$J$4:$J$1048576,$B$8,Coding!$AH$4:$AH$1048576,"YES")</f>
        <v>1</v>
      </c>
      <c r="N150" s="60">
        <f>COUNTIFS(Coding!BA$4:BA$1048576,"YES",Coding!$D$4:$D$1048576,$A$8,Coding!$J$4:$J$1048576,$B$8,Coding!$AH$4:$AH$1048576,"YES")</f>
        <v>0</v>
      </c>
      <c r="O150" s="60">
        <f>COUNTIFS(Coding!BB$4:BB$1048576,"YES",Coding!$D$4:$D$1048576,$A$8,Coding!$J$4:$J$1048576,$B$8,Coding!$AH$4:$AH$1048576,"YES")</f>
        <v>0</v>
      </c>
      <c r="P150" s="60">
        <f>COUNTIFS(Coding!BC$4:BC$1048576,"YES",Coding!$D$4:$D$1048576,$A$8,Coding!$J$4:$J$1048576,$B$8,Coding!$AH$4:$AH$1048576,"YES")</f>
        <v>0</v>
      </c>
      <c r="Q150" s="60">
        <f>COUNTIFS(Coding!BD$4:BD$1048576,"YES",Coding!$D$4:$D$1048576,$A$8,Coding!$J$4:$J$1048576,$B$8,Coding!$AH$4:$AH$1048576,"YES")</f>
        <v>0</v>
      </c>
      <c r="R150" s="60">
        <f>COUNTIFS(Coding!BE$4:BE$1048576,"YES",Coding!$D$4:$D$1048576,$A$8,Coding!$J$4:$J$1048576,$B$8,Coding!$AH$4:$AH$1048576,"YES")</f>
        <v>0</v>
      </c>
      <c r="S150" s="60">
        <f>COUNTIFS(Coding!BF$4:BF$1048576,"YES",Coding!$D$4:$D$1048576,$A$8,Coding!$J$4:$J$1048576,$B$8,Coding!$AH$4:$AH$1048576,"YES")</f>
        <v>0</v>
      </c>
      <c r="T150" s="60">
        <f>COUNTIFS(Coding!BG$4:BG$1048576,"YES",Coding!$D$4:$D$1048576,$A$8,Coding!$J$4:$J$1048576,$B$8,Coding!$AH$4:$AH$1048576,"YES")</f>
        <v>0</v>
      </c>
      <c r="U150" s="60">
        <f>COUNTIFS(Coding!BH$4:BH$1048576,"YES",Coding!$D$4:$D$1048576,$A$8,Coding!$J$4:$J$1048576,$B$8,Coding!$AH$4:$AH$1048576,"YES")</f>
        <v>2</v>
      </c>
      <c r="V150" s="60">
        <f>COUNTIFS(Coding!BI$4:BI$1048576,"YES",Coding!$D$4:$D$1048576,$A$8,Coding!$J$4:$J$1048576,$B$8,Coding!$AH$4:$AH$1048576,"YES")</f>
        <v>0</v>
      </c>
      <c r="W150" s="60">
        <f>COUNTIFS(Coding!BJ$4:BJ$1048576,"YES",Coding!$D$4:$D$1048576,$A$8,Coding!$J$4:$J$1048576,$B$8,Coding!$AH$4:$AH$1048576,"YES")</f>
        <v>0</v>
      </c>
      <c r="X150" s="60">
        <f>COUNTIFS(Coding!BK$4:BK$1048576,"YES",Coding!$D$4:$D$1048576,$A$8,Coding!$J$4:$J$1048576,$B$8,Coding!$AH$4:$AH$1048576,"YES")</f>
        <v>0</v>
      </c>
      <c r="Y150" s="60">
        <f>COUNTIFS(Coding!BL$4:BL$1048576,"YES",Coding!$D$4:$D$1048576,$A$8,Coding!$J$4:$J$1048576,$B$8,Coding!$AH$4:$AH$1048576,"YES")</f>
        <v>0</v>
      </c>
      <c r="Z150" s="60">
        <f>COUNTIFS(Coding!BM$4:BM$1048576,"YES",Coding!$D$4:$D$1048576,$A$8,Coding!$J$4:$J$1048576,$B$8,Coding!$AH$4:$AH$1048576,"YES")</f>
        <v>0</v>
      </c>
      <c r="AA150" s="60">
        <f>COUNTIFS(Coding!BN$4:BN$1048576,"YES",Coding!$D$4:$D$1048576,$A$8,Coding!$J$4:$J$1048576,$B$8,Coding!$AH$4:$AH$1048576,"YES")</f>
        <v>0</v>
      </c>
      <c r="AB150" s="60">
        <f>COUNTIFS(Coding!BO$4:BO$1048576,"YES",Coding!$D$4:$D$1048576,$A$8,Coding!$J$4:$J$1048576,$B$8,Coding!$AH$4:$AH$1048576,"YES")</f>
        <v>0</v>
      </c>
      <c r="AC150" s="60">
        <f>COUNTIFS(Coding!BP$4:BP$1048576,"YES",Coding!$D$4:$D$1048576,$A$8,Coding!$J$4:$J$1048576,$B$8,Coding!$AH$4:$AH$1048576,"YES")</f>
        <v>0</v>
      </c>
      <c r="AD150" s="60">
        <f>COUNTIFS(Coding!BQ$4:BQ$1048576,"YES",Coding!$D$4:$D$1048576,$A$8,Coding!$J$4:$J$1048576,$B$8,Coding!$AH$4:$AH$1048576,"YES")</f>
        <v>0</v>
      </c>
      <c r="AE150" s="60">
        <f>COUNTIFS(Coding!BR$4:BR$1048576,"YES",Coding!$D$4:$D$1048576,$A$8,Coding!$J$4:$J$1048576,$B$8,Coding!$AH$4:$AH$1048576,"YES")</f>
        <v>1</v>
      </c>
      <c r="AF150" s="60">
        <f>COUNTIFS(Coding!BS$4:BS$1048576,"YES",Coding!$D$4:$D$1048576,$A$8,Coding!$J$4:$J$1048576,$B$8,Coding!$AH$4:$AH$1048576,"YES")</f>
        <v>0</v>
      </c>
      <c r="AG150" s="60">
        <f>COUNTIFS(Coding!BT$4:BT$1048576,"YES",Coding!$D$4:$D$1048576,$A$8,Coding!$J$4:$J$1048576,$B$8,Coding!$AH$4:$AH$1048576,"YES")</f>
        <v>0</v>
      </c>
      <c r="AH150" s="60">
        <f>COUNTIFS(Coding!BU$4:BU$1048576,"YES",Coding!$D$4:$D$1048576,$A$8,Coding!$J$4:$J$1048576,$B$8,Coding!$AH$4:$AH$1048576,"YES")</f>
        <v>0</v>
      </c>
      <c r="AI150" s="60">
        <f>COUNTIFS(Coding!BV$4:BV$1048576,"YES",Coding!$D$4:$D$1048576,$A$8,Coding!$J$4:$J$1048576,$B$8,Coding!$AH$4:$AH$1048576,"YES")</f>
        <v>1</v>
      </c>
      <c r="AJ150" s="60">
        <f>COUNTIFS(Coding!BW$4:BW$1048576,"YES",Coding!$D$4:$D$1048576,$A$8,Coding!$J$4:$J$1048576,$B$8,Coding!$AH$4:$AH$1048576,"YES")</f>
        <v>0</v>
      </c>
      <c r="AK150" s="60">
        <f>COUNTIFS(Coding!BX$4:BX$1048576,"YES",Coding!$D$4:$D$1048576,$A$8,Coding!$J$4:$J$1048576,$B$8,Coding!$AH$4:$AH$1048576,"YES")</f>
        <v>0</v>
      </c>
      <c r="AL150" s="60">
        <f>COUNTIFS(Coding!BY$4:BY$1048576,"YES",Coding!$D$4:$D$1048576,$A$8,Coding!$J$4:$J$1048576,$B$8,Coding!$AH$4:$AH$1048576,"YES")</f>
        <v>0</v>
      </c>
      <c r="AM150" s="60">
        <f>COUNTIFS(Coding!BZ$4:BZ$1048576,"YES",Coding!$D$4:$D$1048576,$A$8,Coding!$J$4:$J$1048576,$B$8,Coding!$AH$4:$AH$1048576,"YES")</f>
        <v>0</v>
      </c>
      <c r="AN150" s="60">
        <f>COUNTIFS(Coding!CA$4:CA$1048576,"YES",Coding!$D$4:$D$1048576,$A$8,Coding!$J$4:$J$1048576,$B$8,Coding!$AH$4:$AH$1048576,"YES")</f>
        <v>0</v>
      </c>
      <c r="AO150" s="60">
        <f>COUNTIFS(Coding!CB$4:CB$1048576,"YES",Coding!$D$4:$D$1048576,$A$8,Coding!$J$4:$J$1048576,$B$8,Coding!$AH$4:$AH$1048576,"YES")</f>
        <v>0</v>
      </c>
      <c r="AP150" s="60">
        <f>COUNTIFS(Coding!CC$4:CC$1048576,"YES",Coding!$D$4:$D$1048576,$A$8,Coding!$J$4:$J$1048576,$B$8,Coding!$AH$4:$AH$1048576,"YES")</f>
        <v>0</v>
      </c>
      <c r="AQ150" s="60">
        <f>COUNTIFS(Coding!CD$4:CD$1048576,"YES",Coding!$D$4:$D$1048576,$A$8,Coding!$J$4:$J$1048576,$B$8,Coding!$AH$4:$AH$1048576,"YES")</f>
        <v>0</v>
      </c>
      <c r="AR150" s="60">
        <f>COUNTIFS(Coding!CE$4:CE$1048576,"YES",Coding!$D$4:$D$1048576,$A$8,Coding!$J$4:$J$1048576,$B$8,Coding!$AH$4:$AH$1048576,"YES")</f>
        <v>0</v>
      </c>
      <c r="AS150" s="60">
        <f>COUNTIFS(Coding!CF$4:CF$1048576,"YES",Coding!$D$4:$D$1048576,$A$8,Coding!$J$4:$J$1048576,$B$8,Coding!$AH$4:$AH$1048576,"YES")</f>
        <v>1</v>
      </c>
      <c r="AT150" s="60">
        <f>COUNTIFS(Coding!CG$4:CG$1048576,"YES",Coding!$D$4:$D$1048576,$A$8,Coding!$J$4:$J$1048576,$B$8,Coding!$AH$4:$AH$1048576,"YES")</f>
        <v>0</v>
      </c>
      <c r="AU150" s="60">
        <f>COUNTIFS(Coding!CH$4:CH$1048576,"YES",Coding!$D$4:$D$1048576,$A$8,Coding!$J$4:$J$1048576,$B$8,Coding!$AH$4:$AH$1048576,"YES")</f>
        <v>0</v>
      </c>
      <c r="AV150" s="60">
        <f>COUNTIFS(Coding!CI$4:CI$1048576,"YES",Coding!$D$4:$D$1048576,$A$8,Coding!$J$4:$J$1048576,$B$8,Coding!$AH$4:$AH$1048576,"YES")</f>
        <v>0</v>
      </c>
      <c r="AW150" s="60">
        <f>COUNTIFS(Coding!CJ$4:CJ$1048576,"YES",Coding!$D$4:$D$1048576,$A$8,Coding!$J$4:$J$1048576,$B$8,Coding!$AH$4:$AH$1048576,"YES")</f>
        <v>0</v>
      </c>
      <c r="AX150" s="60">
        <f>COUNTIFS(Coding!CK$4:CK$1048576,"YES",Coding!$D$4:$D$1048576,$A$8,Coding!$J$4:$J$1048576,$B$8,Coding!$AH$4:$AH$1048576,"YES")</f>
        <v>0</v>
      </c>
      <c r="AY150" s="60">
        <f>COUNTIFS(Coding!CL$4:CL$1048576,"YES",Coding!$D$4:$D$1048576,$A$8,Coding!$J$4:$J$1048576,$B$8,Coding!$AH$4:$AH$1048576,"YES")</f>
        <v>0</v>
      </c>
      <c r="AZ150" s="60">
        <f>COUNTIFS(Coding!CM$4:CM$1048576,"YES",Coding!$D$4:$D$1048576,$A$8,Coding!$J$4:$J$1048576,$B$8,Coding!$AH$4:$AH$1048576,"YES")</f>
        <v>1</v>
      </c>
      <c r="BA150" s="60">
        <f>COUNTIFS(Coding!CN$4:CN$1048576,"YES",Coding!$D$4:$D$1048576,$A$8,Coding!$J$4:$J$1048576,$B$8,Coding!$AH$4:$AH$1048576,"YES")</f>
        <v>1</v>
      </c>
      <c r="BB150" s="60">
        <f>COUNTIFS(Coding!CO$4:CO$1048576,"YES",Coding!$D$4:$D$1048576,$A$8,Coding!$J$4:$J$1048576,$B$8,Coding!$AH$4:$AH$1048576,"YES")</f>
        <v>0</v>
      </c>
      <c r="BC150" s="60">
        <f>COUNTIFS(Coding!CP$4:CP$1048576,"YES",Coding!$D$4:$D$1048576,$A$8,Coding!$J$4:$J$1048576,$B$8,Coding!$AH$4:$AH$1048576,"YES")</f>
        <v>0</v>
      </c>
      <c r="BD150" s="60">
        <f>COUNTIFS(Coding!CQ$4:CQ$1048576,"YES",Coding!$D$4:$D$1048576,$A$8,Coding!$J$4:$J$1048576,$B$8,Coding!$AH$4:$AH$1048576,"YES")</f>
        <v>0</v>
      </c>
      <c r="BE150" s="60">
        <f>COUNTIFS(Coding!CR$4:CR$1048576,"YES",Coding!$D$4:$D$1048576,$A$8,Coding!$J$4:$J$1048576,$B$8,Coding!$AH$4:$AH$1048576,"YES")</f>
        <v>0</v>
      </c>
      <c r="BF150" s="60">
        <f>COUNTIFS(Coding!CS$4:CS$1048576,"YES",Coding!$D$4:$D$1048576,$A$8,Coding!$J$4:$J$1048576,$B$8,Coding!$AH$4:$AH$1048576,"YES")</f>
        <v>0</v>
      </c>
      <c r="BG150" s="60">
        <f>COUNTIFS(Coding!CT$4:CT$1048576,"YES",Coding!$D$4:$D$1048576,$A$8,Coding!$J$4:$J$1048576,$B$8,Coding!$AH$4:$AH$1048576,"YES")</f>
        <v>0</v>
      </c>
      <c r="BH150" s="60">
        <f>COUNTIFS(Coding!CU$4:CU$1048576,"YES",Coding!$D$4:$D$1048576,$A$8,Coding!$J$4:$J$1048576,$B$8,Coding!$AH$4:$AH$1048576,"YES")</f>
        <v>0</v>
      </c>
      <c r="BI150" s="60">
        <f>COUNTIFS(Coding!CV$4:CV$1048576,"YES",Coding!$D$4:$D$1048576,$A$8,Coding!$J$4:$J$1048576,$B$8,Coding!$AH$4:$AH$1048576,"YES")</f>
        <v>0</v>
      </c>
      <c r="BJ150" s="60">
        <f>COUNTIFS(Coding!CW$4:CW$1048576,"YES",Coding!$D$4:$D$1048576,$A$8,Coding!$J$4:$J$1048576,$B$8,Coding!$AH$4:$AH$1048576,"YES")</f>
        <v>0</v>
      </c>
      <c r="BK150" s="60">
        <f>COUNTIFS(Coding!CX$4:CX$1048576,"YES",Coding!$D$4:$D$1048576,$A$8,Coding!$J$4:$J$1048576,$B$8,Coding!$AH$4:$AH$1048576,"YES")</f>
        <v>0</v>
      </c>
      <c r="BL150" s="60">
        <f>COUNTIFS(Coding!CY$4:CY$1048576,"YES",Coding!$D$4:$D$1048576,$A$8,Coding!$J$4:$J$1048576,$B$8,Coding!$AH$4:$AH$1048576,"YES")</f>
        <v>0</v>
      </c>
      <c r="BM150" s="60">
        <f>COUNTIFS(Coding!CZ$4:CZ$1048576,"YES",Coding!$D$4:$D$1048576,$A$8,Coding!$J$4:$J$1048576,$B$8,Coding!$AH$4:$AH$1048576,"YES")</f>
        <v>0</v>
      </c>
      <c r="BN150" s="60">
        <f>COUNTIFS(Coding!DA$4:DA$1048576,"YES",Coding!$D$4:$D$1048576,$A$8,Coding!$J$4:$J$1048576,$B$8,Coding!$AH$4:$AH$1048576,"YES")</f>
        <v>0</v>
      </c>
      <c r="BO150" s="60">
        <f>COUNTIFS(Coding!DB$4:DB$1048576,"YES",Coding!$D$4:$D$1048576,$A$8,Coding!$J$4:$J$1048576,$B$8,Coding!$AH$4:$AH$1048576,"YES")</f>
        <v>0</v>
      </c>
      <c r="BP150" s="60">
        <f>COUNTIFS(Coding!DC$4:DC$1048576,"YES",Coding!$D$4:$D$1048576,$A$8,Coding!$J$4:$J$1048576,$B$8,Coding!$AH$4:$AH$1048576,"YES")</f>
        <v>0</v>
      </c>
      <c r="BQ150" s="60">
        <f>COUNTIFS(Coding!DD$4:DD$1048576,"YES",Coding!$D$4:$D$1048576,$A$8,Coding!$J$4:$J$1048576,$B$8,Coding!$AH$4:$AH$1048576,"YES")</f>
        <v>0</v>
      </c>
      <c r="BR150" s="60">
        <f>COUNTIFS(Coding!DE$4:DE$1048576,"YES",Coding!$D$4:$D$1048576,$A$8,Coding!$J$4:$J$1048576,$B$8,Coding!$AH$4:$AH$1048576,"YES")</f>
        <v>0</v>
      </c>
      <c r="BS150" s="60">
        <f>COUNTIFS(Coding!DF$4:DF$1048576,"YES",Coding!$D$4:$D$1048576,$A$8,Coding!$J$4:$J$1048576,$B$8,Coding!$AH$4:$AH$1048576,"YES")</f>
        <v>0</v>
      </c>
      <c r="BT150" s="60">
        <f>COUNTIFS(Coding!DG$4:DG$1048576,"YES",Coding!$D$4:$D$1048576,$A$8,Coding!$J$4:$J$1048576,$B$8,Coding!$AH$4:$AH$1048576,"YES")</f>
        <v>1</v>
      </c>
      <c r="BU150" s="60">
        <f>COUNTIFS(Coding!DH$4:DH$1048576,"YES",Coding!$D$4:$D$1048576,$A$8,Coding!$J$4:$J$1048576,$B$8,Coding!$AH$4:$AH$1048576,"YES")</f>
        <v>1</v>
      </c>
      <c r="BV150" s="60">
        <f>COUNTIFS(Coding!DI$4:DI$1048576,"YES",Coding!$D$4:$D$1048576,$A$8,Coding!$J$4:$J$1048576,$B$8,Coding!$AH$4:$AH$1048576,"YES")</f>
        <v>0</v>
      </c>
      <c r="BW150" s="60">
        <f>COUNTIFS(Coding!DJ$4:DJ$1048576,"YES",Coding!$D$4:$D$1048576,$A$8,Coding!$J$4:$J$1048576,$B$8,Coding!$AH$4:$AH$1048576,"YES")</f>
        <v>0</v>
      </c>
      <c r="BX150" s="60">
        <f>COUNTIFS(Coding!DK$4:DK$1048576,"YES",Coding!$D$4:$D$1048576,$A$8,Coding!$J$4:$J$1048576,$B$8,Coding!$AH$4:$AH$1048576,"YES")</f>
        <v>0</v>
      </c>
      <c r="BY150" s="60">
        <f>COUNTIFS(Coding!DL$4:DL$1048576,"YES",Coding!$D$4:$D$1048576,$A$8,Coding!$J$4:$J$1048576,$B$8,Coding!$AH$4:$AH$1048576,"YES")</f>
        <v>0</v>
      </c>
      <c r="BZ150" s="60">
        <f>COUNTIFS(Coding!DM$4:DM$1048576,"YES",Coding!$D$4:$D$1048576,$A$8,Coding!$J$4:$J$1048576,$B$8,Coding!$AH$4:$AH$1048576,"YES")</f>
        <v>0</v>
      </c>
      <c r="CA150" s="60">
        <f>COUNTIFS(Coding!DN$4:DN$1048576,"YES",Coding!$D$4:$D$1048576,$A$8,Coding!$J$4:$J$1048576,$B$8,Coding!$AH$4:$AH$1048576,"YES")</f>
        <v>0</v>
      </c>
      <c r="CB150" s="60">
        <f>COUNTIFS(Coding!DO$4:DO$1048576,"YES",Coding!$D$4:$D$1048576,$A$8,Coding!$J$4:$J$1048576,$B$8,Coding!$AH$4:$AH$1048576,"YES")</f>
        <v>0</v>
      </c>
      <c r="CC150" s="60">
        <f>COUNTIFS(Coding!DP$4:DP$1048576,"YES",Coding!$D$4:$D$1048576,$A$8,Coding!$J$4:$J$1048576,$B$8,Coding!$AH$4:$AH$1048576,"YES")</f>
        <v>0</v>
      </c>
      <c r="CD150" s="60">
        <f>COUNTIFS(Coding!DQ$4:DQ$1048576,"YES",Coding!$D$4:$D$1048576,$A$8,Coding!$J$4:$J$1048576,$B$8,Coding!$AH$4:$AH$1048576,"YES")</f>
        <v>1</v>
      </c>
      <c r="CE150" s="60">
        <f>COUNTIFS(Coding!DR$4:DR$1048576,"YES",Coding!$D$4:$D$1048576,$A$8,Coding!$J$4:$J$1048576,$B$8,Coding!$AH$4:$AH$1048576,"YES")</f>
        <v>0</v>
      </c>
      <c r="CF150" s="60">
        <f>COUNTIFS(Coding!DS$4:DS$1048576,"YES",Coding!$D$4:$D$1048576,$A$8,Coding!$J$4:$J$1048576,$B$8,Coding!$AH$4:$AH$1048576,"YES")</f>
        <v>0</v>
      </c>
      <c r="CG150" s="60">
        <f>COUNTIFS(Coding!DT$4:DT$1048576,"YES",Coding!$D$4:$D$1048576,$A$8,Coding!$J$4:$J$1048576,$B$8,Coding!$AH$4:$AH$1048576,"YES")</f>
        <v>1</v>
      </c>
      <c r="CH150" s="60">
        <f>COUNTIFS(Coding!DU$4:DU$1048576,"YES",Coding!$D$4:$D$1048576,$A$8,Coding!$J$4:$J$1048576,$B$8,Coding!$AH$4:$AH$1048576,"YES")</f>
        <v>0</v>
      </c>
      <c r="CI150" s="60">
        <f>COUNTIFS(Coding!DV$4:DV$1048576,"YES",Coding!$D$4:$D$1048576,$A$8,Coding!$J$4:$J$1048576,$B$8,Coding!$AH$4:$AH$1048576,"YES")</f>
        <v>0</v>
      </c>
      <c r="CJ150" s="60">
        <f>COUNTIFS(Coding!DW$4:DW$1048576,"YES",Coding!$D$4:$D$1048576,$A$8,Coding!$J$4:$J$1048576,$B$8,Coding!$AH$4:$AH$1048576,"YES")</f>
        <v>0</v>
      </c>
      <c r="CK150" s="60">
        <f>COUNTIFS(Coding!DX$4:DX$1048576,"YES",Coding!$D$4:$D$1048576,$A$8,Coding!$J$4:$J$1048576,$B$8,Coding!$AH$4:$AH$1048576,"YES")</f>
        <v>0</v>
      </c>
      <c r="CL150" s="60">
        <f>COUNTIFS(Coding!DY$4:DY$1048576,"YES",Coding!$D$4:$D$1048576,$A$8,Coding!$J$4:$J$1048576,$B$8,Coding!$AH$4:$AH$1048576,"YES")</f>
        <v>0</v>
      </c>
      <c r="CM150" s="60">
        <f>COUNTIFS(Coding!DZ$4:DZ$1048576,"YES",Coding!$D$4:$D$1048576,$A$8,Coding!$J$4:$J$1048576,$B$8,Coding!$AH$4:$AH$1048576,"YES")</f>
        <v>0</v>
      </c>
      <c r="CN150" s="60">
        <f>COUNTIFS(Coding!EA$4:EA$1048576,"YES",Coding!$D$4:$D$1048576,$A$8,Coding!$J$4:$J$1048576,$B$8,Coding!$AH$4:$AH$1048576,"YES")</f>
        <v>0</v>
      </c>
      <c r="CO150" s="60">
        <f>COUNTIFS(Coding!EB$4:EB$1048576,"YES",Coding!$D$4:$D$1048576,$A$8,Coding!$J$4:$J$1048576,$B$8,Coding!$AH$4:$AH$1048576,"YES")</f>
        <v>0</v>
      </c>
      <c r="CP150" s="60">
        <f>COUNTIFS(Coding!EC$4:EC$1048576,"YES",Coding!$D$4:$D$1048576,$A$8,Coding!$J$4:$J$1048576,$B$8,Coding!$AH$4:$AH$1048576,"YES")</f>
        <v>0</v>
      </c>
      <c r="CQ150" s="60">
        <f>COUNTIFS(Coding!ED$4:ED$1048576,"YES",Coding!$D$4:$D$1048576,$A$8,Coding!$J$4:$J$1048576,$B$8,Coding!$AH$4:$AH$1048576,"YES")</f>
        <v>0</v>
      </c>
      <c r="CR150" s="60">
        <f>COUNTIFS(Coding!EE$4:EE$1048576,"YES",Coding!$D$4:$D$1048576,$A$8,Coding!$J$4:$J$1048576,$B$8,Coding!$AH$4:$AH$1048576,"YES")</f>
        <v>0</v>
      </c>
      <c r="CS150" s="60">
        <f>COUNTIFS(Coding!EF$4:EF$1048576,"YES",Coding!$D$4:$D$1048576,$A$8,Coding!$J$4:$J$1048576,$B$8,Coding!$AH$4:$AH$1048576,"YES")</f>
        <v>0</v>
      </c>
      <c r="CT150" s="60">
        <f>COUNTIFS(Coding!EG$4:EG$1048576,"YES",Coding!$D$4:$D$1048576,$A$8,Coding!$J$4:$J$1048576,$B$8,Coding!$AH$4:$AH$1048576,"YES")</f>
        <v>0</v>
      </c>
    </row>
    <row r="151" spans="1:98" x14ac:dyDescent="0.25">
      <c r="A151" s="176" t="s">
        <v>18</v>
      </c>
      <c r="B151" s="176"/>
      <c r="C151" s="176"/>
      <c r="D151" s="176"/>
      <c r="E151" s="176"/>
      <c r="F151" s="176"/>
      <c r="G151" s="60">
        <f>COUNTIFS(Coding!AT$4:AT$1048576,"YES",Coding!$D$4:$D$1048576,$A$8,Coding!$J$4:$J$1048576,$B$8,Coding!$Y$4:$Y$1048576,"YES")</f>
        <v>1</v>
      </c>
      <c r="H151" s="60">
        <f>COUNTIFS(Coding!AU$4:AU$1048576,"YES",Coding!$D$4:$D$1048576,$A$8,Coding!$J$4:$J$1048576,$B$8,Coding!$Y$4:$Y$1048576,"YES")</f>
        <v>0</v>
      </c>
      <c r="I151" s="60">
        <f>COUNTIFS(Coding!AV$4:AV$1048576,"YES",Coding!$D$4:$D$1048576,$A$8,Coding!$J$4:$J$1048576,$B$8,Coding!$Y$4:$Y$1048576,"YES")</f>
        <v>0</v>
      </c>
      <c r="J151" s="60">
        <f>COUNTIFS(Coding!AW$4:AW$1048576,"YES",Coding!$D$4:$D$1048576,$A$8,Coding!$J$4:$J$1048576,$B$8,Coding!$Y$4:$Y$1048576,"YES")</f>
        <v>0</v>
      </c>
      <c r="K151" s="60">
        <f>COUNTIFS(Coding!AX$4:AX$1048576,"YES",Coding!$D$4:$D$1048576,$A$8,Coding!$J$4:$J$1048576,$B$8,Coding!$Y$4:$Y$1048576,"YES")</f>
        <v>0</v>
      </c>
      <c r="L151" s="60">
        <f>COUNTIFS(Coding!AY$4:AY$1048576,"YES",Coding!$D$4:$D$1048576,$A$8,Coding!$J$4:$J$1048576,$B$8,Coding!$Y$4:$Y$1048576,"YES")</f>
        <v>2</v>
      </c>
      <c r="M151" s="60">
        <f>COUNTIFS(Coding!AZ$4:AZ$1048576,"YES",Coding!$D$4:$D$1048576,$A$8,Coding!$J$4:$J$1048576,$B$8,Coding!$Y$4:$Y$1048576,"YES")</f>
        <v>1</v>
      </c>
      <c r="N151" s="60">
        <f>COUNTIFS(Coding!BA$4:BA$1048576,"YES",Coding!$D$4:$D$1048576,$A$8,Coding!$J$4:$J$1048576,$B$8,Coding!$Y$4:$Y$1048576,"YES")</f>
        <v>0</v>
      </c>
      <c r="O151" s="60">
        <f>COUNTIFS(Coding!BB$4:BB$1048576,"YES",Coding!$D$4:$D$1048576,$A$8,Coding!$J$4:$J$1048576,$B$8,Coding!$Y$4:$Y$1048576,"YES")</f>
        <v>0</v>
      </c>
      <c r="P151" s="60">
        <f>COUNTIFS(Coding!BC$4:BC$1048576,"YES",Coding!$D$4:$D$1048576,$A$8,Coding!$J$4:$J$1048576,$B$8,Coding!$Y$4:$Y$1048576,"YES")</f>
        <v>0</v>
      </c>
      <c r="Q151" s="60">
        <f>COUNTIFS(Coding!BD$4:BD$1048576,"YES",Coding!$D$4:$D$1048576,$A$8,Coding!$J$4:$J$1048576,$B$8,Coding!$Y$4:$Y$1048576,"YES")</f>
        <v>0</v>
      </c>
      <c r="R151" s="60">
        <f>COUNTIFS(Coding!BE$4:BE$1048576,"YES",Coding!$D$4:$D$1048576,$A$8,Coding!$J$4:$J$1048576,$B$8,Coding!$Y$4:$Y$1048576,"YES")</f>
        <v>0</v>
      </c>
      <c r="S151" s="60">
        <f>COUNTIFS(Coding!BF$4:BF$1048576,"YES",Coding!$D$4:$D$1048576,$A$8,Coding!$J$4:$J$1048576,$B$8,Coding!$Y$4:$Y$1048576,"YES")</f>
        <v>0</v>
      </c>
      <c r="T151" s="60">
        <f>COUNTIFS(Coding!BG$4:BG$1048576,"YES",Coding!$D$4:$D$1048576,$A$8,Coding!$J$4:$J$1048576,$B$8,Coding!$Y$4:$Y$1048576,"YES")</f>
        <v>0</v>
      </c>
      <c r="U151" s="60">
        <f>COUNTIFS(Coding!BH$4:BH$1048576,"YES",Coding!$D$4:$D$1048576,$A$8,Coding!$J$4:$J$1048576,$B$8,Coding!$Y$4:$Y$1048576,"YES")</f>
        <v>0</v>
      </c>
      <c r="V151" s="60">
        <f>COUNTIFS(Coding!BI$4:BI$1048576,"YES",Coding!$D$4:$D$1048576,$A$8,Coding!$J$4:$J$1048576,$B$8,Coding!$Y$4:$Y$1048576,"YES")</f>
        <v>0</v>
      </c>
      <c r="W151" s="60">
        <f>COUNTIFS(Coding!BJ$4:BJ$1048576,"YES",Coding!$D$4:$D$1048576,$A$8,Coding!$J$4:$J$1048576,$B$8,Coding!$Y$4:$Y$1048576,"YES")</f>
        <v>0</v>
      </c>
      <c r="X151" s="60">
        <f>COUNTIFS(Coding!BK$4:BK$1048576,"YES",Coding!$D$4:$D$1048576,$A$8,Coding!$J$4:$J$1048576,$B$8,Coding!$Y$4:$Y$1048576,"YES")</f>
        <v>1</v>
      </c>
      <c r="Y151" s="60">
        <f>COUNTIFS(Coding!BL$4:BL$1048576,"YES",Coding!$D$4:$D$1048576,$A$8,Coding!$J$4:$J$1048576,$B$8,Coding!$Y$4:$Y$1048576,"YES")</f>
        <v>0</v>
      </c>
      <c r="Z151" s="60">
        <f>COUNTIFS(Coding!BM$4:BM$1048576,"YES",Coding!$D$4:$D$1048576,$A$8,Coding!$J$4:$J$1048576,$B$8,Coding!$Y$4:$Y$1048576,"YES")</f>
        <v>1</v>
      </c>
      <c r="AA151" s="60">
        <f>COUNTIFS(Coding!BN$4:BN$1048576,"YES",Coding!$D$4:$D$1048576,$A$8,Coding!$J$4:$J$1048576,$B$8,Coding!$Y$4:$Y$1048576,"YES")</f>
        <v>0</v>
      </c>
      <c r="AB151" s="60">
        <f>COUNTIFS(Coding!BO$4:BO$1048576,"YES",Coding!$D$4:$D$1048576,$A$8,Coding!$J$4:$J$1048576,$B$8,Coding!$Y$4:$Y$1048576,"YES")</f>
        <v>0</v>
      </c>
      <c r="AC151" s="60">
        <f>COUNTIFS(Coding!BP$4:BP$1048576,"YES",Coding!$D$4:$D$1048576,$A$8,Coding!$J$4:$J$1048576,$B$8,Coding!$Y$4:$Y$1048576,"YES")</f>
        <v>0</v>
      </c>
      <c r="AD151" s="60">
        <f>COUNTIFS(Coding!BQ$4:BQ$1048576,"YES",Coding!$D$4:$D$1048576,$A$8,Coding!$J$4:$J$1048576,$B$8,Coding!$Y$4:$Y$1048576,"YES")</f>
        <v>1</v>
      </c>
      <c r="AE151" s="60">
        <f>COUNTIFS(Coding!BR$4:BR$1048576,"YES",Coding!$D$4:$D$1048576,$A$8,Coding!$J$4:$J$1048576,$B$8,Coding!$Y$4:$Y$1048576,"YES")</f>
        <v>0</v>
      </c>
      <c r="AF151" s="60">
        <f>COUNTIFS(Coding!BS$4:BS$1048576,"YES",Coding!$D$4:$D$1048576,$A$8,Coding!$J$4:$J$1048576,$B$8,Coding!$Y$4:$Y$1048576,"YES")</f>
        <v>0</v>
      </c>
      <c r="AG151" s="60">
        <f>COUNTIFS(Coding!BT$4:BT$1048576,"YES",Coding!$D$4:$D$1048576,$A$8,Coding!$J$4:$J$1048576,$B$8,Coding!$Y$4:$Y$1048576,"YES")</f>
        <v>0</v>
      </c>
      <c r="AH151" s="60">
        <f>COUNTIFS(Coding!BU$4:BU$1048576,"YES",Coding!$D$4:$D$1048576,$A$8,Coding!$J$4:$J$1048576,$B$8,Coding!$Y$4:$Y$1048576,"YES")</f>
        <v>0</v>
      </c>
      <c r="AI151" s="60">
        <f>COUNTIFS(Coding!BV$4:BV$1048576,"YES",Coding!$D$4:$D$1048576,$A$8,Coding!$J$4:$J$1048576,$B$8,Coding!$Y$4:$Y$1048576,"YES")</f>
        <v>1</v>
      </c>
      <c r="AJ151" s="60">
        <f>COUNTIFS(Coding!BW$4:BW$1048576,"YES",Coding!$D$4:$D$1048576,$A$8,Coding!$J$4:$J$1048576,$B$8,Coding!$Y$4:$Y$1048576,"YES")</f>
        <v>0</v>
      </c>
      <c r="AK151" s="60">
        <f>COUNTIFS(Coding!BX$4:BX$1048576,"YES",Coding!$D$4:$D$1048576,$A$8,Coding!$J$4:$J$1048576,$B$8,Coding!$Y$4:$Y$1048576,"YES")</f>
        <v>0</v>
      </c>
      <c r="AL151" s="60">
        <f>COUNTIFS(Coding!BY$4:BY$1048576,"YES",Coding!$D$4:$D$1048576,$A$8,Coding!$J$4:$J$1048576,$B$8,Coding!$Y$4:$Y$1048576,"YES")</f>
        <v>0</v>
      </c>
      <c r="AM151" s="60">
        <f>COUNTIFS(Coding!BZ$4:BZ$1048576,"YES",Coding!$D$4:$D$1048576,$A$8,Coding!$J$4:$J$1048576,$B$8,Coding!$Y$4:$Y$1048576,"YES")</f>
        <v>0</v>
      </c>
      <c r="AN151" s="60">
        <f>COUNTIFS(Coding!CA$4:CA$1048576,"YES",Coding!$D$4:$D$1048576,$A$8,Coding!$J$4:$J$1048576,$B$8,Coding!$Y$4:$Y$1048576,"YES")</f>
        <v>0</v>
      </c>
      <c r="AO151" s="60">
        <f>COUNTIFS(Coding!CB$4:CB$1048576,"YES",Coding!$D$4:$D$1048576,$A$8,Coding!$J$4:$J$1048576,$B$8,Coding!$Y$4:$Y$1048576,"YES")</f>
        <v>0</v>
      </c>
      <c r="AP151" s="60">
        <f>COUNTIFS(Coding!CC$4:CC$1048576,"YES",Coding!$D$4:$D$1048576,$A$8,Coding!$J$4:$J$1048576,$B$8,Coding!$Y$4:$Y$1048576,"YES")</f>
        <v>0</v>
      </c>
      <c r="AQ151" s="60">
        <f>COUNTIFS(Coding!CD$4:CD$1048576,"YES",Coding!$D$4:$D$1048576,$A$8,Coding!$J$4:$J$1048576,$B$8,Coding!$Y$4:$Y$1048576,"YES")</f>
        <v>0</v>
      </c>
      <c r="AR151" s="60">
        <f>COUNTIFS(Coding!CE$4:CE$1048576,"YES",Coding!$D$4:$D$1048576,$A$8,Coding!$J$4:$J$1048576,$B$8,Coding!$Y$4:$Y$1048576,"YES")</f>
        <v>0</v>
      </c>
      <c r="AS151" s="60">
        <f>COUNTIFS(Coding!CF$4:CF$1048576,"YES",Coding!$D$4:$D$1048576,$A$8,Coding!$J$4:$J$1048576,$B$8,Coding!$Y$4:$Y$1048576,"YES")</f>
        <v>0</v>
      </c>
      <c r="AT151" s="60">
        <f>COUNTIFS(Coding!CG$4:CG$1048576,"YES",Coding!$D$4:$D$1048576,$A$8,Coding!$J$4:$J$1048576,$B$8,Coding!$Y$4:$Y$1048576,"YES")</f>
        <v>0</v>
      </c>
      <c r="AU151" s="60">
        <f>COUNTIFS(Coding!CH$4:CH$1048576,"YES",Coding!$D$4:$D$1048576,$A$8,Coding!$J$4:$J$1048576,$B$8,Coding!$Y$4:$Y$1048576,"YES")</f>
        <v>0</v>
      </c>
      <c r="AV151" s="60">
        <f>COUNTIFS(Coding!CI$4:CI$1048576,"YES",Coding!$D$4:$D$1048576,$A$8,Coding!$J$4:$J$1048576,$B$8,Coding!$Y$4:$Y$1048576,"YES")</f>
        <v>0</v>
      </c>
      <c r="AW151" s="60">
        <f>COUNTIFS(Coding!CJ$4:CJ$1048576,"YES",Coding!$D$4:$D$1048576,$A$8,Coding!$J$4:$J$1048576,$B$8,Coding!$Y$4:$Y$1048576,"YES")</f>
        <v>0</v>
      </c>
      <c r="AX151" s="60">
        <f>COUNTIFS(Coding!CK$4:CK$1048576,"YES",Coding!$D$4:$D$1048576,$A$8,Coding!$J$4:$J$1048576,$B$8,Coding!$Y$4:$Y$1048576,"YES")</f>
        <v>0</v>
      </c>
      <c r="AY151" s="60">
        <f>COUNTIFS(Coding!CL$4:CL$1048576,"YES",Coding!$D$4:$D$1048576,$A$8,Coding!$J$4:$J$1048576,$B$8,Coding!$Y$4:$Y$1048576,"YES")</f>
        <v>0</v>
      </c>
      <c r="AZ151" s="60">
        <f>COUNTIFS(Coding!CM$4:CM$1048576,"YES",Coding!$D$4:$D$1048576,$A$8,Coding!$J$4:$J$1048576,$B$8,Coding!$Y$4:$Y$1048576,"YES")</f>
        <v>0</v>
      </c>
      <c r="BA151" s="60">
        <f>COUNTIFS(Coding!CN$4:CN$1048576,"YES",Coding!$D$4:$D$1048576,$A$8,Coding!$J$4:$J$1048576,$B$8,Coding!$Y$4:$Y$1048576,"YES")</f>
        <v>0</v>
      </c>
      <c r="BB151" s="60">
        <f>COUNTIFS(Coding!CO$4:CO$1048576,"YES",Coding!$D$4:$D$1048576,$A$8,Coding!$J$4:$J$1048576,$B$8,Coding!$Y$4:$Y$1048576,"YES")</f>
        <v>0</v>
      </c>
      <c r="BC151" s="60">
        <f>COUNTIFS(Coding!CP$4:CP$1048576,"YES",Coding!$D$4:$D$1048576,$A$8,Coding!$J$4:$J$1048576,$B$8,Coding!$Y$4:$Y$1048576,"YES")</f>
        <v>1</v>
      </c>
      <c r="BD151" s="60">
        <f>COUNTIFS(Coding!CQ$4:CQ$1048576,"YES",Coding!$D$4:$D$1048576,$A$8,Coding!$J$4:$J$1048576,$B$8,Coding!$Y$4:$Y$1048576,"YES")</f>
        <v>2</v>
      </c>
      <c r="BE151" s="60">
        <f>COUNTIFS(Coding!CR$4:CR$1048576,"YES",Coding!$D$4:$D$1048576,$A$8,Coding!$J$4:$J$1048576,$B$8,Coding!$Y$4:$Y$1048576,"YES")</f>
        <v>0</v>
      </c>
      <c r="BF151" s="60">
        <f>COUNTIFS(Coding!CS$4:CS$1048576,"YES",Coding!$D$4:$D$1048576,$A$8,Coding!$J$4:$J$1048576,$B$8,Coding!$Y$4:$Y$1048576,"YES")</f>
        <v>0</v>
      </c>
      <c r="BG151" s="60">
        <f>COUNTIFS(Coding!CT$4:CT$1048576,"YES",Coding!$D$4:$D$1048576,$A$8,Coding!$J$4:$J$1048576,$B$8,Coding!$Y$4:$Y$1048576,"YES")</f>
        <v>0</v>
      </c>
      <c r="BH151" s="60">
        <f>COUNTIFS(Coding!CU$4:CU$1048576,"YES",Coding!$D$4:$D$1048576,$A$8,Coding!$J$4:$J$1048576,$B$8,Coding!$Y$4:$Y$1048576,"YES")</f>
        <v>0</v>
      </c>
      <c r="BI151" s="60">
        <f>COUNTIFS(Coding!CV$4:CV$1048576,"YES",Coding!$D$4:$D$1048576,$A$8,Coding!$J$4:$J$1048576,$B$8,Coding!$Y$4:$Y$1048576,"YES")</f>
        <v>0</v>
      </c>
      <c r="BJ151" s="60">
        <f>COUNTIFS(Coding!CW$4:CW$1048576,"YES",Coding!$D$4:$D$1048576,$A$8,Coding!$J$4:$J$1048576,$B$8,Coding!$Y$4:$Y$1048576,"YES")</f>
        <v>0</v>
      </c>
      <c r="BK151" s="60">
        <f>COUNTIFS(Coding!CX$4:CX$1048576,"YES",Coding!$D$4:$D$1048576,$A$8,Coding!$J$4:$J$1048576,$B$8,Coding!$Y$4:$Y$1048576,"YES")</f>
        <v>0</v>
      </c>
      <c r="BL151" s="60">
        <f>COUNTIFS(Coding!CY$4:CY$1048576,"YES",Coding!$D$4:$D$1048576,$A$8,Coding!$J$4:$J$1048576,$B$8,Coding!$Y$4:$Y$1048576,"YES")</f>
        <v>0</v>
      </c>
      <c r="BM151" s="60">
        <f>COUNTIFS(Coding!CZ$4:CZ$1048576,"YES",Coding!$D$4:$D$1048576,$A$8,Coding!$J$4:$J$1048576,$B$8,Coding!$Y$4:$Y$1048576,"YES")</f>
        <v>0</v>
      </c>
      <c r="BN151" s="60">
        <f>COUNTIFS(Coding!DA$4:DA$1048576,"YES",Coding!$D$4:$D$1048576,$A$8,Coding!$J$4:$J$1048576,$B$8,Coding!$Y$4:$Y$1048576,"YES")</f>
        <v>0</v>
      </c>
      <c r="BO151" s="60">
        <f>COUNTIFS(Coding!DB$4:DB$1048576,"YES",Coding!$D$4:$D$1048576,$A$8,Coding!$J$4:$J$1048576,$B$8,Coding!$Y$4:$Y$1048576,"YES")</f>
        <v>0</v>
      </c>
      <c r="BP151" s="60">
        <f>COUNTIFS(Coding!DC$4:DC$1048576,"YES",Coding!$D$4:$D$1048576,$A$8,Coding!$J$4:$J$1048576,$B$8,Coding!$Y$4:$Y$1048576,"YES")</f>
        <v>0</v>
      </c>
      <c r="BQ151" s="60">
        <f>COUNTIFS(Coding!DD$4:DD$1048576,"YES",Coding!$D$4:$D$1048576,$A$8,Coding!$J$4:$J$1048576,$B$8,Coding!$Y$4:$Y$1048576,"YES")</f>
        <v>0</v>
      </c>
      <c r="BR151" s="60">
        <f>COUNTIFS(Coding!DE$4:DE$1048576,"YES",Coding!$D$4:$D$1048576,$A$8,Coding!$J$4:$J$1048576,$B$8,Coding!$Y$4:$Y$1048576,"YES")</f>
        <v>0</v>
      </c>
      <c r="BS151" s="60">
        <f>COUNTIFS(Coding!DF$4:DF$1048576,"YES",Coding!$D$4:$D$1048576,$A$8,Coding!$J$4:$J$1048576,$B$8,Coding!$Y$4:$Y$1048576,"YES")</f>
        <v>0</v>
      </c>
      <c r="BT151" s="60">
        <f>COUNTIFS(Coding!DG$4:DG$1048576,"YES",Coding!$D$4:$D$1048576,$A$8,Coding!$J$4:$J$1048576,$B$8,Coding!$Y$4:$Y$1048576,"YES")</f>
        <v>0</v>
      </c>
      <c r="BU151" s="60">
        <f>COUNTIFS(Coding!DH$4:DH$1048576,"YES",Coding!$D$4:$D$1048576,$A$8,Coding!$J$4:$J$1048576,$B$8,Coding!$Y$4:$Y$1048576,"YES")</f>
        <v>0</v>
      </c>
      <c r="BV151" s="60">
        <f>COUNTIFS(Coding!DI$4:DI$1048576,"YES",Coding!$D$4:$D$1048576,$A$8,Coding!$J$4:$J$1048576,$B$8,Coding!$Y$4:$Y$1048576,"YES")</f>
        <v>0</v>
      </c>
      <c r="BW151" s="60">
        <f>COUNTIFS(Coding!DJ$4:DJ$1048576,"YES",Coding!$D$4:$D$1048576,$A$8,Coding!$J$4:$J$1048576,$B$8,Coding!$Y$4:$Y$1048576,"YES")</f>
        <v>0</v>
      </c>
      <c r="BX151" s="60">
        <f>COUNTIFS(Coding!DK$4:DK$1048576,"YES",Coding!$D$4:$D$1048576,$A$8,Coding!$J$4:$J$1048576,$B$8,Coding!$Y$4:$Y$1048576,"YES")</f>
        <v>0</v>
      </c>
      <c r="BY151" s="60">
        <f>COUNTIFS(Coding!DL$4:DL$1048576,"YES",Coding!$D$4:$D$1048576,$A$8,Coding!$J$4:$J$1048576,$B$8,Coding!$Y$4:$Y$1048576,"YES")</f>
        <v>0</v>
      </c>
      <c r="BZ151" s="60">
        <f>COUNTIFS(Coding!DM$4:DM$1048576,"YES",Coding!$D$4:$D$1048576,$A$8,Coding!$J$4:$J$1048576,$B$8,Coding!$Y$4:$Y$1048576,"YES")</f>
        <v>0</v>
      </c>
      <c r="CA151" s="60">
        <f>COUNTIFS(Coding!DN$4:DN$1048576,"YES",Coding!$D$4:$D$1048576,$A$8,Coding!$J$4:$J$1048576,$B$8,Coding!$Y$4:$Y$1048576,"YES")</f>
        <v>0</v>
      </c>
      <c r="CB151" s="60">
        <f>COUNTIFS(Coding!DO$4:DO$1048576,"YES",Coding!$D$4:$D$1048576,$A$8,Coding!$J$4:$J$1048576,$B$8,Coding!$Y$4:$Y$1048576,"YES")</f>
        <v>1</v>
      </c>
      <c r="CC151" s="60">
        <f>COUNTIFS(Coding!DP$4:DP$1048576,"YES",Coding!$D$4:$D$1048576,$A$8,Coding!$J$4:$J$1048576,$B$8,Coding!$Y$4:$Y$1048576,"YES")</f>
        <v>0</v>
      </c>
      <c r="CD151" s="60">
        <f>COUNTIFS(Coding!DQ$4:DQ$1048576,"YES",Coding!$D$4:$D$1048576,$A$8,Coding!$J$4:$J$1048576,$B$8,Coding!$Y$4:$Y$1048576,"YES")</f>
        <v>0</v>
      </c>
      <c r="CE151" s="60">
        <f>COUNTIFS(Coding!DR$4:DR$1048576,"YES",Coding!$D$4:$D$1048576,$A$8,Coding!$J$4:$J$1048576,$B$8,Coding!$Y$4:$Y$1048576,"YES")</f>
        <v>0</v>
      </c>
      <c r="CF151" s="60">
        <f>COUNTIFS(Coding!DS$4:DS$1048576,"YES",Coding!$D$4:$D$1048576,$A$8,Coding!$J$4:$J$1048576,$B$8,Coding!$Y$4:$Y$1048576,"YES")</f>
        <v>0</v>
      </c>
      <c r="CG151" s="60">
        <f>COUNTIFS(Coding!DT$4:DT$1048576,"YES",Coding!$D$4:$D$1048576,$A$8,Coding!$J$4:$J$1048576,$B$8,Coding!$Y$4:$Y$1048576,"YES")</f>
        <v>0</v>
      </c>
      <c r="CH151" s="60">
        <f>COUNTIFS(Coding!DU$4:DU$1048576,"YES",Coding!$D$4:$D$1048576,$A$8,Coding!$J$4:$J$1048576,$B$8,Coding!$Y$4:$Y$1048576,"YES")</f>
        <v>0</v>
      </c>
      <c r="CI151" s="60">
        <f>COUNTIFS(Coding!DV$4:DV$1048576,"YES",Coding!$D$4:$D$1048576,$A$8,Coding!$J$4:$J$1048576,$B$8,Coding!$Y$4:$Y$1048576,"YES")</f>
        <v>0</v>
      </c>
      <c r="CJ151" s="60">
        <f>COUNTIFS(Coding!DW$4:DW$1048576,"YES",Coding!$D$4:$D$1048576,$A$8,Coding!$J$4:$J$1048576,$B$8,Coding!$Y$4:$Y$1048576,"YES")</f>
        <v>0</v>
      </c>
      <c r="CK151" s="60">
        <f>COUNTIFS(Coding!DX$4:DX$1048576,"YES",Coding!$D$4:$D$1048576,$A$8,Coding!$J$4:$J$1048576,$B$8,Coding!$Y$4:$Y$1048576,"YES")</f>
        <v>0</v>
      </c>
      <c r="CL151" s="60">
        <f>COUNTIFS(Coding!DY$4:DY$1048576,"YES",Coding!$D$4:$D$1048576,$A$8,Coding!$J$4:$J$1048576,$B$8,Coding!$Y$4:$Y$1048576,"YES")</f>
        <v>0</v>
      </c>
      <c r="CM151" s="60">
        <f>COUNTIFS(Coding!DZ$4:DZ$1048576,"YES",Coding!$D$4:$D$1048576,$A$8,Coding!$J$4:$J$1048576,$B$8,Coding!$Y$4:$Y$1048576,"YES")</f>
        <v>0</v>
      </c>
      <c r="CN151" s="60">
        <f>COUNTIFS(Coding!EA$4:EA$1048576,"YES",Coding!$D$4:$D$1048576,$A$8,Coding!$J$4:$J$1048576,$B$8,Coding!$Y$4:$Y$1048576,"YES")</f>
        <v>0</v>
      </c>
      <c r="CO151" s="60">
        <f>COUNTIFS(Coding!EB$4:EB$1048576,"YES",Coding!$D$4:$D$1048576,$A$8,Coding!$J$4:$J$1048576,$B$8,Coding!$Y$4:$Y$1048576,"YES")</f>
        <v>0</v>
      </c>
      <c r="CP151" s="60">
        <f>COUNTIFS(Coding!EC$4:EC$1048576,"YES",Coding!$D$4:$D$1048576,$A$8,Coding!$J$4:$J$1048576,$B$8,Coding!$Y$4:$Y$1048576,"YES")</f>
        <v>0</v>
      </c>
      <c r="CQ151" s="60">
        <f>COUNTIFS(Coding!ED$4:ED$1048576,"YES",Coding!$D$4:$D$1048576,$A$8,Coding!$J$4:$J$1048576,$B$8,Coding!$Y$4:$Y$1048576,"YES")</f>
        <v>0</v>
      </c>
      <c r="CR151" s="60">
        <f>COUNTIFS(Coding!EE$4:EE$1048576,"YES",Coding!$D$4:$D$1048576,$A$8,Coding!$J$4:$J$1048576,$B$8,Coding!$Y$4:$Y$1048576,"YES")</f>
        <v>0</v>
      </c>
      <c r="CS151" s="60">
        <f>COUNTIFS(Coding!EF$4:EF$1048576,"YES",Coding!$D$4:$D$1048576,$A$8,Coding!$J$4:$J$1048576,$B$8,Coding!$Y$4:$Y$1048576,"YES")</f>
        <v>0</v>
      </c>
      <c r="CT151" s="60">
        <f>COUNTIFS(Coding!EG$4:EG$1048576,"YES",Coding!$D$4:$D$1048576,$A$8,Coding!$J$4:$J$1048576,$B$8,Coding!$Y$4:$Y$1048576,"YES")</f>
        <v>0</v>
      </c>
    </row>
    <row r="152" spans="1:98" x14ac:dyDescent="0.25">
      <c r="A152" s="176" t="s">
        <v>32</v>
      </c>
      <c r="B152" s="176"/>
      <c r="C152" s="176"/>
      <c r="D152" s="176"/>
      <c r="E152" s="176"/>
      <c r="F152" s="176"/>
      <c r="G152" s="60">
        <f>COUNTIFS(Coding!AT$4:AT$1048576,"YES",Coding!$D$4:$D$1048576,$A$8,Coding!$J$4:$J$1048576,$B$8,Coding!$AM$4:$AM$1048576,"YES")</f>
        <v>0</v>
      </c>
      <c r="H152" s="60">
        <f>COUNTIFS(Coding!AU$4:AU$1048576,"YES",Coding!$D$4:$D$1048576,$A$8,Coding!$J$4:$J$1048576,$B$8,Coding!$AM$4:$AM$1048576,"YES")</f>
        <v>0</v>
      </c>
      <c r="I152" s="60">
        <f>COUNTIFS(Coding!AV$4:AV$1048576,"YES",Coding!$D$4:$D$1048576,$A$8,Coding!$J$4:$J$1048576,$B$8,Coding!$AM$4:$AM$1048576,"YES")</f>
        <v>0</v>
      </c>
      <c r="J152" s="60">
        <f>COUNTIFS(Coding!AW$4:AW$1048576,"YES",Coding!$D$4:$D$1048576,$A$8,Coding!$J$4:$J$1048576,$B$8,Coding!$AM$4:$AM$1048576,"YES")</f>
        <v>0</v>
      </c>
      <c r="K152" s="60">
        <f>COUNTIFS(Coding!AX$4:AX$1048576,"YES",Coding!$D$4:$D$1048576,$A$8,Coding!$J$4:$J$1048576,$B$8,Coding!$AM$4:$AM$1048576,"YES")</f>
        <v>0</v>
      </c>
      <c r="L152" s="60">
        <f>COUNTIFS(Coding!AY$4:AY$1048576,"YES",Coding!$D$4:$D$1048576,$A$8,Coding!$J$4:$J$1048576,$B$8,Coding!$AM$4:$AM$1048576,"YES")</f>
        <v>0</v>
      </c>
      <c r="M152" s="60">
        <f>COUNTIFS(Coding!AZ$4:AZ$1048576,"YES",Coding!$D$4:$D$1048576,$A$8,Coding!$J$4:$J$1048576,$B$8,Coding!$AM$4:$AM$1048576,"YES")</f>
        <v>0</v>
      </c>
      <c r="N152" s="60">
        <f>COUNTIFS(Coding!BA$4:BA$1048576,"YES",Coding!$D$4:$D$1048576,$A$8,Coding!$J$4:$J$1048576,$B$8,Coding!$AM$4:$AM$1048576,"YES")</f>
        <v>0</v>
      </c>
      <c r="O152" s="60">
        <f>COUNTIFS(Coding!BB$4:BB$1048576,"YES",Coding!$D$4:$D$1048576,$A$8,Coding!$J$4:$J$1048576,$B$8,Coding!$AM$4:$AM$1048576,"YES")</f>
        <v>1</v>
      </c>
      <c r="P152" s="60">
        <f>COUNTIFS(Coding!BC$4:BC$1048576,"YES",Coding!$D$4:$D$1048576,$A$8,Coding!$J$4:$J$1048576,$B$8,Coding!$AM$4:$AM$1048576,"YES")</f>
        <v>0</v>
      </c>
      <c r="Q152" s="60">
        <f>COUNTIFS(Coding!BD$4:BD$1048576,"YES",Coding!$D$4:$D$1048576,$A$8,Coding!$J$4:$J$1048576,$B$8,Coding!$AM$4:$AM$1048576,"YES")</f>
        <v>0</v>
      </c>
      <c r="R152" s="60">
        <f>COUNTIFS(Coding!BE$4:BE$1048576,"YES",Coding!$D$4:$D$1048576,$A$8,Coding!$J$4:$J$1048576,$B$8,Coding!$AM$4:$AM$1048576,"YES")</f>
        <v>0</v>
      </c>
      <c r="S152" s="60">
        <f>COUNTIFS(Coding!BF$4:BF$1048576,"YES",Coding!$D$4:$D$1048576,$A$8,Coding!$J$4:$J$1048576,$B$8,Coding!$AM$4:$AM$1048576,"YES")</f>
        <v>0</v>
      </c>
      <c r="T152" s="60">
        <f>COUNTIFS(Coding!BG$4:BG$1048576,"YES",Coding!$D$4:$D$1048576,$A$8,Coding!$J$4:$J$1048576,$B$8,Coding!$AM$4:$AM$1048576,"YES")</f>
        <v>0</v>
      </c>
      <c r="U152" s="60">
        <f>COUNTIFS(Coding!BH$4:BH$1048576,"YES",Coding!$D$4:$D$1048576,$A$8,Coding!$J$4:$J$1048576,$B$8,Coding!$AM$4:$AM$1048576,"YES")</f>
        <v>0</v>
      </c>
      <c r="V152" s="60">
        <f>COUNTIFS(Coding!BI$4:BI$1048576,"YES",Coding!$D$4:$D$1048576,$A$8,Coding!$J$4:$J$1048576,$B$8,Coding!$AM$4:$AM$1048576,"YES")</f>
        <v>1</v>
      </c>
      <c r="W152" s="60">
        <f>COUNTIFS(Coding!BJ$4:BJ$1048576,"YES",Coding!$D$4:$D$1048576,$A$8,Coding!$J$4:$J$1048576,$B$8,Coding!$AM$4:$AM$1048576,"YES")</f>
        <v>0</v>
      </c>
      <c r="X152" s="60">
        <f>COUNTIFS(Coding!BK$4:BK$1048576,"YES",Coding!$D$4:$D$1048576,$A$8,Coding!$J$4:$J$1048576,$B$8,Coding!$AM$4:$AM$1048576,"YES")</f>
        <v>0</v>
      </c>
      <c r="Y152" s="60">
        <f>COUNTIFS(Coding!BL$4:BL$1048576,"YES",Coding!$D$4:$D$1048576,$A$8,Coding!$J$4:$J$1048576,$B$8,Coding!$AM$4:$AM$1048576,"YES")</f>
        <v>0</v>
      </c>
      <c r="Z152" s="60">
        <f>COUNTIFS(Coding!BM$4:BM$1048576,"YES",Coding!$D$4:$D$1048576,$A$8,Coding!$J$4:$J$1048576,$B$8,Coding!$AM$4:$AM$1048576,"YES")</f>
        <v>0</v>
      </c>
      <c r="AA152" s="60">
        <f>COUNTIFS(Coding!BN$4:BN$1048576,"YES",Coding!$D$4:$D$1048576,$A$8,Coding!$J$4:$J$1048576,$B$8,Coding!$AM$4:$AM$1048576,"YES")</f>
        <v>3</v>
      </c>
      <c r="AB152" s="60">
        <f>COUNTIFS(Coding!BO$4:BO$1048576,"YES",Coding!$D$4:$D$1048576,$A$8,Coding!$J$4:$J$1048576,$B$8,Coding!$AM$4:$AM$1048576,"YES")</f>
        <v>0</v>
      </c>
      <c r="AC152" s="60">
        <f>COUNTIFS(Coding!BP$4:BP$1048576,"YES",Coding!$D$4:$D$1048576,$A$8,Coding!$J$4:$J$1048576,$B$8,Coding!$AM$4:$AM$1048576,"YES")</f>
        <v>1</v>
      </c>
      <c r="AD152" s="60">
        <f>COUNTIFS(Coding!BQ$4:BQ$1048576,"YES",Coding!$D$4:$D$1048576,$A$8,Coding!$J$4:$J$1048576,$B$8,Coding!$AM$4:$AM$1048576,"YES")</f>
        <v>0</v>
      </c>
      <c r="AE152" s="60">
        <f>COUNTIFS(Coding!BR$4:BR$1048576,"YES",Coding!$D$4:$D$1048576,$A$8,Coding!$J$4:$J$1048576,$B$8,Coding!$AM$4:$AM$1048576,"YES")</f>
        <v>0</v>
      </c>
      <c r="AF152" s="60">
        <f>COUNTIFS(Coding!BS$4:BS$1048576,"YES",Coding!$D$4:$D$1048576,$A$8,Coding!$J$4:$J$1048576,$B$8,Coding!$AM$4:$AM$1048576,"YES")</f>
        <v>0</v>
      </c>
      <c r="AG152" s="60">
        <f>COUNTIFS(Coding!BT$4:BT$1048576,"YES",Coding!$D$4:$D$1048576,$A$8,Coding!$J$4:$J$1048576,$B$8,Coding!$AM$4:$AM$1048576,"YES")</f>
        <v>0</v>
      </c>
      <c r="AH152" s="60">
        <f>COUNTIFS(Coding!BU$4:BU$1048576,"YES",Coding!$D$4:$D$1048576,$A$8,Coding!$J$4:$J$1048576,$B$8,Coding!$AM$4:$AM$1048576,"YES")</f>
        <v>0</v>
      </c>
      <c r="AI152" s="60">
        <f>COUNTIFS(Coding!BV$4:BV$1048576,"YES",Coding!$D$4:$D$1048576,$A$8,Coding!$J$4:$J$1048576,$B$8,Coding!$AM$4:$AM$1048576,"YES")</f>
        <v>1</v>
      </c>
      <c r="AJ152" s="60">
        <f>COUNTIFS(Coding!BW$4:BW$1048576,"YES",Coding!$D$4:$D$1048576,$A$8,Coding!$J$4:$J$1048576,$B$8,Coding!$AM$4:$AM$1048576,"YES")</f>
        <v>0</v>
      </c>
      <c r="AK152" s="60">
        <f>COUNTIFS(Coding!BX$4:BX$1048576,"YES",Coding!$D$4:$D$1048576,$A$8,Coding!$J$4:$J$1048576,$B$8,Coding!$AM$4:$AM$1048576,"YES")</f>
        <v>1</v>
      </c>
      <c r="AL152" s="60">
        <f>COUNTIFS(Coding!BY$4:BY$1048576,"YES",Coding!$D$4:$D$1048576,$A$8,Coding!$J$4:$J$1048576,$B$8,Coding!$AM$4:$AM$1048576,"YES")</f>
        <v>0</v>
      </c>
      <c r="AM152" s="60">
        <f>COUNTIFS(Coding!BZ$4:BZ$1048576,"YES",Coding!$D$4:$D$1048576,$A$8,Coding!$J$4:$J$1048576,$B$8,Coding!$AM$4:$AM$1048576,"YES")</f>
        <v>0</v>
      </c>
      <c r="AN152" s="60">
        <f>COUNTIFS(Coding!CA$4:CA$1048576,"YES",Coding!$D$4:$D$1048576,$A$8,Coding!$J$4:$J$1048576,$B$8,Coding!$AM$4:$AM$1048576,"YES")</f>
        <v>0</v>
      </c>
      <c r="AO152" s="60">
        <f>COUNTIFS(Coding!CB$4:CB$1048576,"YES",Coding!$D$4:$D$1048576,$A$8,Coding!$J$4:$J$1048576,$B$8,Coding!$AM$4:$AM$1048576,"YES")</f>
        <v>0</v>
      </c>
      <c r="AP152" s="60">
        <f>COUNTIFS(Coding!CC$4:CC$1048576,"YES",Coding!$D$4:$D$1048576,$A$8,Coding!$J$4:$J$1048576,$B$8,Coding!$AM$4:$AM$1048576,"YES")</f>
        <v>0</v>
      </c>
      <c r="AQ152" s="60">
        <f>COUNTIFS(Coding!CD$4:CD$1048576,"YES",Coding!$D$4:$D$1048576,$A$8,Coding!$J$4:$J$1048576,$B$8,Coding!$AM$4:$AM$1048576,"YES")</f>
        <v>0</v>
      </c>
      <c r="AR152" s="60">
        <f>COUNTIFS(Coding!CE$4:CE$1048576,"YES",Coding!$D$4:$D$1048576,$A$8,Coding!$J$4:$J$1048576,$B$8,Coding!$AM$4:$AM$1048576,"YES")</f>
        <v>0</v>
      </c>
      <c r="AS152" s="60">
        <f>COUNTIFS(Coding!CF$4:CF$1048576,"YES",Coding!$D$4:$D$1048576,$A$8,Coding!$J$4:$J$1048576,$B$8,Coding!$AM$4:$AM$1048576,"YES")</f>
        <v>0</v>
      </c>
      <c r="AT152" s="60">
        <f>COUNTIFS(Coding!CG$4:CG$1048576,"YES",Coding!$D$4:$D$1048576,$A$8,Coding!$J$4:$J$1048576,$B$8,Coding!$AM$4:$AM$1048576,"YES")</f>
        <v>0</v>
      </c>
      <c r="AU152" s="60">
        <f>COUNTIFS(Coding!CH$4:CH$1048576,"YES",Coding!$D$4:$D$1048576,$A$8,Coding!$J$4:$J$1048576,$B$8,Coding!$AM$4:$AM$1048576,"YES")</f>
        <v>2</v>
      </c>
      <c r="AV152" s="60">
        <f>COUNTIFS(Coding!CI$4:CI$1048576,"YES",Coding!$D$4:$D$1048576,$A$8,Coding!$J$4:$J$1048576,$B$8,Coding!$AM$4:$AM$1048576,"YES")</f>
        <v>0</v>
      </c>
      <c r="AW152" s="60">
        <f>COUNTIFS(Coding!CJ$4:CJ$1048576,"YES",Coding!$D$4:$D$1048576,$A$8,Coding!$J$4:$J$1048576,$B$8,Coding!$AM$4:$AM$1048576,"YES")</f>
        <v>0</v>
      </c>
      <c r="AX152" s="60">
        <f>COUNTIFS(Coding!CK$4:CK$1048576,"YES",Coding!$D$4:$D$1048576,$A$8,Coding!$J$4:$J$1048576,$B$8,Coding!$AM$4:$AM$1048576,"YES")</f>
        <v>0</v>
      </c>
      <c r="AY152" s="60">
        <f>COUNTIFS(Coding!CL$4:CL$1048576,"YES",Coding!$D$4:$D$1048576,$A$8,Coding!$J$4:$J$1048576,$B$8,Coding!$AM$4:$AM$1048576,"YES")</f>
        <v>0</v>
      </c>
      <c r="AZ152" s="60">
        <f>COUNTIFS(Coding!CM$4:CM$1048576,"YES",Coding!$D$4:$D$1048576,$A$8,Coding!$J$4:$J$1048576,$B$8,Coding!$AM$4:$AM$1048576,"YES")</f>
        <v>0</v>
      </c>
      <c r="BA152" s="60">
        <f>COUNTIFS(Coding!CN$4:CN$1048576,"YES",Coding!$D$4:$D$1048576,$A$8,Coding!$J$4:$J$1048576,$B$8,Coding!$AM$4:$AM$1048576,"YES")</f>
        <v>0</v>
      </c>
      <c r="BB152" s="60">
        <f>COUNTIFS(Coding!CO$4:CO$1048576,"YES",Coding!$D$4:$D$1048576,$A$8,Coding!$J$4:$J$1048576,$B$8,Coding!$AM$4:$AM$1048576,"YES")</f>
        <v>0</v>
      </c>
      <c r="BC152" s="60">
        <f>COUNTIFS(Coding!CP$4:CP$1048576,"YES",Coding!$D$4:$D$1048576,$A$8,Coding!$J$4:$J$1048576,$B$8,Coding!$AM$4:$AM$1048576,"YES")</f>
        <v>0</v>
      </c>
      <c r="BD152" s="60">
        <f>COUNTIFS(Coding!CQ$4:CQ$1048576,"YES",Coding!$D$4:$D$1048576,$A$8,Coding!$J$4:$J$1048576,$B$8,Coding!$AM$4:$AM$1048576,"YES")</f>
        <v>0</v>
      </c>
      <c r="BE152" s="60">
        <f>COUNTIFS(Coding!CR$4:CR$1048576,"YES",Coding!$D$4:$D$1048576,$A$8,Coding!$J$4:$J$1048576,$B$8,Coding!$AM$4:$AM$1048576,"YES")</f>
        <v>0</v>
      </c>
      <c r="BF152" s="60">
        <f>COUNTIFS(Coding!CS$4:CS$1048576,"YES",Coding!$D$4:$D$1048576,$A$8,Coding!$J$4:$J$1048576,$B$8,Coding!$AM$4:$AM$1048576,"YES")</f>
        <v>0</v>
      </c>
      <c r="BG152" s="60">
        <f>COUNTIFS(Coding!CT$4:CT$1048576,"YES",Coding!$D$4:$D$1048576,$A$8,Coding!$J$4:$J$1048576,$B$8,Coding!$AM$4:$AM$1048576,"YES")</f>
        <v>0</v>
      </c>
      <c r="BH152" s="60">
        <f>COUNTIFS(Coding!CU$4:CU$1048576,"YES",Coding!$D$4:$D$1048576,$A$8,Coding!$J$4:$J$1048576,$B$8,Coding!$AM$4:$AM$1048576,"YES")</f>
        <v>0</v>
      </c>
      <c r="BI152" s="60">
        <f>COUNTIFS(Coding!CV$4:CV$1048576,"YES",Coding!$D$4:$D$1048576,$A$8,Coding!$J$4:$J$1048576,$B$8,Coding!$AM$4:$AM$1048576,"YES")</f>
        <v>0</v>
      </c>
      <c r="BJ152" s="60">
        <f>COUNTIFS(Coding!CW$4:CW$1048576,"YES",Coding!$D$4:$D$1048576,$A$8,Coding!$J$4:$J$1048576,$B$8,Coding!$AM$4:$AM$1048576,"YES")</f>
        <v>0</v>
      </c>
      <c r="BK152" s="60">
        <f>COUNTIFS(Coding!CX$4:CX$1048576,"YES",Coding!$D$4:$D$1048576,$A$8,Coding!$J$4:$J$1048576,$B$8,Coding!$AM$4:$AM$1048576,"YES")</f>
        <v>0</v>
      </c>
      <c r="BL152" s="60">
        <f>COUNTIFS(Coding!CY$4:CY$1048576,"YES",Coding!$D$4:$D$1048576,$A$8,Coding!$J$4:$J$1048576,$B$8,Coding!$AM$4:$AM$1048576,"YES")</f>
        <v>0</v>
      </c>
      <c r="BM152" s="60">
        <f>COUNTIFS(Coding!CZ$4:CZ$1048576,"YES",Coding!$D$4:$D$1048576,$A$8,Coding!$J$4:$J$1048576,$B$8,Coding!$AM$4:$AM$1048576,"YES")</f>
        <v>0</v>
      </c>
      <c r="BN152" s="60">
        <f>COUNTIFS(Coding!DA$4:DA$1048576,"YES",Coding!$D$4:$D$1048576,$A$8,Coding!$J$4:$J$1048576,$B$8,Coding!$AM$4:$AM$1048576,"YES")</f>
        <v>0</v>
      </c>
      <c r="BO152" s="60">
        <f>COUNTIFS(Coding!DB$4:DB$1048576,"YES",Coding!$D$4:$D$1048576,$A$8,Coding!$J$4:$J$1048576,$B$8,Coding!$AM$4:$AM$1048576,"YES")</f>
        <v>0</v>
      </c>
      <c r="BP152" s="60">
        <f>COUNTIFS(Coding!DC$4:DC$1048576,"YES",Coding!$D$4:$D$1048576,$A$8,Coding!$J$4:$J$1048576,$B$8,Coding!$AM$4:$AM$1048576,"YES")</f>
        <v>0</v>
      </c>
      <c r="BQ152" s="60">
        <f>COUNTIFS(Coding!DD$4:DD$1048576,"YES",Coding!$D$4:$D$1048576,$A$8,Coding!$J$4:$J$1048576,$B$8,Coding!$AM$4:$AM$1048576,"YES")</f>
        <v>0</v>
      </c>
      <c r="BR152" s="60">
        <f>COUNTIFS(Coding!DE$4:DE$1048576,"YES",Coding!$D$4:$D$1048576,$A$8,Coding!$J$4:$J$1048576,$B$8,Coding!$AM$4:$AM$1048576,"YES")</f>
        <v>0</v>
      </c>
      <c r="BS152" s="60">
        <f>COUNTIFS(Coding!DF$4:DF$1048576,"YES",Coding!$D$4:$D$1048576,$A$8,Coding!$J$4:$J$1048576,$B$8,Coding!$AM$4:$AM$1048576,"YES")</f>
        <v>0</v>
      </c>
      <c r="BT152" s="60">
        <f>COUNTIFS(Coding!DG$4:DG$1048576,"YES",Coding!$D$4:$D$1048576,$A$8,Coding!$J$4:$J$1048576,$B$8,Coding!$AM$4:$AM$1048576,"YES")</f>
        <v>1</v>
      </c>
      <c r="BU152" s="60">
        <f>COUNTIFS(Coding!DH$4:DH$1048576,"YES",Coding!$D$4:$D$1048576,$A$8,Coding!$J$4:$J$1048576,$B$8,Coding!$AM$4:$AM$1048576,"YES")</f>
        <v>0</v>
      </c>
      <c r="BV152" s="60">
        <f>COUNTIFS(Coding!DI$4:DI$1048576,"YES",Coding!$D$4:$D$1048576,$A$8,Coding!$J$4:$J$1048576,$B$8,Coding!$AM$4:$AM$1048576,"YES")</f>
        <v>0</v>
      </c>
      <c r="BW152" s="60">
        <f>COUNTIFS(Coding!DJ$4:DJ$1048576,"YES",Coding!$D$4:$D$1048576,$A$8,Coding!$J$4:$J$1048576,$B$8,Coding!$AM$4:$AM$1048576,"YES")</f>
        <v>0</v>
      </c>
      <c r="BX152" s="60">
        <f>COUNTIFS(Coding!DK$4:DK$1048576,"YES",Coding!$D$4:$D$1048576,$A$8,Coding!$J$4:$J$1048576,$B$8,Coding!$AM$4:$AM$1048576,"YES")</f>
        <v>0</v>
      </c>
      <c r="BY152" s="60">
        <f>COUNTIFS(Coding!DL$4:DL$1048576,"YES",Coding!$D$4:$D$1048576,$A$8,Coding!$J$4:$J$1048576,$B$8,Coding!$AM$4:$AM$1048576,"YES")</f>
        <v>0</v>
      </c>
      <c r="BZ152" s="60">
        <f>COUNTIFS(Coding!DM$4:DM$1048576,"YES",Coding!$D$4:$D$1048576,$A$8,Coding!$J$4:$J$1048576,$B$8,Coding!$AM$4:$AM$1048576,"YES")</f>
        <v>0</v>
      </c>
      <c r="CA152" s="60">
        <f>COUNTIFS(Coding!DN$4:DN$1048576,"YES",Coding!$D$4:$D$1048576,$A$8,Coding!$J$4:$J$1048576,$B$8,Coding!$AM$4:$AM$1048576,"YES")</f>
        <v>0</v>
      </c>
      <c r="CB152" s="60">
        <f>COUNTIFS(Coding!DO$4:DO$1048576,"YES",Coding!$D$4:$D$1048576,$A$8,Coding!$J$4:$J$1048576,$B$8,Coding!$AM$4:$AM$1048576,"YES")</f>
        <v>0</v>
      </c>
      <c r="CC152" s="60">
        <f>COUNTIFS(Coding!DP$4:DP$1048576,"YES",Coding!$D$4:$D$1048576,$A$8,Coding!$J$4:$J$1048576,$B$8,Coding!$AM$4:$AM$1048576,"YES")</f>
        <v>0</v>
      </c>
      <c r="CD152" s="60">
        <f>COUNTIFS(Coding!DQ$4:DQ$1048576,"YES",Coding!$D$4:$D$1048576,$A$8,Coding!$J$4:$J$1048576,$B$8,Coding!$AM$4:$AM$1048576,"YES")</f>
        <v>0</v>
      </c>
      <c r="CE152" s="60">
        <f>COUNTIFS(Coding!DR$4:DR$1048576,"YES",Coding!$D$4:$D$1048576,$A$8,Coding!$J$4:$J$1048576,$B$8,Coding!$AM$4:$AM$1048576,"YES")</f>
        <v>0</v>
      </c>
      <c r="CF152" s="60">
        <f>COUNTIFS(Coding!DS$4:DS$1048576,"YES",Coding!$D$4:$D$1048576,$A$8,Coding!$J$4:$J$1048576,$B$8,Coding!$AM$4:$AM$1048576,"YES")</f>
        <v>0</v>
      </c>
      <c r="CG152" s="60">
        <f>COUNTIFS(Coding!DT$4:DT$1048576,"YES",Coding!$D$4:$D$1048576,$A$8,Coding!$J$4:$J$1048576,$B$8,Coding!$AM$4:$AM$1048576,"YES")</f>
        <v>0</v>
      </c>
      <c r="CH152" s="60">
        <f>COUNTIFS(Coding!DU$4:DU$1048576,"YES",Coding!$D$4:$D$1048576,$A$8,Coding!$J$4:$J$1048576,$B$8,Coding!$AM$4:$AM$1048576,"YES")</f>
        <v>0</v>
      </c>
      <c r="CI152" s="60">
        <f>COUNTIFS(Coding!DV$4:DV$1048576,"YES",Coding!$D$4:$D$1048576,$A$8,Coding!$J$4:$J$1048576,$B$8,Coding!$AM$4:$AM$1048576,"YES")</f>
        <v>0</v>
      </c>
      <c r="CJ152" s="60">
        <f>COUNTIFS(Coding!DW$4:DW$1048576,"YES",Coding!$D$4:$D$1048576,$A$8,Coding!$J$4:$J$1048576,$B$8,Coding!$AM$4:$AM$1048576,"YES")</f>
        <v>0</v>
      </c>
      <c r="CK152" s="60">
        <f>COUNTIFS(Coding!DX$4:DX$1048576,"YES",Coding!$D$4:$D$1048576,$A$8,Coding!$J$4:$J$1048576,$B$8,Coding!$AM$4:$AM$1048576,"YES")</f>
        <v>0</v>
      </c>
      <c r="CL152" s="60">
        <f>COUNTIFS(Coding!DY$4:DY$1048576,"YES",Coding!$D$4:$D$1048576,$A$8,Coding!$J$4:$J$1048576,$B$8,Coding!$AM$4:$AM$1048576,"YES")</f>
        <v>0</v>
      </c>
      <c r="CM152" s="60">
        <f>COUNTIFS(Coding!DZ$4:DZ$1048576,"YES",Coding!$D$4:$D$1048576,$A$8,Coding!$J$4:$J$1048576,$B$8,Coding!$AM$4:$AM$1048576,"YES")</f>
        <v>0</v>
      </c>
      <c r="CN152" s="60">
        <f>COUNTIFS(Coding!EA$4:EA$1048576,"YES",Coding!$D$4:$D$1048576,$A$8,Coding!$J$4:$J$1048576,$B$8,Coding!$AM$4:$AM$1048576,"YES")</f>
        <v>0</v>
      </c>
      <c r="CO152" s="60">
        <f>COUNTIFS(Coding!EB$4:EB$1048576,"YES",Coding!$D$4:$D$1048576,$A$8,Coding!$J$4:$J$1048576,$B$8,Coding!$AM$4:$AM$1048576,"YES")</f>
        <v>0</v>
      </c>
      <c r="CP152" s="60">
        <f>COUNTIFS(Coding!EC$4:EC$1048576,"YES",Coding!$D$4:$D$1048576,$A$8,Coding!$J$4:$J$1048576,$B$8,Coding!$AM$4:$AM$1048576,"YES")</f>
        <v>0</v>
      </c>
      <c r="CQ152" s="60">
        <f>COUNTIFS(Coding!ED$4:ED$1048576,"YES",Coding!$D$4:$D$1048576,$A$8,Coding!$J$4:$J$1048576,$B$8,Coding!$AM$4:$AM$1048576,"YES")</f>
        <v>0</v>
      </c>
      <c r="CR152" s="60">
        <f>COUNTIFS(Coding!EE$4:EE$1048576,"YES",Coding!$D$4:$D$1048576,$A$8,Coding!$J$4:$J$1048576,$B$8,Coding!$AM$4:$AM$1048576,"YES")</f>
        <v>0</v>
      </c>
      <c r="CS152" s="60">
        <f>COUNTIFS(Coding!EF$4:EF$1048576,"YES",Coding!$D$4:$D$1048576,$A$8,Coding!$J$4:$J$1048576,$B$8,Coding!$AM$4:$AM$1048576,"YES")</f>
        <v>0</v>
      </c>
      <c r="CT152" s="60">
        <f>COUNTIFS(Coding!EG$4:EG$1048576,"YES",Coding!$D$4:$D$1048576,$A$8,Coding!$J$4:$J$1048576,$B$8,Coding!$AM$4:$AM$1048576,"YES")</f>
        <v>0</v>
      </c>
    </row>
    <row r="153" spans="1:98" x14ac:dyDescent="0.25">
      <c r="A153" s="176" t="s">
        <v>35</v>
      </c>
      <c r="B153" s="176"/>
      <c r="C153" s="176"/>
      <c r="D153" s="176"/>
      <c r="E153" s="176"/>
      <c r="F153" s="176"/>
      <c r="G153" s="60">
        <f>COUNTIFS(Coding!AT$4:AT$1048576,"YES",Coding!$D$4:$D$1048576,$A$8,Coding!$J$4:$J$1048576,$B$8,Coding!$AP$4:$AP$1048576,"YES")</f>
        <v>0</v>
      </c>
      <c r="H153" s="60">
        <f>COUNTIFS(Coding!AU$4:AU$1048576,"YES",Coding!$D$4:$D$1048576,$A$8,Coding!$J$4:$J$1048576,$B$8,Coding!$AP$4:$AP$1048576,"YES")</f>
        <v>0</v>
      </c>
      <c r="I153" s="60">
        <f>COUNTIFS(Coding!AV$4:AV$1048576,"YES",Coding!$D$4:$D$1048576,$A$8,Coding!$J$4:$J$1048576,$B$8,Coding!$AP$4:$AP$1048576,"YES")</f>
        <v>0</v>
      </c>
      <c r="J153" s="60">
        <f>COUNTIFS(Coding!AW$4:AW$1048576,"YES",Coding!$D$4:$D$1048576,$A$8,Coding!$J$4:$J$1048576,$B$8,Coding!$AP$4:$AP$1048576,"YES")</f>
        <v>0</v>
      </c>
      <c r="K153" s="60">
        <f>COUNTIFS(Coding!AX$4:AX$1048576,"YES",Coding!$D$4:$D$1048576,$A$8,Coding!$J$4:$J$1048576,$B$8,Coding!$AP$4:$AP$1048576,"YES")</f>
        <v>0</v>
      </c>
      <c r="L153" s="60">
        <f>COUNTIFS(Coding!AY$4:AY$1048576,"YES",Coding!$D$4:$D$1048576,$A$8,Coding!$J$4:$J$1048576,$B$8,Coding!$AP$4:$AP$1048576,"YES")</f>
        <v>1</v>
      </c>
      <c r="M153" s="60">
        <f>COUNTIFS(Coding!AZ$4:AZ$1048576,"YES",Coding!$D$4:$D$1048576,$A$8,Coding!$J$4:$J$1048576,$B$8,Coding!$AP$4:$AP$1048576,"YES")</f>
        <v>0</v>
      </c>
      <c r="N153" s="60">
        <f>COUNTIFS(Coding!BA$4:BA$1048576,"YES",Coding!$D$4:$D$1048576,$A$8,Coding!$J$4:$J$1048576,$B$8,Coding!$AP$4:$AP$1048576,"YES")</f>
        <v>0</v>
      </c>
      <c r="O153" s="60">
        <f>COUNTIFS(Coding!BB$4:BB$1048576,"YES",Coding!$D$4:$D$1048576,$A$8,Coding!$J$4:$J$1048576,$B$8,Coding!$AP$4:$AP$1048576,"YES")</f>
        <v>0</v>
      </c>
      <c r="P153" s="60">
        <f>COUNTIFS(Coding!BC$4:BC$1048576,"YES",Coding!$D$4:$D$1048576,$A$8,Coding!$J$4:$J$1048576,$B$8,Coding!$AP$4:$AP$1048576,"YES")</f>
        <v>0</v>
      </c>
      <c r="Q153" s="60">
        <f>COUNTIFS(Coding!BD$4:BD$1048576,"YES",Coding!$D$4:$D$1048576,$A$8,Coding!$J$4:$J$1048576,$B$8,Coding!$AP$4:$AP$1048576,"YES")</f>
        <v>0</v>
      </c>
      <c r="R153" s="60">
        <f>COUNTIFS(Coding!BE$4:BE$1048576,"YES",Coding!$D$4:$D$1048576,$A$8,Coding!$J$4:$J$1048576,$B$8,Coding!$AP$4:$AP$1048576,"YES")</f>
        <v>0</v>
      </c>
      <c r="S153" s="60">
        <f>COUNTIFS(Coding!BF$4:BF$1048576,"YES",Coding!$D$4:$D$1048576,$A$8,Coding!$J$4:$J$1048576,$B$8,Coding!$AP$4:$AP$1048576,"YES")</f>
        <v>0</v>
      </c>
      <c r="T153" s="60">
        <f>COUNTIFS(Coding!BG$4:BG$1048576,"YES",Coding!$D$4:$D$1048576,$A$8,Coding!$J$4:$J$1048576,$B$8,Coding!$AP$4:$AP$1048576,"YES")</f>
        <v>0</v>
      </c>
      <c r="U153" s="60">
        <f>COUNTIFS(Coding!BH$4:BH$1048576,"YES",Coding!$D$4:$D$1048576,$A$8,Coding!$J$4:$J$1048576,$B$8,Coding!$AP$4:$AP$1048576,"YES")</f>
        <v>1</v>
      </c>
      <c r="V153" s="60">
        <f>COUNTIFS(Coding!BI$4:BI$1048576,"YES",Coding!$D$4:$D$1048576,$A$8,Coding!$J$4:$J$1048576,$B$8,Coding!$AP$4:$AP$1048576,"YES")</f>
        <v>0</v>
      </c>
      <c r="W153" s="60">
        <f>COUNTIFS(Coding!BJ$4:BJ$1048576,"YES",Coding!$D$4:$D$1048576,$A$8,Coding!$J$4:$J$1048576,$B$8,Coding!$AP$4:$AP$1048576,"YES")</f>
        <v>0</v>
      </c>
      <c r="X153" s="60">
        <f>COUNTIFS(Coding!BK$4:BK$1048576,"YES",Coding!$D$4:$D$1048576,$A$8,Coding!$J$4:$J$1048576,$B$8,Coding!$AP$4:$AP$1048576,"YES")</f>
        <v>0</v>
      </c>
      <c r="Y153" s="60">
        <f>COUNTIFS(Coding!BL$4:BL$1048576,"YES",Coding!$D$4:$D$1048576,$A$8,Coding!$J$4:$J$1048576,$B$8,Coding!$AP$4:$AP$1048576,"YES")</f>
        <v>0</v>
      </c>
      <c r="Z153" s="60">
        <f>COUNTIFS(Coding!BM$4:BM$1048576,"YES",Coding!$D$4:$D$1048576,$A$8,Coding!$J$4:$J$1048576,$B$8,Coding!$AP$4:$AP$1048576,"YES")</f>
        <v>0</v>
      </c>
      <c r="AA153" s="60">
        <f>COUNTIFS(Coding!BN$4:BN$1048576,"YES",Coding!$D$4:$D$1048576,$A$8,Coding!$J$4:$J$1048576,$B$8,Coding!$AP$4:$AP$1048576,"YES")</f>
        <v>0</v>
      </c>
      <c r="AB153" s="60">
        <f>COUNTIFS(Coding!BO$4:BO$1048576,"YES",Coding!$D$4:$D$1048576,$A$8,Coding!$J$4:$J$1048576,$B$8,Coding!$AP$4:$AP$1048576,"YES")</f>
        <v>0</v>
      </c>
      <c r="AC153" s="60">
        <f>COUNTIFS(Coding!BP$4:BP$1048576,"YES",Coding!$D$4:$D$1048576,$A$8,Coding!$J$4:$J$1048576,$B$8,Coding!$AP$4:$AP$1048576,"YES")</f>
        <v>0</v>
      </c>
      <c r="AD153" s="60">
        <f>COUNTIFS(Coding!BQ$4:BQ$1048576,"YES",Coding!$D$4:$D$1048576,$A$8,Coding!$J$4:$J$1048576,$B$8,Coding!$AP$4:$AP$1048576,"YES")</f>
        <v>0</v>
      </c>
      <c r="AE153" s="60">
        <f>COUNTIFS(Coding!BR$4:BR$1048576,"YES",Coding!$D$4:$D$1048576,$A$8,Coding!$J$4:$J$1048576,$B$8,Coding!$AP$4:$AP$1048576,"YES")</f>
        <v>1</v>
      </c>
      <c r="AF153" s="60">
        <f>COUNTIFS(Coding!BS$4:BS$1048576,"YES",Coding!$D$4:$D$1048576,$A$8,Coding!$J$4:$J$1048576,$B$8,Coding!$AP$4:$AP$1048576,"YES")</f>
        <v>0</v>
      </c>
      <c r="AG153" s="60">
        <f>COUNTIFS(Coding!BT$4:BT$1048576,"YES",Coding!$D$4:$D$1048576,$A$8,Coding!$J$4:$J$1048576,$B$8,Coding!$AP$4:$AP$1048576,"YES")</f>
        <v>0</v>
      </c>
      <c r="AH153" s="60">
        <f>COUNTIFS(Coding!BU$4:BU$1048576,"YES",Coding!$D$4:$D$1048576,$A$8,Coding!$J$4:$J$1048576,$B$8,Coding!$AP$4:$AP$1048576,"YES")</f>
        <v>0</v>
      </c>
      <c r="AI153" s="60">
        <f>COUNTIFS(Coding!BV$4:BV$1048576,"YES",Coding!$D$4:$D$1048576,$A$8,Coding!$J$4:$J$1048576,$B$8,Coding!$AP$4:$AP$1048576,"YES")</f>
        <v>1</v>
      </c>
      <c r="AJ153" s="60">
        <f>COUNTIFS(Coding!BW$4:BW$1048576,"YES",Coding!$D$4:$D$1048576,$A$8,Coding!$J$4:$J$1048576,$B$8,Coding!$AP$4:$AP$1048576,"YES")</f>
        <v>0</v>
      </c>
      <c r="AK153" s="60">
        <f>COUNTIFS(Coding!BX$4:BX$1048576,"YES",Coding!$D$4:$D$1048576,$A$8,Coding!$J$4:$J$1048576,$B$8,Coding!$AP$4:$AP$1048576,"YES")</f>
        <v>0</v>
      </c>
      <c r="AL153" s="60">
        <f>COUNTIFS(Coding!BY$4:BY$1048576,"YES",Coding!$D$4:$D$1048576,$A$8,Coding!$J$4:$J$1048576,$B$8,Coding!$AP$4:$AP$1048576,"YES")</f>
        <v>0</v>
      </c>
      <c r="AM153" s="60">
        <f>COUNTIFS(Coding!BZ$4:BZ$1048576,"YES",Coding!$D$4:$D$1048576,$A$8,Coding!$J$4:$J$1048576,$B$8,Coding!$AP$4:$AP$1048576,"YES")</f>
        <v>0</v>
      </c>
      <c r="AN153" s="60">
        <f>COUNTIFS(Coding!CA$4:CA$1048576,"YES",Coding!$D$4:$D$1048576,$A$8,Coding!$J$4:$J$1048576,$B$8,Coding!$AP$4:$AP$1048576,"YES")</f>
        <v>0</v>
      </c>
      <c r="AO153" s="60">
        <f>COUNTIFS(Coding!CB$4:CB$1048576,"YES",Coding!$D$4:$D$1048576,$A$8,Coding!$J$4:$J$1048576,$B$8,Coding!$AP$4:$AP$1048576,"YES")</f>
        <v>0</v>
      </c>
      <c r="AP153" s="60">
        <f>COUNTIFS(Coding!CC$4:CC$1048576,"YES",Coding!$D$4:$D$1048576,$A$8,Coding!$J$4:$J$1048576,$B$8,Coding!$AP$4:$AP$1048576,"YES")</f>
        <v>0</v>
      </c>
      <c r="AQ153" s="60">
        <f>COUNTIFS(Coding!CD$4:CD$1048576,"YES",Coding!$D$4:$D$1048576,$A$8,Coding!$J$4:$J$1048576,$B$8,Coding!$AP$4:$AP$1048576,"YES")</f>
        <v>0</v>
      </c>
      <c r="AR153" s="60">
        <f>COUNTIFS(Coding!CE$4:CE$1048576,"YES",Coding!$D$4:$D$1048576,$A$8,Coding!$J$4:$J$1048576,$B$8,Coding!$AP$4:$AP$1048576,"YES")</f>
        <v>0</v>
      </c>
      <c r="AS153" s="60">
        <f>COUNTIFS(Coding!CF$4:CF$1048576,"YES",Coding!$D$4:$D$1048576,$A$8,Coding!$J$4:$J$1048576,$B$8,Coding!$AP$4:$AP$1048576,"YES")</f>
        <v>0</v>
      </c>
      <c r="AT153" s="60">
        <f>COUNTIFS(Coding!CG$4:CG$1048576,"YES",Coding!$D$4:$D$1048576,$A$8,Coding!$J$4:$J$1048576,$B$8,Coding!$AP$4:$AP$1048576,"YES")</f>
        <v>0</v>
      </c>
      <c r="AU153" s="60">
        <f>COUNTIFS(Coding!CH$4:CH$1048576,"YES",Coding!$D$4:$D$1048576,$A$8,Coding!$J$4:$J$1048576,$B$8,Coding!$AP$4:$AP$1048576,"YES")</f>
        <v>0</v>
      </c>
      <c r="AV153" s="60">
        <f>COUNTIFS(Coding!CI$4:CI$1048576,"YES",Coding!$D$4:$D$1048576,$A$8,Coding!$J$4:$J$1048576,$B$8,Coding!$AP$4:$AP$1048576,"YES")</f>
        <v>0</v>
      </c>
      <c r="AW153" s="60">
        <f>COUNTIFS(Coding!CJ$4:CJ$1048576,"YES",Coding!$D$4:$D$1048576,$A$8,Coding!$J$4:$J$1048576,$B$8,Coding!$AP$4:$AP$1048576,"YES")</f>
        <v>0</v>
      </c>
      <c r="AX153" s="60">
        <f>COUNTIFS(Coding!CK$4:CK$1048576,"YES",Coding!$D$4:$D$1048576,$A$8,Coding!$J$4:$J$1048576,$B$8,Coding!$AP$4:$AP$1048576,"YES")</f>
        <v>0</v>
      </c>
      <c r="AY153" s="60">
        <f>COUNTIFS(Coding!CL$4:CL$1048576,"YES",Coding!$D$4:$D$1048576,$A$8,Coding!$J$4:$J$1048576,$B$8,Coding!$AP$4:$AP$1048576,"YES")</f>
        <v>0</v>
      </c>
      <c r="AZ153" s="60">
        <f>COUNTIFS(Coding!CM$4:CM$1048576,"YES",Coding!$D$4:$D$1048576,$A$8,Coding!$J$4:$J$1048576,$B$8,Coding!$AP$4:$AP$1048576,"YES")</f>
        <v>0</v>
      </c>
      <c r="BA153" s="60">
        <f>COUNTIFS(Coding!CN$4:CN$1048576,"YES",Coding!$D$4:$D$1048576,$A$8,Coding!$J$4:$J$1048576,$B$8,Coding!$AP$4:$AP$1048576,"YES")</f>
        <v>0</v>
      </c>
      <c r="BB153" s="60">
        <f>COUNTIFS(Coding!CO$4:CO$1048576,"YES",Coding!$D$4:$D$1048576,$A$8,Coding!$J$4:$J$1048576,$B$8,Coding!$AP$4:$AP$1048576,"YES")</f>
        <v>0</v>
      </c>
      <c r="BC153" s="60">
        <f>COUNTIFS(Coding!CP$4:CP$1048576,"YES",Coding!$D$4:$D$1048576,$A$8,Coding!$J$4:$J$1048576,$B$8,Coding!$AP$4:$AP$1048576,"YES")</f>
        <v>0</v>
      </c>
      <c r="BD153" s="60">
        <f>COUNTIFS(Coding!CQ$4:CQ$1048576,"YES",Coding!$D$4:$D$1048576,$A$8,Coding!$J$4:$J$1048576,$B$8,Coding!$AP$4:$AP$1048576,"YES")</f>
        <v>0</v>
      </c>
      <c r="BE153" s="60">
        <f>COUNTIFS(Coding!CR$4:CR$1048576,"YES",Coding!$D$4:$D$1048576,$A$8,Coding!$J$4:$J$1048576,$B$8,Coding!$AP$4:$AP$1048576,"YES")</f>
        <v>0</v>
      </c>
      <c r="BF153" s="60">
        <f>COUNTIFS(Coding!CS$4:CS$1048576,"YES",Coding!$D$4:$D$1048576,$A$8,Coding!$J$4:$J$1048576,$B$8,Coding!$AP$4:$AP$1048576,"YES")</f>
        <v>0</v>
      </c>
      <c r="BG153" s="60">
        <f>COUNTIFS(Coding!CT$4:CT$1048576,"YES",Coding!$D$4:$D$1048576,$A$8,Coding!$J$4:$J$1048576,$B$8,Coding!$AP$4:$AP$1048576,"YES")</f>
        <v>0</v>
      </c>
      <c r="BH153" s="60">
        <f>COUNTIFS(Coding!CU$4:CU$1048576,"YES",Coding!$D$4:$D$1048576,$A$8,Coding!$J$4:$J$1048576,$B$8,Coding!$AP$4:$AP$1048576,"YES")</f>
        <v>0</v>
      </c>
      <c r="BI153" s="60">
        <f>COUNTIFS(Coding!CV$4:CV$1048576,"YES",Coding!$D$4:$D$1048576,$A$8,Coding!$J$4:$J$1048576,$B$8,Coding!$AP$4:$AP$1048576,"YES")</f>
        <v>1</v>
      </c>
      <c r="BJ153" s="60">
        <f>COUNTIFS(Coding!CW$4:CW$1048576,"YES",Coding!$D$4:$D$1048576,$A$8,Coding!$J$4:$J$1048576,$B$8,Coding!$AP$4:$AP$1048576,"YES")</f>
        <v>0</v>
      </c>
      <c r="BK153" s="60">
        <f>COUNTIFS(Coding!CX$4:CX$1048576,"YES",Coding!$D$4:$D$1048576,$A$8,Coding!$J$4:$J$1048576,$B$8,Coding!$AP$4:$AP$1048576,"YES")</f>
        <v>0</v>
      </c>
      <c r="BL153" s="60">
        <f>COUNTIFS(Coding!CY$4:CY$1048576,"YES",Coding!$D$4:$D$1048576,$A$8,Coding!$J$4:$J$1048576,$B$8,Coding!$AP$4:$AP$1048576,"YES")</f>
        <v>0</v>
      </c>
      <c r="BM153" s="60">
        <f>COUNTIFS(Coding!CZ$4:CZ$1048576,"YES",Coding!$D$4:$D$1048576,$A$8,Coding!$J$4:$J$1048576,$B$8,Coding!$AP$4:$AP$1048576,"YES")</f>
        <v>1</v>
      </c>
      <c r="BN153" s="60">
        <f>COUNTIFS(Coding!DA$4:DA$1048576,"YES",Coding!$D$4:$D$1048576,$A$8,Coding!$J$4:$J$1048576,$B$8,Coding!$AP$4:$AP$1048576,"YES")</f>
        <v>0</v>
      </c>
      <c r="BO153" s="60">
        <f>COUNTIFS(Coding!DB$4:DB$1048576,"YES",Coding!$D$4:$D$1048576,$A$8,Coding!$J$4:$J$1048576,$B$8,Coding!$AP$4:$AP$1048576,"YES")</f>
        <v>0</v>
      </c>
      <c r="BP153" s="60">
        <f>COUNTIFS(Coding!DC$4:DC$1048576,"YES",Coding!$D$4:$D$1048576,$A$8,Coding!$J$4:$J$1048576,$B$8,Coding!$AP$4:$AP$1048576,"YES")</f>
        <v>1</v>
      </c>
      <c r="BQ153" s="60">
        <f>COUNTIFS(Coding!DD$4:DD$1048576,"YES",Coding!$D$4:$D$1048576,$A$8,Coding!$J$4:$J$1048576,$B$8,Coding!$AP$4:$AP$1048576,"YES")</f>
        <v>0</v>
      </c>
      <c r="BR153" s="60">
        <f>COUNTIFS(Coding!DE$4:DE$1048576,"YES",Coding!$D$4:$D$1048576,$A$8,Coding!$J$4:$J$1048576,$B$8,Coding!$AP$4:$AP$1048576,"YES")</f>
        <v>0</v>
      </c>
      <c r="BS153" s="60">
        <f>COUNTIFS(Coding!DF$4:DF$1048576,"YES",Coding!$D$4:$D$1048576,$A$8,Coding!$J$4:$J$1048576,$B$8,Coding!$AP$4:$AP$1048576,"YES")</f>
        <v>0</v>
      </c>
      <c r="BT153" s="60">
        <f>COUNTIFS(Coding!DG$4:DG$1048576,"YES",Coding!$D$4:$D$1048576,$A$8,Coding!$J$4:$J$1048576,$B$8,Coding!$AP$4:$AP$1048576,"YES")</f>
        <v>0</v>
      </c>
      <c r="BU153" s="60">
        <f>COUNTIFS(Coding!DH$4:DH$1048576,"YES",Coding!$D$4:$D$1048576,$A$8,Coding!$J$4:$J$1048576,$B$8,Coding!$AP$4:$AP$1048576,"YES")</f>
        <v>0</v>
      </c>
      <c r="BV153" s="60">
        <f>COUNTIFS(Coding!DI$4:DI$1048576,"YES",Coding!$D$4:$D$1048576,$A$8,Coding!$J$4:$J$1048576,$B$8,Coding!$AP$4:$AP$1048576,"YES")</f>
        <v>0</v>
      </c>
      <c r="BW153" s="60">
        <f>COUNTIFS(Coding!DJ$4:DJ$1048576,"YES",Coding!$D$4:$D$1048576,$A$8,Coding!$J$4:$J$1048576,$B$8,Coding!$AP$4:$AP$1048576,"YES")</f>
        <v>0</v>
      </c>
      <c r="BX153" s="60">
        <f>COUNTIFS(Coding!DK$4:DK$1048576,"YES",Coding!$D$4:$D$1048576,$A$8,Coding!$J$4:$J$1048576,$B$8,Coding!$AP$4:$AP$1048576,"YES")</f>
        <v>0</v>
      </c>
      <c r="BY153" s="60">
        <f>COUNTIFS(Coding!DL$4:DL$1048576,"YES",Coding!$D$4:$D$1048576,$A$8,Coding!$J$4:$J$1048576,$B$8,Coding!$AP$4:$AP$1048576,"YES")</f>
        <v>0</v>
      </c>
      <c r="BZ153" s="60">
        <f>COUNTIFS(Coding!DM$4:DM$1048576,"YES",Coding!$D$4:$D$1048576,$A$8,Coding!$J$4:$J$1048576,$B$8,Coding!$AP$4:$AP$1048576,"YES")</f>
        <v>0</v>
      </c>
      <c r="CA153" s="60">
        <f>COUNTIFS(Coding!DN$4:DN$1048576,"YES",Coding!$D$4:$D$1048576,$A$8,Coding!$J$4:$J$1048576,$B$8,Coding!$AP$4:$AP$1048576,"YES")</f>
        <v>0</v>
      </c>
      <c r="CB153" s="60">
        <f>COUNTIFS(Coding!DO$4:DO$1048576,"YES",Coding!$D$4:$D$1048576,$A$8,Coding!$J$4:$J$1048576,$B$8,Coding!$AP$4:$AP$1048576,"YES")</f>
        <v>0</v>
      </c>
      <c r="CC153" s="60">
        <f>COUNTIFS(Coding!DP$4:DP$1048576,"YES",Coding!$D$4:$D$1048576,$A$8,Coding!$J$4:$J$1048576,$B$8,Coding!$AP$4:$AP$1048576,"YES")</f>
        <v>0</v>
      </c>
      <c r="CD153" s="60">
        <f>COUNTIFS(Coding!DQ$4:DQ$1048576,"YES",Coding!$D$4:$D$1048576,$A$8,Coding!$J$4:$J$1048576,$B$8,Coding!$AP$4:$AP$1048576,"YES")</f>
        <v>0</v>
      </c>
      <c r="CE153" s="60">
        <f>COUNTIFS(Coding!DR$4:DR$1048576,"YES",Coding!$D$4:$D$1048576,$A$8,Coding!$J$4:$J$1048576,$B$8,Coding!$AP$4:$AP$1048576,"YES")</f>
        <v>0</v>
      </c>
      <c r="CF153" s="60">
        <f>COUNTIFS(Coding!DS$4:DS$1048576,"YES",Coding!$D$4:$D$1048576,$A$8,Coding!$J$4:$J$1048576,$B$8,Coding!$AP$4:$AP$1048576,"YES")</f>
        <v>0</v>
      </c>
      <c r="CG153" s="60">
        <f>COUNTIFS(Coding!DT$4:DT$1048576,"YES",Coding!$D$4:$D$1048576,$A$8,Coding!$J$4:$J$1048576,$B$8,Coding!$AP$4:$AP$1048576,"YES")</f>
        <v>0</v>
      </c>
      <c r="CH153" s="60">
        <f>COUNTIFS(Coding!DU$4:DU$1048576,"YES",Coding!$D$4:$D$1048576,$A$8,Coding!$J$4:$J$1048576,$B$8,Coding!$AP$4:$AP$1048576,"YES")</f>
        <v>1</v>
      </c>
      <c r="CI153" s="60">
        <f>COUNTIFS(Coding!DV$4:DV$1048576,"YES",Coding!$D$4:$D$1048576,$A$8,Coding!$J$4:$J$1048576,$B$8,Coding!$AP$4:$AP$1048576,"YES")</f>
        <v>0</v>
      </c>
      <c r="CJ153" s="60">
        <f>COUNTIFS(Coding!DW$4:DW$1048576,"YES",Coding!$D$4:$D$1048576,$A$8,Coding!$J$4:$J$1048576,$B$8,Coding!$AP$4:$AP$1048576,"YES")</f>
        <v>0</v>
      </c>
      <c r="CK153" s="60">
        <f>COUNTIFS(Coding!DX$4:DX$1048576,"YES",Coding!$D$4:$D$1048576,$A$8,Coding!$J$4:$J$1048576,$B$8,Coding!$AP$4:$AP$1048576,"YES")</f>
        <v>0</v>
      </c>
      <c r="CL153" s="60">
        <f>COUNTIFS(Coding!DY$4:DY$1048576,"YES",Coding!$D$4:$D$1048576,$A$8,Coding!$J$4:$J$1048576,$B$8,Coding!$AP$4:$AP$1048576,"YES")</f>
        <v>0</v>
      </c>
      <c r="CM153" s="60">
        <f>COUNTIFS(Coding!DZ$4:DZ$1048576,"YES",Coding!$D$4:$D$1048576,$A$8,Coding!$J$4:$J$1048576,$B$8,Coding!$AP$4:$AP$1048576,"YES")</f>
        <v>0</v>
      </c>
      <c r="CN153" s="60">
        <f>COUNTIFS(Coding!EA$4:EA$1048576,"YES",Coding!$D$4:$D$1048576,$A$8,Coding!$J$4:$J$1048576,$B$8,Coding!$AP$4:$AP$1048576,"YES")</f>
        <v>0</v>
      </c>
      <c r="CO153" s="60">
        <f>COUNTIFS(Coding!EB$4:EB$1048576,"YES",Coding!$D$4:$D$1048576,$A$8,Coding!$J$4:$J$1048576,$B$8,Coding!$AP$4:$AP$1048576,"YES")</f>
        <v>0</v>
      </c>
      <c r="CP153" s="60">
        <f>COUNTIFS(Coding!EC$4:EC$1048576,"YES",Coding!$D$4:$D$1048576,$A$8,Coding!$J$4:$J$1048576,$B$8,Coding!$AP$4:$AP$1048576,"YES")</f>
        <v>0</v>
      </c>
      <c r="CQ153" s="60">
        <f>COUNTIFS(Coding!ED$4:ED$1048576,"YES",Coding!$D$4:$D$1048576,$A$8,Coding!$J$4:$J$1048576,$B$8,Coding!$AP$4:$AP$1048576,"YES")</f>
        <v>0</v>
      </c>
      <c r="CR153" s="60">
        <f>COUNTIFS(Coding!EE$4:EE$1048576,"YES",Coding!$D$4:$D$1048576,$A$8,Coding!$J$4:$J$1048576,$B$8,Coding!$AP$4:$AP$1048576,"YES")</f>
        <v>0</v>
      </c>
      <c r="CS153" s="60">
        <f>COUNTIFS(Coding!EF$4:EF$1048576,"YES",Coding!$D$4:$D$1048576,$A$8,Coding!$J$4:$J$1048576,$B$8,Coding!$AP$4:$AP$1048576,"YES")</f>
        <v>0</v>
      </c>
      <c r="CT153" s="60">
        <f>COUNTIFS(Coding!EG$4:EG$1048576,"YES",Coding!$D$4:$D$1048576,$A$8,Coding!$J$4:$J$1048576,$B$8,Coding!$AP$4:$AP$1048576,"YES")</f>
        <v>0</v>
      </c>
    </row>
    <row r="154" spans="1:98" x14ac:dyDescent="0.25">
      <c r="A154" s="172" t="s">
        <v>2318</v>
      </c>
      <c r="B154" s="172"/>
      <c r="C154" s="172"/>
      <c r="D154" s="172"/>
      <c r="E154" s="172"/>
      <c r="F154" s="172"/>
      <c r="G154" s="172">
        <f t="shared" ref="G154:AL154" si="12">SUM(G149:G153)</f>
        <v>1</v>
      </c>
      <c r="H154" s="172">
        <f t="shared" si="12"/>
        <v>0</v>
      </c>
      <c r="I154" s="172">
        <f t="shared" si="12"/>
        <v>3</v>
      </c>
      <c r="J154" s="172">
        <f t="shared" si="12"/>
        <v>0</v>
      </c>
      <c r="K154" s="172">
        <f t="shared" si="12"/>
        <v>0</v>
      </c>
      <c r="L154" s="172">
        <f t="shared" si="12"/>
        <v>3</v>
      </c>
      <c r="M154" s="172">
        <f t="shared" si="12"/>
        <v>2</v>
      </c>
      <c r="N154" s="172">
        <f t="shared" si="12"/>
        <v>0</v>
      </c>
      <c r="O154" s="172">
        <f t="shared" si="12"/>
        <v>1</v>
      </c>
      <c r="P154" s="172">
        <f t="shared" si="12"/>
        <v>0</v>
      </c>
      <c r="Q154" s="172">
        <f t="shared" si="12"/>
        <v>0</v>
      </c>
      <c r="R154" s="172">
        <f t="shared" si="12"/>
        <v>0</v>
      </c>
      <c r="S154" s="172">
        <f t="shared" si="12"/>
        <v>0</v>
      </c>
      <c r="T154" s="172">
        <f t="shared" si="12"/>
        <v>0</v>
      </c>
      <c r="U154" s="172">
        <f t="shared" si="12"/>
        <v>3</v>
      </c>
      <c r="V154" s="172">
        <f t="shared" si="12"/>
        <v>1</v>
      </c>
      <c r="W154" s="172">
        <f t="shared" si="12"/>
        <v>0</v>
      </c>
      <c r="X154" s="172">
        <f t="shared" si="12"/>
        <v>1</v>
      </c>
      <c r="Y154" s="172">
        <f t="shared" si="12"/>
        <v>0</v>
      </c>
      <c r="Z154" s="172">
        <f t="shared" si="12"/>
        <v>1</v>
      </c>
      <c r="AA154" s="172">
        <f t="shared" si="12"/>
        <v>3</v>
      </c>
      <c r="AB154" s="172">
        <f t="shared" si="12"/>
        <v>0</v>
      </c>
      <c r="AC154" s="172">
        <f t="shared" si="12"/>
        <v>1</v>
      </c>
      <c r="AD154" s="172">
        <f t="shared" si="12"/>
        <v>2</v>
      </c>
      <c r="AE154" s="172">
        <f t="shared" si="12"/>
        <v>2</v>
      </c>
      <c r="AF154" s="172">
        <f t="shared" si="12"/>
        <v>2</v>
      </c>
      <c r="AG154" s="172">
        <f t="shared" si="12"/>
        <v>0</v>
      </c>
      <c r="AH154" s="172">
        <f t="shared" si="12"/>
        <v>0</v>
      </c>
      <c r="AI154" s="172">
        <f t="shared" si="12"/>
        <v>5</v>
      </c>
      <c r="AJ154" s="172">
        <f t="shared" si="12"/>
        <v>0</v>
      </c>
      <c r="AK154" s="172">
        <f t="shared" si="12"/>
        <v>1</v>
      </c>
      <c r="AL154" s="172">
        <f t="shared" si="12"/>
        <v>1</v>
      </c>
      <c r="AM154" s="172">
        <f t="shared" ref="AM154:CT154" si="13">SUM(AM149:AM153)</f>
        <v>0</v>
      </c>
      <c r="AN154" s="172">
        <f t="shared" si="13"/>
        <v>0</v>
      </c>
      <c r="AO154" s="172">
        <f t="shared" si="13"/>
        <v>0</v>
      </c>
      <c r="AP154" s="172">
        <f t="shared" si="13"/>
        <v>0</v>
      </c>
      <c r="AQ154" s="172">
        <f t="shared" si="13"/>
        <v>0</v>
      </c>
      <c r="AR154" s="172">
        <f t="shared" si="13"/>
        <v>0</v>
      </c>
      <c r="AS154" s="172">
        <f t="shared" si="13"/>
        <v>1</v>
      </c>
      <c r="AT154" s="172">
        <f t="shared" si="13"/>
        <v>0</v>
      </c>
      <c r="AU154" s="172">
        <f t="shared" si="13"/>
        <v>2</v>
      </c>
      <c r="AV154" s="172">
        <f t="shared" si="13"/>
        <v>0</v>
      </c>
      <c r="AW154" s="172">
        <f t="shared" si="13"/>
        <v>0</v>
      </c>
      <c r="AX154" s="172">
        <f t="shared" si="13"/>
        <v>0</v>
      </c>
      <c r="AY154" s="172">
        <f t="shared" si="13"/>
        <v>0</v>
      </c>
      <c r="AZ154" s="172">
        <f t="shared" si="13"/>
        <v>1</v>
      </c>
      <c r="BA154" s="172">
        <f t="shared" si="13"/>
        <v>1</v>
      </c>
      <c r="BB154" s="172">
        <f t="shared" si="13"/>
        <v>0</v>
      </c>
      <c r="BC154" s="172">
        <f t="shared" si="13"/>
        <v>1</v>
      </c>
      <c r="BD154" s="172">
        <f t="shared" si="13"/>
        <v>2</v>
      </c>
      <c r="BE154" s="172">
        <f t="shared" si="13"/>
        <v>0</v>
      </c>
      <c r="BF154" s="172">
        <f t="shared" si="13"/>
        <v>0</v>
      </c>
      <c r="BG154" s="172">
        <f t="shared" si="13"/>
        <v>0</v>
      </c>
      <c r="BH154" s="172">
        <f t="shared" si="13"/>
        <v>0</v>
      </c>
      <c r="BI154" s="172">
        <f t="shared" si="13"/>
        <v>2</v>
      </c>
      <c r="BJ154" s="172">
        <f t="shared" si="13"/>
        <v>1</v>
      </c>
      <c r="BK154" s="172">
        <f t="shared" si="13"/>
        <v>0</v>
      </c>
      <c r="BL154" s="172">
        <f t="shared" si="13"/>
        <v>0</v>
      </c>
      <c r="BM154" s="172">
        <f t="shared" si="13"/>
        <v>2</v>
      </c>
      <c r="BN154" s="172">
        <f t="shared" si="13"/>
        <v>0</v>
      </c>
      <c r="BO154" s="172">
        <f t="shared" si="13"/>
        <v>0</v>
      </c>
      <c r="BP154" s="172">
        <f t="shared" si="13"/>
        <v>2</v>
      </c>
      <c r="BQ154" s="172">
        <f t="shared" si="13"/>
        <v>0</v>
      </c>
      <c r="BR154" s="172">
        <f t="shared" si="13"/>
        <v>0</v>
      </c>
      <c r="BS154" s="172">
        <f t="shared" si="13"/>
        <v>0</v>
      </c>
      <c r="BT154" s="172">
        <f t="shared" si="13"/>
        <v>2</v>
      </c>
      <c r="BU154" s="172">
        <f t="shared" si="13"/>
        <v>2</v>
      </c>
      <c r="BV154" s="172">
        <f t="shared" si="13"/>
        <v>0</v>
      </c>
      <c r="BW154" s="172">
        <f t="shared" si="13"/>
        <v>0</v>
      </c>
      <c r="BX154" s="172">
        <f t="shared" si="13"/>
        <v>0</v>
      </c>
      <c r="BY154" s="172">
        <f t="shared" si="13"/>
        <v>0</v>
      </c>
      <c r="BZ154" s="172">
        <f t="shared" si="13"/>
        <v>0</v>
      </c>
      <c r="CA154" s="172">
        <f t="shared" si="13"/>
        <v>0</v>
      </c>
      <c r="CB154" s="172">
        <f t="shared" si="13"/>
        <v>1</v>
      </c>
      <c r="CC154" s="172">
        <f t="shared" si="13"/>
        <v>0</v>
      </c>
      <c r="CD154" s="172">
        <f t="shared" si="13"/>
        <v>2</v>
      </c>
      <c r="CE154" s="172">
        <f t="shared" si="13"/>
        <v>0</v>
      </c>
      <c r="CF154" s="172">
        <f t="shared" si="13"/>
        <v>0</v>
      </c>
      <c r="CG154" s="172">
        <f t="shared" si="13"/>
        <v>1</v>
      </c>
      <c r="CH154" s="172">
        <f t="shared" si="13"/>
        <v>2</v>
      </c>
      <c r="CI154" s="172">
        <f t="shared" si="13"/>
        <v>0</v>
      </c>
      <c r="CJ154" s="172">
        <f t="shared" si="13"/>
        <v>1</v>
      </c>
      <c r="CK154" s="172">
        <f t="shared" si="13"/>
        <v>0</v>
      </c>
      <c r="CL154" s="172">
        <f t="shared" si="13"/>
        <v>0</v>
      </c>
      <c r="CM154" s="172">
        <f t="shared" si="13"/>
        <v>1</v>
      </c>
      <c r="CN154" s="172">
        <f t="shared" si="13"/>
        <v>0</v>
      </c>
      <c r="CO154" s="172">
        <f t="shared" si="13"/>
        <v>0</v>
      </c>
      <c r="CP154" s="172">
        <f t="shared" si="13"/>
        <v>0</v>
      </c>
      <c r="CQ154" s="172">
        <f t="shared" si="13"/>
        <v>0</v>
      </c>
      <c r="CR154" s="172">
        <f t="shared" si="13"/>
        <v>0</v>
      </c>
      <c r="CS154" s="172">
        <f t="shared" si="13"/>
        <v>0</v>
      </c>
      <c r="CT154" s="172">
        <f t="shared" si="13"/>
        <v>0</v>
      </c>
    </row>
    <row r="155" spans="1:98" x14ac:dyDescent="0.25">
      <c r="A155" s="172"/>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c r="AA155" s="172"/>
      <c r="AB155" s="172"/>
      <c r="AC155" s="172"/>
      <c r="AD155" s="172"/>
      <c r="AE155" s="172"/>
      <c r="AF155" s="172"/>
      <c r="AG155" s="172"/>
      <c r="AH155" s="172"/>
      <c r="AI155" s="172"/>
      <c r="AJ155" s="172"/>
      <c r="AK155" s="172"/>
      <c r="AL155" s="172"/>
      <c r="AM155" s="172"/>
      <c r="AN155" s="172"/>
      <c r="AO155" s="172"/>
      <c r="AP155" s="172"/>
      <c r="AQ155" s="172"/>
      <c r="AR155" s="172"/>
      <c r="AS155" s="172"/>
      <c r="AT155" s="172"/>
      <c r="AU155" s="172"/>
      <c r="AV155" s="172"/>
      <c r="AW155" s="172"/>
      <c r="AX155" s="172"/>
      <c r="AY155" s="172"/>
      <c r="AZ155" s="172"/>
      <c r="BA155" s="172"/>
      <c r="BB155" s="172"/>
      <c r="BC155" s="172"/>
      <c r="BD155" s="172"/>
      <c r="BE155" s="172"/>
      <c r="BF155" s="172"/>
      <c r="BG155" s="172"/>
      <c r="BH155" s="172"/>
      <c r="BI155" s="172"/>
      <c r="BJ155" s="172"/>
      <c r="BK155" s="172"/>
      <c r="BL155" s="172"/>
      <c r="BM155" s="172"/>
      <c r="BN155" s="172"/>
      <c r="BO155" s="172"/>
      <c r="BP155" s="172"/>
      <c r="BQ155" s="172"/>
      <c r="BR155" s="172"/>
      <c r="BS155" s="172"/>
      <c r="BT155" s="172"/>
      <c r="BU155" s="172"/>
      <c r="BV155" s="172"/>
      <c r="BW155" s="172"/>
      <c r="BX155" s="172"/>
      <c r="BY155" s="172"/>
      <c r="BZ155" s="172"/>
      <c r="CA155" s="172"/>
      <c r="CB155" s="172"/>
      <c r="CC155" s="172"/>
      <c r="CD155" s="172"/>
      <c r="CE155" s="172"/>
      <c r="CF155" s="172"/>
      <c r="CG155" s="172"/>
      <c r="CH155" s="172"/>
      <c r="CI155" s="172"/>
      <c r="CJ155" s="172"/>
      <c r="CK155" s="172"/>
      <c r="CL155" s="172"/>
      <c r="CM155" s="172"/>
      <c r="CN155" s="172"/>
      <c r="CO155" s="172"/>
      <c r="CP155" s="172"/>
      <c r="CQ155" s="172"/>
      <c r="CR155" s="172"/>
      <c r="CS155" s="172"/>
      <c r="CT155" s="172"/>
    </row>
    <row r="158" spans="1:98" ht="33" customHeight="1" x14ac:dyDescent="0.25">
      <c r="A158" s="174" t="s">
        <v>2436</v>
      </c>
      <c r="B158" s="174"/>
      <c r="C158" s="174"/>
      <c r="D158" s="174"/>
      <c r="E158" s="174"/>
      <c r="F158" s="174"/>
      <c r="G158" s="174"/>
      <c r="H158" s="174"/>
      <c r="I158" s="1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c r="CS158" s="174"/>
      <c r="CT158" s="174"/>
    </row>
    <row r="159" spans="1:98" ht="76.5" x14ac:dyDescent="0.25">
      <c r="A159" s="181" t="s">
        <v>2320</v>
      </c>
      <c r="B159" s="181"/>
      <c r="C159" s="181"/>
      <c r="D159" s="181"/>
      <c r="E159" s="181"/>
      <c r="F159" s="181"/>
      <c r="G159" s="58" t="s">
        <v>1788</v>
      </c>
      <c r="H159" s="58" t="s">
        <v>1789</v>
      </c>
      <c r="I159" s="58" t="s">
        <v>1790</v>
      </c>
      <c r="J159" s="58" t="s">
        <v>1791</v>
      </c>
      <c r="K159" s="58" t="s">
        <v>1792</v>
      </c>
      <c r="L159" s="58" t="s">
        <v>1793</v>
      </c>
      <c r="M159" s="58" t="s">
        <v>39</v>
      </c>
      <c r="N159" s="58" t="s">
        <v>455</v>
      </c>
      <c r="O159" s="58" t="s">
        <v>40</v>
      </c>
      <c r="P159" s="58" t="s">
        <v>1794</v>
      </c>
      <c r="Q159" s="58" t="s">
        <v>1795</v>
      </c>
      <c r="R159" s="58" t="s">
        <v>1796</v>
      </c>
      <c r="S159" s="58" t="s">
        <v>1797</v>
      </c>
      <c r="T159" s="58" t="s">
        <v>1337</v>
      </c>
      <c r="U159" s="58" t="s">
        <v>1826</v>
      </c>
      <c r="V159" s="58" t="s">
        <v>1827</v>
      </c>
      <c r="W159" s="58" t="s">
        <v>2307</v>
      </c>
      <c r="X159" s="58" t="s">
        <v>2079</v>
      </c>
      <c r="Y159" s="58" t="s">
        <v>1798</v>
      </c>
      <c r="Z159" s="58" t="s">
        <v>1799</v>
      </c>
      <c r="AA159" s="58" t="s">
        <v>2080</v>
      </c>
      <c r="AB159" s="58" t="s">
        <v>1800</v>
      </c>
      <c r="AC159" s="58" t="s">
        <v>1801</v>
      </c>
      <c r="AD159" s="58" t="s">
        <v>1802</v>
      </c>
      <c r="AE159" s="58" t="s">
        <v>1803</v>
      </c>
      <c r="AF159" s="116" t="s">
        <v>2443</v>
      </c>
      <c r="AG159" s="58" t="s">
        <v>2082</v>
      </c>
      <c r="AH159" s="58" t="s">
        <v>1804</v>
      </c>
      <c r="AI159" s="58" t="s">
        <v>1805</v>
      </c>
      <c r="AJ159" s="58" t="s">
        <v>608</v>
      </c>
      <c r="AK159" s="58" t="s">
        <v>1806</v>
      </c>
      <c r="AL159" s="58" t="s">
        <v>41</v>
      </c>
      <c r="AM159" s="58" t="s">
        <v>1807</v>
      </c>
      <c r="AN159" s="58" t="s">
        <v>1808</v>
      </c>
      <c r="AO159" s="58" t="s">
        <v>437</v>
      </c>
      <c r="AP159" s="58" t="s">
        <v>1809</v>
      </c>
      <c r="AQ159" s="58" t="s">
        <v>1810</v>
      </c>
      <c r="AR159" s="58" t="s">
        <v>510</v>
      </c>
      <c r="AS159" s="58" t="s">
        <v>1811</v>
      </c>
      <c r="AT159" s="58" t="s">
        <v>1812</v>
      </c>
      <c r="AU159" s="58" t="s">
        <v>43</v>
      </c>
      <c r="AV159" s="58" t="s">
        <v>1813</v>
      </c>
      <c r="AW159" s="58" t="s">
        <v>1821</v>
      </c>
      <c r="AX159" s="58" t="s">
        <v>1814</v>
      </c>
      <c r="AY159" s="58" t="s">
        <v>449</v>
      </c>
      <c r="AZ159" s="58" t="s">
        <v>44</v>
      </c>
      <c r="BA159" s="58" t="s">
        <v>2084</v>
      </c>
      <c r="BB159" s="58" t="s">
        <v>2083</v>
      </c>
      <c r="BC159" s="58" t="s">
        <v>600</v>
      </c>
      <c r="BD159" s="58" t="s">
        <v>45</v>
      </c>
      <c r="BE159" s="58" t="s">
        <v>1815</v>
      </c>
      <c r="BF159" s="58" t="s">
        <v>1816</v>
      </c>
      <c r="BG159" s="58" t="s">
        <v>46</v>
      </c>
      <c r="BH159" s="58" t="s">
        <v>1817</v>
      </c>
      <c r="BI159" s="58" t="s">
        <v>593</v>
      </c>
      <c r="BJ159" s="58" t="s">
        <v>1328</v>
      </c>
      <c r="BK159" s="58" t="s">
        <v>476</v>
      </c>
      <c r="BL159" s="58" t="s">
        <v>1818</v>
      </c>
      <c r="BM159" s="58" t="s">
        <v>1819</v>
      </c>
      <c r="BN159" s="58" t="s">
        <v>47</v>
      </c>
      <c r="BO159" s="58" t="s">
        <v>48</v>
      </c>
      <c r="BP159" s="58" t="s">
        <v>2085</v>
      </c>
      <c r="BQ159" s="58" t="s">
        <v>1820</v>
      </c>
      <c r="BR159" s="58" t="s">
        <v>2297</v>
      </c>
      <c r="BS159" s="58" t="s">
        <v>598</v>
      </c>
      <c r="BT159" s="58" t="s">
        <v>439</v>
      </c>
      <c r="BU159" s="58" t="s">
        <v>49</v>
      </c>
      <c r="BV159" s="58" t="s">
        <v>447</v>
      </c>
      <c r="BW159" s="58" t="s">
        <v>1822</v>
      </c>
      <c r="BX159" s="58" t="s">
        <v>2086</v>
      </c>
      <c r="BY159" s="58" t="s">
        <v>1823</v>
      </c>
      <c r="BZ159" s="58" t="s">
        <v>453</v>
      </c>
      <c r="CA159" s="58" t="s">
        <v>1828</v>
      </c>
      <c r="CB159" s="58" t="s">
        <v>50</v>
      </c>
      <c r="CC159" s="58" t="s">
        <v>461</v>
      </c>
      <c r="CD159" s="58" t="s">
        <v>51</v>
      </c>
      <c r="CE159" s="58" t="s">
        <v>607</v>
      </c>
      <c r="CF159" s="58" t="s">
        <v>1305</v>
      </c>
      <c r="CG159" s="58" t="s">
        <v>443</v>
      </c>
      <c r="CH159" s="58" t="s">
        <v>1825</v>
      </c>
      <c r="CI159" s="58" t="s">
        <v>597</v>
      </c>
      <c r="CJ159" s="58" t="s">
        <v>2292</v>
      </c>
      <c r="CK159" s="58" t="s">
        <v>2293</v>
      </c>
      <c r="CL159" s="58" t="s">
        <v>2294</v>
      </c>
      <c r="CM159" s="58" t="s">
        <v>2295</v>
      </c>
      <c r="CN159" s="58" t="s">
        <v>2303</v>
      </c>
      <c r="CO159" s="58" t="s">
        <v>2302</v>
      </c>
      <c r="CP159" s="58" t="s">
        <v>2074</v>
      </c>
      <c r="CQ159" s="58" t="s">
        <v>2311</v>
      </c>
      <c r="CR159" s="58" t="s">
        <v>2304</v>
      </c>
      <c r="CS159" s="58" t="s">
        <v>2306</v>
      </c>
      <c r="CT159" s="58" t="s">
        <v>2308</v>
      </c>
    </row>
    <row r="160" spans="1:98" x14ac:dyDescent="0.25">
      <c r="A160" s="176" t="s">
        <v>21</v>
      </c>
      <c r="B160" s="176"/>
      <c r="C160" s="176"/>
      <c r="D160" s="176"/>
      <c r="E160" s="176"/>
      <c r="F160" s="176"/>
      <c r="G160" s="60">
        <f>COUNTIFS(Coding!AT$4:AT$1048576,"YES",Coding!$D$4:$D$1048576,$A$9,Coding!$J$4:$J$1048576,$B$9,Coding!$AB$4:$AB$1048576,"YES")</f>
        <v>0</v>
      </c>
      <c r="H160" s="60">
        <f>COUNTIFS(Coding!AU$4:AU$1048576,"YES",Coding!$D$4:$D$1048576,$A$9,Coding!$J$4:$J$1048576,$B$9,Coding!$AB$4:$AB$1048576,"YES")</f>
        <v>0</v>
      </c>
      <c r="I160" s="60">
        <f>COUNTIFS(Coding!AV$4:AV$1048576,"YES",Coding!$D$4:$D$1048576,$A$9,Coding!$J$4:$J$1048576,$B$9,Coding!$AB$4:$AB$1048576,"YES")</f>
        <v>0</v>
      </c>
      <c r="J160" s="60">
        <f>COUNTIFS(Coding!AW$4:AW$1048576,"YES",Coding!$D$4:$D$1048576,$A$9,Coding!$J$4:$J$1048576,$B$9,Coding!$AB$4:$AB$1048576,"YES")</f>
        <v>0</v>
      </c>
      <c r="K160" s="60">
        <f>COUNTIFS(Coding!AX$4:AX$1048576,"YES",Coding!$D$4:$D$1048576,$A$9,Coding!$J$4:$J$1048576,$B$9,Coding!$AB$4:$AB$1048576,"YES")</f>
        <v>0</v>
      </c>
      <c r="L160" s="60">
        <f>COUNTIFS(Coding!AY$4:AY$1048576,"YES",Coding!$D$4:$D$1048576,$A$9,Coding!$J$4:$J$1048576,$B$9,Coding!$AB$4:$AB$1048576,"YES")</f>
        <v>0</v>
      </c>
      <c r="M160" s="60">
        <f>COUNTIFS(Coding!AZ$4:AZ$1048576,"YES",Coding!$D$4:$D$1048576,$A$9,Coding!$J$4:$J$1048576,$B$9,Coding!$AB$4:$AB$1048576,"YES")</f>
        <v>0</v>
      </c>
      <c r="N160" s="60">
        <f>COUNTIFS(Coding!BA$4:BA$1048576,"YES",Coding!$D$4:$D$1048576,$A$9,Coding!$J$4:$J$1048576,$B$9,Coding!$AB$4:$AB$1048576,"YES")</f>
        <v>0</v>
      </c>
      <c r="O160" s="60">
        <f>COUNTIFS(Coding!BB$4:BB$1048576,"YES",Coding!$D$4:$D$1048576,$A$9,Coding!$J$4:$J$1048576,$B$9,Coding!$AB$4:$AB$1048576,"YES")</f>
        <v>0</v>
      </c>
      <c r="P160" s="60">
        <f>COUNTIFS(Coding!BC$4:BC$1048576,"YES",Coding!$D$4:$D$1048576,$A$9,Coding!$J$4:$J$1048576,$B$9,Coding!$AB$4:$AB$1048576,"YES")</f>
        <v>0</v>
      </c>
      <c r="Q160" s="60">
        <f>COUNTIFS(Coding!BD$4:BD$1048576,"YES",Coding!$D$4:$D$1048576,$A$9,Coding!$J$4:$J$1048576,$B$9,Coding!$AB$4:$AB$1048576,"YES")</f>
        <v>0</v>
      </c>
      <c r="R160" s="60">
        <f>COUNTIFS(Coding!BE$4:BE$1048576,"YES",Coding!$D$4:$D$1048576,$A$9,Coding!$J$4:$J$1048576,$B$9,Coding!$AB$4:$AB$1048576,"YES")</f>
        <v>1</v>
      </c>
      <c r="S160" s="60">
        <f>COUNTIFS(Coding!BF$4:BF$1048576,"YES",Coding!$D$4:$D$1048576,$A$9,Coding!$J$4:$J$1048576,$B$9,Coding!$AB$4:$AB$1048576,"YES")</f>
        <v>0</v>
      </c>
      <c r="T160" s="60">
        <f>COUNTIFS(Coding!BG$4:BG$1048576,"YES",Coding!$D$4:$D$1048576,$A$9,Coding!$J$4:$J$1048576,$B$9,Coding!$AB$4:$AB$1048576,"YES")</f>
        <v>0</v>
      </c>
      <c r="U160" s="60">
        <f>COUNTIFS(Coding!BH$4:BH$1048576,"YES",Coding!$D$4:$D$1048576,$A$9,Coding!$J$4:$J$1048576,$B$9,Coding!$AB$4:$AB$1048576,"YES")</f>
        <v>1</v>
      </c>
      <c r="V160" s="60">
        <f>COUNTIFS(Coding!BI$4:BI$1048576,"YES",Coding!$D$4:$D$1048576,$A$9,Coding!$J$4:$J$1048576,$B$9,Coding!$AB$4:$AB$1048576,"YES")</f>
        <v>0</v>
      </c>
      <c r="W160" s="60">
        <f>COUNTIFS(Coding!BJ$4:BJ$1048576,"YES",Coding!$D$4:$D$1048576,$A$9,Coding!$J$4:$J$1048576,$B$9,Coding!$AB$4:$AB$1048576,"YES")</f>
        <v>0</v>
      </c>
      <c r="X160" s="60">
        <f>COUNTIFS(Coding!BK$4:BK$1048576,"YES",Coding!$D$4:$D$1048576,$A$9,Coding!$J$4:$J$1048576,$B$9,Coding!$AB$4:$AB$1048576,"YES")</f>
        <v>0</v>
      </c>
      <c r="Y160" s="60">
        <f>COUNTIFS(Coding!BL$4:BL$1048576,"YES",Coding!$D$4:$D$1048576,$A$9,Coding!$J$4:$J$1048576,$B$9,Coding!$AB$4:$AB$1048576,"YES")</f>
        <v>0</v>
      </c>
      <c r="Z160" s="60">
        <f>COUNTIFS(Coding!BM$4:BM$1048576,"YES",Coding!$D$4:$D$1048576,$A$9,Coding!$J$4:$J$1048576,$B$9,Coding!$AB$4:$AB$1048576,"YES")</f>
        <v>0</v>
      </c>
      <c r="AA160" s="60">
        <f>COUNTIFS(Coding!BN$4:BN$1048576,"YES",Coding!$D$4:$D$1048576,$A$9,Coding!$J$4:$J$1048576,$B$9,Coding!$AB$4:$AB$1048576,"YES")</f>
        <v>1</v>
      </c>
      <c r="AB160" s="60">
        <f>COUNTIFS(Coding!BO$4:BO$1048576,"YES",Coding!$D$4:$D$1048576,$A$9,Coding!$J$4:$J$1048576,$B$9,Coding!$AB$4:$AB$1048576,"YES")</f>
        <v>0</v>
      </c>
      <c r="AC160" s="60">
        <f>COUNTIFS(Coding!BP$4:BP$1048576,"YES",Coding!$D$4:$D$1048576,$A$9,Coding!$J$4:$J$1048576,$B$9,Coding!$AB$4:$AB$1048576,"YES")</f>
        <v>1</v>
      </c>
      <c r="AD160" s="60">
        <f>COUNTIFS(Coding!BQ$4:BQ$1048576,"YES",Coding!$D$4:$D$1048576,$A$9,Coding!$J$4:$J$1048576,$B$9,Coding!$AB$4:$AB$1048576,"YES")</f>
        <v>0</v>
      </c>
      <c r="AE160" s="60">
        <f>COUNTIFS(Coding!BR$4:BR$1048576,"YES",Coding!$D$4:$D$1048576,$A$9,Coding!$J$4:$J$1048576,$B$9,Coding!$AB$4:$AB$1048576,"YES")</f>
        <v>0</v>
      </c>
      <c r="AF160" s="60">
        <f>COUNTIFS(Coding!BS$4:BS$1048576,"YES",Coding!$D$4:$D$1048576,$A$9,Coding!$J$4:$J$1048576,$B$9,Coding!$AB$4:$AB$1048576,"YES")</f>
        <v>1</v>
      </c>
      <c r="AG160" s="60">
        <f>COUNTIFS(Coding!BT$4:BT$1048576,"YES",Coding!$D$4:$D$1048576,$A$9,Coding!$J$4:$J$1048576,$B$9,Coding!$AB$4:$AB$1048576,"YES")</f>
        <v>0</v>
      </c>
      <c r="AH160" s="60">
        <f>COUNTIFS(Coding!BU$4:BU$1048576,"YES",Coding!$D$4:$D$1048576,$A$9,Coding!$J$4:$J$1048576,$B$9,Coding!$AB$4:$AB$1048576,"YES")</f>
        <v>0</v>
      </c>
      <c r="AI160" s="60">
        <f>COUNTIFS(Coding!BV$4:BV$1048576,"YES",Coding!$D$4:$D$1048576,$A$9,Coding!$J$4:$J$1048576,$B$9,Coding!$AB$4:$AB$1048576,"YES")</f>
        <v>0</v>
      </c>
      <c r="AJ160" s="60">
        <f>COUNTIFS(Coding!BW$4:BW$1048576,"YES",Coding!$D$4:$D$1048576,$A$9,Coding!$J$4:$J$1048576,$B$9,Coding!$AB$4:$AB$1048576,"YES")</f>
        <v>0</v>
      </c>
      <c r="AK160" s="60">
        <f>COUNTIFS(Coding!BX$4:BX$1048576,"YES",Coding!$D$4:$D$1048576,$A$9,Coding!$J$4:$J$1048576,$B$9,Coding!$AB$4:$AB$1048576,"YES")</f>
        <v>0</v>
      </c>
      <c r="AL160" s="60">
        <f>COUNTIFS(Coding!BY$4:BY$1048576,"YES",Coding!$D$4:$D$1048576,$A$9,Coding!$J$4:$J$1048576,$B$9,Coding!$AB$4:$AB$1048576,"YES")</f>
        <v>0</v>
      </c>
      <c r="AM160" s="60">
        <f>COUNTIFS(Coding!BZ$4:BZ$1048576,"YES",Coding!$D$4:$D$1048576,$A$9,Coding!$J$4:$J$1048576,$B$9,Coding!$AB$4:$AB$1048576,"YES")</f>
        <v>0</v>
      </c>
      <c r="AN160" s="60">
        <f>COUNTIFS(Coding!CA$4:CA$1048576,"YES",Coding!$D$4:$D$1048576,$A$9,Coding!$J$4:$J$1048576,$B$9,Coding!$AB$4:$AB$1048576,"YES")</f>
        <v>0</v>
      </c>
      <c r="AO160" s="60">
        <f>COUNTIFS(Coding!CB$4:CB$1048576,"YES",Coding!$D$4:$D$1048576,$A$9,Coding!$J$4:$J$1048576,$B$9,Coding!$AB$4:$AB$1048576,"YES")</f>
        <v>0</v>
      </c>
      <c r="AP160" s="60">
        <f>COUNTIFS(Coding!CC$4:CC$1048576,"YES",Coding!$D$4:$D$1048576,$A$9,Coding!$J$4:$J$1048576,$B$9,Coding!$AB$4:$AB$1048576,"YES")</f>
        <v>1</v>
      </c>
      <c r="AQ160" s="60">
        <f>COUNTIFS(Coding!CD$4:CD$1048576,"YES",Coding!$D$4:$D$1048576,$A$9,Coding!$J$4:$J$1048576,$B$9,Coding!$AB$4:$AB$1048576,"YES")</f>
        <v>0</v>
      </c>
      <c r="AR160" s="60">
        <f>COUNTIFS(Coding!CE$4:CE$1048576,"YES",Coding!$D$4:$D$1048576,$A$9,Coding!$J$4:$J$1048576,$B$9,Coding!$AB$4:$AB$1048576,"YES")</f>
        <v>0</v>
      </c>
      <c r="AS160" s="60">
        <f>COUNTIFS(Coding!CF$4:CF$1048576,"YES",Coding!$D$4:$D$1048576,$A$9,Coding!$J$4:$J$1048576,$B$9,Coding!$AB$4:$AB$1048576,"YES")</f>
        <v>0</v>
      </c>
      <c r="AT160" s="60">
        <f>COUNTIFS(Coding!CG$4:CG$1048576,"YES",Coding!$D$4:$D$1048576,$A$9,Coding!$J$4:$J$1048576,$B$9,Coding!$AB$4:$AB$1048576,"YES")</f>
        <v>1</v>
      </c>
      <c r="AU160" s="60">
        <f>COUNTIFS(Coding!CH$4:CH$1048576,"YES",Coding!$D$4:$D$1048576,$A$9,Coding!$J$4:$J$1048576,$B$9,Coding!$AB$4:$AB$1048576,"YES")</f>
        <v>3</v>
      </c>
      <c r="AV160" s="60">
        <f>COUNTIFS(Coding!CI$4:CI$1048576,"YES",Coding!$D$4:$D$1048576,$A$9,Coding!$J$4:$J$1048576,$B$9,Coding!$AB$4:$AB$1048576,"YES")</f>
        <v>0</v>
      </c>
      <c r="AW160" s="60">
        <f>COUNTIFS(Coding!CJ$4:CJ$1048576,"YES",Coding!$D$4:$D$1048576,$A$9,Coding!$J$4:$J$1048576,$B$9,Coding!$AB$4:$AB$1048576,"YES")</f>
        <v>0</v>
      </c>
      <c r="AX160" s="60">
        <f>COUNTIFS(Coding!CK$4:CK$1048576,"YES",Coding!$D$4:$D$1048576,$A$9,Coding!$J$4:$J$1048576,$B$9,Coding!$AB$4:$AB$1048576,"YES")</f>
        <v>0</v>
      </c>
      <c r="AY160" s="60">
        <f>COUNTIFS(Coding!CL$4:CL$1048576,"YES",Coding!$D$4:$D$1048576,$A$9,Coding!$J$4:$J$1048576,$B$9,Coding!$AB$4:$AB$1048576,"YES")</f>
        <v>0</v>
      </c>
      <c r="AZ160" s="60">
        <f>COUNTIFS(Coding!CM$4:CM$1048576,"YES",Coding!$D$4:$D$1048576,$A$9,Coding!$J$4:$J$1048576,$B$9,Coding!$AB$4:$AB$1048576,"YES")</f>
        <v>0</v>
      </c>
      <c r="BA160" s="60">
        <f>COUNTIFS(Coding!CN$4:CN$1048576,"YES",Coding!$D$4:$D$1048576,$A$9,Coding!$J$4:$J$1048576,$B$9,Coding!$AB$4:$AB$1048576,"YES")</f>
        <v>0</v>
      </c>
      <c r="BB160" s="60">
        <f>COUNTIFS(Coding!CO$4:CO$1048576,"YES",Coding!$D$4:$D$1048576,$A$9,Coding!$J$4:$J$1048576,$B$9,Coding!$AB$4:$AB$1048576,"YES")</f>
        <v>0</v>
      </c>
      <c r="BC160" s="60">
        <f>COUNTIFS(Coding!CP$4:CP$1048576,"YES",Coding!$D$4:$D$1048576,$A$9,Coding!$J$4:$J$1048576,$B$9,Coding!$AB$4:$AB$1048576,"YES")</f>
        <v>0</v>
      </c>
      <c r="BD160" s="60">
        <f>COUNTIFS(Coding!CQ$4:CQ$1048576,"YES",Coding!$D$4:$D$1048576,$A$9,Coding!$J$4:$J$1048576,$B$9,Coding!$AB$4:$AB$1048576,"YES")</f>
        <v>0</v>
      </c>
      <c r="BE160" s="60">
        <f>COUNTIFS(Coding!CR$4:CR$1048576,"YES",Coding!$D$4:$D$1048576,$A$9,Coding!$J$4:$J$1048576,$B$9,Coding!$AB$4:$AB$1048576,"YES")</f>
        <v>0</v>
      </c>
      <c r="BF160" s="60">
        <f>COUNTIFS(Coding!CS$4:CS$1048576,"YES",Coding!$D$4:$D$1048576,$A$9,Coding!$J$4:$J$1048576,$B$9,Coding!$AB$4:$AB$1048576,"YES")</f>
        <v>0</v>
      </c>
      <c r="BG160" s="60">
        <f>COUNTIFS(Coding!CT$4:CT$1048576,"YES",Coding!$D$4:$D$1048576,$A$9,Coding!$J$4:$J$1048576,$B$9,Coding!$AB$4:$AB$1048576,"YES")</f>
        <v>0</v>
      </c>
      <c r="BH160" s="60">
        <f>COUNTIFS(Coding!CU$4:CU$1048576,"YES",Coding!$D$4:$D$1048576,$A$9,Coding!$J$4:$J$1048576,$B$9,Coding!$AB$4:$AB$1048576,"YES")</f>
        <v>0</v>
      </c>
      <c r="BI160" s="60">
        <f>COUNTIFS(Coding!CV$4:CV$1048576,"YES",Coding!$D$4:$D$1048576,$A$9,Coding!$J$4:$J$1048576,$B$9,Coding!$AB$4:$AB$1048576,"YES")</f>
        <v>0</v>
      </c>
      <c r="BJ160" s="60">
        <f>COUNTIFS(Coding!CW$4:CW$1048576,"YES",Coding!$D$4:$D$1048576,$A$9,Coding!$J$4:$J$1048576,$B$9,Coding!$AB$4:$AB$1048576,"YES")</f>
        <v>0</v>
      </c>
      <c r="BK160" s="60">
        <f>COUNTIFS(Coding!CX$4:CX$1048576,"YES",Coding!$D$4:$D$1048576,$A$9,Coding!$J$4:$J$1048576,$B$9,Coding!$AB$4:$AB$1048576,"YES")</f>
        <v>0</v>
      </c>
      <c r="BL160" s="60">
        <f>COUNTIFS(Coding!CY$4:CY$1048576,"YES",Coding!$D$4:$D$1048576,$A$9,Coding!$J$4:$J$1048576,$B$9,Coding!$AB$4:$AB$1048576,"YES")</f>
        <v>1</v>
      </c>
      <c r="BM160" s="60">
        <f>COUNTIFS(Coding!CZ$4:CZ$1048576,"YES",Coding!$D$4:$D$1048576,$A$9,Coding!$J$4:$J$1048576,$B$9,Coding!$AB$4:$AB$1048576,"YES")</f>
        <v>0</v>
      </c>
      <c r="BN160" s="60">
        <f>COUNTIFS(Coding!DA$4:DA$1048576,"YES",Coding!$D$4:$D$1048576,$A$9,Coding!$J$4:$J$1048576,$B$9,Coding!$AB$4:$AB$1048576,"YES")</f>
        <v>0</v>
      </c>
      <c r="BO160" s="60">
        <f>COUNTIFS(Coding!DB$4:DB$1048576,"YES",Coding!$D$4:$D$1048576,$A$9,Coding!$J$4:$J$1048576,$B$9,Coding!$AB$4:$AB$1048576,"YES")</f>
        <v>0</v>
      </c>
      <c r="BP160" s="60">
        <f>COUNTIFS(Coding!DC$4:DC$1048576,"YES",Coding!$D$4:$D$1048576,$A$9,Coding!$J$4:$J$1048576,$B$9,Coding!$AB$4:$AB$1048576,"YES")</f>
        <v>1</v>
      </c>
      <c r="BQ160" s="60">
        <f>COUNTIFS(Coding!DD$4:DD$1048576,"YES",Coding!$D$4:$D$1048576,$A$9,Coding!$J$4:$J$1048576,$B$9,Coding!$AB$4:$AB$1048576,"YES")</f>
        <v>0</v>
      </c>
      <c r="BR160" s="60">
        <f>COUNTIFS(Coding!DE$4:DE$1048576,"YES",Coding!$D$4:$D$1048576,$A$9,Coding!$J$4:$J$1048576,$B$9,Coding!$AB$4:$AB$1048576,"YES")</f>
        <v>0</v>
      </c>
      <c r="BS160" s="60">
        <f>COUNTIFS(Coding!DF$4:DF$1048576,"YES",Coding!$D$4:$D$1048576,$A$9,Coding!$J$4:$J$1048576,$B$9,Coding!$AB$4:$AB$1048576,"YES")</f>
        <v>0</v>
      </c>
      <c r="BT160" s="60">
        <f>COUNTIFS(Coding!DG$4:DG$1048576,"YES",Coding!$D$4:$D$1048576,$A$9,Coding!$J$4:$J$1048576,$B$9,Coding!$AB$4:$AB$1048576,"YES")</f>
        <v>0</v>
      </c>
      <c r="BU160" s="60">
        <f>COUNTIFS(Coding!DH$4:DH$1048576,"YES",Coding!$D$4:$D$1048576,$A$9,Coding!$J$4:$J$1048576,$B$9,Coding!$AB$4:$AB$1048576,"YES")</f>
        <v>0</v>
      </c>
      <c r="BV160" s="60">
        <f>COUNTIFS(Coding!DI$4:DI$1048576,"YES",Coding!$D$4:$D$1048576,$A$9,Coding!$J$4:$J$1048576,$B$9,Coding!$AB$4:$AB$1048576,"YES")</f>
        <v>0</v>
      </c>
      <c r="BW160" s="60">
        <f>COUNTIFS(Coding!DJ$4:DJ$1048576,"YES",Coding!$D$4:$D$1048576,$A$9,Coding!$J$4:$J$1048576,$B$9,Coding!$AB$4:$AB$1048576,"YES")</f>
        <v>0</v>
      </c>
      <c r="BX160" s="60">
        <f>COUNTIFS(Coding!DK$4:DK$1048576,"YES",Coding!$D$4:$D$1048576,$A$9,Coding!$J$4:$J$1048576,$B$9,Coding!$AB$4:$AB$1048576,"YES")</f>
        <v>0</v>
      </c>
      <c r="BY160" s="60">
        <f>COUNTIFS(Coding!DL$4:DL$1048576,"YES",Coding!$D$4:$D$1048576,$A$9,Coding!$J$4:$J$1048576,$B$9,Coding!$AB$4:$AB$1048576,"YES")</f>
        <v>0</v>
      </c>
      <c r="BZ160" s="60">
        <f>COUNTIFS(Coding!DM$4:DM$1048576,"YES",Coding!$D$4:$D$1048576,$A$9,Coding!$J$4:$J$1048576,$B$9,Coding!$AB$4:$AB$1048576,"YES")</f>
        <v>0</v>
      </c>
      <c r="CA160" s="60">
        <f>COUNTIFS(Coding!DN$4:DN$1048576,"YES",Coding!$D$4:$D$1048576,$A$9,Coding!$J$4:$J$1048576,$B$9,Coding!$AB$4:$AB$1048576,"YES")</f>
        <v>0</v>
      </c>
      <c r="CB160" s="60">
        <f>COUNTIFS(Coding!DO$4:DO$1048576,"YES",Coding!$D$4:$D$1048576,$A$9,Coding!$J$4:$J$1048576,$B$9,Coding!$AB$4:$AB$1048576,"YES")</f>
        <v>0</v>
      </c>
      <c r="CC160" s="60">
        <f>COUNTIFS(Coding!DP$4:DP$1048576,"YES",Coding!$D$4:$D$1048576,$A$9,Coding!$J$4:$J$1048576,$B$9,Coding!$AB$4:$AB$1048576,"YES")</f>
        <v>1</v>
      </c>
      <c r="CD160" s="60">
        <f>COUNTIFS(Coding!DQ$4:DQ$1048576,"YES",Coding!$D$4:$D$1048576,$A$9,Coding!$J$4:$J$1048576,$B$9,Coding!$AB$4:$AB$1048576,"YES")</f>
        <v>1</v>
      </c>
      <c r="CE160" s="60">
        <f>COUNTIFS(Coding!DR$4:DR$1048576,"YES",Coding!$D$4:$D$1048576,$A$9,Coding!$J$4:$J$1048576,$B$9,Coding!$AB$4:$AB$1048576,"YES")</f>
        <v>0</v>
      </c>
      <c r="CF160" s="60">
        <f>COUNTIFS(Coding!DS$4:DS$1048576,"YES",Coding!$D$4:$D$1048576,$A$9,Coding!$J$4:$J$1048576,$B$9,Coding!$AB$4:$AB$1048576,"YES")</f>
        <v>0</v>
      </c>
      <c r="CG160" s="60">
        <f>COUNTIFS(Coding!DT$4:DT$1048576,"YES",Coding!$D$4:$D$1048576,$A$9,Coding!$J$4:$J$1048576,$B$9,Coding!$AB$4:$AB$1048576,"YES")</f>
        <v>0</v>
      </c>
      <c r="CH160" s="60">
        <f>COUNTIFS(Coding!DU$4:DU$1048576,"YES",Coding!$D$4:$D$1048576,$A$9,Coding!$J$4:$J$1048576,$B$9,Coding!$AB$4:$AB$1048576,"YES")</f>
        <v>0</v>
      </c>
      <c r="CI160" s="60">
        <f>COUNTIFS(Coding!DV$4:DV$1048576,"YES",Coding!$D$4:$D$1048576,$A$9,Coding!$J$4:$J$1048576,$B$9,Coding!$AB$4:$AB$1048576,"YES")</f>
        <v>0</v>
      </c>
      <c r="CJ160" s="60">
        <f>COUNTIFS(Coding!DW$4:DW$1048576,"YES",Coding!$D$4:$D$1048576,$A$9,Coding!$J$4:$J$1048576,$B$9,Coding!$AB$4:$AB$1048576,"YES")</f>
        <v>0</v>
      </c>
      <c r="CK160" s="60">
        <f>COUNTIFS(Coding!DX$4:DX$1048576,"YES",Coding!$D$4:$D$1048576,$A$9,Coding!$J$4:$J$1048576,$B$9,Coding!$AB$4:$AB$1048576,"YES")</f>
        <v>0</v>
      </c>
      <c r="CL160" s="60">
        <f>COUNTIFS(Coding!DY$4:DY$1048576,"YES",Coding!$D$4:$D$1048576,$A$9,Coding!$J$4:$J$1048576,$B$9,Coding!$AB$4:$AB$1048576,"YES")</f>
        <v>0</v>
      </c>
      <c r="CM160" s="60">
        <f>COUNTIFS(Coding!DZ$4:DZ$1048576,"YES",Coding!$D$4:$D$1048576,$A$9,Coding!$J$4:$J$1048576,$B$9,Coding!$AB$4:$AB$1048576,"YES")</f>
        <v>0</v>
      </c>
      <c r="CN160" s="60">
        <f>COUNTIFS(Coding!EA$4:EA$1048576,"YES",Coding!$D$4:$D$1048576,$A$9,Coding!$J$4:$J$1048576,$B$9,Coding!$AB$4:$AB$1048576,"YES")</f>
        <v>0</v>
      </c>
      <c r="CO160" s="60">
        <f>COUNTIFS(Coding!EB$4:EB$1048576,"YES",Coding!$D$4:$D$1048576,$A$9,Coding!$J$4:$J$1048576,$B$9,Coding!$AB$4:$AB$1048576,"YES")</f>
        <v>0</v>
      </c>
      <c r="CP160" s="60">
        <f>COUNTIFS(Coding!EC$4:EC$1048576,"YES",Coding!$D$4:$D$1048576,$A$9,Coding!$J$4:$J$1048576,$B$9,Coding!$AB$4:$AB$1048576,"YES")</f>
        <v>0</v>
      </c>
      <c r="CQ160" s="60">
        <f>COUNTIFS(Coding!ED$4:ED$1048576,"YES",Coding!$D$4:$D$1048576,$A$9,Coding!$J$4:$J$1048576,$B$9,Coding!$AB$4:$AB$1048576,"YES")</f>
        <v>0</v>
      </c>
      <c r="CR160" s="60">
        <f>COUNTIFS(Coding!EE$4:EE$1048576,"YES",Coding!$D$4:$D$1048576,$A$9,Coding!$J$4:$J$1048576,$B$9,Coding!$AB$4:$AB$1048576,"YES")</f>
        <v>0</v>
      </c>
      <c r="CS160" s="60">
        <f>COUNTIFS(Coding!EF$4:EF$1048576,"YES",Coding!$D$4:$D$1048576,$A$9,Coding!$J$4:$J$1048576,$B$9,Coding!$AB$4:$AB$1048576,"YES")</f>
        <v>0</v>
      </c>
      <c r="CT160" s="60">
        <f>COUNTIFS(Coding!EG$4:EG$1048576,"YES",Coding!$D$4:$D$1048576,$A$9,Coding!$J$4:$J$1048576,$B$9,Coding!$AB$4:$AB$1048576,"YES")</f>
        <v>0</v>
      </c>
    </row>
    <row r="161" spans="1:98" x14ac:dyDescent="0.25">
      <c r="A161" s="176" t="s">
        <v>18</v>
      </c>
      <c r="B161" s="176"/>
      <c r="C161" s="176"/>
      <c r="D161" s="176"/>
      <c r="E161" s="176"/>
      <c r="F161" s="176"/>
      <c r="G161" s="60">
        <f>COUNTIFS(Coding!AT$4:AT$1048576,"YES",Coding!$D$4:$D$1048576,$A$9,Coding!$J$4:$J$1048576,$B$9,Coding!$Y$4:$Y$1048576,"YES")</f>
        <v>0</v>
      </c>
      <c r="H161" s="60">
        <f>COUNTIFS(Coding!AU$4:AU$1048576,"YES",Coding!$D$4:$D$1048576,$A$9,Coding!$J$4:$J$1048576,$B$9,Coding!$Y$4:$Y$1048576,"YES")</f>
        <v>0</v>
      </c>
      <c r="I161" s="60">
        <f>COUNTIFS(Coding!AV$4:AV$1048576,"YES",Coding!$D$4:$D$1048576,$A$9,Coding!$J$4:$J$1048576,$B$9,Coding!$Y$4:$Y$1048576,"YES")</f>
        <v>0</v>
      </c>
      <c r="J161" s="60">
        <f>COUNTIFS(Coding!AW$4:AW$1048576,"YES",Coding!$D$4:$D$1048576,$A$9,Coding!$J$4:$J$1048576,$B$9,Coding!$Y$4:$Y$1048576,"YES")</f>
        <v>0</v>
      </c>
      <c r="K161" s="60">
        <f>COUNTIFS(Coding!AX$4:AX$1048576,"YES",Coding!$D$4:$D$1048576,$A$9,Coding!$J$4:$J$1048576,$B$9,Coding!$Y$4:$Y$1048576,"YES")</f>
        <v>0</v>
      </c>
      <c r="L161" s="60">
        <f>COUNTIFS(Coding!AY$4:AY$1048576,"YES",Coding!$D$4:$D$1048576,$A$9,Coding!$J$4:$J$1048576,$B$9,Coding!$Y$4:$Y$1048576,"YES")</f>
        <v>2</v>
      </c>
      <c r="M161" s="60">
        <f>COUNTIFS(Coding!AZ$4:AZ$1048576,"YES",Coding!$D$4:$D$1048576,$A$9,Coding!$J$4:$J$1048576,$B$9,Coding!$Y$4:$Y$1048576,"YES")</f>
        <v>0</v>
      </c>
      <c r="N161" s="60">
        <f>COUNTIFS(Coding!BA$4:BA$1048576,"YES",Coding!$D$4:$D$1048576,$A$9,Coding!$J$4:$J$1048576,$B$9,Coding!$Y$4:$Y$1048576,"YES")</f>
        <v>0</v>
      </c>
      <c r="O161" s="60">
        <f>COUNTIFS(Coding!BB$4:BB$1048576,"YES",Coding!$D$4:$D$1048576,$A$9,Coding!$J$4:$J$1048576,$B$9,Coding!$Y$4:$Y$1048576,"YES")</f>
        <v>0</v>
      </c>
      <c r="P161" s="60">
        <f>COUNTIFS(Coding!BC$4:BC$1048576,"YES",Coding!$D$4:$D$1048576,$A$9,Coding!$J$4:$J$1048576,$B$9,Coding!$Y$4:$Y$1048576,"YES")</f>
        <v>0</v>
      </c>
      <c r="Q161" s="60">
        <f>COUNTIFS(Coding!BD$4:BD$1048576,"YES",Coding!$D$4:$D$1048576,$A$9,Coding!$J$4:$J$1048576,$B$9,Coding!$Y$4:$Y$1048576,"YES")</f>
        <v>0</v>
      </c>
      <c r="R161" s="60">
        <f>COUNTIFS(Coding!BE$4:BE$1048576,"YES",Coding!$D$4:$D$1048576,$A$9,Coding!$J$4:$J$1048576,$B$9,Coding!$Y$4:$Y$1048576,"YES")</f>
        <v>0</v>
      </c>
      <c r="S161" s="60">
        <f>COUNTIFS(Coding!BF$4:BF$1048576,"YES",Coding!$D$4:$D$1048576,$A$9,Coding!$J$4:$J$1048576,$B$9,Coding!$Y$4:$Y$1048576,"YES")</f>
        <v>0</v>
      </c>
      <c r="T161" s="60">
        <f>COUNTIFS(Coding!BG$4:BG$1048576,"YES",Coding!$D$4:$D$1048576,$A$9,Coding!$J$4:$J$1048576,$B$9,Coding!$Y$4:$Y$1048576,"YES")</f>
        <v>0</v>
      </c>
      <c r="U161" s="60">
        <f>COUNTIFS(Coding!BH$4:BH$1048576,"YES",Coding!$D$4:$D$1048576,$A$9,Coding!$J$4:$J$1048576,$B$9,Coding!$Y$4:$Y$1048576,"YES")</f>
        <v>0</v>
      </c>
      <c r="V161" s="60">
        <f>COUNTIFS(Coding!BI$4:BI$1048576,"YES",Coding!$D$4:$D$1048576,$A$9,Coding!$J$4:$J$1048576,$B$9,Coding!$Y$4:$Y$1048576,"YES")</f>
        <v>0</v>
      </c>
      <c r="W161" s="60">
        <f>COUNTIFS(Coding!BJ$4:BJ$1048576,"YES",Coding!$D$4:$D$1048576,$A$9,Coding!$J$4:$J$1048576,$B$9,Coding!$Y$4:$Y$1048576,"YES")</f>
        <v>0</v>
      </c>
      <c r="X161" s="60">
        <f>COUNTIFS(Coding!BK$4:BK$1048576,"YES",Coding!$D$4:$D$1048576,$A$9,Coding!$J$4:$J$1048576,$B$9,Coding!$Y$4:$Y$1048576,"YES")</f>
        <v>0</v>
      </c>
      <c r="Y161" s="60">
        <f>COUNTIFS(Coding!BL$4:BL$1048576,"YES",Coding!$D$4:$D$1048576,$A$9,Coding!$J$4:$J$1048576,$B$9,Coding!$Y$4:$Y$1048576,"YES")</f>
        <v>0</v>
      </c>
      <c r="Z161" s="60">
        <f>COUNTIFS(Coding!BM$4:BM$1048576,"YES",Coding!$D$4:$D$1048576,$A$9,Coding!$J$4:$J$1048576,$B$9,Coding!$Y$4:$Y$1048576,"YES")</f>
        <v>1</v>
      </c>
      <c r="AA161" s="60">
        <f>COUNTIFS(Coding!BN$4:BN$1048576,"YES",Coding!$D$4:$D$1048576,$A$9,Coding!$J$4:$J$1048576,$B$9,Coding!$Y$4:$Y$1048576,"YES")</f>
        <v>0</v>
      </c>
      <c r="AB161" s="60">
        <f>COUNTIFS(Coding!BO$4:BO$1048576,"YES",Coding!$D$4:$D$1048576,$A$9,Coding!$J$4:$J$1048576,$B$9,Coding!$Y$4:$Y$1048576,"YES")</f>
        <v>0</v>
      </c>
      <c r="AC161" s="60">
        <f>COUNTIFS(Coding!BP$4:BP$1048576,"YES",Coding!$D$4:$D$1048576,$A$9,Coding!$J$4:$J$1048576,$B$9,Coding!$Y$4:$Y$1048576,"YES")</f>
        <v>0</v>
      </c>
      <c r="AD161" s="60">
        <f>COUNTIFS(Coding!BQ$4:BQ$1048576,"YES",Coding!$D$4:$D$1048576,$A$9,Coding!$J$4:$J$1048576,$B$9,Coding!$Y$4:$Y$1048576,"YES")</f>
        <v>3</v>
      </c>
      <c r="AE161" s="60">
        <f>COUNTIFS(Coding!BR$4:BR$1048576,"YES",Coding!$D$4:$D$1048576,$A$9,Coding!$J$4:$J$1048576,$B$9,Coding!$Y$4:$Y$1048576,"YES")</f>
        <v>0</v>
      </c>
      <c r="AF161" s="60">
        <f>COUNTIFS(Coding!BS$4:BS$1048576,"YES",Coding!$D$4:$D$1048576,$A$9,Coding!$J$4:$J$1048576,$B$9,Coding!$Y$4:$Y$1048576,"YES")</f>
        <v>0</v>
      </c>
      <c r="AG161" s="60">
        <f>COUNTIFS(Coding!BT$4:BT$1048576,"YES",Coding!$D$4:$D$1048576,$A$9,Coding!$J$4:$J$1048576,$B$9,Coding!$Y$4:$Y$1048576,"YES")</f>
        <v>0</v>
      </c>
      <c r="AH161" s="60">
        <f>COUNTIFS(Coding!BU$4:BU$1048576,"YES",Coding!$D$4:$D$1048576,$A$9,Coding!$J$4:$J$1048576,$B$9,Coding!$Y$4:$Y$1048576,"YES")</f>
        <v>0</v>
      </c>
      <c r="AI161" s="60">
        <f>COUNTIFS(Coding!BV$4:BV$1048576,"YES",Coding!$D$4:$D$1048576,$A$9,Coding!$J$4:$J$1048576,$B$9,Coding!$Y$4:$Y$1048576,"YES")</f>
        <v>0</v>
      </c>
      <c r="AJ161" s="60">
        <f>COUNTIFS(Coding!BW$4:BW$1048576,"YES",Coding!$D$4:$D$1048576,$A$9,Coding!$J$4:$J$1048576,$B$9,Coding!$Y$4:$Y$1048576,"YES")</f>
        <v>0</v>
      </c>
      <c r="AK161" s="60">
        <f>COUNTIFS(Coding!BX$4:BX$1048576,"YES",Coding!$D$4:$D$1048576,$A$9,Coding!$J$4:$J$1048576,$B$9,Coding!$Y$4:$Y$1048576,"YES")</f>
        <v>0</v>
      </c>
      <c r="AL161" s="60">
        <f>COUNTIFS(Coding!BY$4:BY$1048576,"YES",Coding!$D$4:$D$1048576,$A$9,Coding!$J$4:$J$1048576,$B$9,Coding!$Y$4:$Y$1048576,"YES")</f>
        <v>1</v>
      </c>
      <c r="AM161" s="60">
        <f>COUNTIFS(Coding!BZ$4:BZ$1048576,"YES",Coding!$D$4:$D$1048576,$A$9,Coding!$J$4:$J$1048576,$B$9,Coding!$Y$4:$Y$1048576,"YES")</f>
        <v>0</v>
      </c>
      <c r="AN161" s="60">
        <f>COUNTIFS(Coding!CA$4:CA$1048576,"YES",Coding!$D$4:$D$1048576,$A$9,Coding!$J$4:$J$1048576,$B$9,Coding!$Y$4:$Y$1048576,"YES")</f>
        <v>0</v>
      </c>
      <c r="AO161" s="60">
        <f>COUNTIFS(Coding!CB$4:CB$1048576,"YES",Coding!$D$4:$D$1048576,$A$9,Coding!$J$4:$J$1048576,$B$9,Coding!$Y$4:$Y$1048576,"YES")</f>
        <v>0</v>
      </c>
      <c r="AP161" s="60">
        <f>COUNTIFS(Coding!CC$4:CC$1048576,"YES",Coding!$D$4:$D$1048576,$A$9,Coding!$J$4:$J$1048576,$B$9,Coding!$Y$4:$Y$1048576,"YES")</f>
        <v>0</v>
      </c>
      <c r="AQ161" s="60">
        <f>COUNTIFS(Coding!CD$4:CD$1048576,"YES",Coding!$D$4:$D$1048576,$A$9,Coding!$J$4:$J$1048576,$B$9,Coding!$Y$4:$Y$1048576,"YES")</f>
        <v>0</v>
      </c>
      <c r="AR161" s="60">
        <f>COUNTIFS(Coding!CE$4:CE$1048576,"YES",Coding!$D$4:$D$1048576,$A$9,Coding!$J$4:$J$1048576,$B$9,Coding!$Y$4:$Y$1048576,"YES")</f>
        <v>0</v>
      </c>
      <c r="AS161" s="60">
        <f>COUNTIFS(Coding!CF$4:CF$1048576,"YES",Coding!$D$4:$D$1048576,$A$9,Coding!$J$4:$J$1048576,$B$9,Coding!$Y$4:$Y$1048576,"YES")</f>
        <v>0</v>
      </c>
      <c r="AT161" s="60">
        <f>COUNTIFS(Coding!CG$4:CG$1048576,"YES",Coding!$D$4:$D$1048576,$A$9,Coding!$J$4:$J$1048576,$B$9,Coding!$Y$4:$Y$1048576,"YES")</f>
        <v>0</v>
      </c>
      <c r="AU161" s="60">
        <f>COUNTIFS(Coding!CH$4:CH$1048576,"YES",Coding!$D$4:$D$1048576,$A$9,Coding!$J$4:$J$1048576,$B$9,Coding!$Y$4:$Y$1048576,"YES")</f>
        <v>0</v>
      </c>
      <c r="AV161" s="60">
        <f>COUNTIFS(Coding!CI$4:CI$1048576,"YES",Coding!$D$4:$D$1048576,$A$9,Coding!$J$4:$J$1048576,$B$9,Coding!$Y$4:$Y$1048576,"YES")</f>
        <v>0</v>
      </c>
      <c r="AW161" s="60">
        <f>COUNTIFS(Coding!CJ$4:CJ$1048576,"YES",Coding!$D$4:$D$1048576,$A$9,Coding!$J$4:$J$1048576,$B$9,Coding!$Y$4:$Y$1048576,"YES")</f>
        <v>0</v>
      </c>
      <c r="AX161" s="60">
        <f>COUNTIFS(Coding!CK$4:CK$1048576,"YES",Coding!$D$4:$D$1048576,$A$9,Coding!$J$4:$J$1048576,$B$9,Coding!$Y$4:$Y$1048576,"YES")</f>
        <v>0</v>
      </c>
      <c r="AY161" s="60">
        <f>COUNTIFS(Coding!CL$4:CL$1048576,"YES",Coding!$D$4:$D$1048576,$A$9,Coding!$J$4:$J$1048576,$B$9,Coding!$Y$4:$Y$1048576,"YES")</f>
        <v>0</v>
      </c>
      <c r="AZ161" s="60">
        <f>COUNTIFS(Coding!CM$4:CM$1048576,"YES",Coding!$D$4:$D$1048576,$A$9,Coding!$J$4:$J$1048576,$B$9,Coding!$Y$4:$Y$1048576,"YES")</f>
        <v>0</v>
      </c>
      <c r="BA161" s="60">
        <f>COUNTIFS(Coding!CN$4:CN$1048576,"YES",Coding!$D$4:$D$1048576,$A$9,Coding!$J$4:$J$1048576,$B$9,Coding!$Y$4:$Y$1048576,"YES")</f>
        <v>0</v>
      </c>
      <c r="BB161" s="60">
        <f>COUNTIFS(Coding!CO$4:CO$1048576,"YES",Coding!$D$4:$D$1048576,$A$9,Coding!$J$4:$J$1048576,$B$9,Coding!$Y$4:$Y$1048576,"YES")</f>
        <v>0</v>
      </c>
      <c r="BC161" s="60">
        <f>COUNTIFS(Coding!CP$4:CP$1048576,"YES",Coding!$D$4:$D$1048576,$A$9,Coding!$J$4:$J$1048576,$B$9,Coding!$Y$4:$Y$1048576,"YES")</f>
        <v>0</v>
      </c>
      <c r="BD161" s="60">
        <f>COUNTIFS(Coding!CQ$4:CQ$1048576,"YES",Coding!$D$4:$D$1048576,$A$9,Coding!$J$4:$J$1048576,$B$9,Coding!$Y$4:$Y$1048576,"YES")</f>
        <v>0</v>
      </c>
      <c r="BE161" s="60">
        <f>COUNTIFS(Coding!CR$4:CR$1048576,"YES",Coding!$D$4:$D$1048576,$A$9,Coding!$J$4:$J$1048576,$B$9,Coding!$Y$4:$Y$1048576,"YES")</f>
        <v>0</v>
      </c>
      <c r="BF161" s="60">
        <f>COUNTIFS(Coding!CS$4:CS$1048576,"YES",Coding!$D$4:$D$1048576,$A$9,Coding!$J$4:$J$1048576,$B$9,Coding!$Y$4:$Y$1048576,"YES")</f>
        <v>0</v>
      </c>
      <c r="BG161" s="60">
        <f>COUNTIFS(Coding!CT$4:CT$1048576,"YES",Coding!$D$4:$D$1048576,$A$9,Coding!$J$4:$J$1048576,$B$9,Coding!$Y$4:$Y$1048576,"YES")</f>
        <v>1</v>
      </c>
      <c r="BH161" s="60">
        <f>COUNTIFS(Coding!CU$4:CU$1048576,"YES",Coding!$D$4:$D$1048576,$A$9,Coding!$J$4:$J$1048576,$B$9,Coding!$Y$4:$Y$1048576,"YES")</f>
        <v>0</v>
      </c>
      <c r="BI161" s="60">
        <f>COUNTIFS(Coding!CV$4:CV$1048576,"YES",Coding!$D$4:$D$1048576,$A$9,Coding!$J$4:$J$1048576,$B$9,Coding!$Y$4:$Y$1048576,"YES")</f>
        <v>0</v>
      </c>
      <c r="BJ161" s="60">
        <f>COUNTIFS(Coding!CW$4:CW$1048576,"YES",Coding!$D$4:$D$1048576,$A$9,Coding!$J$4:$J$1048576,$B$9,Coding!$Y$4:$Y$1048576,"YES")</f>
        <v>0</v>
      </c>
      <c r="BK161" s="60">
        <f>COUNTIFS(Coding!CX$4:CX$1048576,"YES",Coding!$D$4:$D$1048576,$A$9,Coding!$J$4:$J$1048576,$B$9,Coding!$Y$4:$Y$1048576,"YES")</f>
        <v>0</v>
      </c>
      <c r="BL161" s="60">
        <f>COUNTIFS(Coding!CY$4:CY$1048576,"YES",Coding!$D$4:$D$1048576,$A$9,Coding!$J$4:$J$1048576,$B$9,Coding!$Y$4:$Y$1048576,"YES")</f>
        <v>0</v>
      </c>
      <c r="BM161" s="60">
        <f>COUNTIFS(Coding!CZ$4:CZ$1048576,"YES",Coding!$D$4:$D$1048576,$A$9,Coding!$J$4:$J$1048576,$B$9,Coding!$Y$4:$Y$1048576,"YES")</f>
        <v>0</v>
      </c>
      <c r="BN161" s="60">
        <f>COUNTIFS(Coding!DA$4:DA$1048576,"YES",Coding!$D$4:$D$1048576,$A$9,Coding!$J$4:$J$1048576,$B$9,Coding!$Y$4:$Y$1048576,"YES")</f>
        <v>0</v>
      </c>
      <c r="BO161" s="60">
        <f>COUNTIFS(Coding!DB$4:DB$1048576,"YES",Coding!$D$4:$D$1048576,$A$9,Coding!$J$4:$J$1048576,$B$9,Coding!$Y$4:$Y$1048576,"YES")</f>
        <v>0</v>
      </c>
      <c r="BP161" s="60">
        <f>COUNTIFS(Coding!DC$4:DC$1048576,"YES",Coding!$D$4:$D$1048576,$A$9,Coding!$J$4:$J$1048576,$B$9,Coding!$Y$4:$Y$1048576,"YES")</f>
        <v>1</v>
      </c>
      <c r="BQ161" s="60">
        <f>COUNTIFS(Coding!DD$4:DD$1048576,"YES",Coding!$D$4:$D$1048576,$A$9,Coding!$J$4:$J$1048576,$B$9,Coding!$Y$4:$Y$1048576,"YES")</f>
        <v>0</v>
      </c>
      <c r="BR161" s="60">
        <f>COUNTIFS(Coding!DE$4:DE$1048576,"YES",Coding!$D$4:$D$1048576,$A$9,Coding!$J$4:$J$1048576,$B$9,Coding!$Y$4:$Y$1048576,"YES")</f>
        <v>0</v>
      </c>
      <c r="BS161" s="60">
        <f>COUNTIFS(Coding!DF$4:DF$1048576,"YES",Coding!$D$4:$D$1048576,$A$9,Coding!$J$4:$J$1048576,$B$9,Coding!$Y$4:$Y$1048576,"YES")</f>
        <v>0</v>
      </c>
      <c r="BT161" s="60">
        <f>COUNTIFS(Coding!DG$4:DG$1048576,"YES",Coding!$D$4:$D$1048576,$A$9,Coding!$J$4:$J$1048576,$B$9,Coding!$Y$4:$Y$1048576,"YES")</f>
        <v>1</v>
      </c>
      <c r="BU161" s="60">
        <f>COUNTIFS(Coding!DH$4:DH$1048576,"YES",Coding!$D$4:$D$1048576,$A$9,Coding!$J$4:$J$1048576,$B$9,Coding!$Y$4:$Y$1048576,"YES")</f>
        <v>0</v>
      </c>
      <c r="BV161" s="60">
        <f>COUNTIFS(Coding!DI$4:DI$1048576,"YES",Coding!$D$4:$D$1048576,$A$9,Coding!$J$4:$J$1048576,$B$9,Coding!$Y$4:$Y$1048576,"YES")</f>
        <v>0</v>
      </c>
      <c r="BW161" s="60">
        <f>COUNTIFS(Coding!DJ$4:DJ$1048576,"YES",Coding!$D$4:$D$1048576,$A$9,Coding!$J$4:$J$1048576,$B$9,Coding!$Y$4:$Y$1048576,"YES")</f>
        <v>0</v>
      </c>
      <c r="BX161" s="60">
        <f>COUNTIFS(Coding!DK$4:DK$1048576,"YES",Coding!$D$4:$D$1048576,$A$9,Coding!$J$4:$J$1048576,$B$9,Coding!$Y$4:$Y$1048576,"YES")</f>
        <v>0</v>
      </c>
      <c r="BY161" s="60">
        <f>COUNTIFS(Coding!DL$4:DL$1048576,"YES",Coding!$D$4:$D$1048576,$A$9,Coding!$J$4:$J$1048576,$B$9,Coding!$Y$4:$Y$1048576,"YES")</f>
        <v>0</v>
      </c>
      <c r="BZ161" s="60">
        <f>COUNTIFS(Coding!DM$4:DM$1048576,"YES",Coding!$D$4:$D$1048576,$A$9,Coding!$J$4:$J$1048576,$B$9,Coding!$Y$4:$Y$1048576,"YES")</f>
        <v>0</v>
      </c>
      <c r="CA161" s="60">
        <f>COUNTIFS(Coding!DN$4:DN$1048576,"YES",Coding!$D$4:$D$1048576,$A$9,Coding!$J$4:$J$1048576,$B$9,Coding!$Y$4:$Y$1048576,"YES")</f>
        <v>0</v>
      </c>
      <c r="CB161" s="60">
        <f>COUNTIFS(Coding!DO$4:DO$1048576,"YES",Coding!$D$4:$D$1048576,$A$9,Coding!$J$4:$J$1048576,$B$9,Coding!$Y$4:$Y$1048576,"YES")</f>
        <v>1</v>
      </c>
      <c r="CC161" s="60">
        <f>COUNTIFS(Coding!DP$4:DP$1048576,"YES",Coding!$D$4:$D$1048576,$A$9,Coding!$J$4:$J$1048576,$B$9,Coding!$Y$4:$Y$1048576,"YES")</f>
        <v>0</v>
      </c>
      <c r="CD161" s="60">
        <f>COUNTIFS(Coding!DQ$4:DQ$1048576,"YES",Coding!$D$4:$D$1048576,$A$9,Coding!$J$4:$J$1048576,$B$9,Coding!$Y$4:$Y$1048576,"YES")</f>
        <v>0</v>
      </c>
      <c r="CE161" s="60">
        <f>COUNTIFS(Coding!DR$4:DR$1048576,"YES",Coding!$D$4:$D$1048576,$A$9,Coding!$J$4:$J$1048576,$B$9,Coding!$Y$4:$Y$1048576,"YES")</f>
        <v>0</v>
      </c>
      <c r="CF161" s="60">
        <f>COUNTIFS(Coding!DS$4:DS$1048576,"YES",Coding!$D$4:$D$1048576,$A$9,Coding!$J$4:$J$1048576,$B$9,Coding!$Y$4:$Y$1048576,"YES")</f>
        <v>0</v>
      </c>
      <c r="CG161" s="60">
        <f>COUNTIFS(Coding!DT$4:DT$1048576,"YES",Coding!$D$4:$D$1048576,$A$9,Coding!$J$4:$J$1048576,$B$9,Coding!$Y$4:$Y$1048576,"YES")</f>
        <v>0</v>
      </c>
      <c r="CH161" s="60">
        <f>COUNTIFS(Coding!DU$4:DU$1048576,"YES",Coding!$D$4:$D$1048576,$A$9,Coding!$J$4:$J$1048576,$B$9,Coding!$Y$4:$Y$1048576,"YES")</f>
        <v>0</v>
      </c>
      <c r="CI161" s="60">
        <f>COUNTIFS(Coding!DV$4:DV$1048576,"YES",Coding!$D$4:$D$1048576,$A$9,Coding!$J$4:$J$1048576,$B$9,Coding!$Y$4:$Y$1048576,"YES")</f>
        <v>0</v>
      </c>
      <c r="CJ161" s="60">
        <f>COUNTIFS(Coding!DW$4:DW$1048576,"YES",Coding!$D$4:$D$1048576,$A$9,Coding!$J$4:$J$1048576,$B$9,Coding!$Y$4:$Y$1048576,"YES")</f>
        <v>0</v>
      </c>
      <c r="CK161" s="60">
        <f>COUNTIFS(Coding!DX$4:DX$1048576,"YES",Coding!$D$4:$D$1048576,$A$9,Coding!$J$4:$J$1048576,$B$9,Coding!$Y$4:$Y$1048576,"YES")</f>
        <v>0</v>
      </c>
      <c r="CL161" s="60">
        <f>COUNTIFS(Coding!DY$4:DY$1048576,"YES",Coding!$D$4:$D$1048576,$A$9,Coding!$J$4:$J$1048576,$B$9,Coding!$Y$4:$Y$1048576,"YES")</f>
        <v>0</v>
      </c>
      <c r="CM161" s="60">
        <f>COUNTIFS(Coding!DZ$4:DZ$1048576,"YES",Coding!$D$4:$D$1048576,$A$9,Coding!$J$4:$J$1048576,$B$9,Coding!$Y$4:$Y$1048576,"YES")</f>
        <v>0</v>
      </c>
      <c r="CN161" s="60">
        <f>COUNTIFS(Coding!EA$4:EA$1048576,"YES",Coding!$D$4:$D$1048576,$A$9,Coding!$J$4:$J$1048576,$B$9,Coding!$Y$4:$Y$1048576,"YES")</f>
        <v>0</v>
      </c>
      <c r="CO161" s="60">
        <f>COUNTIFS(Coding!EB$4:EB$1048576,"YES",Coding!$D$4:$D$1048576,$A$9,Coding!$J$4:$J$1048576,$B$9,Coding!$Y$4:$Y$1048576,"YES")</f>
        <v>0</v>
      </c>
      <c r="CP161" s="60">
        <f>COUNTIFS(Coding!EC$4:EC$1048576,"YES",Coding!$D$4:$D$1048576,$A$9,Coding!$J$4:$J$1048576,$B$9,Coding!$Y$4:$Y$1048576,"YES")</f>
        <v>0</v>
      </c>
      <c r="CQ161" s="60">
        <f>COUNTIFS(Coding!ED$4:ED$1048576,"YES",Coding!$D$4:$D$1048576,$A$9,Coding!$J$4:$J$1048576,$B$9,Coding!$Y$4:$Y$1048576,"YES")</f>
        <v>0</v>
      </c>
      <c r="CR161" s="60">
        <f>COUNTIFS(Coding!EE$4:EE$1048576,"YES",Coding!$D$4:$D$1048576,$A$9,Coding!$J$4:$J$1048576,$B$9,Coding!$Y$4:$Y$1048576,"YES")</f>
        <v>0</v>
      </c>
      <c r="CS161" s="60">
        <f>COUNTIFS(Coding!EF$4:EF$1048576,"YES",Coding!$D$4:$D$1048576,$A$9,Coding!$J$4:$J$1048576,$B$9,Coding!$Y$4:$Y$1048576,"YES")</f>
        <v>0</v>
      </c>
      <c r="CT161" s="60">
        <f>COUNTIFS(Coding!EG$4:EG$1048576,"YES",Coding!$D$4:$D$1048576,$A$9,Coding!$J$4:$J$1048576,$B$9,Coding!$Y$4:$Y$1048576,"YES")</f>
        <v>0</v>
      </c>
    </row>
    <row r="162" spans="1:98" x14ac:dyDescent="0.25">
      <c r="A162" s="176" t="s">
        <v>27</v>
      </c>
      <c r="B162" s="176"/>
      <c r="C162" s="176"/>
      <c r="D162" s="176"/>
      <c r="E162" s="176"/>
      <c r="F162" s="176"/>
      <c r="G162" s="60">
        <f>COUNTIFS(Coding!AT$4:AT$1048576,"YES",Coding!$D$4:$D$1048576,$A$9,Coding!$J$4:$J$1048576,$B$9,Coding!$AH$4:$AH$1048576,"YES")</f>
        <v>0</v>
      </c>
      <c r="H162" s="60">
        <f>COUNTIFS(Coding!AU$4:AU$1048576,"YES",Coding!$D$4:$D$1048576,$A$9,Coding!$J$4:$J$1048576,$B$9,Coding!$AH$4:$AH$1048576,"YES")</f>
        <v>0</v>
      </c>
      <c r="I162" s="60">
        <f>COUNTIFS(Coding!AV$4:AV$1048576,"YES",Coding!$D$4:$D$1048576,$A$9,Coding!$J$4:$J$1048576,$B$9,Coding!$AH$4:$AH$1048576,"YES")</f>
        <v>0</v>
      </c>
      <c r="J162" s="60">
        <f>COUNTIFS(Coding!AW$4:AW$1048576,"YES",Coding!$D$4:$D$1048576,$A$9,Coding!$J$4:$J$1048576,$B$9,Coding!$AH$4:$AH$1048576,"YES")</f>
        <v>0</v>
      </c>
      <c r="K162" s="60">
        <f>COUNTIFS(Coding!AX$4:AX$1048576,"YES",Coding!$D$4:$D$1048576,$A$9,Coding!$J$4:$J$1048576,$B$9,Coding!$AH$4:$AH$1048576,"YES")</f>
        <v>0</v>
      </c>
      <c r="L162" s="60">
        <f>COUNTIFS(Coding!AY$4:AY$1048576,"YES",Coding!$D$4:$D$1048576,$A$9,Coding!$J$4:$J$1048576,$B$9,Coding!$AH$4:$AH$1048576,"YES")</f>
        <v>0</v>
      </c>
      <c r="M162" s="60">
        <f>COUNTIFS(Coding!AZ$4:AZ$1048576,"YES",Coding!$D$4:$D$1048576,$A$9,Coding!$J$4:$J$1048576,$B$9,Coding!$AH$4:$AH$1048576,"YES")</f>
        <v>0</v>
      </c>
      <c r="N162" s="60">
        <f>COUNTIFS(Coding!BA$4:BA$1048576,"YES",Coding!$D$4:$D$1048576,$A$9,Coding!$J$4:$J$1048576,$B$9,Coding!$AH$4:$AH$1048576,"YES")</f>
        <v>0</v>
      </c>
      <c r="O162" s="60">
        <f>COUNTIFS(Coding!BB$4:BB$1048576,"YES",Coding!$D$4:$D$1048576,$A$9,Coding!$J$4:$J$1048576,$B$9,Coding!$AH$4:$AH$1048576,"YES")</f>
        <v>0</v>
      </c>
      <c r="P162" s="60">
        <f>COUNTIFS(Coding!BC$4:BC$1048576,"YES",Coding!$D$4:$D$1048576,$A$9,Coding!$J$4:$J$1048576,$B$9,Coding!$AH$4:$AH$1048576,"YES")</f>
        <v>0</v>
      </c>
      <c r="Q162" s="60">
        <f>COUNTIFS(Coding!BD$4:BD$1048576,"YES",Coding!$D$4:$D$1048576,$A$9,Coding!$J$4:$J$1048576,$B$9,Coding!$AH$4:$AH$1048576,"YES")</f>
        <v>0</v>
      </c>
      <c r="R162" s="60">
        <f>COUNTIFS(Coding!BE$4:BE$1048576,"YES",Coding!$D$4:$D$1048576,$A$9,Coding!$J$4:$J$1048576,$B$9,Coding!$AH$4:$AH$1048576,"YES")</f>
        <v>0</v>
      </c>
      <c r="S162" s="60">
        <f>COUNTIFS(Coding!BF$4:BF$1048576,"YES",Coding!$D$4:$D$1048576,$A$9,Coding!$J$4:$J$1048576,$B$9,Coding!$AH$4:$AH$1048576,"YES")</f>
        <v>0</v>
      </c>
      <c r="T162" s="60">
        <f>COUNTIFS(Coding!BG$4:BG$1048576,"YES",Coding!$D$4:$D$1048576,$A$9,Coding!$J$4:$J$1048576,$B$9,Coding!$AH$4:$AH$1048576,"YES")</f>
        <v>0</v>
      </c>
      <c r="U162" s="60">
        <f>COUNTIFS(Coding!BH$4:BH$1048576,"YES",Coding!$D$4:$D$1048576,$A$9,Coding!$J$4:$J$1048576,$B$9,Coding!$AH$4:$AH$1048576,"YES")</f>
        <v>0</v>
      </c>
      <c r="V162" s="60">
        <f>COUNTIFS(Coding!BI$4:BI$1048576,"YES",Coding!$D$4:$D$1048576,$A$9,Coding!$J$4:$J$1048576,$B$9,Coding!$AH$4:$AH$1048576,"YES")</f>
        <v>0</v>
      </c>
      <c r="W162" s="60">
        <f>COUNTIFS(Coding!BJ$4:BJ$1048576,"YES",Coding!$D$4:$D$1048576,$A$9,Coding!$J$4:$J$1048576,$B$9,Coding!$AH$4:$AH$1048576,"YES")</f>
        <v>0</v>
      </c>
      <c r="X162" s="60">
        <f>COUNTIFS(Coding!BK$4:BK$1048576,"YES",Coding!$D$4:$D$1048576,$A$9,Coding!$J$4:$J$1048576,$B$9,Coding!$AH$4:$AH$1048576,"YES")</f>
        <v>0</v>
      </c>
      <c r="Y162" s="60">
        <f>COUNTIFS(Coding!BL$4:BL$1048576,"YES",Coding!$D$4:$D$1048576,$A$9,Coding!$J$4:$J$1048576,$B$9,Coding!$AH$4:$AH$1048576,"YES")</f>
        <v>0</v>
      </c>
      <c r="Z162" s="60">
        <f>COUNTIFS(Coding!BM$4:BM$1048576,"YES",Coding!$D$4:$D$1048576,$A$9,Coding!$J$4:$J$1048576,$B$9,Coding!$AH$4:$AH$1048576,"YES")</f>
        <v>0</v>
      </c>
      <c r="AA162" s="60">
        <f>COUNTIFS(Coding!BN$4:BN$1048576,"YES",Coding!$D$4:$D$1048576,$A$9,Coding!$J$4:$J$1048576,$B$9,Coding!$AH$4:$AH$1048576,"YES")</f>
        <v>0</v>
      </c>
      <c r="AB162" s="60">
        <f>COUNTIFS(Coding!BO$4:BO$1048576,"YES",Coding!$D$4:$D$1048576,$A$9,Coding!$J$4:$J$1048576,$B$9,Coding!$AH$4:$AH$1048576,"YES")</f>
        <v>0</v>
      </c>
      <c r="AC162" s="60">
        <f>COUNTIFS(Coding!BP$4:BP$1048576,"YES",Coding!$D$4:$D$1048576,$A$9,Coding!$J$4:$J$1048576,$B$9,Coding!$AH$4:$AH$1048576,"YES")</f>
        <v>0</v>
      </c>
      <c r="AD162" s="60">
        <f>COUNTIFS(Coding!BQ$4:BQ$1048576,"YES",Coding!$D$4:$D$1048576,$A$9,Coding!$J$4:$J$1048576,$B$9,Coding!$AH$4:$AH$1048576,"YES")</f>
        <v>0</v>
      </c>
      <c r="AE162" s="60">
        <f>COUNTIFS(Coding!BR$4:BR$1048576,"YES",Coding!$D$4:$D$1048576,$A$9,Coding!$J$4:$J$1048576,$B$9,Coding!$AH$4:$AH$1048576,"YES")</f>
        <v>0</v>
      </c>
      <c r="AF162" s="60">
        <f>COUNTIFS(Coding!BS$4:BS$1048576,"YES",Coding!$D$4:$D$1048576,$A$9,Coding!$J$4:$J$1048576,$B$9,Coding!$AH$4:$AH$1048576,"YES")</f>
        <v>0</v>
      </c>
      <c r="AG162" s="60">
        <f>COUNTIFS(Coding!BT$4:BT$1048576,"YES",Coding!$D$4:$D$1048576,$A$9,Coding!$J$4:$J$1048576,$B$9,Coding!$AH$4:$AH$1048576,"YES")</f>
        <v>0</v>
      </c>
      <c r="AH162" s="60">
        <f>COUNTIFS(Coding!BU$4:BU$1048576,"YES",Coding!$D$4:$D$1048576,$A$9,Coding!$J$4:$J$1048576,$B$9,Coding!$AH$4:$AH$1048576,"YES")</f>
        <v>0</v>
      </c>
      <c r="AI162" s="60">
        <f>COUNTIFS(Coding!BV$4:BV$1048576,"YES",Coding!$D$4:$D$1048576,$A$9,Coding!$J$4:$J$1048576,$B$9,Coding!$AH$4:$AH$1048576,"YES")</f>
        <v>0</v>
      </c>
      <c r="AJ162" s="60">
        <f>COUNTIFS(Coding!BW$4:BW$1048576,"YES",Coding!$D$4:$D$1048576,$A$9,Coding!$J$4:$J$1048576,$B$9,Coding!$AH$4:$AH$1048576,"YES")</f>
        <v>0</v>
      </c>
      <c r="AK162" s="60">
        <f>COUNTIFS(Coding!BX$4:BX$1048576,"YES",Coding!$D$4:$D$1048576,$A$9,Coding!$J$4:$J$1048576,$B$9,Coding!$AH$4:$AH$1048576,"YES")</f>
        <v>0</v>
      </c>
      <c r="AL162" s="60">
        <f>COUNTIFS(Coding!BY$4:BY$1048576,"YES",Coding!$D$4:$D$1048576,$A$9,Coding!$J$4:$J$1048576,$B$9,Coding!$AH$4:$AH$1048576,"YES")</f>
        <v>0</v>
      </c>
      <c r="AM162" s="60">
        <f>COUNTIFS(Coding!BZ$4:BZ$1048576,"YES",Coding!$D$4:$D$1048576,$A$9,Coding!$J$4:$J$1048576,$B$9,Coding!$AH$4:$AH$1048576,"YES")</f>
        <v>0</v>
      </c>
      <c r="AN162" s="60">
        <f>COUNTIFS(Coding!CA$4:CA$1048576,"YES",Coding!$D$4:$D$1048576,$A$9,Coding!$J$4:$J$1048576,$B$9,Coding!$AH$4:$AH$1048576,"YES")</f>
        <v>1</v>
      </c>
      <c r="AO162" s="60">
        <f>COUNTIFS(Coding!CB$4:CB$1048576,"YES",Coding!$D$4:$D$1048576,$A$9,Coding!$J$4:$J$1048576,$B$9,Coding!$AH$4:$AH$1048576,"YES")</f>
        <v>1</v>
      </c>
      <c r="AP162" s="60">
        <f>COUNTIFS(Coding!CC$4:CC$1048576,"YES",Coding!$D$4:$D$1048576,$A$9,Coding!$J$4:$J$1048576,$B$9,Coding!$AH$4:$AH$1048576,"YES")</f>
        <v>0</v>
      </c>
      <c r="AQ162" s="60">
        <f>COUNTIFS(Coding!CD$4:CD$1048576,"YES",Coding!$D$4:$D$1048576,$A$9,Coding!$J$4:$J$1048576,$B$9,Coding!$AH$4:$AH$1048576,"YES")</f>
        <v>0</v>
      </c>
      <c r="AR162" s="60">
        <f>COUNTIFS(Coding!CE$4:CE$1048576,"YES",Coding!$D$4:$D$1048576,$A$9,Coding!$J$4:$J$1048576,$B$9,Coding!$AH$4:$AH$1048576,"YES")</f>
        <v>0</v>
      </c>
      <c r="AS162" s="60">
        <f>COUNTIFS(Coding!CF$4:CF$1048576,"YES",Coding!$D$4:$D$1048576,$A$9,Coding!$J$4:$J$1048576,$B$9,Coding!$AH$4:$AH$1048576,"YES")</f>
        <v>0</v>
      </c>
      <c r="AT162" s="60">
        <f>COUNTIFS(Coding!CG$4:CG$1048576,"YES",Coding!$D$4:$D$1048576,$A$9,Coding!$J$4:$J$1048576,$B$9,Coding!$AH$4:$AH$1048576,"YES")</f>
        <v>0</v>
      </c>
      <c r="AU162" s="60">
        <f>COUNTIFS(Coding!CH$4:CH$1048576,"YES",Coding!$D$4:$D$1048576,$A$9,Coding!$J$4:$J$1048576,$B$9,Coding!$AH$4:$AH$1048576,"YES")</f>
        <v>0</v>
      </c>
      <c r="AV162" s="60">
        <f>COUNTIFS(Coding!CI$4:CI$1048576,"YES",Coding!$D$4:$D$1048576,$A$9,Coding!$J$4:$J$1048576,$B$9,Coding!$AH$4:$AH$1048576,"YES")</f>
        <v>0</v>
      </c>
      <c r="AW162" s="60">
        <f>COUNTIFS(Coding!CJ$4:CJ$1048576,"YES",Coding!$D$4:$D$1048576,$A$9,Coding!$J$4:$J$1048576,$B$9,Coding!$AH$4:$AH$1048576,"YES")</f>
        <v>0</v>
      </c>
      <c r="AX162" s="60">
        <f>COUNTIFS(Coding!CK$4:CK$1048576,"YES",Coding!$D$4:$D$1048576,$A$9,Coding!$J$4:$J$1048576,$B$9,Coding!$AH$4:$AH$1048576,"YES")</f>
        <v>0</v>
      </c>
      <c r="AY162" s="60">
        <f>COUNTIFS(Coding!CL$4:CL$1048576,"YES",Coding!$D$4:$D$1048576,$A$9,Coding!$J$4:$J$1048576,$B$9,Coding!$AH$4:$AH$1048576,"YES")</f>
        <v>0</v>
      </c>
      <c r="AZ162" s="60">
        <f>COUNTIFS(Coding!CM$4:CM$1048576,"YES",Coding!$D$4:$D$1048576,$A$9,Coding!$J$4:$J$1048576,$B$9,Coding!$AH$4:$AH$1048576,"YES")</f>
        <v>1</v>
      </c>
      <c r="BA162" s="60">
        <f>COUNTIFS(Coding!CN$4:CN$1048576,"YES",Coding!$D$4:$D$1048576,$A$9,Coding!$J$4:$J$1048576,$B$9,Coding!$AH$4:$AH$1048576,"YES")</f>
        <v>0</v>
      </c>
      <c r="BB162" s="60">
        <f>COUNTIFS(Coding!CO$4:CO$1048576,"YES",Coding!$D$4:$D$1048576,$A$9,Coding!$J$4:$J$1048576,$B$9,Coding!$AH$4:$AH$1048576,"YES")</f>
        <v>0</v>
      </c>
      <c r="BC162" s="60">
        <f>COUNTIFS(Coding!CP$4:CP$1048576,"YES",Coding!$D$4:$D$1048576,$A$9,Coding!$J$4:$J$1048576,$B$9,Coding!$AH$4:$AH$1048576,"YES")</f>
        <v>0</v>
      </c>
      <c r="BD162" s="60">
        <f>COUNTIFS(Coding!CQ$4:CQ$1048576,"YES",Coding!$D$4:$D$1048576,$A$9,Coding!$J$4:$J$1048576,$B$9,Coding!$AH$4:$AH$1048576,"YES")</f>
        <v>0</v>
      </c>
      <c r="BE162" s="60">
        <f>COUNTIFS(Coding!CR$4:CR$1048576,"YES",Coding!$D$4:$D$1048576,$A$9,Coding!$J$4:$J$1048576,$B$9,Coding!$AH$4:$AH$1048576,"YES")</f>
        <v>0</v>
      </c>
      <c r="BF162" s="60">
        <f>COUNTIFS(Coding!CS$4:CS$1048576,"YES",Coding!$D$4:$D$1048576,$A$9,Coding!$J$4:$J$1048576,$B$9,Coding!$AH$4:$AH$1048576,"YES")</f>
        <v>0</v>
      </c>
      <c r="BG162" s="60">
        <f>COUNTIFS(Coding!CT$4:CT$1048576,"YES",Coding!$D$4:$D$1048576,$A$9,Coding!$J$4:$J$1048576,$B$9,Coding!$AH$4:$AH$1048576,"YES")</f>
        <v>0</v>
      </c>
      <c r="BH162" s="60">
        <f>COUNTIFS(Coding!CU$4:CU$1048576,"YES",Coding!$D$4:$D$1048576,$A$9,Coding!$J$4:$J$1048576,$B$9,Coding!$AH$4:$AH$1048576,"YES")</f>
        <v>0</v>
      </c>
      <c r="BI162" s="60">
        <f>COUNTIFS(Coding!CV$4:CV$1048576,"YES",Coding!$D$4:$D$1048576,$A$9,Coding!$J$4:$J$1048576,$B$9,Coding!$AH$4:$AH$1048576,"YES")</f>
        <v>0</v>
      </c>
      <c r="BJ162" s="60">
        <f>COUNTIFS(Coding!CW$4:CW$1048576,"YES",Coding!$D$4:$D$1048576,$A$9,Coding!$J$4:$J$1048576,$B$9,Coding!$AH$4:$AH$1048576,"YES")</f>
        <v>0</v>
      </c>
      <c r="BK162" s="60">
        <f>COUNTIFS(Coding!CX$4:CX$1048576,"YES",Coding!$D$4:$D$1048576,$A$9,Coding!$J$4:$J$1048576,$B$9,Coding!$AH$4:$AH$1048576,"YES")</f>
        <v>0</v>
      </c>
      <c r="BL162" s="60">
        <f>COUNTIFS(Coding!CY$4:CY$1048576,"YES",Coding!$D$4:$D$1048576,$A$9,Coding!$J$4:$J$1048576,$B$9,Coding!$AH$4:$AH$1048576,"YES")</f>
        <v>0</v>
      </c>
      <c r="BM162" s="60">
        <f>COUNTIFS(Coding!CZ$4:CZ$1048576,"YES",Coding!$D$4:$D$1048576,$A$9,Coding!$J$4:$J$1048576,$B$9,Coding!$AH$4:$AH$1048576,"YES")</f>
        <v>0</v>
      </c>
      <c r="BN162" s="60">
        <f>COUNTIFS(Coding!DA$4:DA$1048576,"YES",Coding!$D$4:$D$1048576,$A$9,Coding!$J$4:$J$1048576,$B$9,Coding!$AH$4:$AH$1048576,"YES")</f>
        <v>0</v>
      </c>
      <c r="BO162" s="60">
        <f>COUNTIFS(Coding!DB$4:DB$1048576,"YES",Coding!$D$4:$D$1048576,$A$9,Coding!$J$4:$J$1048576,$B$9,Coding!$AH$4:$AH$1048576,"YES")</f>
        <v>0</v>
      </c>
      <c r="BP162" s="60">
        <f>COUNTIFS(Coding!DC$4:DC$1048576,"YES",Coding!$D$4:$D$1048576,$A$9,Coding!$J$4:$J$1048576,$B$9,Coding!$AH$4:$AH$1048576,"YES")</f>
        <v>2</v>
      </c>
      <c r="BQ162" s="60">
        <f>COUNTIFS(Coding!DD$4:DD$1048576,"YES",Coding!$D$4:$D$1048576,$A$9,Coding!$J$4:$J$1048576,$B$9,Coding!$AH$4:$AH$1048576,"YES")</f>
        <v>0</v>
      </c>
      <c r="BR162" s="60">
        <f>COUNTIFS(Coding!DE$4:DE$1048576,"YES",Coding!$D$4:$D$1048576,$A$9,Coding!$J$4:$J$1048576,$B$9,Coding!$AH$4:$AH$1048576,"YES")</f>
        <v>0</v>
      </c>
      <c r="BS162" s="60">
        <f>COUNTIFS(Coding!DF$4:DF$1048576,"YES",Coding!$D$4:$D$1048576,$A$9,Coding!$J$4:$J$1048576,$B$9,Coding!$AH$4:$AH$1048576,"YES")</f>
        <v>0</v>
      </c>
      <c r="BT162" s="60">
        <f>COUNTIFS(Coding!DG$4:DG$1048576,"YES",Coding!$D$4:$D$1048576,$A$9,Coding!$J$4:$J$1048576,$B$9,Coding!$AH$4:$AH$1048576,"YES")</f>
        <v>0</v>
      </c>
      <c r="BU162" s="60">
        <f>COUNTIFS(Coding!DH$4:DH$1048576,"YES",Coding!$D$4:$D$1048576,$A$9,Coding!$J$4:$J$1048576,$B$9,Coding!$AH$4:$AH$1048576,"YES")</f>
        <v>0</v>
      </c>
      <c r="BV162" s="60">
        <f>COUNTIFS(Coding!DI$4:DI$1048576,"YES",Coding!$D$4:$D$1048576,$A$9,Coding!$J$4:$J$1048576,$B$9,Coding!$AH$4:$AH$1048576,"YES")</f>
        <v>0</v>
      </c>
      <c r="BW162" s="60">
        <f>COUNTIFS(Coding!DJ$4:DJ$1048576,"YES",Coding!$D$4:$D$1048576,$A$9,Coding!$J$4:$J$1048576,$B$9,Coding!$AH$4:$AH$1048576,"YES")</f>
        <v>0</v>
      </c>
      <c r="BX162" s="60">
        <f>COUNTIFS(Coding!DK$4:DK$1048576,"YES",Coding!$D$4:$D$1048576,$A$9,Coding!$J$4:$J$1048576,$B$9,Coding!$AH$4:$AH$1048576,"YES")</f>
        <v>0</v>
      </c>
      <c r="BY162" s="60">
        <f>COUNTIFS(Coding!DL$4:DL$1048576,"YES",Coding!$D$4:$D$1048576,$A$9,Coding!$J$4:$J$1048576,$B$9,Coding!$AH$4:$AH$1048576,"YES")</f>
        <v>0</v>
      </c>
      <c r="BZ162" s="60">
        <f>COUNTIFS(Coding!DM$4:DM$1048576,"YES",Coding!$D$4:$D$1048576,$A$9,Coding!$J$4:$J$1048576,$B$9,Coding!$AH$4:$AH$1048576,"YES")</f>
        <v>1</v>
      </c>
      <c r="CA162" s="60">
        <f>COUNTIFS(Coding!DN$4:DN$1048576,"YES",Coding!$D$4:$D$1048576,$A$9,Coding!$J$4:$J$1048576,$B$9,Coding!$AH$4:$AH$1048576,"YES")</f>
        <v>0</v>
      </c>
      <c r="CB162" s="60">
        <f>COUNTIFS(Coding!DO$4:DO$1048576,"YES",Coding!$D$4:$D$1048576,$A$9,Coding!$J$4:$J$1048576,$B$9,Coding!$AH$4:$AH$1048576,"YES")</f>
        <v>0</v>
      </c>
      <c r="CC162" s="60">
        <f>COUNTIFS(Coding!DP$4:DP$1048576,"YES",Coding!$D$4:$D$1048576,$A$9,Coding!$J$4:$J$1048576,$B$9,Coding!$AH$4:$AH$1048576,"YES")</f>
        <v>0</v>
      </c>
      <c r="CD162" s="60">
        <f>COUNTIFS(Coding!DQ$4:DQ$1048576,"YES",Coding!$D$4:$D$1048576,$A$9,Coding!$J$4:$J$1048576,$B$9,Coding!$AH$4:$AH$1048576,"YES")</f>
        <v>0</v>
      </c>
      <c r="CE162" s="60">
        <f>COUNTIFS(Coding!DR$4:DR$1048576,"YES",Coding!$D$4:$D$1048576,$A$9,Coding!$J$4:$J$1048576,$B$9,Coding!$AH$4:$AH$1048576,"YES")</f>
        <v>0</v>
      </c>
      <c r="CF162" s="60">
        <f>COUNTIFS(Coding!DS$4:DS$1048576,"YES",Coding!$D$4:$D$1048576,$A$9,Coding!$J$4:$J$1048576,$B$9,Coding!$AH$4:$AH$1048576,"YES")</f>
        <v>0</v>
      </c>
      <c r="CG162" s="60">
        <f>COUNTIFS(Coding!DT$4:DT$1048576,"YES",Coding!$D$4:$D$1048576,$A$9,Coding!$J$4:$J$1048576,$B$9,Coding!$AH$4:$AH$1048576,"YES")</f>
        <v>2</v>
      </c>
      <c r="CH162" s="60">
        <f>COUNTIFS(Coding!DU$4:DU$1048576,"YES",Coding!$D$4:$D$1048576,$A$9,Coding!$J$4:$J$1048576,$B$9,Coding!$AH$4:$AH$1048576,"YES")</f>
        <v>0</v>
      </c>
      <c r="CI162" s="60">
        <f>COUNTIFS(Coding!DV$4:DV$1048576,"YES",Coding!$D$4:$D$1048576,$A$9,Coding!$J$4:$J$1048576,$B$9,Coding!$AH$4:$AH$1048576,"YES")</f>
        <v>0</v>
      </c>
      <c r="CJ162" s="60">
        <f>COUNTIFS(Coding!DW$4:DW$1048576,"YES",Coding!$D$4:$D$1048576,$A$9,Coding!$J$4:$J$1048576,$B$9,Coding!$AH$4:$AH$1048576,"YES")</f>
        <v>0</v>
      </c>
      <c r="CK162" s="60">
        <f>COUNTIFS(Coding!DX$4:DX$1048576,"YES",Coding!$D$4:$D$1048576,$A$9,Coding!$J$4:$J$1048576,$B$9,Coding!$AH$4:$AH$1048576,"YES")</f>
        <v>0</v>
      </c>
      <c r="CL162" s="60">
        <f>COUNTIFS(Coding!DY$4:DY$1048576,"YES",Coding!$D$4:$D$1048576,$A$9,Coding!$J$4:$J$1048576,$B$9,Coding!$AH$4:$AH$1048576,"YES")</f>
        <v>0</v>
      </c>
      <c r="CM162" s="60">
        <f>COUNTIFS(Coding!DZ$4:DZ$1048576,"YES",Coding!$D$4:$D$1048576,$A$9,Coding!$J$4:$J$1048576,$B$9,Coding!$AH$4:$AH$1048576,"YES")</f>
        <v>0</v>
      </c>
      <c r="CN162" s="60">
        <f>COUNTIFS(Coding!EA$4:EA$1048576,"YES",Coding!$D$4:$D$1048576,$A$9,Coding!$J$4:$J$1048576,$B$9,Coding!$AH$4:$AH$1048576,"YES")</f>
        <v>0</v>
      </c>
      <c r="CO162" s="60">
        <f>COUNTIFS(Coding!EB$4:EB$1048576,"YES",Coding!$D$4:$D$1048576,$A$9,Coding!$J$4:$J$1048576,$B$9,Coding!$AH$4:$AH$1048576,"YES")</f>
        <v>0</v>
      </c>
      <c r="CP162" s="60">
        <f>COUNTIFS(Coding!EC$4:EC$1048576,"YES",Coding!$D$4:$D$1048576,$A$9,Coding!$J$4:$J$1048576,$B$9,Coding!$AH$4:$AH$1048576,"YES")</f>
        <v>0</v>
      </c>
      <c r="CQ162" s="60">
        <f>COUNTIFS(Coding!ED$4:ED$1048576,"YES",Coding!$D$4:$D$1048576,$A$9,Coding!$J$4:$J$1048576,$B$9,Coding!$AH$4:$AH$1048576,"YES")</f>
        <v>0</v>
      </c>
      <c r="CR162" s="60">
        <f>COUNTIFS(Coding!EE$4:EE$1048576,"YES",Coding!$D$4:$D$1048576,$A$9,Coding!$J$4:$J$1048576,$B$9,Coding!$AH$4:$AH$1048576,"YES")</f>
        <v>0</v>
      </c>
      <c r="CS162" s="60">
        <f>COUNTIFS(Coding!EF$4:EF$1048576,"YES",Coding!$D$4:$D$1048576,$A$9,Coding!$J$4:$J$1048576,$B$9,Coding!$AH$4:$AH$1048576,"YES")</f>
        <v>0</v>
      </c>
      <c r="CT162" s="60">
        <f>COUNTIFS(Coding!EG$4:EG$1048576,"YES",Coding!$D$4:$D$1048576,$A$9,Coding!$J$4:$J$1048576,$B$9,Coding!$AH$4:$AH$1048576,"YES")</f>
        <v>0</v>
      </c>
    </row>
    <row r="163" spans="1:98" x14ac:dyDescent="0.25">
      <c r="A163" s="176" t="s">
        <v>32</v>
      </c>
      <c r="B163" s="176"/>
      <c r="C163" s="176"/>
      <c r="D163" s="176"/>
      <c r="E163" s="176"/>
      <c r="F163" s="176"/>
      <c r="G163" s="60">
        <f>COUNTIFS(Coding!AT$4:AT$1048576,"YES",Coding!$D$4:$D$1048576,$A$9,Coding!$J$4:$J$1048576,$B$9,Coding!$AM$4:$AM$1048576,"YES")</f>
        <v>0</v>
      </c>
      <c r="H163" s="60">
        <f>COUNTIFS(Coding!AU$4:AU$1048576,"YES",Coding!$D$4:$D$1048576,$A$9,Coding!$J$4:$J$1048576,$B$9,Coding!$AM$4:$AM$1048576,"YES")</f>
        <v>0</v>
      </c>
      <c r="I163" s="60">
        <f>COUNTIFS(Coding!AV$4:AV$1048576,"YES",Coding!$D$4:$D$1048576,$A$9,Coding!$J$4:$J$1048576,$B$9,Coding!$AM$4:$AM$1048576,"YES")</f>
        <v>0</v>
      </c>
      <c r="J163" s="60">
        <f>COUNTIFS(Coding!AW$4:AW$1048576,"YES",Coding!$D$4:$D$1048576,$A$9,Coding!$J$4:$J$1048576,$B$9,Coding!$AM$4:$AM$1048576,"YES")</f>
        <v>0</v>
      </c>
      <c r="K163" s="60">
        <f>COUNTIFS(Coding!AX$4:AX$1048576,"YES",Coding!$D$4:$D$1048576,$A$9,Coding!$J$4:$J$1048576,$B$9,Coding!$AM$4:$AM$1048576,"YES")</f>
        <v>0</v>
      </c>
      <c r="L163" s="60">
        <f>COUNTIFS(Coding!AY$4:AY$1048576,"YES",Coding!$D$4:$D$1048576,$A$9,Coding!$J$4:$J$1048576,$B$9,Coding!$AM$4:$AM$1048576,"YES")</f>
        <v>0</v>
      </c>
      <c r="M163" s="60">
        <f>COUNTIFS(Coding!AZ$4:AZ$1048576,"YES",Coding!$D$4:$D$1048576,$A$9,Coding!$J$4:$J$1048576,$B$9,Coding!$AM$4:$AM$1048576,"YES")</f>
        <v>0</v>
      </c>
      <c r="N163" s="60">
        <f>COUNTIFS(Coding!BA$4:BA$1048576,"YES",Coding!$D$4:$D$1048576,$A$9,Coding!$J$4:$J$1048576,$B$9,Coding!$AM$4:$AM$1048576,"YES")</f>
        <v>0</v>
      </c>
      <c r="O163" s="60">
        <f>COUNTIFS(Coding!BB$4:BB$1048576,"YES",Coding!$D$4:$D$1048576,$A$9,Coding!$J$4:$J$1048576,$B$9,Coding!$AM$4:$AM$1048576,"YES")</f>
        <v>0</v>
      </c>
      <c r="P163" s="60">
        <f>COUNTIFS(Coding!BC$4:BC$1048576,"YES",Coding!$D$4:$D$1048576,$A$9,Coding!$J$4:$J$1048576,$B$9,Coding!$AM$4:$AM$1048576,"YES")</f>
        <v>0</v>
      </c>
      <c r="Q163" s="60">
        <f>COUNTIFS(Coding!BD$4:BD$1048576,"YES",Coding!$D$4:$D$1048576,$A$9,Coding!$J$4:$J$1048576,$B$9,Coding!$AM$4:$AM$1048576,"YES")</f>
        <v>0</v>
      </c>
      <c r="R163" s="60">
        <f>COUNTIFS(Coding!BE$4:BE$1048576,"YES",Coding!$D$4:$D$1048576,$A$9,Coding!$J$4:$J$1048576,$B$9,Coding!$AM$4:$AM$1048576,"YES")</f>
        <v>0</v>
      </c>
      <c r="S163" s="60">
        <f>COUNTIFS(Coding!BF$4:BF$1048576,"YES",Coding!$D$4:$D$1048576,$A$9,Coding!$J$4:$J$1048576,$B$9,Coding!$AM$4:$AM$1048576,"YES")</f>
        <v>0</v>
      </c>
      <c r="T163" s="60">
        <f>COUNTIFS(Coding!BG$4:BG$1048576,"YES",Coding!$D$4:$D$1048576,$A$9,Coding!$J$4:$J$1048576,$B$9,Coding!$AM$4:$AM$1048576,"YES")</f>
        <v>0</v>
      </c>
      <c r="U163" s="60">
        <f>COUNTIFS(Coding!BH$4:BH$1048576,"YES",Coding!$D$4:$D$1048576,$A$9,Coding!$J$4:$J$1048576,$B$9,Coding!$AM$4:$AM$1048576,"YES")</f>
        <v>0</v>
      </c>
      <c r="V163" s="60">
        <f>COUNTIFS(Coding!BI$4:BI$1048576,"YES",Coding!$D$4:$D$1048576,$A$9,Coding!$J$4:$J$1048576,$B$9,Coding!$AM$4:$AM$1048576,"YES")</f>
        <v>0</v>
      </c>
      <c r="W163" s="60">
        <f>COUNTIFS(Coding!BJ$4:BJ$1048576,"YES",Coding!$D$4:$D$1048576,$A$9,Coding!$J$4:$J$1048576,$B$9,Coding!$AM$4:$AM$1048576,"YES")</f>
        <v>0</v>
      </c>
      <c r="X163" s="60">
        <f>COUNTIFS(Coding!BK$4:BK$1048576,"YES",Coding!$D$4:$D$1048576,$A$9,Coding!$J$4:$J$1048576,$B$9,Coding!$AM$4:$AM$1048576,"YES")</f>
        <v>0</v>
      </c>
      <c r="Y163" s="60">
        <f>COUNTIFS(Coding!BL$4:BL$1048576,"YES",Coding!$D$4:$D$1048576,$A$9,Coding!$J$4:$J$1048576,$B$9,Coding!$AM$4:$AM$1048576,"YES")</f>
        <v>2</v>
      </c>
      <c r="Z163" s="60">
        <f>COUNTIFS(Coding!BM$4:BM$1048576,"YES",Coding!$D$4:$D$1048576,$A$9,Coding!$J$4:$J$1048576,$B$9,Coding!$AM$4:$AM$1048576,"YES")</f>
        <v>0</v>
      </c>
      <c r="AA163" s="60">
        <f>COUNTIFS(Coding!BN$4:BN$1048576,"YES",Coding!$D$4:$D$1048576,$A$9,Coding!$J$4:$J$1048576,$B$9,Coding!$AM$4:$AM$1048576,"YES")</f>
        <v>0</v>
      </c>
      <c r="AB163" s="60">
        <f>COUNTIFS(Coding!BO$4:BO$1048576,"YES",Coding!$D$4:$D$1048576,$A$9,Coding!$J$4:$J$1048576,$B$9,Coding!$AM$4:$AM$1048576,"YES")</f>
        <v>0</v>
      </c>
      <c r="AC163" s="60">
        <f>COUNTIFS(Coding!BP$4:BP$1048576,"YES",Coding!$D$4:$D$1048576,$A$9,Coding!$J$4:$J$1048576,$B$9,Coding!$AM$4:$AM$1048576,"YES")</f>
        <v>1</v>
      </c>
      <c r="AD163" s="60">
        <f>COUNTIFS(Coding!BQ$4:BQ$1048576,"YES",Coding!$D$4:$D$1048576,$A$9,Coding!$J$4:$J$1048576,$B$9,Coding!$AM$4:$AM$1048576,"YES")</f>
        <v>0</v>
      </c>
      <c r="AE163" s="60">
        <f>COUNTIFS(Coding!BR$4:BR$1048576,"YES",Coding!$D$4:$D$1048576,$A$9,Coding!$J$4:$J$1048576,$B$9,Coding!$AM$4:$AM$1048576,"YES")</f>
        <v>0</v>
      </c>
      <c r="AF163" s="60">
        <f>COUNTIFS(Coding!BS$4:BS$1048576,"YES",Coding!$D$4:$D$1048576,$A$9,Coding!$J$4:$J$1048576,$B$9,Coding!$AM$4:$AM$1048576,"YES")</f>
        <v>0</v>
      </c>
      <c r="AG163" s="60">
        <f>COUNTIFS(Coding!BT$4:BT$1048576,"YES",Coding!$D$4:$D$1048576,$A$9,Coding!$J$4:$J$1048576,$B$9,Coding!$AM$4:$AM$1048576,"YES")</f>
        <v>1</v>
      </c>
      <c r="AH163" s="60">
        <f>COUNTIFS(Coding!BU$4:BU$1048576,"YES",Coding!$D$4:$D$1048576,$A$9,Coding!$J$4:$J$1048576,$B$9,Coding!$AM$4:$AM$1048576,"YES")</f>
        <v>0</v>
      </c>
      <c r="AI163" s="60">
        <f>COUNTIFS(Coding!BV$4:BV$1048576,"YES",Coding!$D$4:$D$1048576,$A$9,Coding!$J$4:$J$1048576,$B$9,Coding!$AM$4:$AM$1048576,"YES")</f>
        <v>1</v>
      </c>
      <c r="AJ163" s="60">
        <f>COUNTIFS(Coding!BW$4:BW$1048576,"YES",Coding!$D$4:$D$1048576,$A$9,Coding!$J$4:$J$1048576,$B$9,Coding!$AM$4:$AM$1048576,"YES")</f>
        <v>0</v>
      </c>
      <c r="AK163" s="60">
        <f>COUNTIFS(Coding!BX$4:BX$1048576,"YES",Coding!$D$4:$D$1048576,$A$9,Coding!$J$4:$J$1048576,$B$9,Coding!$AM$4:$AM$1048576,"YES")</f>
        <v>0</v>
      </c>
      <c r="AL163" s="60">
        <f>COUNTIFS(Coding!BY$4:BY$1048576,"YES",Coding!$D$4:$D$1048576,$A$9,Coding!$J$4:$J$1048576,$B$9,Coding!$AM$4:$AM$1048576,"YES")</f>
        <v>0</v>
      </c>
      <c r="AM163" s="60">
        <f>COUNTIFS(Coding!BZ$4:BZ$1048576,"YES",Coding!$D$4:$D$1048576,$A$9,Coding!$J$4:$J$1048576,$B$9,Coding!$AM$4:$AM$1048576,"YES")</f>
        <v>0</v>
      </c>
      <c r="AN163" s="60">
        <f>COUNTIFS(Coding!CA$4:CA$1048576,"YES",Coding!$D$4:$D$1048576,$A$9,Coding!$J$4:$J$1048576,$B$9,Coding!$AM$4:$AM$1048576,"YES")</f>
        <v>0</v>
      </c>
      <c r="AO163" s="60">
        <f>COUNTIFS(Coding!CB$4:CB$1048576,"YES",Coding!$D$4:$D$1048576,$A$9,Coding!$J$4:$J$1048576,$B$9,Coding!$AM$4:$AM$1048576,"YES")</f>
        <v>0</v>
      </c>
      <c r="AP163" s="60">
        <f>COUNTIFS(Coding!CC$4:CC$1048576,"YES",Coding!$D$4:$D$1048576,$A$9,Coding!$J$4:$J$1048576,$B$9,Coding!$AM$4:$AM$1048576,"YES")</f>
        <v>0</v>
      </c>
      <c r="AQ163" s="60">
        <f>COUNTIFS(Coding!CD$4:CD$1048576,"YES",Coding!$D$4:$D$1048576,$A$9,Coding!$J$4:$J$1048576,$B$9,Coding!$AM$4:$AM$1048576,"YES")</f>
        <v>0</v>
      </c>
      <c r="AR163" s="60">
        <f>COUNTIFS(Coding!CE$4:CE$1048576,"YES",Coding!$D$4:$D$1048576,$A$9,Coding!$J$4:$J$1048576,$B$9,Coding!$AM$4:$AM$1048576,"YES")</f>
        <v>0</v>
      </c>
      <c r="AS163" s="60">
        <f>COUNTIFS(Coding!CF$4:CF$1048576,"YES",Coding!$D$4:$D$1048576,$A$9,Coding!$J$4:$J$1048576,$B$9,Coding!$AM$4:$AM$1048576,"YES")</f>
        <v>0</v>
      </c>
      <c r="AT163" s="60">
        <f>COUNTIFS(Coding!CG$4:CG$1048576,"YES",Coding!$D$4:$D$1048576,$A$9,Coding!$J$4:$J$1048576,$B$9,Coding!$AM$4:$AM$1048576,"YES")</f>
        <v>0</v>
      </c>
      <c r="AU163" s="60">
        <f>COUNTIFS(Coding!CH$4:CH$1048576,"YES",Coding!$D$4:$D$1048576,$A$9,Coding!$J$4:$J$1048576,$B$9,Coding!$AM$4:$AM$1048576,"YES")</f>
        <v>3</v>
      </c>
      <c r="AV163" s="60">
        <f>COUNTIFS(Coding!CI$4:CI$1048576,"YES",Coding!$D$4:$D$1048576,$A$9,Coding!$J$4:$J$1048576,$B$9,Coding!$AM$4:$AM$1048576,"YES")</f>
        <v>0</v>
      </c>
      <c r="AW163" s="60">
        <f>COUNTIFS(Coding!CJ$4:CJ$1048576,"YES",Coding!$D$4:$D$1048576,$A$9,Coding!$J$4:$J$1048576,$B$9,Coding!$AM$4:$AM$1048576,"YES")</f>
        <v>0</v>
      </c>
      <c r="AX163" s="60">
        <f>COUNTIFS(Coding!CK$4:CK$1048576,"YES",Coding!$D$4:$D$1048576,$A$9,Coding!$J$4:$J$1048576,$B$9,Coding!$AM$4:$AM$1048576,"YES")</f>
        <v>0</v>
      </c>
      <c r="AY163" s="60">
        <f>COUNTIFS(Coding!CL$4:CL$1048576,"YES",Coding!$D$4:$D$1048576,$A$9,Coding!$J$4:$J$1048576,$B$9,Coding!$AM$4:$AM$1048576,"YES")</f>
        <v>0</v>
      </c>
      <c r="AZ163" s="60">
        <f>COUNTIFS(Coding!CM$4:CM$1048576,"YES",Coding!$D$4:$D$1048576,$A$9,Coding!$J$4:$J$1048576,$B$9,Coding!$AM$4:$AM$1048576,"YES")</f>
        <v>0</v>
      </c>
      <c r="BA163" s="60">
        <f>COUNTIFS(Coding!CN$4:CN$1048576,"YES",Coding!$D$4:$D$1048576,$A$9,Coding!$J$4:$J$1048576,$B$9,Coding!$AM$4:$AM$1048576,"YES")</f>
        <v>0</v>
      </c>
      <c r="BB163" s="60">
        <f>COUNTIFS(Coding!CO$4:CO$1048576,"YES",Coding!$D$4:$D$1048576,$A$9,Coding!$J$4:$J$1048576,$B$9,Coding!$AM$4:$AM$1048576,"YES")</f>
        <v>0</v>
      </c>
      <c r="BC163" s="60">
        <f>COUNTIFS(Coding!CP$4:CP$1048576,"YES",Coding!$D$4:$D$1048576,$A$9,Coding!$J$4:$J$1048576,$B$9,Coding!$AM$4:$AM$1048576,"YES")</f>
        <v>0</v>
      </c>
      <c r="BD163" s="60">
        <f>COUNTIFS(Coding!CQ$4:CQ$1048576,"YES",Coding!$D$4:$D$1048576,$A$9,Coding!$J$4:$J$1048576,$B$9,Coding!$AM$4:$AM$1048576,"YES")</f>
        <v>0</v>
      </c>
      <c r="BE163" s="60">
        <f>COUNTIFS(Coding!CR$4:CR$1048576,"YES",Coding!$D$4:$D$1048576,$A$9,Coding!$J$4:$J$1048576,$B$9,Coding!$AM$4:$AM$1048576,"YES")</f>
        <v>0</v>
      </c>
      <c r="BF163" s="60">
        <f>COUNTIFS(Coding!CS$4:CS$1048576,"YES",Coding!$D$4:$D$1048576,$A$9,Coding!$J$4:$J$1048576,$B$9,Coding!$AM$4:$AM$1048576,"YES")</f>
        <v>0</v>
      </c>
      <c r="BG163" s="60">
        <f>COUNTIFS(Coding!CT$4:CT$1048576,"YES",Coding!$D$4:$D$1048576,$A$9,Coding!$J$4:$J$1048576,$B$9,Coding!$AM$4:$AM$1048576,"YES")</f>
        <v>0</v>
      </c>
      <c r="BH163" s="60">
        <f>COUNTIFS(Coding!CU$4:CU$1048576,"YES",Coding!$D$4:$D$1048576,$A$9,Coding!$J$4:$J$1048576,$B$9,Coding!$AM$4:$AM$1048576,"YES")</f>
        <v>0</v>
      </c>
      <c r="BI163" s="60">
        <f>COUNTIFS(Coding!CV$4:CV$1048576,"YES",Coding!$D$4:$D$1048576,$A$9,Coding!$J$4:$J$1048576,$B$9,Coding!$AM$4:$AM$1048576,"YES")</f>
        <v>0</v>
      </c>
      <c r="BJ163" s="60">
        <f>COUNTIFS(Coding!CW$4:CW$1048576,"YES",Coding!$D$4:$D$1048576,$A$9,Coding!$J$4:$J$1048576,$B$9,Coding!$AM$4:$AM$1048576,"YES")</f>
        <v>0</v>
      </c>
      <c r="BK163" s="60">
        <f>COUNTIFS(Coding!CX$4:CX$1048576,"YES",Coding!$D$4:$D$1048576,$A$9,Coding!$J$4:$J$1048576,$B$9,Coding!$AM$4:$AM$1048576,"YES")</f>
        <v>0</v>
      </c>
      <c r="BL163" s="60">
        <f>COUNTIFS(Coding!CY$4:CY$1048576,"YES",Coding!$D$4:$D$1048576,$A$9,Coding!$J$4:$J$1048576,$B$9,Coding!$AM$4:$AM$1048576,"YES")</f>
        <v>1</v>
      </c>
      <c r="BM163" s="60">
        <f>COUNTIFS(Coding!CZ$4:CZ$1048576,"YES",Coding!$D$4:$D$1048576,$A$9,Coding!$J$4:$J$1048576,$B$9,Coding!$AM$4:$AM$1048576,"YES")</f>
        <v>0</v>
      </c>
      <c r="BN163" s="60">
        <f>COUNTIFS(Coding!DA$4:DA$1048576,"YES",Coding!$D$4:$D$1048576,$A$9,Coding!$J$4:$J$1048576,$B$9,Coding!$AM$4:$AM$1048576,"YES")</f>
        <v>0</v>
      </c>
      <c r="BO163" s="60">
        <f>COUNTIFS(Coding!DB$4:DB$1048576,"YES",Coding!$D$4:$D$1048576,$A$9,Coding!$J$4:$J$1048576,$B$9,Coding!$AM$4:$AM$1048576,"YES")</f>
        <v>0</v>
      </c>
      <c r="BP163" s="60">
        <f>COUNTIFS(Coding!DC$4:DC$1048576,"YES",Coding!$D$4:$D$1048576,$A$9,Coding!$J$4:$J$1048576,$B$9,Coding!$AM$4:$AM$1048576,"YES")</f>
        <v>0</v>
      </c>
      <c r="BQ163" s="60">
        <f>COUNTIFS(Coding!DD$4:DD$1048576,"YES",Coding!$D$4:$D$1048576,$A$9,Coding!$J$4:$J$1048576,$B$9,Coding!$AM$4:$AM$1048576,"YES")</f>
        <v>0</v>
      </c>
      <c r="BR163" s="60">
        <f>COUNTIFS(Coding!DE$4:DE$1048576,"YES",Coding!$D$4:$D$1048576,$A$9,Coding!$J$4:$J$1048576,$B$9,Coding!$AM$4:$AM$1048576,"YES")</f>
        <v>0</v>
      </c>
      <c r="BS163" s="60">
        <f>COUNTIFS(Coding!DF$4:DF$1048576,"YES",Coding!$D$4:$D$1048576,$A$9,Coding!$J$4:$J$1048576,$B$9,Coding!$AM$4:$AM$1048576,"YES")</f>
        <v>0</v>
      </c>
      <c r="BT163" s="60">
        <f>COUNTIFS(Coding!DG$4:DG$1048576,"YES",Coding!$D$4:$D$1048576,$A$9,Coding!$J$4:$J$1048576,$B$9,Coding!$AM$4:$AM$1048576,"YES")</f>
        <v>0</v>
      </c>
      <c r="BU163" s="60">
        <f>COUNTIFS(Coding!DH$4:DH$1048576,"YES",Coding!$D$4:$D$1048576,$A$9,Coding!$J$4:$J$1048576,$B$9,Coding!$AM$4:$AM$1048576,"YES")</f>
        <v>0</v>
      </c>
      <c r="BV163" s="60">
        <f>COUNTIFS(Coding!DI$4:DI$1048576,"YES",Coding!$D$4:$D$1048576,$A$9,Coding!$J$4:$J$1048576,$B$9,Coding!$AM$4:$AM$1048576,"YES")</f>
        <v>0</v>
      </c>
      <c r="BW163" s="60">
        <f>COUNTIFS(Coding!DJ$4:DJ$1048576,"YES",Coding!$D$4:$D$1048576,$A$9,Coding!$J$4:$J$1048576,$B$9,Coding!$AM$4:$AM$1048576,"YES")</f>
        <v>0</v>
      </c>
      <c r="BX163" s="60">
        <f>COUNTIFS(Coding!DK$4:DK$1048576,"YES",Coding!$D$4:$D$1048576,$A$9,Coding!$J$4:$J$1048576,$B$9,Coding!$AM$4:$AM$1048576,"YES")</f>
        <v>0</v>
      </c>
      <c r="BY163" s="60">
        <f>COUNTIFS(Coding!DL$4:DL$1048576,"YES",Coding!$D$4:$D$1048576,$A$9,Coding!$J$4:$J$1048576,$B$9,Coding!$AM$4:$AM$1048576,"YES")</f>
        <v>0</v>
      </c>
      <c r="BZ163" s="60">
        <f>COUNTIFS(Coding!DM$4:DM$1048576,"YES",Coding!$D$4:$D$1048576,$A$9,Coding!$J$4:$J$1048576,$B$9,Coding!$AM$4:$AM$1048576,"YES")</f>
        <v>0</v>
      </c>
      <c r="CA163" s="60">
        <f>COUNTIFS(Coding!DN$4:DN$1048576,"YES",Coding!$D$4:$D$1048576,$A$9,Coding!$J$4:$J$1048576,$B$9,Coding!$AM$4:$AM$1048576,"YES")</f>
        <v>0</v>
      </c>
      <c r="CB163" s="60">
        <f>COUNTIFS(Coding!DO$4:DO$1048576,"YES",Coding!$D$4:$D$1048576,$A$9,Coding!$J$4:$J$1048576,$B$9,Coding!$AM$4:$AM$1048576,"YES")</f>
        <v>0</v>
      </c>
      <c r="CC163" s="60">
        <f>COUNTIFS(Coding!DP$4:DP$1048576,"YES",Coding!$D$4:$D$1048576,$A$9,Coding!$J$4:$J$1048576,$B$9,Coding!$AM$4:$AM$1048576,"YES")</f>
        <v>0</v>
      </c>
      <c r="CD163" s="60">
        <f>COUNTIFS(Coding!DQ$4:DQ$1048576,"YES",Coding!$D$4:$D$1048576,$A$9,Coding!$J$4:$J$1048576,$B$9,Coding!$AM$4:$AM$1048576,"YES")</f>
        <v>0</v>
      </c>
      <c r="CE163" s="60">
        <f>COUNTIFS(Coding!DR$4:DR$1048576,"YES",Coding!$D$4:$D$1048576,$A$9,Coding!$J$4:$J$1048576,$B$9,Coding!$AM$4:$AM$1048576,"YES")</f>
        <v>0</v>
      </c>
      <c r="CF163" s="60">
        <f>COUNTIFS(Coding!DS$4:DS$1048576,"YES",Coding!$D$4:$D$1048576,$A$9,Coding!$J$4:$J$1048576,$B$9,Coding!$AM$4:$AM$1048576,"YES")</f>
        <v>0</v>
      </c>
      <c r="CG163" s="60">
        <f>COUNTIFS(Coding!DT$4:DT$1048576,"YES",Coding!$D$4:$D$1048576,$A$9,Coding!$J$4:$J$1048576,$B$9,Coding!$AM$4:$AM$1048576,"YES")</f>
        <v>0</v>
      </c>
      <c r="CH163" s="60">
        <f>COUNTIFS(Coding!DU$4:DU$1048576,"YES",Coding!$D$4:$D$1048576,$A$9,Coding!$J$4:$J$1048576,$B$9,Coding!$AM$4:$AM$1048576,"YES")</f>
        <v>0</v>
      </c>
      <c r="CI163" s="60">
        <f>COUNTIFS(Coding!DV$4:DV$1048576,"YES",Coding!$D$4:$D$1048576,$A$9,Coding!$J$4:$J$1048576,$B$9,Coding!$AM$4:$AM$1048576,"YES")</f>
        <v>0</v>
      </c>
      <c r="CJ163" s="60">
        <f>COUNTIFS(Coding!DW$4:DW$1048576,"YES",Coding!$D$4:$D$1048576,$A$9,Coding!$J$4:$J$1048576,$B$9,Coding!$AM$4:$AM$1048576,"YES")</f>
        <v>0</v>
      </c>
      <c r="CK163" s="60">
        <f>COUNTIFS(Coding!DX$4:DX$1048576,"YES",Coding!$D$4:$D$1048576,$A$9,Coding!$J$4:$J$1048576,$B$9,Coding!$AM$4:$AM$1048576,"YES")</f>
        <v>0</v>
      </c>
      <c r="CL163" s="60">
        <f>COUNTIFS(Coding!DY$4:DY$1048576,"YES",Coding!$D$4:$D$1048576,$A$9,Coding!$J$4:$J$1048576,$B$9,Coding!$AM$4:$AM$1048576,"YES")</f>
        <v>0</v>
      </c>
      <c r="CM163" s="60">
        <f>COUNTIFS(Coding!DZ$4:DZ$1048576,"YES",Coding!$D$4:$D$1048576,$A$9,Coding!$J$4:$J$1048576,$B$9,Coding!$AM$4:$AM$1048576,"YES")</f>
        <v>0</v>
      </c>
      <c r="CN163" s="60">
        <f>COUNTIFS(Coding!EA$4:EA$1048576,"YES",Coding!$D$4:$D$1048576,$A$9,Coding!$J$4:$J$1048576,$B$9,Coding!$AM$4:$AM$1048576,"YES")</f>
        <v>0</v>
      </c>
      <c r="CO163" s="60">
        <f>COUNTIFS(Coding!EB$4:EB$1048576,"YES",Coding!$D$4:$D$1048576,$A$9,Coding!$J$4:$J$1048576,$B$9,Coding!$AM$4:$AM$1048576,"YES")</f>
        <v>0</v>
      </c>
      <c r="CP163" s="60">
        <f>COUNTIFS(Coding!EC$4:EC$1048576,"YES",Coding!$D$4:$D$1048576,$A$9,Coding!$J$4:$J$1048576,$B$9,Coding!$AM$4:$AM$1048576,"YES")</f>
        <v>0</v>
      </c>
      <c r="CQ163" s="60">
        <f>COUNTIFS(Coding!ED$4:ED$1048576,"YES",Coding!$D$4:$D$1048576,$A$9,Coding!$J$4:$J$1048576,$B$9,Coding!$AM$4:$AM$1048576,"YES")</f>
        <v>0</v>
      </c>
      <c r="CR163" s="60">
        <f>COUNTIFS(Coding!EE$4:EE$1048576,"YES",Coding!$D$4:$D$1048576,$A$9,Coding!$J$4:$J$1048576,$B$9,Coding!$AM$4:$AM$1048576,"YES")</f>
        <v>0</v>
      </c>
      <c r="CS163" s="60">
        <f>COUNTIFS(Coding!EF$4:EF$1048576,"YES",Coding!$D$4:$D$1048576,$A$9,Coding!$J$4:$J$1048576,$B$9,Coding!$AM$4:$AM$1048576,"YES")</f>
        <v>0</v>
      </c>
      <c r="CT163" s="60">
        <f>COUNTIFS(Coding!EG$4:EG$1048576,"YES",Coding!$D$4:$D$1048576,$A$9,Coding!$J$4:$J$1048576,$B$9,Coding!$AM$4:$AM$1048576,"YES")</f>
        <v>0</v>
      </c>
    </row>
    <row r="164" spans="1:98" x14ac:dyDescent="0.25">
      <c r="A164" s="176" t="s">
        <v>35</v>
      </c>
      <c r="B164" s="176"/>
      <c r="C164" s="176"/>
      <c r="D164" s="176"/>
      <c r="E164" s="176"/>
      <c r="F164" s="176"/>
      <c r="G164" s="60">
        <f>COUNTIFS(Coding!AT$4:AT$1048576,"YES",Coding!$D$4:$D$1048576,$A$9,Coding!$J$4:$J$1048576,$B$9,Coding!$AP$4:$AP$1048576,"YES")</f>
        <v>0</v>
      </c>
      <c r="H164" s="60">
        <f>COUNTIFS(Coding!AU$4:AU$1048576,"YES",Coding!$D$4:$D$1048576,$A$9,Coding!$J$4:$J$1048576,$B$9,Coding!$AP$4:$AP$1048576,"YES")</f>
        <v>0</v>
      </c>
      <c r="I164" s="60">
        <f>COUNTIFS(Coding!AV$4:AV$1048576,"YES",Coding!$D$4:$D$1048576,$A$9,Coding!$J$4:$J$1048576,$B$9,Coding!$AP$4:$AP$1048576,"YES")</f>
        <v>0</v>
      </c>
      <c r="J164" s="60">
        <f>COUNTIFS(Coding!AW$4:AW$1048576,"YES",Coding!$D$4:$D$1048576,$A$9,Coding!$J$4:$J$1048576,$B$9,Coding!$AP$4:$AP$1048576,"YES")</f>
        <v>0</v>
      </c>
      <c r="K164" s="60">
        <f>COUNTIFS(Coding!AX$4:AX$1048576,"YES",Coding!$D$4:$D$1048576,$A$9,Coding!$J$4:$J$1048576,$B$9,Coding!$AP$4:$AP$1048576,"YES")</f>
        <v>0</v>
      </c>
      <c r="L164" s="60">
        <f>COUNTIFS(Coding!AY$4:AY$1048576,"YES",Coding!$D$4:$D$1048576,$A$9,Coding!$J$4:$J$1048576,$B$9,Coding!$AP$4:$AP$1048576,"YES")</f>
        <v>0</v>
      </c>
      <c r="M164" s="60">
        <f>COUNTIFS(Coding!AZ$4:AZ$1048576,"YES",Coding!$D$4:$D$1048576,$A$9,Coding!$J$4:$J$1048576,$B$9,Coding!$AP$4:$AP$1048576,"YES")</f>
        <v>0</v>
      </c>
      <c r="N164" s="60">
        <f>COUNTIFS(Coding!BA$4:BA$1048576,"YES",Coding!$D$4:$D$1048576,$A$9,Coding!$J$4:$J$1048576,$B$9,Coding!$AP$4:$AP$1048576,"YES")</f>
        <v>0</v>
      </c>
      <c r="O164" s="60">
        <f>COUNTIFS(Coding!BB$4:BB$1048576,"YES",Coding!$D$4:$D$1048576,$A$9,Coding!$J$4:$J$1048576,$B$9,Coding!$AP$4:$AP$1048576,"YES")</f>
        <v>0</v>
      </c>
      <c r="P164" s="60">
        <f>COUNTIFS(Coding!BC$4:BC$1048576,"YES",Coding!$D$4:$D$1048576,$A$9,Coding!$J$4:$J$1048576,$B$9,Coding!$AP$4:$AP$1048576,"YES")</f>
        <v>0</v>
      </c>
      <c r="Q164" s="60">
        <f>COUNTIFS(Coding!BD$4:BD$1048576,"YES",Coding!$D$4:$D$1048576,$A$9,Coding!$J$4:$J$1048576,$B$9,Coding!$AP$4:$AP$1048576,"YES")</f>
        <v>0</v>
      </c>
      <c r="R164" s="60">
        <f>COUNTIFS(Coding!BE$4:BE$1048576,"YES",Coding!$D$4:$D$1048576,$A$9,Coding!$J$4:$J$1048576,$B$9,Coding!$AP$4:$AP$1048576,"YES")</f>
        <v>0</v>
      </c>
      <c r="S164" s="60">
        <f>COUNTIFS(Coding!BF$4:BF$1048576,"YES",Coding!$D$4:$D$1048576,$A$9,Coding!$J$4:$J$1048576,$B$9,Coding!$AP$4:$AP$1048576,"YES")</f>
        <v>0</v>
      </c>
      <c r="T164" s="60">
        <f>COUNTIFS(Coding!BG$4:BG$1048576,"YES",Coding!$D$4:$D$1048576,$A$9,Coding!$J$4:$J$1048576,$B$9,Coding!$AP$4:$AP$1048576,"YES")</f>
        <v>0</v>
      </c>
      <c r="U164" s="60">
        <f>COUNTIFS(Coding!BH$4:BH$1048576,"YES",Coding!$D$4:$D$1048576,$A$9,Coding!$J$4:$J$1048576,$B$9,Coding!$AP$4:$AP$1048576,"YES")</f>
        <v>0</v>
      </c>
      <c r="V164" s="60">
        <f>COUNTIFS(Coding!BI$4:BI$1048576,"YES",Coding!$D$4:$D$1048576,$A$9,Coding!$J$4:$J$1048576,$B$9,Coding!$AP$4:$AP$1048576,"YES")</f>
        <v>0</v>
      </c>
      <c r="W164" s="60">
        <f>COUNTIFS(Coding!BJ$4:BJ$1048576,"YES",Coding!$D$4:$D$1048576,$A$9,Coding!$J$4:$J$1048576,$B$9,Coding!$AP$4:$AP$1048576,"YES")</f>
        <v>0</v>
      </c>
      <c r="X164" s="60">
        <f>COUNTIFS(Coding!BK$4:BK$1048576,"YES",Coding!$D$4:$D$1048576,$A$9,Coding!$J$4:$J$1048576,$B$9,Coding!$AP$4:$AP$1048576,"YES")</f>
        <v>0</v>
      </c>
      <c r="Y164" s="60">
        <f>COUNTIFS(Coding!BL$4:BL$1048576,"YES",Coding!$D$4:$D$1048576,$A$9,Coding!$J$4:$J$1048576,$B$9,Coding!$AP$4:$AP$1048576,"YES")</f>
        <v>0</v>
      </c>
      <c r="Z164" s="60">
        <f>COUNTIFS(Coding!BM$4:BM$1048576,"YES",Coding!$D$4:$D$1048576,$A$9,Coding!$J$4:$J$1048576,$B$9,Coding!$AP$4:$AP$1048576,"YES")</f>
        <v>0</v>
      </c>
      <c r="AA164" s="60">
        <f>COUNTIFS(Coding!BN$4:BN$1048576,"YES",Coding!$D$4:$D$1048576,$A$9,Coding!$J$4:$J$1048576,$B$9,Coding!$AP$4:$AP$1048576,"YES")</f>
        <v>0</v>
      </c>
      <c r="AB164" s="60">
        <f>COUNTIFS(Coding!BO$4:BO$1048576,"YES",Coding!$D$4:$D$1048576,$A$9,Coding!$J$4:$J$1048576,$B$9,Coding!$AP$4:$AP$1048576,"YES")</f>
        <v>0</v>
      </c>
      <c r="AC164" s="60">
        <f>COUNTIFS(Coding!BP$4:BP$1048576,"YES",Coding!$D$4:$D$1048576,$A$9,Coding!$J$4:$J$1048576,$B$9,Coding!$AP$4:$AP$1048576,"YES")</f>
        <v>0</v>
      </c>
      <c r="AD164" s="60">
        <f>COUNTIFS(Coding!BQ$4:BQ$1048576,"YES",Coding!$D$4:$D$1048576,$A$9,Coding!$J$4:$J$1048576,$B$9,Coding!$AP$4:$AP$1048576,"YES")</f>
        <v>2</v>
      </c>
      <c r="AE164" s="60">
        <f>COUNTIFS(Coding!BR$4:BR$1048576,"YES",Coding!$D$4:$D$1048576,$A$9,Coding!$J$4:$J$1048576,$B$9,Coding!$AP$4:$AP$1048576,"YES")</f>
        <v>0</v>
      </c>
      <c r="AF164" s="60">
        <f>COUNTIFS(Coding!BS$4:BS$1048576,"YES",Coding!$D$4:$D$1048576,$A$9,Coding!$J$4:$J$1048576,$B$9,Coding!$AP$4:$AP$1048576,"YES")</f>
        <v>1</v>
      </c>
      <c r="AG164" s="60">
        <f>COUNTIFS(Coding!BT$4:BT$1048576,"YES",Coding!$D$4:$D$1048576,$A$9,Coding!$J$4:$J$1048576,$B$9,Coding!$AP$4:$AP$1048576,"YES")</f>
        <v>0</v>
      </c>
      <c r="AH164" s="60">
        <f>COUNTIFS(Coding!BU$4:BU$1048576,"YES",Coding!$D$4:$D$1048576,$A$9,Coding!$J$4:$J$1048576,$B$9,Coding!$AP$4:$AP$1048576,"YES")</f>
        <v>0</v>
      </c>
      <c r="AI164" s="60">
        <f>COUNTIFS(Coding!BV$4:BV$1048576,"YES",Coding!$D$4:$D$1048576,$A$9,Coding!$J$4:$J$1048576,$B$9,Coding!$AP$4:$AP$1048576,"YES")</f>
        <v>0</v>
      </c>
      <c r="AJ164" s="60">
        <f>COUNTIFS(Coding!BW$4:BW$1048576,"YES",Coding!$D$4:$D$1048576,$A$9,Coding!$J$4:$J$1048576,$B$9,Coding!$AP$4:$AP$1048576,"YES")</f>
        <v>0</v>
      </c>
      <c r="AK164" s="60">
        <f>COUNTIFS(Coding!BX$4:BX$1048576,"YES",Coding!$D$4:$D$1048576,$A$9,Coding!$J$4:$J$1048576,$B$9,Coding!$AP$4:$AP$1048576,"YES")</f>
        <v>0</v>
      </c>
      <c r="AL164" s="60">
        <f>COUNTIFS(Coding!BY$4:BY$1048576,"YES",Coding!$D$4:$D$1048576,$A$9,Coding!$J$4:$J$1048576,$B$9,Coding!$AP$4:$AP$1048576,"YES")</f>
        <v>1</v>
      </c>
      <c r="AM164" s="60">
        <f>COUNTIFS(Coding!BZ$4:BZ$1048576,"YES",Coding!$D$4:$D$1048576,$A$9,Coding!$J$4:$J$1048576,$B$9,Coding!$AP$4:$AP$1048576,"YES")</f>
        <v>0</v>
      </c>
      <c r="AN164" s="60">
        <f>COUNTIFS(Coding!CA$4:CA$1048576,"YES",Coding!$D$4:$D$1048576,$A$9,Coding!$J$4:$J$1048576,$B$9,Coding!$AP$4:$AP$1048576,"YES")</f>
        <v>0</v>
      </c>
      <c r="AO164" s="60">
        <f>COUNTIFS(Coding!CB$4:CB$1048576,"YES",Coding!$D$4:$D$1048576,$A$9,Coding!$J$4:$J$1048576,$B$9,Coding!$AP$4:$AP$1048576,"YES")</f>
        <v>0</v>
      </c>
      <c r="AP164" s="60">
        <f>COUNTIFS(Coding!CC$4:CC$1048576,"YES",Coding!$D$4:$D$1048576,$A$9,Coding!$J$4:$J$1048576,$B$9,Coding!$AP$4:$AP$1048576,"YES")</f>
        <v>3</v>
      </c>
      <c r="AQ164" s="60">
        <f>COUNTIFS(Coding!CD$4:CD$1048576,"YES",Coding!$D$4:$D$1048576,$A$9,Coding!$J$4:$J$1048576,$B$9,Coding!$AP$4:$AP$1048576,"YES")</f>
        <v>0</v>
      </c>
      <c r="AR164" s="60">
        <f>COUNTIFS(Coding!CE$4:CE$1048576,"YES",Coding!$D$4:$D$1048576,$A$9,Coding!$J$4:$J$1048576,$B$9,Coding!$AP$4:$AP$1048576,"YES")</f>
        <v>0</v>
      </c>
      <c r="AS164" s="60">
        <f>COUNTIFS(Coding!CF$4:CF$1048576,"YES",Coding!$D$4:$D$1048576,$A$9,Coding!$J$4:$J$1048576,$B$9,Coding!$AP$4:$AP$1048576,"YES")</f>
        <v>0</v>
      </c>
      <c r="AT164" s="60">
        <f>COUNTIFS(Coding!CG$4:CG$1048576,"YES",Coding!$D$4:$D$1048576,$A$9,Coding!$J$4:$J$1048576,$B$9,Coding!$AP$4:$AP$1048576,"YES")</f>
        <v>0</v>
      </c>
      <c r="AU164" s="60">
        <f>COUNTIFS(Coding!CH$4:CH$1048576,"YES",Coding!$D$4:$D$1048576,$A$9,Coding!$J$4:$J$1048576,$B$9,Coding!$AP$4:$AP$1048576,"YES")</f>
        <v>1</v>
      </c>
      <c r="AV164" s="60">
        <f>COUNTIFS(Coding!CI$4:CI$1048576,"YES",Coding!$D$4:$D$1048576,$A$9,Coding!$J$4:$J$1048576,$B$9,Coding!$AP$4:$AP$1048576,"YES")</f>
        <v>0</v>
      </c>
      <c r="AW164" s="60">
        <f>COUNTIFS(Coding!CJ$4:CJ$1048576,"YES",Coding!$D$4:$D$1048576,$A$9,Coding!$J$4:$J$1048576,$B$9,Coding!$AP$4:$AP$1048576,"YES")</f>
        <v>0</v>
      </c>
      <c r="AX164" s="60">
        <f>COUNTIFS(Coding!CK$4:CK$1048576,"YES",Coding!$D$4:$D$1048576,$A$9,Coding!$J$4:$J$1048576,$B$9,Coding!$AP$4:$AP$1048576,"YES")</f>
        <v>0</v>
      </c>
      <c r="AY164" s="60">
        <f>COUNTIFS(Coding!CL$4:CL$1048576,"YES",Coding!$D$4:$D$1048576,$A$9,Coding!$J$4:$J$1048576,$B$9,Coding!$AP$4:$AP$1048576,"YES")</f>
        <v>0</v>
      </c>
      <c r="AZ164" s="60">
        <f>COUNTIFS(Coding!CM$4:CM$1048576,"YES",Coding!$D$4:$D$1048576,$A$9,Coding!$J$4:$J$1048576,$B$9,Coding!$AP$4:$AP$1048576,"YES")</f>
        <v>0</v>
      </c>
      <c r="BA164" s="60">
        <f>COUNTIFS(Coding!CN$4:CN$1048576,"YES",Coding!$D$4:$D$1048576,$A$9,Coding!$J$4:$J$1048576,$B$9,Coding!$AP$4:$AP$1048576,"YES")</f>
        <v>0</v>
      </c>
      <c r="BB164" s="60">
        <f>COUNTIFS(Coding!CO$4:CO$1048576,"YES",Coding!$D$4:$D$1048576,$A$9,Coding!$J$4:$J$1048576,$B$9,Coding!$AP$4:$AP$1048576,"YES")</f>
        <v>0</v>
      </c>
      <c r="BC164" s="60">
        <f>COUNTIFS(Coding!CP$4:CP$1048576,"YES",Coding!$D$4:$D$1048576,$A$9,Coding!$J$4:$J$1048576,$B$9,Coding!$AP$4:$AP$1048576,"YES")</f>
        <v>0</v>
      </c>
      <c r="BD164" s="60">
        <f>COUNTIFS(Coding!CQ$4:CQ$1048576,"YES",Coding!$D$4:$D$1048576,$A$9,Coding!$J$4:$J$1048576,$B$9,Coding!$AP$4:$AP$1048576,"YES")</f>
        <v>0</v>
      </c>
      <c r="BE164" s="60">
        <f>COUNTIFS(Coding!CR$4:CR$1048576,"YES",Coding!$D$4:$D$1048576,$A$9,Coding!$J$4:$J$1048576,$B$9,Coding!$AP$4:$AP$1048576,"YES")</f>
        <v>0</v>
      </c>
      <c r="BF164" s="60">
        <f>COUNTIFS(Coding!CS$4:CS$1048576,"YES",Coding!$D$4:$D$1048576,$A$9,Coding!$J$4:$J$1048576,$B$9,Coding!$AP$4:$AP$1048576,"YES")</f>
        <v>0</v>
      </c>
      <c r="BG164" s="60">
        <f>COUNTIFS(Coding!CT$4:CT$1048576,"YES",Coding!$D$4:$D$1048576,$A$9,Coding!$J$4:$J$1048576,$B$9,Coding!$AP$4:$AP$1048576,"YES")</f>
        <v>0</v>
      </c>
      <c r="BH164" s="60">
        <f>COUNTIFS(Coding!CU$4:CU$1048576,"YES",Coding!$D$4:$D$1048576,$A$9,Coding!$J$4:$J$1048576,$B$9,Coding!$AP$4:$AP$1048576,"YES")</f>
        <v>0</v>
      </c>
      <c r="BI164" s="60">
        <f>COUNTIFS(Coding!CV$4:CV$1048576,"YES",Coding!$D$4:$D$1048576,$A$9,Coding!$J$4:$J$1048576,$B$9,Coding!$AP$4:$AP$1048576,"YES")</f>
        <v>0</v>
      </c>
      <c r="BJ164" s="60">
        <f>COUNTIFS(Coding!CW$4:CW$1048576,"YES",Coding!$D$4:$D$1048576,$A$9,Coding!$J$4:$J$1048576,$B$9,Coding!$AP$4:$AP$1048576,"YES")</f>
        <v>0</v>
      </c>
      <c r="BK164" s="60">
        <f>COUNTIFS(Coding!CX$4:CX$1048576,"YES",Coding!$D$4:$D$1048576,$A$9,Coding!$J$4:$J$1048576,$B$9,Coding!$AP$4:$AP$1048576,"YES")</f>
        <v>0</v>
      </c>
      <c r="BL164" s="60">
        <f>COUNTIFS(Coding!CY$4:CY$1048576,"YES",Coding!$D$4:$D$1048576,$A$9,Coding!$J$4:$J$1048576,$B$9,Coding!$AP$4:$AP$1048576,"YES")</f>
        <v>1</v>
      </c>
      <c r="BM164" s="60">
        <f>COUNTIFS(Coding!CZ$4:CZ$1048576,"YES",Coding!$D$4:$D$1048576,$A$9,Coding!$J$4:$J$1048576,$B$9,Coding!$AP$4:$AP$1048576,"YES")</f>
        <v>0</v>
      </c>
      <c r="BN164" s="60">
        <f>COUNTIFS(Coding!DA$4:DA$1048576,"YES",Coding!$D$4:$D$1048576,$A$9,Coding!$J$4:$J$1048576,$B$9,Coding!$AP$4:$AP$1048576,"YES")</f>
        <v>0</v>
      </c>
      <c r="BO164" s="60">
        <f>COUNTIFS(Coding!DB$4:DB$1048576,"YES",Coding!$D$4:$D$1048576,$A$9,Coding!$J$4:$J$1048576,$B$9,Coding!$AP$4:$AP$1048576,"YES")</f>
        <v>0</v>
      </c>
      <c r="BP164" s="60">
        <f>COUNTIFS(Coding!DC$4:DC$1048576,"YES",Coding!$D$4:$D$1048576,$A$9,Coding!$J$4:$J$1048576,$B$9,Coding!$AP$4:$AP$1048576,"YES")</f>
        <v>1</v>
      </c>
      <c r="BQ164" s="60">
        <f>COUNTIFS(Coding!DD$4:DD$1048576,"YES",Coding!$D$4:$D$1048576,$A$9,Coding!$J$4:$J$1048576,$B$9,Coding!$AP$4:$AP$1048576,"YES")</f>
        <v>0</v>
      </c>
      <c r="BR164" s="60">
        <f>COUNTIFS(Coding!DE$4:DE$1048576,"YES",Coding!$D$4:$D$1048576,$A$9,Coding!$J$4:$J$1048576,$B$9,Coding!$AP$4:$AP$1048576,"YES")</f>
        <v>0</v>
      </c>
      <c r="BS164" s="60">
        <f>COUNTIFS(Coding!DF$4:DF$1048576,"YES",Coding!$D$4:$D$1048576,$A$9,Coding!$J$4:$J$1048576,$B$9,Coding!$AP$4:$AP$1048576,"YES")</f>
        <v>0</v>
      </c>
      <c r="BT164" s="60">
        <f>COUNTIFS(Coding!DG$4:DG$1048576,"YES",Coding!$D$4:$D$1048576,$A$9,Coding!$J$4:$J$1048576,$B$9,Coding!$AP$4:$AP$1048576,"YES")</f>
        <v>0</v>
      </c>
      <c r="BU164" s="60">
        <f>COUNTIFS(Coding!DH$4:DH$1048576,"YES",Coding!$D$4:$D$1048576,$A$9,Coding!$J$4:$J$1048576,$B$9,Coding!$AP$4:$AP$1048576,"YES")</f>
        <v>0</v>
      </c>
      <c r="BV164" s="60">
        <f>COUNTIFS(Coding!DI$4:DI$1048576,"YES",Coding!$D$4:$D$1048576,$A$9,Coding!$J$4:$J$1048576,$B$9,Coding!$AP$4:$AP$1048576,"YES")</f>
        <v>0</v>
      </c>
      <c r="BW164" s="60">
        <f>COUNTIFS(Coding!DJ$4:DJ$1048576,"YES",Coding!$D$4:$D$1048576,$A$9,Coding!$J$4:$J$1048576,$B$9,Coding!$AP$4:$AP$1048576,"YES")</f>
        <v>0</v>
      </c>
      <c r="BX164" s="60">
        <f>COUNTIFS(Coding!DK$4:DK$1048576,"YES",Coding!$D$4:$D$1048576,$A$9,Coding!$J$4:$J$1048576,$B$9,Coding!$AP$4:$AP$1048576,"YES")</f>
        <v>0</v>
      </c>
      <c r="BY164" s="60">
        <f>COUNTIFS(Coding!DL$4:DL$1048576,"YES",Coding!$D$4:$D$1048576,$A$9,Coding!$J$4:$J$1048576,$B$9,Coding!$AP$4:$AP$1048576,"YES")</f>
        <v>0</v>
      </c>
      <c r="BZ164" s="60">
        <f>COUNTIFS(Coding!DM$4:DM$1048576,"YES",Coding!$D$4:$D$1048576,$A$9,Coding!$J$4:$J$1048576,$B$9,Coding!$AP$4:$AP$1048576,"YES")</f>
        <v>0</v>
      </c>
      <c r="CA164" s="60">
        <f>COUNTIFS(Coding!DN$4:DN$1048576,"YES",Coding!$D$4:$D$1048576,$A$9,Coding!$J$4:$J$1048576,$B$9,Coding!$AP$4:$AP$1048576,"YES")</f>
        <v>0</v>
      </c>
      <c r="CB164" s="60">
        <f>COUNTIFS(Coding!DO$4:DO$1048576,"YES",Coding!$D$4:$D$1048576,$A$9,Coding!$J$4:$J$1048576,$B$9,Coding!$AP$4:$AP$1048576,"YES")</f>
        <v>0</v>
      </c>
      <c r="CC164" s="60">
        <f>COUNTIFS(Coding!DP$4:DP$1048576,"YES",Coding!$D$4:$D$1048576,$A$9,Coding!$J$4:$J$1048576,$B$9,Coding!$AP$4:$AP$1048576,"YES")</f>
        <v>0</v>
      </c>
      <c r="CD164" s="60">
        <f>COUNTIFS(Coding!DQ$4:DQ$1048576,"YES",Coding!$D$4:$D$1048576,$A$9,Coding!$J$4:$J$1048576,$B$9,Coding!$AP$4:$AP$1048576,"YES")</f>
        <v>0</v>
      </c>
      <c r="CE164" s="60">
        <f>COUNTIFS(Coding!DR$4:DR$1048576,"YES",Coding!$D$4:$D$1048576,$A$9,Coding!$J$4:$J$1048576,$B$9,Coding!$AP$4:$AP$1048576,"YES")</f>
        <v>0</v>
      </c>
      <c r="CF164" s="60">
        <f>COUNTIFS(Coding!DS$4:DS$1048576,"YES",Coding!$D$4:$D$1048576,$A$9,Coding!$J$4:$J$1048576,$B$9,Coding!$AP$4:$AP$1048576,"YES")</f>
        <v>0</v>
      </c>
      <c r="CG164" s="60">
        <f>COUNTIFS(Coding!DT$4:DT$1048576,"YES",Coding!$D$4:$D$1048576,$A$9,Coding!$J$4:$J$1048576,$B$9,Coding!$AP$4:$AP$1048576,"YES")</f>
        <v>0</v>
      </c>
      <c r="CH164" s="60">
        <f>COUNTIFS(Coding!DU$4:DU$1048576,"YES",Coding!$D$4:$D$1048576,$A$9,Coding!$J$4:$J$1048576,$B$9,Coding!$AP$4:$AP$1048576,"YES")</f>
        <v>0</v>
      </c>
      <c r="CI164" s="60">
        <f>COUNTIFS(Coding!DV$4:DV$1048576,"YES",Coding!$D$4:$D$1048576,$A$9,Coding!$J$4:$J$1048576,$B$9,Coding!$AP$4:$AP$1048576,"YES")</f>
        <v>0</v>
      </c>
      <c r="CJ164" s="60">
        <f>COUNTIFS(Coding!DW$4:DW$1048576,"YES",Coding!$D$4:$D$1048576,$A$9,Coding!$J$4:$J$1048576,$B$9,Coding!$AP$4:$AP$1048576,"YES")</f>
        <v>0</v>
      </c>
      <c r="CK164" s="60">
        <f>COUNTIFS(Coding!DX$4:DX$1048576,"YES",Coding!$D$4:$D$1048576,$A$9,Coding!$J$4:$J$1048576,$B$9,Coding!$AP$4:$AP$1048576,"YES")</f>
        <v>0</v>
      </c>
      <c r="CL164" s="60">
        <f>COUNTIFS(Coding!DY$4:DY$1048576,"YES",Coding!$D$4:$D$1048576,$A$9,Coding!$J$4:$J$1048576,$B$9,Coding!$AP$4:$AP$1048576,"YES")</f>
        <v>0</v>
      </c>
      <c r="CM164" s="60">
        <f>COUNTIFS(Coding!DZ$4:DZ$1048576,"YES",Coding!$D$4:$D$1048576,$A$9,Coding!$J$4:$J$1048576,$B$9,Coding!$AP$4:$AP$1048576,"YES")</f>
        <v>0</v>
      </c>
      <c r="CN164" s="60">
        <f>COUNTIFS(Coding!EA$4:EA$1048576,"YES",Coding!$D$4:$D$1048576,$A$9,Coding!$J$4:$J$1048576,$B$9,Coding!$AP$4:$AP$1048576,"YES")</f>
        <v>0</v>
      </c>
      <c r="CO164" s="60">
        <f>COUNTIFS(Coding!EB$4:EB$1048576,"YES",Coding!$D$4:$D$1048576,$A$9,Coding!$J$4:$J$1048576,$B$9,Coding!$AP$4:$AP$1048576,"YES")</f>
        <v>0</v>
      </c>
      <c r="CP164" s="60">
        <f>COUNTIFS(Coding!EC$4:EC$1048576,"YES",Coding!$D$4:$D$1048576,$A$9,Coding!$J$4:$J$1048576,$B$9,Coding!$AP$4:$AP$1048576,"YES")</f>
        <v>0</v>
      </c>
      <c r="CQ164" s="60">
        <f>COUNTIFS(Coding!ED$4:ED$1048576,"YES",Coding!$D$4:$D$1048576,$A$9,Coding!$J$4:$J$1048576,$B$9,Coding!$AP$4:$AP$1048576,"YES")</f>
        <v>0</v>
      </c>
      <c r="CR164" s="60">
        <f>COUNTIFS(Coding!EE$4:EE$1048576,"YES",Coding!$D$4:$D$1048576,$A$9,Coding!$J$4:$J$1048576,$B$9,Coding!$AP$4:$AP$1048576,"YES")</f>
        <v>0</v>
      </c>
      <c r="CS164" s="60">
        <f>COUNTIFS(Coding!EF$4:EF$1048576,"YES",Coding!$D$4:$D$1048576,$A$9,Coding!$J$4:$J$1048576,$B$9,Coding!$AP$4:$AP$1048576,"YES")</f>
        <v>0</v>
      </c>
      <c r="CT164" s="60">
        <f>COUNTIFS(Coding!EG$4:EG$1048576,"YES",Coding!$D$4:$D$1048576,$A$9,Coding!$J$4:$J$1048576,$B$9,Coding!$AP$4:$AP$1048576,"YES")</f>
        <v>0</v>
      </c>
    </row>
    <row r="165" spans="1:98" x14ac:dyDescent="0.25">
      <c r="A165" s="172" t="s">
        <v>2318</v>
      </c>
      <c r="B165" s="172"/>
      <c r="C165" s="172"/>
      <c r="D165" s="172"/>
      <c r="E165" s="172"/>
      <c r="F165" s="172"/>
      <c r="G165" s="172">
        <f t="shared" ref="G165:AL165" si="14">SUM(G160:G164)</f>
        <v>0</v>
      </c>
      <c r="H165" s="172">
        <f t="shared" si="14"/>
        <v>0</v>
      </c>
      <c r="I165" s="172">
        <f t="shared" si="14"/>
        <v>0</v>
      </c>
      <c r="J165" s="172">
        <f t="shared" si="14"/>
        <v>0</v>
      </c>
      <c r="K165" s="172">
        <f t="shared" si="14"/>
        <v>0</v>
      </c>
      <c r="L165" s="172">
        <f t="shared" si="14"/>
        <v>2</v>
      </c>
      <c r="M165" s="172">
        <f t="shared" si="14"/>
        <v>0</v>
      </c>
      <c r="N165" s="172">
        <f t="shared" si="14"/>
        <v>0</v>
      </c>
      <c r="O165" s="172">
        <f t="shared" si="14"/>
        <v>0</v>
      </c>
      <c r="P165" s="172">
        <f t="shared" si="14"/>
        <v>0</v>
      </c>
      <c r="Q165" s="172">
        <f t="shared" si="14"/>
        <v>0</v>
      </c>
      <c r="R165" s="172">
        <f t="shared" si="14"/>
        <v>1</v>
      </c>
      <c r="S165" s="172">
        <f t="shared" si="14"/>
        <v>0</v>
      </c>
      <c r="T165" s="172">
        <f t="shared" si="14"/>
        <v>0</v>
      </c>
      <c r="U165" s="172">
        <f t="shared" si="14"/>
        <v>1</v>
      </c>
      <c r="V165" s="172">
        <f t="shared" si="14"/>
        <v>0</v>
      </c>
      <c r="W165" s="172">
        <f t="shared" si="14"/>
        <v>0</v>
      </c>
      <c r="X165" s="172">
        <f t="shared" si="14"/>
        <v>0</v>
      </c>
      <c r="Y165" s="172">
        <f t="shared" si="14"/>
        <v>2</v>
      </c>
      <c r="Z165" s="172">
        <f t="shared" si="14"/>
        <v>1</v>
      </c>
      <c r="AA165" s="172">
        <f t="shared" si="14"/>
        <v>1</v>
      </c>
      <c r="AB165" s="172">
        <f t="shared" si="14"/>
        <v>0</v>
      </c>
      <c r="AC165" s="172">
        <f t="shared" si="14"/>
        <v>2</v>
      </c>
      <c r="AD165" s="172">
        <f t="shared" si="14"/>
        <v>5</v>
      </c>
      <c r="AE165" s="172">
        <f t="shared" si="14"/>
        <v>0</v>
      </c>
      <c r="AF165" s="172">
        <f t="shared" si="14"/>
        <v>2</v>
      </c>
      <c r="AG165" s="172">
        <f t="shared" si="14"/>
        <v>1</v>
      </c>
      <c r="AH165" s="172">
        <f t="shared" si="14"/>
        <v>0</v>
      </c>
      <c r="AI165" s="172">
        <f t="shared" si="14"/>
        <v>1</v>
      </c>
      <c r="AJ165" s="172">
        <f t="shared" si="14"/>
        <v>0</v>
      </c>
      <c r="AK165" s="172">
        <f t="shared" si="14"/>
        <v>0</v>
      </c>
      <c r="AL165" s="172">
        <f t="shared" si="14"/>
        <v>2</v>
      </c>
      <c r="AM165" s="172">
        <f t="shared" ref="AM165:CT165" si="15">SUM(AM160:AM164)</f>
        <v>0</v>
      </c>
      <c r="AN165" s="172">
        <f t="shared" si="15"/>
        <v>1</v>
      </c>
      <c r="AO165" s="172">
        <f t="shared" si="15"/>
        <v>1</v>
      </c>
      <c r="AP165" s="172">
        <f t="shared" si="15"/>
        <v>4</v>
      </c>
      <c r="AQ165" s="172">
        <f t="shared" si="15"/>
        <v>0</v>
      </c>
      <c r="AR165" s="172">
        <f t="shared" si="15"/>
        <v>0</v>
      </c>
      <c r="AS165" s="172">
        <f t="shared" si="15"/>
        <v>0</v>
      </c>
      <c r="AT165" s="172">
        <f t="shared" si="15"/>
        <v>1</v>
      </c>
      <c r="AU165" s="172">
        <f t="shared" si="15"/>
        <v>7</v>
      </c>
      <c r="AV165" s="172">
        <f t="shared" si="15"/>
        <v>0</v>
      </c>
      <c r="AW165" s="172">
        <f t="shared" si="15"/>
        <v>0</v>
      </c>
      <c r="AX165" s="172">
        <f t="shared" si="15"/>
        <v>0</v>
      </c>
      <c r="AY165" s="172">
        <f t="shared" si="15"/>
        <v>0</v>
      </c>
      <c r="AZ165" s="172">
        <f t="shared" si="15"/>
        <v>1</v>
      </c>
      <c r="BA165" s="172">
        <f t="shared" si="15"/>
        <v>0</v>
      </c>
      <c r="BB165" s="172">
        <f t="shared" si="15"/>
        <v>0</v>
      </c>
      <c r="BC165" s="172">
        <f t="shared" si="15"/>
        <v>0</v>
      </c>
      <c r="BD165" s="172">
        <f t="shared" si="15"/>
        <v>0</v>
      </c>
      <c r="BE165" s="172">
        <f t="shared" si="15"/>
        <v>0</v>
      </c>
      <c r="BF165" s="172">
        <f t="shared" si="15"/>
        <v>0</v>
      </c>
      <c r="BG165" s="172">
        <f t="shared" si="15"/>
        <v>1</v>
      </c>
      <c r="BH165" s="172">
        <f t="shared" si="15"/>
        <v>0</v>
      </c>
      <c r="BI165" s="172">
        <f t="shared" si="15"/>
        <v>0</v>
      </c>
      <c r="BJ165" s="172">
        <f t="shared" si="15"/>
        <v>0</v>
      </c>
      <c r="BK165" s="172">
        <f t="shared" si="15"/>
        <v>0</v>
      </c>
      <c r="BL165" s="172">
        <f t="shared" si="15"/>
        <v>3</v>
      </c>
      <c r="BM165" s="172">
        <f t="shared" si="15"/>
        <v>0</v>
      </c>
      <c r="BN165" s="172">
        <f t="shared" si="15"/>
        <v>0</v>
      </c>
      <c r="BO165" s="172">
        <f t="shared" si="15"/>
        <v>0</v>
      </c>
      <c r="BP165" s="172">
        <f t="shared" si="15"/>
        <v>5</v>
      </c>
      <c r="BQ165" s="172">
        <f t="shared" si="15"/>
        <v>0</v>
      </c>
      <c r="BR165" s="172">
        <f t="shared" si="15"/>
        <v>0</v>
      </c>
      <c r="BS165" s="172">
        <f t="shared" si="15"/>
        <v>0</v>
      </c>
      <c r="BT165" s="172">
        <f t="shared" si="15"/>
        <v>1</v>
      </c>
      <c r="BU165" s="172">
        <f t="shared" si="15"/>
        <v>0</v>
      </c>
      <c r="BV165" s="172">
        <f t="shared" si="15"/>
        <v>0</v>
      </c>
      <c r="BW165" s="172">
        <f t="shared" si="15"/>
        <v>0</v>
      </c>
      <c r="BX165" s="172">
        <f t="shared" si="15"/>
        <v>0</v>
      </c>
      <c r="BY165" s="172">
        <f t="shared" si="15"/>
        <v>0</v>
      </c>
      <c r="BZ165" s="172">
        <f t="shared" si="15"/>
        <v>1</v>
      </c>
      <c r="CA165" s="172">
        <f t="shared" si="15"/>
        <v>0</v>
      </c>
      <c r="CB165" s="172">
        <f t="shared" si="15"/>
        <v>1</v>
      </c>
      <c r="CC165" s="172">
        <f t="shared" si="15"/>
        <v>1</v>
      </c>
      <c r="CD165" s="172">
        <f t="shared" si="15"/>
        <v>1</v>
      </c>
      <c r="CE165" s="172">
        <f t="shared" si="15"/>
        <v>0</v>
      </c>
      <c r="CF165" s="172">
        <f t="shared" si="15"/>
        <v>0</v>
      </c>
      <c r="CG165" s="172">
        <f t="shared" si="15"/>
        <v>2</v>
      </c>
      <c r="CH165" s="172">
        <f t="shared" si="15"/>
        <v>0</v>
      </c>
      <c r="CI165" s="172">
        <f t="shared" si="15"/>
        <v>0</v>
      </c>
      <c r="CJ165" s="172">
        <f t="shared" si="15"/>
        <v>0</v>
      </c>
      <c r="CK165" s="172">
        <f t="shared" si="15"/>
        <v>0</v>
      </c>
      <c r="CL165" s="172">
        <f t="shared" si="15"/>
        <v>0</v>
      </c>
      <c r="CM165" s="172">
        <f t="shared" si="15"/>
        <v>0</v>
      </c>
      <c r="CN165" s="172">
        <f t="shared" si="15"/>
        <v>0</v>
      </c>
      <c r="CO165" s="172">
        <f t="shared" si="15"/>
        <v>0</v>
      </c>
      <c r="CP165" s="172">
        <f t="shared" si="15"/>
        <v>0</v>
      </c>
      <c r="CQ165" s="172">
        <f t="shared" si="15"/>
        <v>0</v>
      </c>
      <c r="CR165" s="172">
        <f t="shared" si="15"/>
        <v>0</v>
      </c>
      <c r="CS165" s="172">
        <f t="shared" si="15"/>
        <v>0</v>
      </c>
      <c r="CT165" s="172">
        <f t="shared" si="15"/>
        <v>0</v>
      </c>
    </row>
    <row r="166" spans="1:98" x14ac:dyDescent="0.25">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c r="AA166" s="172"/>
      <c r="AB166" s="172"/>
      <c r="AC166" s="172"/>
      <c r="AD166" s="172"/>
      <c r="AE166" s="172"/>
      <c r="AF166" s="172"/>
      <c r="AG166" s="172"/>
      <c r="AH166" s="172"/>
      <c r="AI166" s="172"/>
      <c r="AJ166" s="172"/>
      <c r="AK166" s="172"/>
      <c r="AL166" s="172"/>
      <c r="AM166" s="172"/>
      <c r="AN166" s="172"/>
      <c r="AO166" s="172"/>
      <c r="AP166" s="172"/>
      <c r="AQ166" s="172"/>
      <c r="AR166" s="172"/>
      <c r="AS166" s="172"/>
      <c r="AT166" s="172"/>
      <c r="AU166" s="172"/>
      <c r="AV166" s="172"/>
      <c r="AW166" s="172"/>
      <c r="AX166" s="172"/>
      <c r="AY166" s="172"/>
      <c r="AZ166" s="172"/>
      <c r="BA166" s="172"/>
      <c r="BB166" s="172"/>
      <c r="BC166" s="172"/>
      <c r="BD166" s="172"/>
      <c r="BE166" s="172"/>
      <c r="BF166" s="172"/>
      <c r="BG166" s="172"/>
      <c r="BH166" s="172"/>
      <c r="BI166" s="172"/>
      <c r="BJ166" s="172"/>
      <c r="BK166" s="172"/>
      <c r="BL166" s="172"/>
      <c r="BM166" s="172"/>
      <c r="BN166" s="172"/>
      <c r="BO166" s="172"/>
      <c r="BP166" s="172"/>
      <c r="BQ166" s="172"/>
      <c r="BR166" s="172"/>
      <c r="BS166" s="172"/>
      <c r="BT166" s="172"/>
      <c r="BU166" s="172"/>
      <c r="BV166" s="172"/>
      <c r="BW166" s="172"/>
      <c r="BX166" s="172"/>
      <c r="BY166" s="172"/>
      <c r="BZ166" s="172"/>
      <c r="CA166" s="172"/>
      <c r="CB166" s="172"/>
      <c r="CC166" s="172"/>
      <c r="CD166" s="172"/>
      <c r="CE166" s="172"/>
      <c r="CF166" s="172"/>
      <c r="CG166" s="172"/>
      <c r="CH166" s="172"/>
      <c r="CI166" s="172"/>
      <c r="CJ166" s="172"/>
      <c r="CK166" s="172"/>
      <c r="CL166" s="172"/>
      <c r="CM166" s="172"/>
      <c r="CN166" s="172"/>
      <c r="CO166" s="172"/>
      <c r="CP166" s="172"/>
      <c r="CQ166" s="172"/>
      <c r="CR166" s="172"/>
      <c r="CS166" s="172"/>
      <c r="CT166" s="172"/>
    </row>
    <row r="169" spans="1:98" x14ac:dyDescent="0.25">
      <c r="A169" s="177" t="s">
        <v>2327</v>
      </c>
      <c r="B169" s="177"/>
      <c r="C169" s="177"/>
      <c r="D169" s="177"/>
      <c r="E169" s="177"/>
      <c r="F169" s="177"/>
      <c r="G169" s="177"/>
    </row>
    <row r="170" spans="1:98" x14ac:dyDescent="0.25">
      <c r="A170" s="178" t="s">
        <v>2244</v>
      </c>
      <c r="B170" s="178"/>
      <c r="C170" s="178"/>
      <c r="D170" s="178"/>
      <c r="E170" s="178"/>
      <c r="F170" s="178"/>
      <c r="G170" s="59" t="s">
        <v>2319</v>
      </c>
      <c r="H170" s="79"/>
      <c r="I170" s="79"/>
      <c r="J170" s="79"/>
      <c r="K170" s="79"/>
      <c r="L170" s="79"/>
      <c r="M170" s="79"/>
      <c r="N170" s="79"/>
      <c r="O170" s="79"/>
      <c r="P170" s="79"/>
      <c r="Q170" s="79"/>
      <c r="R170" s="79"/>
      <c r="S170" s="79"/>
      <c r="T170" s="79"/>
      <c r="U170" s="79"/>
      <c r="V170" s="79"/>
      <c r="W170" s="79"/>
    </row>
    <row r="171" spans="1:98" x14ac:dyDescent="0.25">
      <c r="A171" s="176" t="s">
        <v>43</v>
      </c>
      <c r="B171" s="176"/>
      <c r="C171" s="176"/>
      <c r="D171" s="176"/>
      <c r="E171" s="176"/>
      <c r="F171" s="176"/>
      <c r="G171" s="113">
        <v>26</v>
      </c>
      <c r="H171" s="79"/>
      <c r="I171" s="79"/>
      <c r="J171" s="79"/>
      <c r="K171" s="79"/>
      <c r="L171" s="79"/>
      <c r="M171" s="79"/>
      <c r="N171" s="79"/>
      <c r="O171" s="79"/>
      <c r="P171" s="79"/>
      <c r="Q171" s="79"/>
      <c r="R171" s="79"/>
      <c r="S171" s="79"/>
      <c r="T171" s="79"/>
      <c r="U171" s="79"/>
      <c r="V171" s="79"/>
      <c r="W171" s="79"/>
    </row>
    <row r="172" spans="1:98" x14ac:dyDescent="0.25">
      <c r="A172" s="176" t="s">
        <v>1809</v>
      </c>
      <c r="B172" s="176"/>
      <c r="C172" s="176"/>
      <c r="D172" s="176"/>
      <c r="E172" s="176"/>
      <c r="F172" s="176"/>
      <c r="G172" s="113">
        <v>19</v>
      </c>
      <c r="H172" s="79"/>
      <c r="I172" s="79"/>
      <c r="J172" s="79"/>
      <c r="K172" s="79"/>
      <c r="L172" s="79"/>
      <c r="M172" s="79"/>
      <c r="N172" s="79"/>
      <c r="O172" s="79"/>
      <c r="P172" s="79"/>
      <c r="Q172" s="79"/>
      <c r="R172" s="79"/>
      <c r="S172" s="79"/>
      <c r="T172" s="79"/>
      <c r="U172" s="79"/>
      <c r="V172" s="79"/>
      <c r="W172" s="79"/>
    </row>
    <row r="173" spans="1:98" x14ac:dyDescent="0.25">
      <c r="A173" s="176" t="s">
        <v>1818</v>
      </c>
      <c r="B173" s="176"/>
      <c r="C173" s="176"/>
      <c r="D173" s="176"/>
      <c r="E173" s="176"/>
      <c r="F173" s="176"/>
      <c r="G173" s="113">
        <v>17</v>
      </c>
      <c r="H173" s="79"/>
      <c r="I173" s="79"/>
      <c r="J173" s="79"/>
      <c r="K173" s="79"/>
      <c r="L173" s="79"/>
      <c r="M173" s="79"/>
      <c r="N173" s="79"/>
      <c r="O173" s="79"/>
      <c r="P173" s="79"/>
      <c r="Q173" s="79"/>
      <c r="R173" s="79"/>
      <c r="S173" s="79"/>
      <c r="T173" s="79"/>
      <c r="U173" s="79"/>
      <c r="V173" s="79"/>
      <c r="W173" s="79"/>
    </row>
    <row r="174" spans="1:98" x14ac:dyDescent="0.25">
      <c r="A174" s="176" t="s">
        <v>1802</v>
      </c>
      <c r="B174" s="176"/>
      <c r="C174" s="176"/>
      <c r="D174" s="176"/>
      <c r="E174" s="176"/>
      <c r="F174" s="176"/>
      <c r="G174" s="113">
        <v>16</v>
      </c>
      <c r="H174" s="79"/>
      <c r="I174" s="79"/>
      <c r="J174" s="79"/>
      <c r="K174" s="79"/>
      <c r="L174" s="79"/>
      <c r="M174" s="79"/>
      <c r="N174" s="79"/>
      <c r="O174" s="79"/>
      <c r="P174" s="79"/>
      <c r="Q174" s="79"/>
      <c r="R174" s="79"/>
      <c r="S174" s="79"/>
      <c r="T174" s="79"/>
      <c r="U174" s="79"/>
      <c r="V174" s="79"/>
      <c r="W174" s="79"/>
    </row>
    <row r="175" spans="1:98" x14ac:dyDescent="0.25">
      <c r="A175" s="176" t="s">
        <v>2085</v>
      </c>
      <c r="B175" s="176"/>
      <c r="C175" s="176"/>
      <c r="D175" s="176"/>
      <c r="E175" s="176"/>
      <c r="F175" s="176"/>
      <c r="G175" s="113">
        <v>14</v>
      </c>
      <c r="H175" s="79"/>
      <c r="I175" s="79"/>
      <c r="J175" s="79"/>
      <c r="K175" s="79"/>
      <c r="L175" s="79"/>
      <c r="M175" s="79"/>
      <c r="N175" s="79"/>
      <c r="O175" s="79"/>
      <c r="P175" s="79"/>
      <c r="Q175" s="79"/>
      <c r="R175" s="79"/>
      <c r="S175" s="79"/>
      <c r="T175" s="79"/>
      <c r="U175" s="79"/>
      <c r="V175" s="79"/>
      <c r="W175" s="79"/>
    </row>
    <row r="176" spans="1:98" x14ac:dyDescent="0.25">
      <c r="A176" s="176" t="s">
        <v>1790</v>
      </c>
      <c r="B176" s="176"/>
      <c r="C176" s="176"/>
      <c r="D176" s="176"/>
      <c r="E176" s="176"/>
      <c r="F176" s="176"/>
      <c r="G176" s="113">
        <v>12</v>
      </c>
      <c r="H176" s="79"/>
      <c r="I176" s="79"/>
      <c r="J176" s="79"/>
      <c r="K176" s="79"/>
      <c r="L176" s="79"/>
      <c r="M176" s="79"/>
      <c r="N176" s="79"/>
      <c r="O176" s="79"/>
      <c r="P176" s="79"/>
      <c r="Q176" s="79"/>
      <c r="R176" s="79"/>
      <c r="S176" s="79"/>
      <c r="T176" s="79"/>
      <c r="U176" s="79"/>
      <c r="V176" s="79"/>
      <c r="W176" s="79"/>
    </row>
    <row r="177" spans="1:23" x14ac:dyDescent="0.25">
      <c r="A177" s="176" t="s">
        <v>1826</v>
      </c>
      <c r="B177" s="176"/>
      <c r="C177" s="176"/>
      <c r="D177" s="176"/>
      <c r="E177" s="176"/>
      <c r="F177" s="176"/>
      <c r="G177" s="113">
        <v>12</v>
      </c>
      <c r="H177" s="79"/>
      <c r="I177" s="79"/>
      <c r="J177" s="79"/>
      <c r="K177" s="79"/>
      <c r="L177" s="79"/>
      <c r="M177" s="79"/>
      <c r="N177" s="79"/>
      <c r="O177" s="79"/>
      <c r="P177" s="79"/>
      <c r="Q177" s="79"/>
      <c r="R177" s="79"/>
      <c r="S177" s="79"/>
      <c r="T177" s="79"/>
      <c r="U177" s="79"/>
      <c r="V177" s="79"/>
      <c r="W177" s="79"/>
    </row>
    <row r="178" spans="1:23" x14ac:dyDescent="0.25">
      <c r="A178" s="176" t="s">
        <v>45</v>
      </c>
      <c r="B178" s="176"/>
      <c r="C178" s="176"/>
      <c r="D178" s="176"/>
      <c r="E178" s="176"/>
      <c r="F178" s="176"/>
      <c r="G178" s="113">
        <v>10</v>
      </c>
      <c r="H178" s="79"/>
      <c r="I178" s="79"/>
      <c r="J178" s="79"/>
      <c r="K178" s="79"/>
      <c r="L178" s="79"/>
      <c r="M178" s="79"/>
      <c r="N178" s="79"/>
      <c r="O178" s="79"/>
      <c r="P178" s="79"/>
      <c r="Q178" s="79"/>
      <c r="R178" s="79"/>
      <c r="S178" s="79"/>
      <c r="T178" s="79"/>
      <c r="U178" s="79"/>
      <c r="V178" s="79"/>
      <c r="W178" s="79"/>
    </row>
    <row r="179" spans="1:23" x14ac:dyDescent="0.25">
      <c r="A179" s="176" t="s">
        <v>1793</v>
      </c>
      <c r="B179" s="176"/>
      <c r="C179" s="176"/>
      <c r="D179" s="176"/>
      <c r="E179" s="176"/>
      <c r="F179" s="176"/>
      <c r="G179" s="113">
        <v>8</v>
      </c>
      <c r="H179" s="79"/>
      <c r="I179" s="79"/>
      <c r="J179" s="79"/>
      <c r="K179" s="79"/>
      <c r="L179" s="79"/>
      <c r="M179" s="79"/>
      <c r="N179" s="79"/>
      <c r="O179" s="79"/>
      <c r="P179" s="79"/>
      <c r="Q179" s="79"/>
      <c r="R179" s="79"/>
      <c r="S179" s="79"/>
      <c r="T179" s="79"/>
      <c r="U179" s="79"/>
      <c r="V179" s="79"/>
      <c r="W179" s="79"/>
    </row>
    <row r="180" spans="1:23" x14ac:dyDescent="0.25">
      <c r="A180" s="176" t="s">
        <v>2080</v>
      </c>
      <c r="B180" s="176"/>
      <c r="C180" s="176"/>
      <c r="D180" s="176"/>
      <c r="E180" s="176"/>
      <c r="F180" s="176"/>
      <c r="G180" s="113">
        <v>8</v>
      </c>
      <c r="H180" s="79"/>
      <c r="I180" s="79"/>
      <c r="J180" s="79"/>
      <c r="K180" s="79"/>
      <c r="L180" s="79"/>
      <c r="M180" s="79"/>
      <c r="N180" s="79"/>
      <c r="O180" s="79"/>
      <c r="P180" s="79"/>
      <c r="Q180" s="79"/>
      <c r="R180" s="79"/>
      <c r="S180" s="79"/>
      <c r="T180" s="79"/>
      <c r="U180" s="79"/>
      <c r="V180" s="79"/>
      <c r="W180" s="79"/>
    </row>
    <row r="181" spans="1:23" x14ac:dyDescent="0.25">
      <c r="A181" s="176" t="s">
        <v>44</v>
      </c>
      <c r="B181" s="176"/>
      <c r="C181" s="176"/>
      <c r="D181" s="176"/>
      <c r="E181" s="176"/>
      <c r="F181" s="176"/>
      <c r="G181" s="113">
        <v>8</v>
      </c>
      <c r="H181" s="79"/>
      <c r="I181" s="79"/>
      <c r="J181" s="79"/>
      <c r="K181" s="79"/>
      <c r="L181" s="79"/>
      <c r="M181" s="79"/>
      <c r="N181" s="79"/>
      <c r="O181" s="79"/>
      <c r="P181" s="79"/>
      <c r="Q181" s="79"/>
      <c r="R181" s="79"/>
      <c r="S181" s="79"/>
      <c r="T181" s="79"/>
      <c r="U181" s="79"/>
      <c r="V181" s="79"/>
      <c r="W181" s="79"/>
    </row>
    <row r="182" spans="1:23" x14ac:dyDescent="0.25">
      <c r="A182" s="176" t="s">
        <v>2443</v>
      </c>
      <c r="B182" s="176"/>
      <c r="C182" s="176"/>
      <c r="D182" s="176"/>
      <c r="E182" s="176"/>
      <c r="F182" s="176"/>
      <c r="G182" s="113">
        <v>7</v>
      </c>
      <c r="H182" s="79"/>
      <c r="I182" s="79"/>
      <c r="J182" s="79"/>
      <c r="K182" s="79"/>
      <c r="L182" s="79"/>
      <c r="M182" s="79"/>
      <c r="N182" s="79"/>
      <c r="O182" s="79"/>
      <c r="P182" s="79"/>
      <c r="Q182" s="79"/>
      <c r="R182" s="79"/>
      <c r="S182" s="79"/>
      <c r="T182" s="79"/>
      <c r="U182" s="79"/>
      <c r="V182" s="79"/>
      <c r="W182" s="79"/>
    </row>
    <row r="185" spans="1:23" x14ac:dyDescent="0.25">
      <c r="A185" s="177" t="s">
        <v>2437</v>
      </c>
      <c r="B185" s="177"/>
      <c r="C185" s="177"/>
      <c r="D185" s="177"/>
      <c r="E185" s="177"/>
      <c r="F185" s="177"/>
      <c r="G185" s="177"/>
    </row>
    <row r="186" spans="1:23" x14ac:dyDescent="0.25">
      <c r="A186" s="178" t="s">
        <v>2244</v>
      </c>
      <c r="B186" s="178"/>
      <c r="C186" s="178"/>
      <c r="D186" s="178"/>
      <c r="E186" s="178"/>
      <c r="F186" s="178"/>
      <c r="G186" s="59" t="s">
        <v>2319</v>
      </c>
    </row>
    <row r="187" spans="1:23" x14ac:dyDescent="0.25">
      <c r="A187" s="176" t="s">
        <v>40</v>
      </c>
      <c r="B187" s="176"/>
      <c r="C187" s="176"/>
      <c r="D187" s="176"/>
      <c r="E187" s="176"/>
      <c r="F187" s="176"/>
      <c r="G187" s="113">
        <v>4</v>
      </c>
    </row>
    <row r="188" spans="1:23" x14ac:dyDescent="0.25">
      <c r="A188" s="176" t="s">
        <v>1809</v>
      </c>
      <c r="B188" s="176"/>
      <c r="C188" s="176"/>
      <c r="D188" s="176"/>
      <c r="E188" s="176"/>
      <c r="F188" s="176"/>
      <c r="G188" s="113">
        <v>3</v>
      </c>
    </row>
    <row r="189" spans="1:23" x14ac:dyDescent="0.25">
      <c r="A189" s="176" t="s">
        <v>1813</v>
      </c>
      <c r="B189" s="176"/>
      <c r="C189" s="176"/>
      <c r="D189" s="176"/>
      <c r="E189" s="176"/>
      <c r="F189" s="176"/>
      <c r="G189" s="113">
        <v>3</v>
      </c>
    </row>
    <row r="190" spans="1:23" x14ac:dyDescent="0.25">
      <c r="A190" s="176" t="s">
        <v>449</v>
      </c>
      <c r="B190" s="176"/>
      <c r="C190" s="176"/>
      <c r="D190" s="176"/>
      <c r="E190" s="176"/>
      <c r="F190" s="176"/>
      <c r="G190" s="113">
        <v>3</v>
      </c>
      <c r="H190" s="203" t="s">
        <v>2454</v>
      </c>
      <c r="I190" s="204"/>
      <c r="J190" s="205"/>
      <c r="K190" s="132"/>
    </row>
    <row r="191" spans="1:23" x14ac:dyDescent="0.25">
      <c r="A191" s="176" t="s">
        <v>1788</v>
      </c>
      <c r="B191" s="176"/>
      <c r="C191" s="176"/>
      <c r="D191" s="176"/>
      <c r="E191" s="176"/>
      <c r="F191" s="176"/>
      <c r="G191" s="113">
        <v>2</v>
      </c>
    </row>
    <row r="192" spans="1:23" x14ac:dyDescent="0.25">
      <c r="A192" s="176" t="s">
        <v>1799</v>
      </c>
      <c r="B192" s="176"/>
      <c r="C192" s="176"/>
      <c r="D192" s="176"/>
      <c r="E192" s="176"/>
      <c r="F192" s="176"/>
      <c r="G192" s="113">
        <v>2</v>
      </c>
    </row>
    <row r="193" spans="1:23" x14ac:dyDescent="0.25">
      <c r="A193" s="176" t="s">
        <v>2080</v>
      </c>
      <c r="B193" s="176"/>
      <c r="C193" s="176"/>
      <c r="D193" s="176"/>
      <c r="E193" s="176"/>
      <c r="F193" s="176"/>
      <c r="G193" s="113">
        <v>2</v>
      </c>
    </row>
    <row r="194" spans="1:23" x14ac:dyDescent="0.25">
      <c r="A194" s="176" t="s">
        <v>1802</v>
      </c>
      <c r="B194" s="176"/>
      <c r="C194" s="176"/>
      <c r="D194" s="176"/>
      <c r="E194" s="176"/>
      <c r="F194" s="176"/>
      <c r="G194" s="113">
        <v>2</v>
      </c>
    </row>
    <row r="195" spans="1:23" x14ac:dyDescent="0.25">
      <c r="A195" s="176" t="s">
        <v>41</v>
      </c>
      <c r="B195" s="176"/>
      <c r="C195" s="176"/>
      <c r="D195" s="176"/>
      <c r="E195" s="176"/>
      <c r="F195" s="176"/>
      <c r="G195" s="113">
        <v>2</v>
      </c>
      <c r="H195" s="202" t="s">
        <v>2453</v>
      </c>
      <c r="I195" s="202"/>
      <c r="J195" s="202"/>
      <c r="K195" s="202"/>
    </row>
    <row r="196" spans="1:23" x14ac:dyDescent="0.25">
      <c r="A196" s="176" t="s">
        <v>43</v>
      </c>
      <c r="B196" s="176"/>
      <c r="C196" s="176"/>
      <c r="D196" s="176"/>
      <c r="E196" s="176"/>
      <c r="F196" s="176"/>
      <c r="G196" s="113">
        <v>2</v>
      </c>
    </row>
    <row r="197" spans="1:23" x14ac:dyDescent="0.25">
      <c r="A197" s="176" t="s">
        <v>1815</v>
      </c>
      <c r="B197" s="176"/>
      <c r="C197" s="176"/>
      <c r="D197" s="176"/>
      <c r="E197" s="176"/>
      <c r="F197" s="176"/>
      <c r="G197" s="113">
        <v>2</v>
      </c>
    </row>
    <row r="198" spans="1:23" x14ac:dyDescent="0.25">
      <c r="A198" s="176" t="s">
        <v>2085</v>
      </c>
      <c r="B198" s="176"/>
      <c r="C198" s="176"/>
      <c r="D198" s="176"/>
      <c r="E198" s="176"/>
      <c r="F198" s="176"/>
      <c r="G198" s="113">
        <v>2</v>
      </c>
      <c r="H198" s="79"/>
      <c r="I198" s="79"/>
      <c r="J198" s="79"/>
      <c r="K198" s="79"/>
      <c r="L198" s="79"/>
      <c r="M198" s="79"/>
      <c r="N198" s="79"/>
      <c r="O198" s="79"/>
      <c r="P198" s="79"/>
      <c r="Q198" s="79"/>
      <c r="R198" s="79"/>
      <c r="S198" s="79"/>
      <c r="T198" s="79"/>
      <c r="U198" s="79"/>
      <c r="V198" s="79"/>
      <c r="W198" s="79"/>
    </row>
    <row r="199" spans="1:23" x14ac:dyDescent="0.25">
      <c r="H199" s="79"/>
      <c r="I199" s="79"/>
      <c r="J199" s="79"/>
      <c r="K199" s="79"/>
      <c r="L199" s="79"/>
      <c r="M199" s="79"/>
      <c r="N199" s="79"/>
      <c r="O199" s="79"/>
      <c r="P199" s="79"/>
      <c r="Q199" s="79"/>
      <c r="R199" s="79"/>
      <c r="S199" s="79"/>
      <c r="T199" s="79"/>
      <c r="U199" s="79"/>
      <c r="V199" s="79"/>
      <c r="W199" s="79"/>
    </row>
    <row r="200" spans="1:23" x14ac:dyDescent="0.25">
      <c r="H200" s="79"/>
      <c r="I200" s="79"/>
      <c r="J200" s="79"/>
      <c r="K200" s="79"/>
      <c r="L200" s="79"/>
      <c r="M200" s="79"/>
      <c r="N200" s="79"/>
      <c r="O200" s="79"/>
      <c r="P200" s="79"/>
      <c r="Q200" s="79"/>
      <c r="R200" s="79"/>
      <c r="S200" s="79"/>
      <c r="T200" s="79"/>
      <c r="U200" s="79"/>
      <c r="V200" s="79"/>
      <c r="W200" s="79"/>
    </row>
    <row r="201" spans="1:23" x14ac:dyDescent="0.25">
      <c r="A201" s="177" t="s">
        <v>2438</v>
      </c>
      <c r="B201" s="177"/>
      <c r="C201" s="177"/>
      <c r="D201" s="177"/>
      <c r="E201" s="177"/>
      <c r="F201" s="177"/>
      <c r="G201" s="177"/>
    </row>
    <row r="202" spans="1:23" x14ac:dyDescent="0.25">
      <c r="A202" s="178" t="s">
        <v>2244</v>
      </c>
      <c r="B202" s="178"/>
      <c r="C202" s="178"/>
      <c r="D202" s="178"/>
      <c r="E202" s="178"/>
      <c r="F202" s="178"/>
      <c r="G202" s="59" t="s">
        <v>2319</v>
      </c>
    </row>
    <row r="203" spans="1:23" x14ac:dyDescent="0.25">
      <c r="A203" s="176" t="s">
        <v>1809</v>
      </c>
      <c r="B203" s="176"/>
      <c r="C203" s="176"/>
      <c r="D203" s="176"/>
      <c r="E203" s="176"/>
      <c r="F203" s="176"/>
      <c r="G203" s="113">
        <v>4</v>
      </c>
    </row>
    <row r="204" spans="1:23" x14ac:dyDescent="0.25">
      <c r="A204" s="176" t="s">
        <v>43</v>
      </c>
      <c r="B204" s="176"/>
      <c r="C204" s="176"/>
      <c r="D204" s="176"/>
      <c r="E204" s="176"/>
      <c r="F204" s="176"/>
      <c r="G204" s="113">
        <v>4</v>
      </c>
    </row>
    <row r="205" spans="1:23" x14ac:dyDescent="0.25">
      <c r="A205" s="176" t="s">
        <v>2085</v>
      </c>
      <c r="B205" s="176"/>
      <c r="C205" s="176"/>
      <c r="D205" s="176"/>
      <c r="E205" s="176"/>
      <c r="F205" s="176"/>
      <c r="G205" s="113">
        <v>3</v>
      </c>
    </row>
    <row r="206" spans="1:23" x14ac:dyDescent="0.25">
      <c r="A206" s="176" t="s">
        <v>439</v>
      </c>
      <c r="B206" s="176"/>
      <c r="C206" s="176"/>
      <c r="D206" s="176"/>
      <c r="E206" s="176"/>
      <c r="F206" s="176"/>
      <c r="G206" s="113">
        <v>2</v>
      </c>
      <c r="H206" s="187" t="s">
        <v>2455</v>
      </c>
      <c r="I206" s="188"/>
      <c r="J206" s="188"/>
      <c r="K206" s="189"/>
    </row>
    <row r="207" spans="1:23" x14ac:dyDescent="0.25">
      <c r="A207" s="176" t="s">
        <v>443</v>
      </c>
      <c r="B207" s="176"/>
      <c r="C207" s="176"/>
      <c r="D207" s="176"/>
      <c r="E207" s="176"/>
      <c r="F207" s="176"/>
      <c r="G207" s="113">
        <v>2</v>
      </c>
      <c r="H207" s="193"/>
      <c r="I207" s="194"/>
      <c r="J207" s="194"/>
      <c r="K207" s="195"/>
    </row>
    <row r="208" spans="1:23" x14ac:dyDescent="0.25">
      <c r="A208" s="176" t="s">
        <v>1802</v>
      </c>
      <c r="B208" s="176"/>
      <c r="C208" s="176"/>
      <c r="D208" s="176"/>
      <c r="E208" s="176"/>
      <c r="F208" s="176"/>
      <c r="G208" s="113">
        <v>2</v>
      </c>
    </row>
    <row r="209" spans="1:23" x14ac:dyDescent="0.25">
      <c r="A209" s="176" t="s">
        <v>1788</v>
      </c>
      <c r="B209" s="176"/>
      <c r="C209" s="176"/>
      <c r="D209" s="176"/>
      <c r="E209" s="176"/>
      <c r="F209" s="176"/>
      <c r="G209" s="113">
        <v>1</v>
      </c>
    </row>
    <row r="210" spans="1:23" x14ac:dyDescent="0.25">
      <c r="A210" s="176" t="s">
        <v>1790</v>
      </c>
      <c r="B210" s="176"/>
      <c r="C210" s="176"/>
      <c r="D210" s="176"/>
      <c r="E210" s="176"/>
      <c r="F210" s="176"/>
      <c r="G210" s="113">
        <v>1</v>
      </c>
    </row>
    <row r="211" spans="1:23" x14ac:dyDescent="0.25">
      <c r="A211" s="176" t="s">
        <v>1793</v>
      </c>
      <c r="B211" s="176"/>
      <c r="C211" s="176"/>
      <c r="D211" s="176"/>
      <c r="E211" s="176"/>
      <c r="F211" s="176"/>
      <c r="G211" s="113">
        <v>1</v>
      </c>
    </row>
    <row r="212" spans="1:23" x14ac:dyDescent="0.25">
      <c r="A212" s="176" t="s">
        <v>39</v>
      </c>
      <c r="B212" s="176"/>
      <c r="C212" s="176"/>
      <c r="D212" s="176"/>
      <c r="E212" s="176"/>
      <c r="F212" s="176"/>
      <c r="G212" s="113">
        <v>1</v>
      </c>
    </row>
    <row r="213" spans="1:23" x14ac:dyDescent="0.25">
      <c r="A213" s="176" t="s">
        <v>455</v>
      </c>
      <c r="B213" s="176"/>
      <c r="C213" s="176"/>
      <c r="D213" s="176"/>
      <c r="E213" s="176"/>
      <c r="F213" s="176"/>
      <c r="G213" s="113">
        <v>1</v>
      </c>
      <c r="H213" s="199" t="s">
        <v>2452</v>
      </c>
      <c r="I213" s="199"/>
      <c r="J213" s="199"/>
      <c r="K213" s="196"/>
      <c r="L213" s="131"/>
    </row>
    <row r="214" spans="1:23" x14ac:dyDescent="0.25">
      <c r="A214" s="176" t="s">
        <v>40</v>
      </c>
      <c r="B214" s="176"/>
      <c r="C214" s="176"/>
      <c r="D214" s="176"/>
      <c r="E214" s="176"/>
      <c r="F214" s="176"/>
      <c r="G214" s="113">
        <v>1</v>
      </c>
      <c r="H214" s="199" t="s">
        <v>2451</v>
      </c>
      <c r="I214" s="199"/>
      <c r="J214" s="199"/>
      <c r="K214" s="199"/>
      <c r="L214" s="201"/>
      <c r="M214" s="79"/>
      <c r="N214" s="79"/>
      <c r="O214" s="79"/>
      <c r="P214" s="79"/>
      <c r="Q214" s="79"/>
      <c r="R214" s="79"/>
      <c r="S214" s="79"/>
      <c r="T214" s="79"/>
      <c r="U214" s="79"/>
      <c r="V214" s="79"/>
      <c r="W214" s="79"/>
    </row>
    <row r="215" spans="1:23" x14ac:dyDescent="0.25">
      <c r="H215" s="79"/>
      <c r="I215" s="79"/>
      <c r="J215" s="79"/>
      <c r="K215" s="79"/>
      <c r="L215" s="79"/>
      <c r="M215" s="79"/>
      <c r="N215" s="79"/>
      <c r="O215" s="79"/>
      <c r="P215" s="79"/>
      <c r="Q215" s="79"/>
      <c r="R215" s="79"/>
      <c r="S215" s="79"/>
      <c r="T215" s="79"/>
      <c r="U215" s="79"/>
      <c r="V215" s="79"/>
      <c r="W215" s="79"/>
    </row>
    <row r="216" spans="1:23" x14ac:dyDescent="0.25">
      <c r="H216" s="79"/>
      <c r="I216" s="79"/>
      <c r="J216" s="79"/>
      <c r="K216" s="79"/>
      <c r="L216" s="79"/>
      <c r="M216" s="79"/>
      <c r="N216" s="79"/>
      <c r="O216" s="79"/>
      <c r="P216" s="79"/>
      <c r="Q216" s="79"/>
      <c r="R216" s="79"/>
      <c r="S216" s="79"/>
      <c r="T216" s="79"/>
      <c r="U216" s="79"/>
      <c r="V216" s="79"/>
      <c r="W216" s="79"/>
    </row>
    <row r="217" spans="1:23" x14ac:dyDescent="0.25">
      <c r="A217" s="177" t="s">
        <v>2439</v>
      </c>
      <c r="B217" s="177"/>
      <c r="C217" s="177"/>
      <c r="D217" s="177"/>
      <c r="E217" s="177"/>
      <c r="F217" s="177"/>
      <c r="G217" s="177"/>
      <c r="H217" s="79"/>
      <c r="I217" s="79"/>
      <c r="J217" s="79"/>
      <c r="K217" s="79"/>
      <c r="L217" s="79"/>
      <c r="M217" s="79"/>
      <c r="N217" s="79"/>
      <c r="O217" s="79"/>
      <c r="P217" s="79"/>
      <c r="Q217" s="79"/>
      <c r="R217" s="79"/>
      <c r="S217" s="79"/>
      <c r="T217" s="79"/>
      <c r="U217" s="79"/>
      <c r="V217" s="79"/>
      <c r="W217" s="79"/>
    </row>
    <row r="218" spans="1:23" x14ac:dyDescent="0.25">
      <c r="A218" s="178" t="s">
        <v>2244</v>
      </c>
      <c r="B218" s="178"/>
      <c r="C218" s="178"/>
      <c r="D218" s="178"/>
      <c r="E218" s="178"/>
      <c r="F218" s="178"/>
      <c r="G218" s="59" t="s">
        <v>2319</v>
      </c>
      <c r="H218" s="79"/>
      <c r="I218" s="79"/>
      <c r="J218" s="79"/>
      <c r="K218" s="79"/>
      <c r="L218" s="79"/>
      <c r="M218" s="79"/>
      <c r="N218" s="79"/>
      <c r="O218" s="79"/>
      <c r="P218" s="79"/>
      <c r="Q218" s="79"/>
      <c r="R218" s="79"/>
      <c r="S218" s="79"/>
      <c r="T218" s="79"/>
      <c r="U218" s="79"/>
      <c r="V218" s="79"/>
      <c r="W218" s="79"/>
    </row>
    <row r="219" spans="1:23" x14ac:dyDescent="0.25">
      <c r="A219" s="176" t="s">
        <v>1809</v>
      </c>
      <c r="B219" s="176"/>
      <c r="C219" s="176"/>
      <c r="D219" s="176"/>
      <c r="E219" s="176"/>
      <c r="F219" s="176"/>
      <c r="G219" s="113">
        <v>6</v>
      </c>
      <c r="H219" s="79"/>
      <c r="I219" s="79"/>
      <c r="J219" s="79"/>
      <c r="K219" s="79"/>
      <c r="L219" s="79"/>
      <c r="M219" s="79"/>
      <c r="N219" s="79"/>
      <c r="O219" s="79"/>
      <c r="P219" s="79"/>
      <c r="Q219" s="79"/>
      <c r="R219" s="79"/>
      <c r="S219" s="79"/>
      <c r="T219" s="79"/>
      <c r="U219" s="79"/>
      <c r="V219" s="79"/>
      <c r="W219" s="79"/>
    </row>
    <row r="220" spans="1:23" x14ac:dyDescent="0.25">
      <c r="A220" s="176" t="s">
        <v>1818</v>
      </c>
      <c r="B220" s="176"/>
      <c r="C220" s="176"/>
      <c r="D220" s="176"/>
      <c r="E220" s="176"/>
      <c r="F220" s="176"/>
      <c r="G220" s="113">
        <v>4</v>
      </c>
      <c r="H220" s="79"/>
      <c r="I220" s="79"/>
      <c r="J220" s="79"/>
      <c r="K220" s="79"/>
      <c r="L220" s="79"/>
      <c r="M220" s="79"/>
      <c r="N220" s="79"/>
      <c r="O220" s="79"/>
      <c r="P220" s="79"/>
      <c r="Q220" s="79"/>
      <c r="R220" s="79"/>
      <c r="S220" s="79"/>
      <c r="T220" s="79"/>
      <c r="U220" s="79"/>
      <c r="V220" s="79"/>
      <c r="W220" s="79"/>
    </row>
    <row r="221" spans="1:23" x14ac:dyDescent="0.25">
      <c r="A221" s="176" t="s">
        <v>43</v>
      </c>
      <c r="B221" s="176"/>
      <c r="C221" s="176"/>
      <c r="D221" s="176"/>
      <c r="E221" s="176"/>
      <c r="F221" s="176"/>
      <c r="G221" s="113">
        <v>3</v>
      </c>
      <c r="H221" s="79"/>
      <c r="I221" s="79"/>
      <c r="J221" s="79"/>
      <c r="K221" s="79"/>
      <c r="L221" s="79"/>
      <c r="M221" s="79"/>
      <c r="N221" s="79"/>
      <c r="O221" s="79"/>
      <c r="P221" s="79"/>
      <c r="Q221" s="79"/>
      <c r="R221" s="79"/>
      <c r="S221" s="79"/>
      <c r="T221" s="79"/>
      <c r="U221" s="79"/>
      <c r="V221" s="79"/>
      <c r="W221" s="79"/>
    </row>
    <row r="222" spans="1:23" x14ac:dyDescent="0.25">
      <c r="A222" s="176" t="s">
        <v>45</v>
      </c>
      <c r="B222" s="176"/>
      <c r="C222" s="176"/>
      <c r="D222" s="176"/>
      <c r="E222" s="176"/>
      <c r="F222" s="176"/>
      <c r="G222" s="113">
        <v>3</v>
      </c>
      <c r="H222" s="79"/>
      <c r="I222" s="79"/>
      <c r="J222" s="79"/>
      <c r="K222" s="79"/>
      <c r="L222" s="79"/>
      <c r="M222" s="79"/>
      <c r="N222" s="79"/>
      <c r="O222" s="79"/>
      <c r="P222" s="79"/>
      <c r="Q222" s="79"/>
      <c r="R222" s="79"/>
      <c r="S222" s="79"/>
      <c r="T222" s="79"/>
      <c r="U222" s="79"/>
      <c r="V222" s="79"/>
      <c r="W222" s="79"/>
    </row>
    <row r="223" spans="1:23" x14ac:dyDescent="0.25">
      <c r="A223" s="176" t="s">
        <v>1815</v>
      </c>
      <c r="B223" s="176"/>
      <c r="C223" s="176"/>
      <c r="D223" s="176"/>
      <c r="E223" s="176"/>
      <c r="F223" s="176"/>
      <c r="G223" s="113">
        <v>3</v>
      </c>
      <c r="H223" s="79"/>
      <c r="I223" s="79"/>
      <c r="J223" s="79"/>
      <c r="K223" s="79"/>
      <c r="L223" s="79"/>
      <c r="M223" s="79"/>
      <c r="N223" s="79"/>
      <c r="O223" s="79"/>
      <c r="P223" s="79"/>
      <c r="Q223" s="79"/>
      <c r="R223" s="79"/>
      <c r="S223" s="79"/>
      <c r="T223" s="79"/>
      <c r="U223" s="79"/>
      <c r="V223" s="79"/>
      <c r="W223" s="79"/>
    </row>
    <row r="224" spans="1:23" x14ac:dyDescent="0.25">
      <c r="A224" s="176" t="s">
        <v>1814</v>
      </c>
      <c r="B224" s="176"/>
      <c r="C224" s="176"/>
      <c r="D224" s="176"/>
      <c r="E224" s="176"/>
      <c r="F224" s="176"/>
      <c r="G224" s="113">
        <v>2</v>
      </c>
      <c r="H224" s="200" t="s">
        <v>2450</v>
      </c>
      <c r="I224" s="200"/>
      <c r="J224" s="200"/>
      <c r="K224" s="200"/>
      <c r="L224" s="79"/>
      <c r="M224" s="79"/>
      <c r="N224" s="79"/>
      <c r="O224" s="79"/>
      <c r="P224" s="79"/>
      <c r="Q224" s="79"/>
      <c r="R224" s="79"/>
      <c r="S224" s="79"/>
      <c r="T224" s="79"/>
      <c r="U224" s="79"/>
      <c r="V224" s="79"/>
      <c r="W224" s="79"/>
    </row>
    <row r="225" spans="1:23" x14ac:dyDescent="0.25">
      <c r="A225" s="176" t="s">
        <v>44</v>
      </c>
      <c r="B225" s="176"/>
      <c r="C225" s="176"/>
      <c r="D225" s="176"/>
      <c r="E225" s="176"/>
      <c r="F225" s="176"/>
      <c r="G225" s="113">
        <v>2</v>
      </c>
      <c r="H225" s="129"/>
      <c r="I225" s="129"/>
      <c r="J225" s="129"/>
      <c r="K225" s="129"/>
      <c r="L225" s="79"/>
      <c r="M225" s="79"/>
      <c r="N225" s="79"/>
      <c r="O225" s="79"/>
      <c r="P225" s="79"/>
      <c r="Q225" s="79"/>
      <c r="R225" s="79"/>
      <c r="S225" s="79"/>
      <c r="T225" s="79"/>
      <c r="U225" s="79"/>
      <c r="V225" s="79"/>
      <c r="W225" s="79"/>
    </row>
    <row r="226" spans="1:23" x14ac:dyDescent="0.25">
      <c r="A226" s="176" t="s">
        <v>1818</v>
      </c>
      <c r="B226" s="176"/>
      <c r="C226" s="176"/>
      <c r="D226" s="176"/>
      <c r="E226" s="176"/>
      <c r="F226" s="176"/>
      <c r="G226" s="113">
        <v>2</v>
      </c>
      <c r="H226" s="79"/>
      <c r="I226" s="79"/>
      <c r="J226" s="79"/>
      <c r="K226" s="79"/>
      <c r="L226" s="79"/>
      <c r="M226" s="79"/>
      <c r="N226" s="79"/>
      <c r="O226" s="79"/>
      <c r="P226" s="79"/>
      <c r="Q226" s="79"/>
      <c r="R226" s="79"/>
      <c r="S226" s="79"/>
      <c r="T226" s="79"/>
      <c r="U226" s="79"/>
      <c r="V226" s="79"/>
      <c r="W226" s="79"/>
    </row>
    <row r="227" spans="1:23" x14ac:dyDescent="0.25">
      <c r="A227" s="176" t="s">
        <v>1828</v>
      </c>
      <c r="B227" s="176"/>
      <c r="C227" s="176"/>
      <c r="D227" s="176"/>
      <c r="E227" s="176"/>
      <c r="F227" s="176"/>
      <c r="G227" s="113">
        <v>2</v>
      </c>
      <c r="H227" s="200" t="s">
        <v>2450</v>
      </c>
      <c r="I227" s="200"/>
      <c r="J227" s="200"/>
      <c r="K227" s="200"/>
      <c r="L227" s="79"/>
      <c r="M227" s="79"/>
      <c r="N227" s="79"/>
      <c r="O227" s="79"/>
      <c r="P227" s="79"/>
      <c r="Q227" s="79"/>
      <c r="R227" s="79"/>
      <c r="S227" s="79"/>
      <c r="T227" s="79"/>
      <c r="U227" s="79"/>
      <c r="V227" s="79"/>
      <c r="W227" s="79"/>
    </row>
    <row r="228" spans="1:23" x14ac:dyDescent="0.25">
      <c r="A228" s="176" t="s">
        <v>50</v>
      </c>
      <c r="B228" s="176"/>
      <c r="C228" s="176"/>
      <c r="D228" s="176"/>
      <c r="E228" s="176"/>
      <c r="F228" s="176"/>
      <c r="G228" s="113">
        <v>2</v>
      </c>
      <c r="H228" s="200"/>
      <c r="I228" s="200"/>
      <c r="J228" s="200"/>
      <c r="K228" s="200"/>
      <c r="L228" s="79"/>
      <c r="M228" s="79"/>
      <c r="N228" s="79"/>
      <c r="O228" s="79"/>
      <c r="P228" s="79"/>
      <c r="Q228" s="79"/>
      <c r="R228" s="79"/>
      <c r="S228" s="79"/>
      <c r="T228" s="79"/>
      <c r="U228" s="79"/>
      <c r="V228" s="79"/>
      <c r="W228" s="79"/>
    </row>
    <row r="229" spans="1:23" x14ac:dyDescent="0.25">
      <c r="A229" s="176" t="s">
        <v>1793</v>
      </c>
      <c r="B229" s="176"/>
      <c r="C229" s="176"/>
      <c r="D229" s="176"/>
      <c r="E229" s="176"/>
      <c r="F229" s="176"/>
      <c r="G229" s="113">
        <v>1</v>
      </c>
      <c r="H229" s="79"/>
      <c r="I229" s="79"/>
      <c r="J229" s="79"/>
      <c r="K229" s="79"/>
      <c r="L229" s="79"/>
      <c r="M229" s="79"/>
      <c r="N229" s="79"/>
      <c r="O229" s="79"/>
      <c r="P229" s="79"/>
      <c r="Q229" s="79"/>
      <c r="R229" s="79"/>
      <c r="S229" s="79"/>
      <c r="T229" s="79"/>
      <c r="U229" s="79"/>
      <c r="V229" s="79"/>
      <c r="W229" s="79"/>
    </row>
    <row r="230" spans="1:23" x14ac:dyDescent="0.25">
      <c r="A230" s="176" t="s">
        <v>1799</v>
      </c>
      <c r="B230" s="176"/>
      <c r="C230" s="176"/>
      <c r="D230" s="176"/>
      <c r="E230" s="176"/>
      <c r="F230" s="176"/>
      <c r="G230" s="113">
        <v>1</v>
      </c>
      <c r="H230" s="79"/>
      <c r="I230" s="79"/>
      <c r="J230" s="79"/>
      <c r="K230" s="79"/>
      <c r="L230" s="79"/>
      <c r="M230" s="79"/>
      <c r="N230" s="79"/>
      <c r="O230" s="79"/>
      <c r="P230" s="79"/>
      <c r="Q230" s="79"/>
      <c r="R230" s="79"/>
      <c r="S230" s="79"/>
      <c r="T230" s="79"/>
      <c r="U230" s="79"/>
      <c r="V230" s="79"/>
      <c r="W230" s="79"/>
    </row>
    <row r="231" spans="1:23" x14ac:dyDescent="0.25">
      <c r="H231" s="79"/>
      <c r="I231" s="79"/>
      <c r="J231" s="79"/>
      <c r="K231" s="79"/>
      <c r="L231" s="79"/>
      <c r="M231" s="79"/>
      <c r="N231" s="79"/>
      <c r="O231" s="79"/>
      <c r="P231" s="79"/>
      <c r="Q231" s="79"/>
      <c r="R231" s="79"/>
      <c r="S231" s="79"/>
      <c r="T231" s="79"/>
      <c r="U231" s="79"/>
      <c r="V231" s="79"/>
      <c r="W231" s="79"/>
    </row>
    <row r="232" spans="1:23" x14ac:dyDescent="0.25">
      <c r="H232" s="79"/>
      <c r="I232" s="79"/>
      <c r="J232" s="79"/>
      <c r="K232" s="79"/>
      <c r="L232" s="79"/>
      <c r="M232" s="79"/>
      <c r="N232" s="79"/>
      <c r="O232" s="79"/>
      <c r="P232" s="79"/>
      <c r="Q232" s="79"/>
      <c r="R232" s="79"/>
      <c r="S232" s="79"/>
      <c r="T232" s="79"/>
      <c r="U232" s="79"/>
      <c r="V232" s="79"/>
      <c r="W232" s="79"/>
    </row>
    <row r="233" spans="1:23" x14ac:dyDescent="0.25">
      <c r="A233" s="177" t="s">
        <v>2440</v>
      </c>
      <c r="B233" s="177"/>
      <c r="C233" s="177"/>
      <c r="D233" s="177"/>
      <c r="E233" s="177"/>
      <c r="F233" s="177"/>
      <c r="G233" s="177"/>
      <c r="H233" s="79"/>
      <c r="I233" s="79"/>
      <c r="J233" s="79"/>
      <c r="K233" s="79"/>
      <c r="L233" s="79"/>
      <c r="M233" s="79"/>
      <c r="N233" s="79"/>
      <c r="O233" s="79"/>
      <c r="P233" s="79"/>
      <c r="Q233" s="79"/>
      <c r="R233" s="79"/>
      <c r="S233" s="79"/>
      <c r="T233" s="79"/>
      <c r="U233" s="79"/>
      <c r="V233" s="79"/>
      <c r="W233" s="79"/>
    </row>
    <row r="234" spans="1:23" x14ac:dyDescent="0.25">
      <c r="A234" s="178" t="s">
        <v>2244</v>
      </c>
      <c r="B234" s="178"/>
      <c r="C234" s="178"/>
      <c r="D234" s="178"/>
      <c r="E234" s="178"/>
      <c r="F234" s="178"/>
      <c r="G234" s="59" t="s">
        <v>2319</v>
      </c>
      <c r="H234" s="79"/>
      <c r="I234" s="79"/>
      <c r="J234" s="79"/>
      <c r="K234" s="79"/>
      <c r="L234" s="79"/>
      <c r="M234" s="79"/>
      <c r="N234" s="79"/>
      <c r="O234" s="79"/>
      <c r="P234" s="79"/>
      <c r="Q234" s="79"/>
      <c r="R234" s="79"/>
      <c r="S234" s="79"/>
      <c r="T234" s="79"/>
      <c r="U234" s="79"/>
      <c r="V234" s="79"/>
      <c r="W234" s="79"/>
    </row>
    <row r="235" spans="1:23" x14ac:dyDescent="0.25">
      <c r="A235" s="176" t="s">
        <v>1799</v>
      </c>
      <c r="B235" s="176"/>
      <c r="C235" s="176"/>
      <c r="D235" s="176"/>
      <c r="E235" s="176"/>
      <c r="F235" s="176"/>
      <c r="G235" s="113">
        <v>3</v>
      </c>
      <c r="H235" s="79"/>
      <c r="I235" s="79"/>
      <c r="J235" s="79"/>
      <c r="K235" s="79"/>
      <c r="L235" s="79"/>
      <c r="M235" s="79"/>
      <c r="N235" s="79"/>
      <c r="O235" s="79"/>
      <c r="P235" s="79"/>
      <c r="Q235" s="79"/>
      <c r="R235" s="79"/>
      <c r="S235" s="79"/>
      <c r="T235" s="79"/>
      <c r="U235" s="79"/>
      <c r="V235" s="79"/>
      <c r="W235" s="79"/>
    </row>
    <row r="236" spans="1:23" x14ac:dyDescent="0.25">
      <c r="A236" s="176" t="s">
        <v>1793</v>
      </c>
      <c r="B236" s="176"/>
      <c r="C236" s="176"/>
      <c r="D236" s="176"/>
      <c r="E236" s="176"/>
      <c r="F236" s="176"/>
      <c r="G236" s="113">
        <v>2</v>
      </c>
      <c r="H236" s="79"/>
      <c r="I236" s="79"/>
      <c r="J236" s="79"/>
      <c r="K236" s="79"/>
      <c r="L236" s="79"/>
      <c r="M236" s="79"/>
      <c r="N236" s="79"/>
      <c r="O236" s="79"/>
      <c r="P236" s="79"/>
      <c r="Q236" s="79"/>
      <c r="R236" s="79"/>
      <c r="S236" s="79"/>
      <c r="T236" s="79"/>
      <c r="U236" s="79"/>
      <c r="V236" s="79"/>
      <c r="W236" s="79"/>
    </row>
    <row r="237" spans="1:23" x14ac:dyDescent="0.25">
      <c r="A237" s="176" t="s">
        <v>1818</v>
      </c>
      <c r="B237" s="176"/>
      <c r="C237" s="176"/>
      <c r="D237" s="176"/>
      <c r="E237" s="176"/>
      <c r="F237" s="176"/>
      <c r="G237" s="113">
        <v>2</v>
      </c>
      <c r="H237" s="79"/>
      <c r="I237" s="79"/>
      <c r="J237" s="79"/>
      <c r="K237" s="79"/>
      <c r="L237" s="79"/>
      <c r="M237" s="79"/>
      <c r="N237" s="79"/>
      <c r="O237" s="79"/>
      <c r="P237" s="79"/>
      <c r="Q237" s="79"/>
      <c r="R237" s="79"/>
      <c r="S237" s="79"/>
      <c r="T237" s="79"/>
      <c r="U237" s="79"/>
      <c r="V237" s="79"/>
      <c r="W237" s="79"/>
    </row>
    <row r="238" spans="1:23" x14ac:dyDescent="0.25">
      <c r="A238" s="176" t="s">
        <v>2297</v>
      </c>
      <c r="B238" s="176"/>
      <c r="C238" s="176"/>
      <c r="D238" s="176"/>
      <c r="E238" s="176"/>
      <c r="F238" s="176"/>
      <c r="G238" s="113">
        <v>2</v>
      </c>
      <c r="H238" s="200" t="s">
        <v>2445</v>
      </c>
      <c r="I238" s="200"/>
      <c r="J238" s="200"/>
      <c r="K238" s="200"/>
      <c r="L238" s="79"/>
      <c r="M238" s="79"/>
      <c r="N238" s="79"/>
      <c r="O238" s="79"/>
      <c r="P238" s="79"/>
      <c r="Q238" s="79"/>
      <c r="R238" s="79"/>
      <c r="S238" s="79"/>
      <c r="T238" s="79"/>
      <c r="U238" s="79"/>
      <c r="V238" s="79"/>
      <c r="W238" s="79"/>
    </row>
    <row r="239" spans="1:23" x14ac:dyDescent="0.25">
      <c r="A239" s="176" t="s">
        <v>1788</v>
      </c>
      <c r="B239" s="176"/>
      <c r="C239" s="176"/>
      <c r="D239" s="176"/>
      <c r="E239" s="176"/>
      <c r="F239" s="176"/>
      <c r="G239" s="113">
        <v>1</v>
      </c>
      <c r="H239" s="129"/>
      <c r="I239" s="129"/>
      <c r="J239" s="129"/>
      <c r="K239" s="129"/>
      <c r="L239" s="79"/>
      <c r="M239" s="79"/>
      <c r="N239" s="79"/>
      <c r="O239" s="79"/>
      <c r="P239" s="79"/>
      <c r="Q239" s="79"/>
      <c r="R239" s="79"/>
      <c r="S239" s="79"/>
      <c r="T239" s="79"/>
      <c r="U239" s="79"/>
      <c r="V239" s="79"/>
      <c r="W239" s="79"/>
    </row>
    <row r="240" spans="1:23" x14ac:dyDescent="0.25">
      <c r="A240" s="176" t="s">
        <v>1802</v>
      </c>
      <c r="B240" s="176"/>
      <c r="C240" s="176"/>
      <c r="D240" s="176"/>
      <c r="E240" s="176"/>
      <c r="F240" s="176"/>
      <c r="G240" s="113">
        <v>1</v>
      </c>
      <c r="H240" s="79"/>
      <c r="I240" s="79"/>
      <c r="J240" s="79"/>
      <c r="K240" s="79"/>
      <c r="L240" s="79"/>
      <c r="M240" s="79"/>
      <c r="N240" s="79"/>
      <c r="O240" s="79"/>
      <c r="P240" s="79"/>
      <c r="Q240" s="79"/>
      <c r="R240" s="79"/>
      <c r="S240" s="79"/>
      <c r="T240" s="79"/>
      <c r="U240" s="79"/>
      <c r="V240" s="79"/>
      <c r="W240" s="79"/>
    </row>
    <row r="241" spans="1:23" x14ac:dyDescent="0.25">
      <c r="A241" s="176" t="s">
        <v>1804</v>
      </c>
      <c r="B241" s="176"/>
      <c r="C241" s="176"/>
      <c r="D241" s="176"/>
      <c r="E241" s="176"/>
      <c r="F241" s="176"/>
      <c r="G241" s="113">
        <v>1</v>
      </c>
      <c r="H241" s="187" t="s">
        <v>2445</v>
      </c>
      <c r="I241" s="188"/>
      <c r="J241" s="188"/>
      <c r="K241" s="189"/>
      <c r="L241" s="79"/>
      <c r="M241" s="79"/>
      <c r="N241" s="79"/>
      <c r="O241" s="79"/>
      <c r="P241" s="79"/>
      <c r="Q241" s="79"/>
      <c r="R241" s="79"/>
      <c r="S241" s="79"/>
      <c r="T241" s="79"/>
      <c r="U241" s="79"/>
      <c r="V241" s="79"/>
      <c r="W241" s="79"/>
    </row>
    <row r="242" spans="1:23" x14ac:dyDescent="0.25">
      <c r="A242" s="176" t="s">
        <v>1811</v>
      </c>
      <c r="B242" s="176"/>
      <c r="C242" s="176"/>
      <c r="D242" s="176"/>
      <c r="E242" s="176"/>
      <c r="F242" s="176"/>
      <c r="G242" s="113">
        <v>1</v>
      </c>
      <c r="H242" s="193"/>
      <c r="I242" s="194"/>
      <c r="J242" s="194"/>
      <c r="K242" s="195"/>
      <c r="L242" s="79"/>
      <c r="M242" s="79"/>
      <c r="N242" s="79"/>
      <c r="O242" s="79"/>
      <c r="P242" s="79"/>
      <c r="Q242" s="79"/>
      <c r="R242" s="79"/>
      <c r="S242" s="79"/>
      <c r="T242" s="79"/>
      <c r="U242" s="79"/>
      <c r="V242" s="79"/>
      <c r="W242" s="79"/>
    </row>
    <row r="243" spans="1:23" x14ac:dyDescent="0.25">
      <c r="A243" s="176" t="s">
        <v>1813</v>
      </c>
      <c r="B243" s="176"/>
      <c r="C243" s="176"/>
      <c r="D243" s="176"/>
      <c r="E243" s="176"/>
      <c r="F243" s="176"/>
      <c r="G243" s="113">
        <v>1</v>
      </c>
      <c r="H243" s="79"/>
      <c r="I243" s="79"/>
      <c r="J243" s="79"/>
      <c r="K243" s="79"/>
      <c r="L243" s="79"/>
      <c r="M243" s="79"/>
      <c r="N243" s="79"/>
      <c r="O243" s="79"/>
      <c r="P243" s="79"/>
      <c r="Q243" s="79"/>
      <c r="R243" s="79"/>
      <c r="S243" s="79"/>
      <c r="T243" s="79"/>
      <c r="U243" s="79"/>
      <c r="V243" s="79"/>
      <c r="W243" s="79"/>
    </row>
    <row r="244" spans="1:23" x14ac:dyDescent="0.25">
      <c r="H244" s="79"/>
      <c r="I244" s="79"/>
      <c r="J244" s="79"/>
      <c r="K244" s="79"/>
      <c r="L244" s="79"/>
      <c r="M244" s="79"/>
      <c r="N244" s="79"/>
      <c r="O244" s="79"/>
      <c r="P244" s="79"/>
      <c r="Q244" s="79"/>
      <c r="R244" s="79"/>
      <c r="S244" s="79"/>
      <c r="T244" s="79"/>
      <c r="U244" s="79"/>
      <c r="V244" s="79"/>
      <c r="W244" s="79"/>
    </row>
    <row r="245" spans="1:23" x14ac:dyDescent="0.25">
      <c r="H245" s="79"/>
      <c r="I245" s="79"/>
      <c r="J245" s="79"/>
      <c r="K245" s="79"/>
      <c r="L245" s="79"/>
      <c r="M245" s="79"/>
      <c r="N245" s="79"/>
      <c r="O245" s="79"/>
      <c r="P245" s="79"/>
      <c r="Q245" s="79"/>
      <c r="R245" s="79"/>
      <c r="S245" s="79"/>
      <c r="T245" s="79"/>
      <c r="U245" s="79"/>
      <c r="V245" s="79"/>
      <c r="W245" s="79"/>
    </row>
    <row r="246" spans="1:23" x14ac:dyDescent="0.25">
      <c r="A246" s="177" t="s">
        <v>2441</v>
      </c>
      <c r="B246" s="177"/>
      <c r="C246" s="177"/>
      <c r="D246" s="177"/>
      <c r="E246" s="177"/>
      <c r="F246" s="177"/>
      <c r="G246" s="177"/>
      <c r="H246" s="79"/>
      <c r="I246" s="79"/>
      <c r="J246" s="79"/>
      <c r="K246" s="79"/>
      <c r="L246" s="79"/>
      <c r="M246" s="79"/>
      <c r="N246" s="79"/>
      <c r="O246" s="79"/>
      <c r="P246" s="79"/>
      <c r="Q246" s="79"/>
      <c r="R246" s="79"/>
      <c r="S246" s="79"/>
      <c r="T246" s="79"/>
      <c r="U246" s="79"/>
      <c r="V246" s="79"/>
      <c r="W246" s="79"/>
    </row>
    <row r="247" spans="1:23" x14ac:dyDescent="0.25">
      <c r="A247" s="178" t="s">
        <v>2244</v>
      </c>
      <c r="B247" s="178"/>
      <c r="C247" s="178"/>
      <c r="D247" s="178"/>
      <c r="E247" s="178"/>
      <c r="F247" s="178"/>
      <c r="G247" s="59" t="s">
        <v>2319</v>
      </c>
      <c r="H247" s="79"/>
      <c r="I247" s="79"/>
      <c r="J247" s="79"/>
      <c r="K247" s="79"/>
      <c r="L247" s="79"/>
      <c r="M247" s="79"/>
      <c r="N247" s="79"/>
      <c r="O247" s="79"/>
      <c r="P247" s="79"/>
      <c r="Q247" s="79"/>
      <c r="R247" s="79"/>
      <c r="S247" s="79"/>
      <c r="T247" s="79"/>
      <c r="U247" s="79"/>
      <c r="V247" s="79"/>
      <c r="W247" s="79"/>
    </row>
    <row r="248" spans="1:23" x14ac:dyDescent="0.25">
      <c r="A248" s="176" t="s">
        <v>1805</v>
      </c>
      <c r="B248" s="176"/>
      <c r="C248" s="176"/>
      <c r="D248" s="176"/>
      <c r="E248" s="176"/>
      <c r="F248" s="176"/>
      <c r="G248" s="113">
        <v>5</v>
      </c>
      <c r="H248" s="196" t="s">
        <v>2446</v>
      </c>
      <c r="I248" s="197"/>
      <c r="J248" s="197"/>
      <c r="K248" s="198"/>
      <c r="L248" s="79"/>
      <c r="M248" s="79"/>
      <c r="N248" s="79"/>
      <c r="O248" s="79"/>
      <c r="P248" s="79"/>
      <c r="Q248" s="79"/>
      <c r="R248" s="79"/>
      <c r="S248" s="79"/>
      <c r="T248" s="79"/>
      <c r="U248" s="79"/>
      <c r="V248" s="79"/>
      <c r="W248" s="79"/>
    </row>
    <row r="249" spans="1:23" x14ac:dyDescent="0.25">
      <c r="A249" s="176" t="s">
        <v>1790</v>
      </c>
      <c r="B249" s="176"/>
      <c r="C249" s="176"/>
      <c r="D249" s="176"/>
      <c r="E249" s="176"/>
      <c r="F249" s="176"/>
      <c r="G249" s="113">
        <v>3</v>
      </c>
      <c r="H249" s="79"/>
      <c r="I249" s="79"/>
      <c r="J249" s="79"/>
      <c r="K249" s="79"/>
      <c r="L249" s="79"/>
      <c r="M249" s="79"/>
      <c r="N249" s="79"/>
      <c r="O249" s="79"/>
      <c r="P249" s="79"/>
      <c r="Q249" s="79"/>
      <c r="R249" s="79"/>
      <c r="S249" s="79"/>
      <c r="T249" s="79"/>
      <c r="U249" s="79"/>
      <c r="V249" s="79"/>
      <c r="W249" s="79"/>
    </row>
    <row r="250" spans="1:23" x14ac:dyDescent="0.25">
      <c r="A250" s="176" t="s">
        <v>1793</v>
      </c>
      <c r="B250" s="176"/>
      <c r="C250" s="176"/>
      <c r="D250" s="176"/>
      <c r="E250" s="176"/>
      <c r="F250" s="176"/>
      <c r="G250" s="113">
        <v>3</v>
      </c>
      <c r="H250" s="79"/>
      <c r="I250" s="79"/>
      <c r="J250" s="79"/>
      <c r="K250" s="79"/>
      <c r="L250" s="79"/>
      <c r="M250" s="79"/>
      <c r="N250" s="79"/>
      <c r="O250" s="79"/>
      <c r="P250" s="79"/>
      <c r="Q250" s="79"/>
      <c r="R250" s="79"/>
      <c r="S250" s="79"/>
      <c r="T250" s="79"/>
      <c r="U250" s="79"/>
      <c r="V250" s="79"/>
      <c r="W250" s="79"/>
    </row>
    <row r="251" spans="1:23" x14ac:dyDescent="0.25">
      <c r="A251" s="176" t="s">
        <v>1826</v>
      </c>
      <c r="B251" s="176"/>
      <c r="C251" s="176"/>
      <c r="D251" s="176"/>
      <c r="E251" s="176"/>
      <c r="F251" s="176"/>
      <c r="G251" s="113">
        <v>3</v>
      </c>
      <c r="H251" s="196" t="s">
        <v>2446</v>
      </c>
      <c r="I251" s="197"/>
      <c r="J251" s="197"/>
      <c r="K251" s="198"/>
      <c r="L251" s="130"/>
      <c r="M251" s="79"/>
      <c r="N251" s="79"/>
      <c r="O251" s="79"/>
      <c r="P251" s="79"/>
      <c r="Q251" s="79"/>
      <c r="R251" s="79"/>
      <c r="S251" s="79"/>
      <c r="T251" s="79"/>
      <c r="U251" s="79"/>
      <c r="V251" s="79"/>
      <c r="W251" s="79"/>
    </row>
    <row r="252" spans="1:23" x14ac:dyDescent="0.25">
      <c r="A252" s="176" t="s">
        <v>2080</v>
      </c>
      <c r="B252" s="176"/>
      <c r="C252" s="176"/>
      <c r="D252" s="176"/>
      <c r="E252" s="176"/>
      <c r="F252" s="176"/>
      <c r="G252" s="113">
        <v>3</v>
      </c>
      <c r="H252" s="199" t="s">
        <v>2447</v>
      </c>
      <c r="I252" s="199"/>
      <c r="J252" s="199"/>
      <c r="K252" s="199"/>
      <c r="L252" s="199"/>
      <c r="M252" s="79"/>
      <c r="N252" s="79"/>
      <c r="O252" s="79"/>
      <c r="P252" s="79"/>
      <c r="Q252" s="79"/>
      <c r="R252" s="79"/>
      <c r="S252" s="79"/>
      <c r="T252" s="79"/>
      <c r="U252" s="79"/>
      <c r="V252" s="79"/>
      <c r="W252" s="79"/>
    </row>
    <row r="253" spans="1:23" x14ac:dyDescent="0.25">
      <c r="A253" s="176" t="s">
        <v>39</v>
      </c>
      <c r="B253" s="176"/>
      <c r="C253" s="176"/>
      <c r="D253" s="176"/>
      <c r="E253" s="176"/>
      <c r="F253" s="176"/>
      <c r="G253" s="113">
        <v>2</v>
      </c>
      <c r="H253" s="79"/>
      <c r="I253" s="79"/>
      <c r="J253" s="79"/>
      <c r="K253" s="79"/>
      <c r="L253" s="79"/>
      <c r="M253" s="79"/>
      <c r="N253" s="79"/>
      <c r="O253" s="79"/>
      <c r="P253" s="79"/>
      <c r="Q253" s="79"/>
      <c r="R253" s="79"/>
      <c r="S253" s="79"/>
      <c r="T253" s="79"/>
      <c r="U253" s="79"/>
      <c r="V253" s="79"/>
      <c r="W253" s="79"/>
    </row>
    <row r="254" spans="1:23" x14ac:dyDescent="0.25">
      <c r="A254" s="176" t="s">
        <v>45</v>
      </c>
      <c r="B254" s="176"/>
      <c r="C254" s="176"/>
      <c r="D254" s="176"/>
      <c r="E254" s="176"/>
      <c r="F254" s="176"/>
      <c r="G254" s="113">
        <v>2</v>
      </c>
      <c r="H254" s="79"/>
      <c r="I254" s="79"/>
      <c r="J254" s="79"/>
      <c r="K254" s="79"/>
      <c r="L254" s="79"/>
      <c r="M254" s="79"/>
      <c r="N254" s="79"/>
      <c r="O254" s="79"/>
      <c r="P254" s="79"/>
      <c r="Q254" s="79"/>
      <c r="R254" s="79"/>
      <c r="S254" s="79"/>
      <c r="T254" s="79"/>
      <c r="U254" s="79"/>
      <c r="V254" s="79"/>
      <c r="W254" s="79"/>
    </row>
    <row r="255" spans="1:23" x14ac:dyDescent="0.25">
      <c r="A255" s="176" t="s">
        <v>1802</v>
      </c>
      <c r="B255" s="176"/>
      <c r="C255" s="176"/>
      <c r="D255" s="176"/>
      <c r="E255" s="176"/>
      <c r="F255" s="176"/>
      <c r="G255" s="113">
        <v>2</v>
      </c>
      <c r="H255" s="79"/>
      <c r="I255" s="79"/>
      <c r="J255" s="79"/>
      <c r="K255" s="79"/>
      <c r="L255" s="79"/>
      <c r="M255" s="79"/>
      <c r="N255" s="79"/>
      <c r="O255" s="79"/>
      <c r="P255" s="79"/>
      <c r="Q255" s="79"/>
      <c r="R255" s="79"/>
      <c r="S255" s="79"/>
      <c r="T255" s="79"/>
      <c r="U255" s="79"/>
      <c r="V255" s="79"/>
      <c r="W255" s="79"/>
    </row>
    <row r="256" spans="1:23" x14ac:dyDescent="0.25">
      <c r="A256" s="176" t="s">
        <v>1803</v>
      </c>
      <c r="B256" s="176"/>
      <c r="C256" s="176"/>
      <c r="D256" s="176"/>
      <c r="E256" s="176"/>
      <c r="F256" s="176"/>
      <c r="G256" s="113">
        <v>2</v>
      </c>
      <c r="H256" s="196" t="s">
        <v>2446</v>
      </c>
      <c r="I256" s="197"/>
      <c r="J256" s="197"/>
      <c r="K256" s="198"/>
      <c r="L256" s="79"/>
      <c r="M256" s="79"/>
      <c r="N256" s="79"/>
      <c r="O256" s="79"/>
      <c r="P256" s="79"/>
      <c r="Q256" s="79"/>
      <c r="R256" s="79"/>
      <c r="S256" s="79"/>
      <c r="T256" s="79"/>
      <c r="U256" s="79"/>
      <c r="V256" s="79"/>
      <c r="W256" s="79"/>
    </row>
    <row r="257" spans="1:23" x14ac:dyDescent="0.25">
      <c r="A257" s="176" t="s">
        <v>2443</v>
      </c>
      <c r="B257" s="176"/>
      <c r="C257" s="176"/>
      <c r="D257" s="176"/>
      <c r="E257" s="176"/>
      <c r="F257" s="176"/>
      <c r="G257" s="113">
        <v>2</v>
      </c>
      <c r="H257" s="79"/>
      <c r="I257" s="79"/>
      <c r="J257" s="79"/>
      <c r="K257" s="79"/>
      <c r="L257" s="79"/>
      <c r="M257" s="79"/>
      <c r="N257" s="79"/>
      <c r="O257" s="79"/>
      <c r="P257" s="79"/>
      <c r="Q257" s="79"/>
      <c r="R257" s="79"/>
      <c r="S257" s="79"/>
      <c r="T257" s="79"/>
      <c r="U257" s="79"/>
      <c r="V257" s="79"/>
      <c r="W257" s="79"/>
    </row>
    <row r="258" spans="1:23" x14ac:dyDescent="0.25">
      <c r="A258" s="176" t="s">
        <v>2085</v>
      </c>
      <c r="B258" s="176"/>
      <c r="C258" s="176"/>
      <c r="D258" s="176"/>
      <c r="E258" s="176"/>
      <c r="F258" s="176"/>
      <c r="G258" s="113">
        <v>2</v>
      </c>
      <c r="H258" s="79"/>
      <c r="I258" s="79"/>
      <c r="J258" s="79"/>
      <c r="K258" s="79"/>
      <c r="L258" s="79"/>
      <c r="M258" s="79"/>
      <c r="N258" s="79"/>
      <c r="O258" s="79"/>
      <c r="P258" s="79"/>
      <c r="Q258" s="79"/>
      <c r="R258" s="79"/>
      <c r="S258" s="79"/>
      <c r="T258" s="79"/>
      <c r="U258" s="79"/>
      <c r="V258" s="79"/>
      <c r="W258" s="79"/>
    </row>
    <row r="259" spans="1:23" x14ac:dyDescent="0.25">
      <c r="A259" s="176" t="s">
        <v>43</v>
      </c>
      <c r="B259" s="176"/>
      <c r="C259" s="176"/>
      <c r="D259" s="176"/>
      <c r="E259" s="176"/>
      <c r="F259" s="176"/>
      <c r="G259" s="113">
        <v>2</v>
      </c>
      <c r="H259" s="79"/>
      <c r="I259" s="79"/>
      <c r="J259" s="79"/>
      <c r="K259" s="79"/>
      <c r="L259" s="79"/>
      <c r="M259" s="79"/>
      <c r="N259" s="79"/>
      <c r="O259" s="79"/>
      <c r="P259" s="79"/>
      <c r="Q259" s="79"/>
      <c r="R259" s="79"/>
      <c r="S259" s="79"/>
      <c r="T259" s="79"/>
      <c r="U259" s="79"/>
      <c r="V259" s="79"/>
      <c r="W259" s="79"/>
    </row>
    <row r="260" spans="1:23" x14ac:dyDescent="0.25">
      <c r="H260" s="79"/>
      <c r="I260" s="79"/>
      <c r="J260" s="79"/>
      <c r="K260" s="79"/>
      <c r="L260" s="79"/>
      <c r="M260" s="79"/>
      <c r="N260" s="79"/>
      <c r="O260" s="79"/>
      <c r="P260" s="79"/>
      <c r="Q260" s="79"/>
      <c r="R260" s="79"/>
      <c r="S260" s="79"/>
      <c r="T260" s="79"/>
      <c r="U260" s="79"/>
      <c r="V260" s="79"/>
      <c r="W260" s="79"/>
    </row>
    <row r="261" spans="1:23" x14ac:dyDescent="0.25">
      <c r="A261" s="182"/>
      <c r="B261" s="182"/>
      <c r="C261" s="182"/>
      <c r="D261" s="182"/>
      <c r="E261" s="182"/>
      <c r="F261" s="182"/>
      <c r="H261" s="79"/>
      <c r="I261" s="79"/>
      <c r="J261" s="79"/>
      <c r="K261" s="79"/>
      <c r="L261" s="79"/>
      <c r="M261" s="79"/>
      <c r="N261" s="79"/>
      <c r="O261" s="79"/>
      <c r="P261" s="79"/>
      <c r="Q261" s="79"/>
      <c r="R261" s="79"/>
      <c r="S261" s="79"/>
      <c r="T261" s="79"/>
      <c r="U261" s="79"/>
      <c r="V261" s="79"/>
      <c r="W261" s="79"/>
    </row>
    <row r="262" spans="1:23" x14ac:dyDescent="0.25">
      <c r="A262" s="177" t="s">
        <v>2442</v>
      </c>
      <c r="B262" s="177"/>
      <c r="C262" s="177"/>
      <c r="D262" s="177"/>
      <c r="E262" s="177"/>
      <c r="F262" s="177"/>
      <c r="G262" s="177"/>
      <c r="H262" s="79"/>
      <c r="I262" s="79"/>
      <c r="J262" s="79"/>
      <c r="K262" s="79"/>
      <c r="L262" s="79"/>
      <c r="M262" s="79"/>
      <c r="N262" s="79"/>
      <c r="O262" s="79"/>
      <c r="P262" s="79"/>
      <c r="Q262" s="79"/>
      <c r="R262" s="79"/>
      <c r="S262" s="79"/>
      <c r="T262" s="79"/>
      <c r="U262" s="79"/>
      <c r="V262" s="79"/>
      <c r="W262" s="79"/>
    </row>
    <row r="263" spans="1:23" x14ac:dyDescent="0.25">
      <c r="A263" s="178" t="s">
        <v>2244</v>
      </c>
      <c r="B263" s="178"/>
      <c r="C263" s="178"/>
      <c r="D263" s="178"/>
      <c r="E263" s="178"/>
      <c r="F263" s="178"/>
      <c r="G263" s="59" t="s">
        <v>2319</v>
      </c>
      <c r="H263" s="79"/>
      <c r="I263" s="79"/>
      <c r="J263" s="79"/>
      <c r="K263" s="79"/>
      <c r="L263" s="79"/>
      <c r="M263" s="79"/>
      <c r="N263" s="79"/>
      <c r="O263" s="79"/>
      <c r="P263" s="79"/>
      <c r="Q263" s="79"/>
      <c r="R263" s="79"/>
      <c r="S263" s="79"/>
      <c r="T263" s="79"/>
      <c r="U263" s="79"/>
      <c r="V263" s="79"/>
      <c r="W263" s="79"/>
    </row>
    <row r="264" spans="1:23" x14ac:dyDescent="0.25">
      <c r="A264" s="176" t="s">
        <v>1802</v>
      </c>
      <c r="B264" s="176"/>
      <c r="C264" s="176"/>
      <c r="D264" s="176"/>
      <c r="E264" s="176"/>
      <c r="F264" s="176"/>
      <c r="G264" s="113">
        <v>9</v>
      </c>
      <c r="H264" s="79"/>
      <c r="I264" s="79"/>
      <c r="J264" s="79"/>
      <c r="K264" s="79"/>
      <c r="L264" s="79"/>
      <c r="M264" s="79"/>
      <c r="N264" s="79"/>
      <c r="O264" s="79"/>
      <c r="P264" s="79"/>
      <c r="Q264" s="79"/>
      <c r="R264" s="79"/>
      <c r="S264" s="79"/>
      <c r="T264" s="79"/>
      <c r="U264" s="79"/>
      <c r="V264" s="79"/>
      <c r="W264" s="79"/>
    </row>
    <row r="265" spans="1:23" x14ac:dyDescent="0.25">
      <c r="A265" s="176" t="s">
        <v>43</v>
      </c>
      <c r="B265" s="176"/>
      <c r="C265" s="176"/>
      <c r="D265" s="176"/>
      <c r="E265" s="176"/>
      <c r="F265" s="176"/>
      <c r="G265" s="113">
        <v>9</v>
      </c>
      <c r="H265" s="79"/>
      <c r="I265" s="79"/>
      <c r="J265" s="79"/>
      <c r="K265" s="79"/>
      <c r="L265" s="79"/>
      <c r="M265" s="79"/>
      <c r="N265" s="79"/>
      <c r="O265" s="79"/>
      <c r="P265" s="79"/>
      <c r="Q265" s="79"/>
      <c r="R265" s="79"/>
      <c r="S265" s="79"/>
      <c r="T265" s="79"/>
      <c r="U265" s="79"/>
      <c r="V265" s="79"/>
      <c r="W265" s="79"/>
    </row>
    <row r="266" spans="1:23" x14ac:dyDescent="0.25">
      <c r="A266" s="176" t="s">
        <v>1809</v>
      </c>
      <c r="B266" s="176"/>
      <c r="C266" s="176"/>
      <c r="D266" s="176"/>
      <c r="E266" s="176"/>
      <c r="F266" s="176"/>
      <c r="G266" s="113">
        <v>6</v>
      </c>
      <c r="H266" s="79"/>
      <c r="I266" s="79"/>
      <c r="J266" s="79"/>
      <c r="K266" s="79"/>
      <c r="L266" s="79"/>
      <c r="M266" s="79"/>
      <c r="N266" s="79"/>
      <c r="O266" s="79"/>
      <c r="P266" s="79"/>
      <c r="Q266" s="79"/>
      <c r="R266" s="79"/>
      <c r="S266" s="79"/>
      <c r="T266" s="79"/>
      <c r="U266" s="79"/>
      <c r="V266" s="79"/>
      <c r="W266" s="79"/>
    </row>
    <row r="267" spans="1:23" x14ac:dyDescent="0.25">
      <c r="A267" s="176" t="s">
        <v>2085</v>
      </c>
      <c r="B267" s="176"/>
      <c r="C267" s="176"/>
      <c r="D267" s="176"/>
      <c r="E267" s="176"/>
      <c r="F267" s="176"/>
      <c r="G267" s="113">
        <v>6</v>
      </c>
      <c r="H267" s="79"/>
      <c r="I267" s="79"/>
      <c r="J267" s="79"/>
      <c r="K267" s="79"/>
      <c r="L267" s="79"/>
      <c r="M267" s="79"/>
      <c r="N267" s="79"/>
      <c r="O267" s="79"/>
      <c r="P267" s="79"/>
      <c r="Q267" s="79"/>
      <c r="R267" s="79"/>
      <c r="S267" s="79"/>
      <c r="T267" s="79"/>
      <c r="U267" s="79"/>
      <c r="V267" s="79"/>
      <c r="W267" s="79"/>
    </row>
    <row r="268" spans="1:23" x14ac:dyDescent="0.25">
      <c r="A268" s="176" t="s">
        <v>2443</v>
      </c>
      <c r="B268" s="176"/>
      <c r="C268" s="176"/>
      <c r="D268" s="176"/>
      <c r="E268" s="176"/>
      <c r="F268" s="176"/>
      <c r="G268" s="113">
        <v>5</v>
      </c>
      <c r="H268" s="199" t="s">
        <v>2448</v>
      </c>
      <c r="I268" s="199"/>
      <c r="J268" s="199"/>
      <c r="K268" s="199"/>
      <c r="L268" s="199"/>
      <c r="M268" s="79"/>
      <c r="N268" s="79"/>
      <c r="O268" s="79"/>
      <c r="P268" s="79"/>
      <c r="Q268" s="79"/>
      <c r="R268" s="79"/>
      <c r="S268" s="79"/>
      <c r="T268" s="79"/>
      <c r="U268" s="79"/>
      <c r="V268" s="79"/>
      <c r="W268" s="79"/>
    </row>
    <row r="269" spans="1:23" x14ac:dyDescent="0.25">
      <c r="A269" s="176" t="s">
        <v>45</v>
      </c>
      <c r="B269" s="176"/>
      <c r="C269" s="176"/>
      <c r="D269" s="176"/>
      <c r="E269" s="176"/>
      <c r="F269" s="176"/>
      <c r="G269" s="113">
        <v>5</v>
      </c>
      <c r="H269" s="79"/>
      <c r="I269" s="79"/>
      <c r="J269" s="79"/>
      <c r="K269" s="79"/>
      <c r="L269" s="79"/>
      <c r="M269" s="79"/>
      <c r="N269" s="79"/>
      <c r="O269" s="79"/>
      <c r="P269" s="79"/>
      <c r="Q269" s="79"/>
      <c r="R269" s="79"/>
      <c r="S269" s="79"/>
      <c r="T269" s="79"/>
      <c r="U269" s="79"/>
      <c r="V269" s="79"/>
      <c r="W269" s="79"/>
    </row>
    <row r="270" spans="1:23" x14ac:dyDescent="0.25">
      <c r="A270" s="176" t="s">
        <v>1790</v>
      </c>
      <c r="B270" s="176"/>
      <c r="C270" s="176"/>
      <c r="D270" s="176"/>
      <c r="E270" s="176"/>
      <c r="F270" s="176"/>
      <c r="G270" s="113">
        <v>4</v>
      </c>
      <c r="H270" s="79"/>
      <c r="I270" s="79"/>
      <c r="J270" s="79"/>
      <c r="K270" s="79"/>
      <c r="L270" s="79"/>
      <c r="M270" s="79"/>
      <c r="N270" s="79"/>
      <c r="O270" s="79"/>
      <c r="P270" s="79"/>
      <c r="Q270" s="79"/>
      <c r="R270" s="79"/>
      <c r="S270" s="79"/>
      <c r="T270" s="79"/>
      <c r="U270" s="79"/>
      <c r="V270" s="79"/>
      <c r="W270" s="79"/>
    </row>
    <row r="271" spans="1:23" x14ac:dyDescent="0.25">
      <c r="A271" s="176" t="s">
        <v>1818</v>
      </c>
      <c r="B271" s="176"/>
      <c r="C271" s="176"/>
      <c r="D271" s="176"/>
      <c r="E271" s="176"/>
      <c r="F271" s="176"/>
      <c r="G271" s="113">
        <v>4</v>
      </c>
      <c r="H271" s="79"/>
      <c r="I271" s="79"/>
      <c r="J271" s="79"/>
      <c r="K271" s="79"/>
      <c r="L271" s="79"/>
      <c r="M271" s="79"/>
      <c r="N271" s="79"/>
      <c r="O271" s="79"/>
      <c r="P271" s="79"/>
      <c r="Q271" s="79"/>
      <c r="R271" s="79"/>
      <c r="S271" s="79"/>
      <c r="T271" s="79"/>
      <c r="U271" s="79"/>
      <c r="V271" s="79"/>
      <c r="W271" s="79"/>
    </row>
    <row r="272" spans="1:23" x14ac:dyDescent="0.25">
      <c r="A272" s="176" t="s">
        <v>2079</v>
      </c>
      <c r="B272" s="176"/>
      <c r="C272" s="176"/>
      <c r="D272" s="176"/>
      <c r="E272" s="176"/>
      <c r="F272" s="176"/>
      <c r="G272" s="113">
        <v>3</v>
      </c>
      <c r="H272" s="187" t="s">
        <v>2449</v>
      </c>
      <c r="I272" s="188"/>
      <c r="J272" s="188"/>
      <c r="K272" s="189"/>
      <c r="L272" s="79"/>
      <c r="M272" s="79"/>
      <c r="N272" s="79"/>
      <c r="O272" s="79"/>
      <c r="P272" s="79"/>
      <c r="Q272" s="79"/>
      <c r="R272" s="79"/>
      <c r="S272" s="79"/>
      <c r="T272" s="79"/>
      <c r="U272" s="79"/>
      <c r="V272" s="79"/>
      <c r="W272" s="79"/>
    </row>
    <row r="273" spans="1:23" x14ac:dyDescent="0.25">
      <c r="A273" s="176" t="s">
        <v>1798</v>
      </c>
      <c r="B273" s="176"/>
      <c r="C273" s="176"/>
      <c r="D273" s="176"/>
      <c r="E273" s="176"/>
      <c r="F273" s="176"/>
      <c r="G273" s="113">
        <v>3</v>
      </c>
      <c r="H273" s="190"/>
      <c r="I273" s="191"/>
      <c r="J273" s="191"/>
      <c r="K273" s="192"/>
      <c r="L273" s="79"/>
      <c r="M273" s="79"/>
      <c r="N273" s="79"/>
      <c r="O273" s="79"/>
      <c r="P273" s="79"/>
      <c r="Q273" s="79"/>
      <c r="R273" s="79"/>
      <c r="S273" s="79"/>
      <c r="T273" s="79"/>
      <c r="U273" s="79"/>
      <c r="V273" s="79"/>
      <c r="W273" s="79"/>
    </row>
    <row r="274" spans="1:23" x14ac:dyDescent="0.25">
      <c r="A274" s="176" t="s">
        <v>1801</v>
      </c>
      <c r="B274" s="176"/>
      <c r="C274" s="176"/>
      <c r="D274" s="176"/>
      <c r="E274" s="176"/>
      <c r="F274" s="176"/>
      <c r="G274" s="113">
        <v>3</v>
      </c>
      <c r="H274" s="190"/>
      <c r="I274" s="191"/>
      <c r="J274" s="191"/>
      <c r="K274" s="192"/>
      <c r="L274" s="79"/>
      <c r="M274" s="79"/>
      <c r="N274" s="79"/>
      <c r="O274" s="79"/>
      <c r="P274" s="79"/>
      <c r="Q274" s="79"/>
      <c r="R274" s="79"/>
      <c r="S274" s="79"/>
      <c r="T274" s="79"/>
      <c r="U274" s="79"/>
      <c r="V274" s="79"/>
      <c r="W274" s="79"/>
    </row>
    <row r="275" spans="1:23" x14ac:dyDescent="0.25">
      <c r="A275" s="176" t="s">
        <v>41</v>
      </c>
      <c r="B275" s="176"/>
      <c r="C275" s="176"/>
      <c r="D275" s="176"/>
      <c r="E275" s="176"/>
      <c r="F275" s="176"/>
      <c r="G275" s="113">
        <v>3</v>
      </c>
      <c r="H275" s="193"/>
      <c r="I275" s="194"/>
      <c r="J275" s="194"/>
      <c r="K275" s="195"/>
      <c r="L275" s="79"/>
      <c r="M275" s="79"/>
      <c r="N275" s="79"/>
      <c r="O275" s="79"/>
      <c r="P275" s="79"/>
      <c r="Q275" s="79"/>
      <c r="R275" s="79"/>
      <c r="S275" s="79"/>
      <c r="T275" s="79"/>
      <c r="U275" s="79"/>
      <c r="V275" s="79"/>
      <c r="W275" s="79"/>
    </row>
    <row r="276" spans="1:23" x14ac:dyDescent="0.25">
      <c r="A276" s="186"/>
      <c r="B276" s="186"/>
      <c r="C276" s="186"/>
      <c r="D276" s="186"/>
      <c r="E276" s="186"/>
      <c r="F276" s="186"/>
      <c r="G276" s="79"/>
      <c r="H276" s="79"/>
      <c r="I276" s="79"/>
      <c r="J276" s="79"/>
      <c r="K276" s="79"/>
      <c r="L276" s="79"/>
      <c r="M276" s="79"/>
      <c r="N276" s="79"/>
      <c r="O276" s="79"/>
      <c r="P276" s="79"/>
      <c r="Q276" s="79"/>
      <c r="R276" s="79"/>
      <c r="S276" s="79"/>
      <c r="T276" s="79"/>
      <c r="U276" s="79"/>
      <c r="V276" s="79"/>
      <c r="W276" s="79"/>
    </row>
    <row r="277" spans="1:23" x14ac:dyDescent="0.25">
      <c r="A277" s="186"/>
      <c r="B277" s="186"/>
      <c r="C277" s="186"/>
      <c r="D277" s="186"/>
      <c r="E277" s="186"/>
      <c r="F277" s="186"/>
      <c r="G277" s="79"/>
      <c r="H277" s="79"/>
      <c r="I277" s="79"/>
      <c r="J277" s="79"/>
      <c r="K277" s="79"/>
      <c r="L277" s="79"/>
      <c r="M277" s="79"/>
      <c r="N277" s="79"/>
      <c r="O277" s="79"/>
      <c r="P277" s="79"/>
      <c r="Q277" s="79"/>
      <c r="R277" s="79"/>
      <c r="S277" s="79"/>
      <c r="T277" s="79"/>
      <c r="U277" s="79"/>
      <c r="V277" s="79"/>
      <c r="W277" s="79"/>
    </row>
    <row r="278" spans="1:23" x14ac:dyDescent="0.25">
      <c r="A278" s="128"/>
      <c r="B278" s="128"/>
      <c r="C278" s="128"/>
      <c r="D278" s="128"/>
      <c r="E278" s="128"/>
      <c r="F278" s="128"/>
      <c r="G278" s="79"/>
      <c r="H278" s="79"/>
      <c r="I278" s="79"/>
      <c r="J278" s="79"/>
      <c r="K278" s="79"/>
      <c r="L278" s="79"/>
      <c r="M278" s="79"/>
      <c r="N278" s="79"/>
      <c r="O278" s="79"/>
      <c r="P278" s="79"/>
      <c r="Q278" s="79"/>
      <c r="R278" s="79"/>
      <c r="S278" s="79"/>
      <c r="T278" s="79"/>
      <c r="U278" s="79"/>
      <c r="V278" s="79"/>
      <c r="W278" s="79"/>
    </row>
    <row r="279" spans="1:23" x14ac:dyDescent="0.25">
      <c r="A279" s="186"/>
      <c r="B279" s="186"/>
      <c r="C279" s="186"/>
      <c r="D279" s="186"/>
      <c r="E279" s="186"/>
      <c r="F279" s="186"/>
      <c r="G279" s="79"/>
      <c r="H279" s="79"/>
      <c r="I279" s="79"/>
      <c r="J279" s="79"/>
      <c r="K279" s="79"/>
      <c r="L279" s="79"/>
      <c r="M279" s="79"/>
      <c r="N279" s="79"/>
      <c r="O279" s="79"/>
      <c r="P279" s="79"/>
      <c r="Q279" s="79"/>
      <c r="R279" s="79"/>
      <c r="S279" s="79"/>
      <c r="T279" s="79"/>
      <c r="U279" s="79"/>
      <c r="V279" s="79"/>
      <c r="W279" s="79"/>
    </row>
    <row r="280" spans="1:23" x14ac:dyDescent="0.25">
      <c r="A280" s="186"/>
      <c r="B280" s="186"/>
      <c r="C280" s="186"/>
      <c r="D280" s="186"/>
      <c r="E280" s="186"/>
      <c r="F280" s="186"/>
      <c r="G280" s="79"/>
      <c r="H280" s="79"/>
      <c r="I280" s="79"/>
      <c r="J280" s="79"/>
      <c r="K280" s="79"/>
      <c r="L280" s="79"/>
      <c r="M280" s="79"/>
      <c r="N280" s="79"/>
      <c r="O280" s="79"/>
      <c r="P280" s="79"/>
      <c r="Q280" s="79"/>
      <c r="R280" s="79"/>
      <c r="S280" s="79"/>
      <c r="T280" s="79"/>
      <c r="U280" s="79"/>
      <c r="V280" s="79"/>
      <c r="W280" s="79"/>
    </row>
    <row r="281" spans="1:23" x14ac:dyDescent="0.25">
      <c r="A281" s="128"/>
      <c r="B281" s="128"/>
      <c r="C281" s="128"/>
      <c r="D281" s="128"/>
      <c r="E281" s="128"/>
      <c r="F281" s="128"/>
      <c r="G281" s="79"/>
      <c r="H281" s="79"/>
      <c r="I281" s="79"/>
      <c r="J281" s="79"/>
      <c r="K281" s="79"/>
      <c r="L281" s="79"/>
      <c r="M281" s="79"/>
      <c r="N281" s="79"/>
      <c r="O281" s="79"/>
      <c r="P281" s="79"/>
      <c r="Q281" s="79"/>
      <c r="R281" s="79"/>
      <c r="S281" s="79"/>
      <c r="T281" s="79"/>
      <c r="U281" s="79"/>
      <c r="V281" s="79"/>
      <c r="W281" s="79"/>
    </row>
    <row r="282" spans="1:23" x14ac:dyDescent="0.25">
      <c r="A282" s="128"/>
      <c r="B282" s="79"/>
      <c r="C282" s="79"/>
      <c r="D282" s="79"/>
      <c r="E282" s="79"/>
      <c r="F282" s="79"/>
      <c r="G282" s="79"/>
      <c r="H282" s="79"/>
      <c r="I282" s="79"/>
      <c r="J282" s="79"/>
      <c r="K282" s="79"/>
      <c r="L282" s="79"/>
      <c r="M282" s="79"/>
      <c r="N282" s="79"/>
      <c r="O282" s="79"/>
      <c r="P282" s="79"/>
      <c r="Q282" s="79"/>
      <c r="R282" s="79"/>
      <c r="S282" s="79"/>
      <c r="T282" s="79"/>
      <c r="U282" s="79"/>
      <c r="V282" s="79"/>
      <c r="W282" s="79"/>
    </row>
    <row r="283" spans="1:23" x14ac:dyDescent="0.25">
      <c r="A283" s="128"/>
    </row>
    <row r="285" spans="1:23" x14ac:dyDescent="0.25">
      <c r="A285" s="79"/>
      <c r="B285" s="79"/>
      <c r="C285" s="79"/>
      <c r="D285" s="79"/>
      <c r="E285" s="79"/>
      <c r="F285" s="79"/>
      <c r="G285" s="79"/>
      <c r="H285" s="79"/>
      <c r="I285" s="79"/>
      <c r="J285" s="79"/>
      <c r="K285" s="79"/>
      <c r="L285" s="79"/>
      <c r="M285" s="79"/>
      <c r="N285" s="79"/>
      <c r="O285" s="79"/>
      <c r="P285" s="79"/>
      <c r="Q285" s="79"/>
      <c r="R285" s="79"/>
      <c r="S285" s="79"/>
      <c r="T285" s="79"/>
      <c r="U285" s="79"/>
      <c r="V285" s="79"/>
      <c r="W285" s="79"/>
    </row>
    <row r="286" spans="1:23" x14ac:dyDescent="0.25">
      <c r="A286" s="79"/>
      <c r="B286" s="79"/>
      <c r="C286" s="79"/>
      <c r="D286" s="79"/>
      <c r="E286" s="79"/>
      <c r="F286" s="79"/>
      <c r="G286" s="79"/>
      <c r="H286" s="79"/>
      <c r="I286" s="79"/>
      <c r="J286" s="79"/>
      <c r="K286" s="79"/>
      <c r="L286" s="79"/>
      <c r="M286" s="79"/>
      <c r="N286" s="79"/>
      <c r="O286" s="79"/>
      <c r="P286" s="79"/>
      <c r="Q286" s="79"/>
      <c r="R286" s="79"/>
      <c r="S286" s="79"/>
      <c r="T286" s="79"/>
      <c r="U286" s="79"/>
      <c r="V286" s="79"/>
      <c r="W286" s="79"/>
    </row>
    <row r="287" spans="1:23" x14ac:dyDescent="0.25">
      <c r="A287" s="79"/>
      <c r="B287" s="79"/>
      <c r="C287" s="79"/>
      <c r="D287" s="79"/>
      <c r="E287" s="79"/>
      <c r="F287" s="79"/>
      <c r="G287" s="79"/>
      <c r="H287" s="79"/>
      <c r="I287" s="79"/>
      <c r="J287" s="79"/>
      <c r="K287" s="79"/>
      <c r="L287" s="79"/>
      <c r="M287" s="79"/>
      <c r="N287" s="79"/>
      <c r="O287" s="79"/>
      <c r="P287" s="79"/>
      <c r="Q287" s="79"/>
      <c r="R287" s="79"/>
      <c r="S287" s="79"/>
      <c r="T287" s="79"/>
      <c r="U287" s="79"/>
      <c r="V287" s="79"/>
      <c r="W287" s="79"/>
    </row>
    <row r="288" spans="1:23" x14ac:dyDescent="0.25">
      <c r="A288" s="79"/>
      <c r="B288" s="79"/>
      <c r="C288" s="79"/>
      <c r="D288" s="79"/>
      <c r="E288" s="79"/>
      <c r="F288" s="79"/>
      <c r="G288" s="79"/>
      <c r="H288" s="79"/>
      <c r="I288" s="79"/>
      <c r="J288" s="79"/>
      <c r="K288" s="79"/>
      <c r="L288" s="79"/>
      <c r="M288" s="79"/>
      <c r="N288" s="79"/>
      <c r="O288" s="79"/>
      <c r="P288" s="79"/>
      <c r="Q288" s="79"/>
      <c r="R288" s="79"/>
      <c r="S288" s="79"/>
      <c r="T288" s="79"/>
      <c r="U288" s="79"/>
      <c r="V288" s="79"/>
      <c r="W288" s="79"/>
    </row>
    <row r="289" spans="1:23" x14ac:dyDescent="0.25">
      <c r="A289" s="79"/>
      <c r="B289" s="79"/>
      <c r="C289" s="79"/>
      <c r="D289" s="79"/>
      <c r="E289" s="79"/>
      <c r="F289" s="79"/>
      <c r="G289" s="79"/>
      <c r="H289" s="79"/>
      <c r="I289" s="79"/>
      <c r="J289" s="79"/>
      <c r="K289" s="79"/>
      <c r="L289" s="79"/>
      <c r="M289" s="79"/>
      <c r="N289" s="79"/>
      <c r="O289" s="79"/>
      <c r="P289" s="79"/>
      <c r="Q289" s="79"/>
      <c r="R289" s="79"/>
      <c r="S289" s="79"/>
      <c r="T289" s="79"/>
      <c r="U289" s="79"/>
      <c r="V289" s="79"/>
      <c r="W289" s="79"/>
    </row>
    <row r="290" spans="1:23" x14ac:dyDescent="0.25">
      <c r="A290" s="79"/>
      <c r="B290" s="79"/>
      <c r="C290" s="79"/>
      <c r="D290" s="79"/>
      <c r="E290" s="79"/>
      <c r="F290" s="79"/>
      <c r="G290" s="79"/>
      <c r="H290" s="79"/>
      <c r="I290" s="79"/>
      <c r="J290" s="79"/>
      <c r="K290" s="79"/>
      <c r="L290" s="79"/>
      <c r="M290" s="79"/>
      <c r="N290" s="79"/>
      <c r="O290" s="79"/>
      <c r="P290" s="79"/>
      <c r="Q290" s="79"/>
      <c r="R290" s="79"/>
      <c r="S290" s="79"/>
      <c r="T290" s="79"/>
      <c r="U290" s="79"/>
      <c r="V290" s="79"/>
      <c r="W290" s="79"/>
    </row>
    <row r="291" spans="1:23" x14ac:dyDescent="0.25">
      <c r="A291" s="79"/>
      <c r="B291" s="79"/>
      <c r="C291" s="79"/>
      <c r="D291" s="79"/>
      <c r="E291" s="79"/>
      <c r="F291" s="79"/>
      <c r="G291" s="79"/>
      <c r="H291" s="79"/>
      <c r="I291" s="79"/>
      <c r="J291" s="79"/>
      <c r="K291" s="79"/>
      <c r="L291" s="79"/>
      <c r="M291" s="79"/>
      <c r="N291" s="79"/>
      <c r="O291" s="79"/>
      <c r="P291" s="79"/>
      <c r="Q291" s="79"/>
      <c r="R291" s="79"/>
      <c r="S291" s="79"/>
      <c r="T291" s="79"/>
      <c r="U291" s="79"/>
      <c r="V291" s="79"/>
      <c r="W291" s="79"/>
    </row>
    <row r="292" spans="1:23" x14ac:dyDescent="0.25">
      <c r="A292" s="79"/>
      <c r="B292" s="79"/>
      <c r="C292" s="79"/>
      <c r="D292" s="79"/>
      <c r="E292" s="79"/>
      <c r="F292" s="79"/>
      <c r="G292" s="79"/>
      <c r="H292" s="79"/>
      <c r="I292" s="79"/>
      <c r="J292" s="79"/>
      <c r="K292" s="79"/>
      <c r="L292" s="79"/>
      <c r="M292" s="79"/>
      <c r="N292" s="79"/>
      <c r="O292" s="79"/>
      <c r="P292" s="79"/>
      <c r="Q292" s="79"/>
      <c r="R292" s="79"/>
      <c r="S292" s="79"/>
      <c r="T292" s="79"/>
      <c r="U292" s="79"/>
      <c r="V292" s="79"/>
      <c r="W292" s="79"/>
    </row>
    <row r="293" spans="1:23" x14ac:dyDescent="0.25">
      <c r="A293" s="79"/>
      <c r="B293" s="79"/>
      <c r="C293" s="79"/>
      <c r="D293" s="79"/>
      <c r="E293" s="79"/>
      <c r="F293" s="79"/>
      <c r="G293" s="79"/>
      <c r="H293" s="79"/>
      <c r="I293" s="79"/>
      <c r="J293" s="79"/>
      <c r="K293" s="79"/>
      <c r="L293" s="79"/>
      <c r="M293" s="79"/>
      <c r="N293" s="79"/>
      <c r="O293" s="79"/>
      <c r="P293" s="79"/>
      <c r="Q293" s="79"/>
      <c r="R293" s="79"/>
      <c r="S293" s="79"/>
      <c r="T293" s="79"/>
      <c r="U293" s="79"/>
      <c r="V293" s="79"/>
      <c r="W293" s="79"/>
    </row>
    <row r="294" spans="1:23" x14ac:dyDescent="0.25">
      <c r="A294" s="79"/>
      <c r="B294" s="79"/>
      <c r="C294" s="79"/>
      <c r="D294" s="79"/>
      <c r="E294" s="79"/>
      <c r="F294" s="79"/>
      <c r="G294" s="79"/>
      <c r="H294" s="79"/>
      <c r="I294" s="79"/>
      <c r="J294" s="79"/>
      <c r="K294" s="79"/>
      <c r="L294" s="79"/>
      <c r="M294" s="79"/>
      <c r="N294" s="79"/>
      <c r="O294" s="79"/>
      <c r="P294" s="79"/>
      <c r="Q294" s="79"/>
      <c r="R294" s="79"/>
      <c r="S294" s="79"/>
      <c r="T294" s="79"/>
      <c r="U294" s="79"/>
      <c r="V294" s="79"/>
      <c r="W294" s="79"/>
    </row>
    <row r="295" spans="1:23" x14ac:dyDescent="0.25">
      <c r="A295" s="79"/>
      <c r="B295" s="79"/>
      <c r="C295" s="79"/>
      <c r="D295" s="79"/>
      <c r="E295" s="79"/>
      <c r="F295" s="79"/>
      <c r="G295" s="79"/>
      <c r="H295" s="79"/>
      <c r="I295" s="79"/>
      <c r="J295" s="79"/>
      <c r="K295" s="79"/>
      <c r="L295" s="79"/>
      <c r="M295" s="79"/>
      <c r="N295" s="79"/>
      <c r="O295" s="79"/>
      <c r="P295" s="79"/>
      <c r="Q295" s="79"/>
      <c r="R295" s="79"/>
      <c r="S295" s="79"/>
      <c r="T295" s="79"/>
      <c r="U295" s="79"/>
      <c r="V295" s="79"/>
      <c r="W295" s="79"/>
    </row>
    <row r="296" spans="1:23" x14ac:dyDescent="0.25">
      <c r="A296" s="79"/>
      <c r="B296" s="79"/>
      <c r="C296" s="79"/>
      <c r="D296" s="79"/>
      <c r="E296" s="79"/>
      <c r="F296" s="79"/>
      <c r="G296" s="79"/>
      <c r="H296" s="79"/>
      <c r="I296" s="79"/>
      <c r="J296" s="79"/>
      <c r="K296" s="79"/>
      <c r="L296" s="79"/>
      <c r="M296" s="79"/>
      <c r="N296" s="79"/>
      <c r="O296" s="79"/>
      <c r="P296" s="79"/>
      <c r="Q296" s="79"/>
      <c r="R296" s="79"/>
      <c r="S296" s="79"/>
      <c r="T296" s="79"/>
      <c r="U296" s="79"/>
      <c r="V296" s="79"/>
      <c r="W296" s="79"/>
    </row>
    <row r="299" spans="1:23" x14ac:dyDescent="0.25">
      <c r="A299" s="79"/>
      <c r="B299" s="79"/>
      <c r="C299" s="79"/>
      <c r="D299" s="79"/>
      <c r="E299" s="79"/>
      <c r="F299" s="79"/>
      <c r="G299" s="79"/>
      <c r="H299" s="79"/>
      <c r="I299" s="79"/>
      <c r="J299" s="79"/>
      <c r="K299" s="79"/>
      <c r="L299" s="79"/>
      <c r="M299" s="79"/>
      <c r="N299" s="79"/>
      <c r="O299" s="79"/>
      <c r="P299" s="79"/>
      <c r="Q299" s="79"/>
      <c r="R299" s="79"/>
      <c r="S299" s="79"/>
      <c r="T299" s="79"/>
      <c r="U299" s="79"/>
      <c r="V299" s="79"/>
      <c r="W299" s="79"/>
    </row>
    <row r="300" spans="1:23" x14ac:dyDescent="0.25">
      <c r="A300" s="79"/>
      <c r="B300" s="79"/>
      <c r="C300" s="79"/>
      <c r="D300" s="79"/>
      <c r="E300" s="79"/>
      <c r="F300" s="79"/>
      <c r="G300" s="79"/>
      <c r="H300" s="79"/>
      <c r="I300" s="79"/>
      <c r="J300" s="79"/>
      <c r="K300" s="79"/>
      <c r="L300" s="79"/>
      <c r="M300" s="79"/>
      <c r="N300" s="79"/>
      <c r="O300" s="79"/>
      <c r="P300" s="79"/>
      <c r="Q300" s="79"/>
      <c r="R300" s="79"/>
      <c r="S300" s="79"/>
      <c r="T300" s="79"/>
      <c r="U300" s="79"/>
      <c r="V300" s="79"/>
      <c r="W300" s="79"/>
    </row>
    <row r="301" spans="1:23" x14ac:dyDescent="0.25">
      <c r="A301" s="79"/>
      <c r="B301" s="79"/>
      <c r="C301" s="79"/>
      <c r="D301" s="79"/>
      <c r="E301" s="79"/>
      <c r="F301" s="79"/>
      <c r="G301" s="79"/>
      <c r="H301" s="79"/>
      <c r="I301" s="79"/>
      <c r="J301" s="79"/>
      <c r="K301" s="79"/>
      <c r="L301" s="79"/>
      <c r="M301" s="79"/>
      <c r="N301" s="79"/>
      <c r="O301" s="79"/>
      <c r="P301" s="79"/>
      <c r="Q301" s="79"/>
      <c r="R301" s="79"/>
      <c r="S301" s="79"/>
      <c r="T301" s="79"/>
      <c r="U301" s="79"/>
      <c r="V301" s="79"/>
      <c r="W301" s="79"/>
    </row>
    <row r="302" spans="1:23" x14ac:dyDescent="0.25">
      <c r="A302" s="79"/>
      <c r="B302" s="79"/>
      <c r="C302" s="79"/>
      <c r="D302" s="79"/>
      <c r="E302" s="79"/>
      <c r="F302" s="79"/>
      <c r="G302" s="79"/>
      <c r="H302" s="79"/>
      <c r="I302" s="79"/>
      <c r="J302" s="79"/>
      <c r="K302" s="79"/>
      <c r="L302" s="79"/>
      <c r="M302" s="79"/>
      <c r="N302" s="79"/>
      <c r="O302" s="79"/>
      <c r="P302" s="79"/>
      <c r="Q302" s="79"/>
      <c r="R302" s="79"/>
      <c r="S302" s="79"/>
      <c r="T302" s="79"/>
      <c r="U302" s="79"/>
      <c r="V302" s="79"/>
      <c r="W302" s="79"/>
    </row>
    <row r="303" spans="1:23" x14ac:dyDescent="0.25">
      <c r="A303" s="79"/>
      <c r="B303" s="79"/>
      <c r="C303" s="79"/>
      <c r="D303" s="79"/>
      <c r="E303" s="79"/>
      <c r="F303" s="79"/>
      <c r="G303" s="79"/>
      <c r="H303" s="79"/>
      <c r="I303" s="79"/>
      <c r="J303" s="79"/>
      <c r="K303" s="79"/>
      <c r="L303" s="79"/>
      <c r="M303" s="79"/>
      <c r="N303" s="79"/>
      <c r="O303" s="79"/>
      <c r="P303" s="79"/>
      <c r="Q303" s="79"/>
      <c r="R303" s="79"/>
      <c r="S303" s="79"/>
      <c r="T303" s="79"/>
      <c r="U303" s="79"/>
      <c r="V303" s="79"/>
      <c r="W303" s="79"/>
    </row>
    <row r="304" spans="1:23" x14ac:dyDescent="0.25">
      <c r="A304" s="79"/>
      <c r="B304" s="79"/>
      <c r="C304" s="79"/>
      <c r="D304" s="79"/>
      <c r="E304" s="79"/>
      <c r="F304" s="79"/>
      <c r="G304" s="79"/>
      <c r="H304" s="79"/>
      <c r="I304" s="79"/>
      <c r="J304" s="79"/>
      <c r="K304" s="79"/>
      <c r="L304" s="79"/>
      <c r="M304" s="79"/>
      <c r="N304" s="79"/>
      <c r="O304" s="79"/>
      <c r="P304" s="79"/>
      <c r="Q304" s="79"/>
      <c r="R304" s="79"/>
      <c r="S304" s="79"/>
      <c r="T304" s="79"/>
      <c r="U304" s="79"/>
      <c r="V304" s="79"/>
      <c r="W304" s="79"/>
    </row>
    <row r="305" spans="1:23" x14ac:dyDescent="0.25">
      <c r="A305" s="79"/>
      <c r="B305" s="79"/>
      <c r="C305" s="79"/>
      <c r="D305" s="79"/>
      <c r="E305" s="79"/>
      <c r="F305" s="79"/>
      <c r="G305" s="79"/>
      <c r="H305" s="79"/>
      <c r="I305" s="79"/>
      <c r="J305" s="79"/>
      <c r="K305" s="79"/>
      <c r="L305" s="79"/>
      <c r="M305" s="79"/>
      <c r="N305" s="79"/>
      <c r="O305" s="79"/>
      <c r="P305" s="79"/>
      <c r="Q305" s="79"/>
      <c r="R305" s="79"/>
      <c r="S305" s="79"/>
      <c r="T305" s="79"/>
      <c r="U305" s="79"/>
      <c r="V305" s="79"/>
      <c r="W305" s="79"/>
    </row>
    <row r="306" spans="1:23" x14ac:dyDescent="0.25">
      <c r="A306" s="79"/>
      <c r="B306" s="79"/>
      <c r="C306" s="79"/>
      <c r="D306" s="79"/>
      <c r="E306" s="79"/>
      <c r="F306" s="79"/>
      <c r="G306" s="79"/>
      <c r="H306" s="79"/>
      <c r="I306" s="79"/>
      <c r="J306" s="79"/>
      <c r="K306" s="79"/>
      <c r="L306" s="79"/>
      <c r="M306" s="79"/>
      <c r="N306" s="79"/>
      <c r="O306" s="79"/>
      <c r="P306" s="79"/>
      <c r="Q306" s="79"/>
      <c r="R306" s="79"/>
      <c r="S306" s="79"/>
      <c r="T306" s="79"/>
      <c r="U306" s="79"/>
      <c r="V306" s="79"/>
      <c r="W306" s="79"/>
    </row>
    <row r="307" spans="1:23" x14ac:dyDescent="0.25">
      <c r="A307" s="79"/>
      <c r="B307" s="79"/>
      <c r="C307" s="79"/>
      <c r="D307" s="79"/>
      <c r="E307" s="79"/>
      <c r="F307" s="79"/>
      <c r="G307" s="79"/>
      <c r="H307" s="79"/>
      <c r="I307" s="79"/>
      <c r="J307" s="79"/>
      <c r="K307" s="79"/>
      <c r="L307" s="79"/>
      <c r="M307" s="79"/>
      <c r="N307" s="79"/>
      <c r="O307" s="79"/>
      <c r="P307" s="79"/>
      <c r="Q307" s="79"/>
      <c r="R307" s="79"/>
      <c r="S307" s="79"/>
      <c r="T307" s="79"/>
      <c r="U307" s="79"/>
      <c r="V307" s="79"/>
      <c r="W307" s="79"/>
    </row>
    <row r="308" spans="1:23" x14ac:dyDescent="0.25">
      <c r="A308" s="79"/>
      <c r="B308" s="79"/>
      <c r="C308" s="79"/>
      <c r="D308" s="79"/>
      <c r="E308" s="79"/>
      <c r="F308" s="79"/>
      <c r="G308" s="79"/>
      <c r="H308" s="79"/>
      <c r="I308" s="79"/>
      <c r="J308" s="79"/>
      <c r="K308" s="79"/>
      <c r="L308" s="79"/>
      <c r="M308" s="79"/>
      <c r="N308" s="79"/>
      <c r="O308" s="79"/>
      <c r="P308" s="79"/>
      <c r="Q308" s="79"/>
      <c r="R308" s="79"/>
      <c r="S308" s="79"/>
      <c r="T308" s="79"/>
      <c r="U308" s="79"/>
      <c r="V308" s="79"/>
      <c r="W308" s="79"/>
    </row>
    <row r="309" spans="1:23" x14ac:dyDescent="0.25">
      <c r="A309" s="79"/>
      <c r="B309" s="79"/>
      <c r="C309" s="79"/>
      <c r="D309" s="79"/>
      <c r="E309" s="79"/>
      <c r="F309" s="79"/>
      <c r="G309" s="79"/>
      <c r="H309" s="79"/>
      <c r="I309" s="79"/>
      <c r="J309" s="79"/>
      <c r="K309" s="79"/>
      <c r="L309" s="79"/>
      <c r="M309" s="79"/>
      <c r="N309" s="79"/>
      <c r="O309" s="79"/>
      <c r="P309" s="79"/>
      <c r="Q309" s="79"/>
      <c r="R309" s="79"/>
      <c r="S309" s="79"/>
      <c r="T309" s="79"/>
      <c r="U309" s="79"/>
      <c r="V309" s="79"/>
      <c r="W309" s="79"/>
    </row>
    <row r="310" spans="1:23" x14ac:dyDescent="0.25">
      <c r="A310" s="79"/>
      <c r="B310" s="79"/>
      <c r="C310" s="79"/>
      <c r="D310" s="79"/>
      <c r="E310" s="79"/>
      <c r="F310" s="79"/>
      <c r="G310" s="79"/>
      <c r="H310" s="79"/>
      <c r="I310" s="79"/>
      <c r="J310" s="79"/>
      <c r="K310" s="79"/>
      <c r="L310" s="79"/>
      <c r="M310" s="79"/>
      <c r="N310" s="79"/>
      <c r="O310" s="79"/>
      <c r="P310" s="79"/>
      <c r="Q310" s="79"/>
      <c r="R310" s="79"/>
      <c r="S310" s="79"/>
      <c r="T310" s="79"/>
      <c r="U310" s="79"/>
      <c r="V310" s="79"/>
      <c r="W310" s="79"/>
    </row>
    <row r="311" spans="1:23" x14ac:dyDescent="0.25">
      <c r="A311" s="79"/>
      <c r="B311" s="79"/>
      <c r="C311" s="79"/>
      <c r="D311" s="79"/>
      <c r="E311" s="79"/>
      <c r="F311" s="79"/>
      <c r="G311" s="79"/>
      <c r="H311" s="79"/>
      <c r="I311" s="79"/>
      <c r="J311" s="79"/>
      <c r="K311" s="79"/>
      <c r="L311" s="79"/>
      <c r="M311" s="79"/>
      <c r="N311" s="79"/>
      <c r="O311" s="79"/>
      <c r="P311" s="79"/>
      <c r="Q311" s="79"/>
      <c r="R311" s="79"/>
      <c r="S311" s="79"/>
      <c r="T311" s="79"/>
      <c r="U311" s="79"/>
      <c r="V311" s="79"/>
      <c r="W311" s="79"/>
    </row>
    <row r="314" spans="1:23" x14ac:dyDescent="0.25">
      <c r="A314" s="79"/>
      <c r="B314" s="79"/>
      <c r="C314" s="79"/>
      <c r="D314" s="79"/>
      <c r="E314" s="79"/>
      <c r="F314" s="79"/>
      <c r="G314" s="79"/>
      <c r="H314" s="79"/>
      <c r="I314" s="79"/>
      <c r="J314" s="79"/>
      <c r="K314" s="79"/>
      <c r="L314" s="79"/>
      <c r="M314" s="79"/>
      <c r="N314" s="79"/>
      <c r="O314" s="79"/>
      <c r="P314" s="79"/>
      <c r="Q314" s="79"/>
      <c r="R314" s="79"/>
      <c r="S314" s="79"/>
      <c r="T314" s="79"/>
      <c r="U314" s="79"/>
      <c r="V314" s="79"/>
      <c r="W314" s="79"/>
    </row>
    <row r="315" spans="1:23" x14ac:dyDescent="0.25">
      <c r="A315" s="79"/>
      <c r="B315" s="79"/>
      <c r="C315" s="79"/>
      <c r="D315" s="79"/>
      <c r="E315" s="79"/>
      <c r="F315" s="79"/>
      <c r="G315" s="79"/>
      <c r="H315" s="79"/>
      <c r="I315" s="79"/>
      <c r="J315" s="79"/>
      <c r="K315" s="79"/>
      <c r="L315" s="79"/>
      <c r="M315" s="79"/>
      <c r="N315" s="79"/>
      <c r="O315" s="79"/>
      <c r="P315" s="79"/>
      <c r="Q315" s="79"/>
      <c r="R315" s="79"/>
      <c r="S315" s="79"/>
      <c r="T315" s="79"/>
      <c r="U315" s="79"/>
      <c r="V315" s="79"/>
      <c r="W315" s="79"/>
    </row>
    <row r="316" spans="1:23" x14ac:dyDescent="0.25">
      <c r="A316" s="79"/>
      <c r="B316" s="79"/>
      <c r="C316" s="79"/>
      <c r="D316" s="79"/>
      <c r="E316" s="79"/>
      <c r="F316" s="79"/>
      <c r="G316" s="79"/>
      <c r="H316" s="79"/>
      <c r="I316" s="79"/>
      <c r="J316" s="79"/>
      <c r="K316" s="79"/>
      <c r="L316" s="79"/>
      <c r="M316" s="79"/>
      <c r="N316" s="79"/>
      <c r="O316" s="79"/>
      <c r="P316" s="79"/>
      <c r="Q316" s="79"/>
      <c r="R316" s="79"/>
      <c r="S316" s="79"/>
      <c r="T316" s="79"/>
      <c r="U316" s="79"/>
      <c r="V316" s="79"/>
      <c r="W316" s="79"/>
    </row>
    <row r="317" spans="1:23" x14ac:dyDescent="0.25">
      <c r="A317" s="79"/>
      <c r="B317" s="79"/>
      <c r="C317" s="79"/>
      <c r="D317" s="79"/>
      <c r="E317" s="79"/>
      <c r="F317" s="79"/>
      <c r="G317" s="79"/>
      <c r="H317" s="79"/>
      <c r="I317" s="79"/>
      <c r="J317" s="79"/>
      <c r="K317" s="79"/>
      <c r="L317" s="79"/>
      <c r="M317" s="79"/>
      <c r="N317" s="79"/>
      <c r="O317" s="79"/>
      <c r="P317" s="79"/>
      <c r="Q317" s="79"/>
      <c r="R317" s="79"/>
      <c r="S317" s="79"/>
      <c r="T317" s="79"/>
      <c r="U317" s="79"/>
      <c r="V317" s="79"/>
      <c r="W317" s="79"/>
    </row>
    <row r="318" spans="1:23" x14ac:dyDescent="0.25">
      <c r="A318" s="79"/>
      <c r="B318" s="79"/>
      <c r="C318" s="79"/>
      <c r="D318" s="79"/>
      <c r="E318" s="79"/>
      <c r="F318" s="79"/>
      <c r="G318" s="79"/>
      <c r="H318" s="79"/>
      <c r="I318" s="79"/>
      <c r="J318" s="79"/>
      <c r="K318" s="79"/>
      <c r="L318" s="79"/>
      <c r="M318" s="79"/>
      <c r="N318" s="79"/>
      <c r="O318" s="79"/>
      <c r="P318" s="79"/>
      <c r="Q318" s="79"/>
      <c r="R318" s="79"/>
      <c r="S318" s="79"/>
      <c r="T318" s="79"/>
      <c r="U318" s="79"/>
      <c r="V318" s="79"/>
      <c r="W318" s="79"/>
    </row>
    <row r="319" spans="1:23" x14ac:dyDescent="0.25">
      <c r="A319" s="79"/>
      <c r="B319" s="79"/>
      <c r="C319" s="79"/>
      <c r="D319" s="79"/>
      <c r="E319" s="79"/>
      <c r="F319" s="79"/>
      <c r="G319" s="79"/>
      <c r="H319" s="79"/>
      <c r="I319" s="79"/>
      <c r="J319" s="79"/>
      <c r="K319" s="79"/>
      <c r="L319" s="79"/>
      <c r="M319" s="79"/>
      <c r="N319" s="79"/>
      <c r="O319" s="79"/>
      <c r="P319" s="79"/>
      <c r="Q319" s="79"/>
      <c r="R319" s="79"/>
      <c r="S319" s="79"/>
      <c r="T319" s="79"/>
      <c r="U319" s="79"/>
      <c r="V319" s="79"/>
      <c r="W319" s="79"/>
    </row>
    <row r="320" spans="1:23" x14ac:dyDescent="0.25">
      <c r="A320" s="79"/>
      <c r="B320" s="79"/>
      <c r="C320" s="79"/>
      <c r="D320" s="79"/>
      <c r="E320" s="79"/>
      <c r="F320" s="79"/>
      <c r="G320" s="79"/>
      <c r="H320" s="79"/>
      <c r="I320" s="79"/>
      <c r="J320" s="79"/>
      <c r="K320" s="79"/>
      <c r="L320" s="79"/>
      <c r="M320" s="79"/>
      <c r="N320" s="79"/>
      <c r="O320" s="79"/>
      <c r="P320" s="79"/>
      <c r="Q320" s="79"/>
      <c r="R320" s="79"/>
      <c r="S320" s="79"/>
      <c r="T320" s="79"/>
      <c r="U320" s="79"/>
      <c r="V320" s="79"/>
      <c r="W320" s="79"/>
    </row>
    <row r="321" spans="1:23" x14ac:dyDescent="0.25">
      <c r="A321" s="79"/>
      <c r="B321" s="79"/>
      <c r="C321" s="79"/>
      <c r="D321" s="79"/>
      <c r="E321" s="79"/>
      <c r="F321" s="79"/>
      <c r="G321" s="79"/>
      <c r="H321" s="79"/>
      <c r="I321" s="79"/>
      <c r="J321" s="79"/>
      <c r="K321" s="79"/>
      <c r="L321" s="79"/>
      <c r="M321" s="79"/>
      <c r="N321" s="79"/>
      <c r="O321" s="79"/>
      <c r="P321" s="79"/>
      <c r="Q321" s="79"/>
      <c r="R321" s="79"/>
      <c r="S321" s="79"/>
      <c r="T321" s="79"/>
      <c r="U321" s="79"/>
      <c r="V321" s="79"/>
      <c r="W321" s="79"/>
    </row>
    <row r="322" spans="1:23" x14ac:dyDescent="0.25">
      <c r="A322" s="79"/>
      <c r="B322" s="79"/>
      <c r="C322" s="79"/>
      <c r="D322" s="79"/>
      <c r="E322" s="79"/>
      <c r="F322" s="79"/>
      <c r="G322" s="79"/>
      <c r="H322" s="79"/>
      <c r="I322" s="79"/>
      <c r="J322" s="79"/>
      <c r="K322" s="79"/>
      <c r="L322" s="79"/>
      <c r="M322" s="79"/>
      <c r="N322" s="79"/>
      <c r="O322" s="79"/>
      <c r="P322" s="79"/>
      <c r="Q322" s="79"/>
      <c r="R322" s="79"/>
      <c r="S322" s="79"/>
      <c r="T322" s="79"/>
      <c r="U322" s="79"/>
      <c r="V322" s="79"/>
      <c r="W322" s="79"/>
    </row>
    <row r="323" spans="1:23" x14ac:dyDescent="0.25">
      <c r="A323" s="79"/>
      <c r="B323" s="79"/>
      <c r="C323" s="79"/>
      <c r="D323" s="79"/>
      <c r="E323" s="79"/>
      <c r="F323" s="79"/>
      <c r="G323" s="79"/>
      <c r="H323" s="79"/>
      <c r="I323" s="79"/>
      <c r="J323" s="79"/>
      <c r="K323" s="79"/>
      <c r="L323" s="79"/>
      <c r="M323" s="79"/>
      <c r="N323" s="79"/>
      <c r="O323" s="79"/>
      <c r="P323" s="79"/>
      <c r="Q323" s="79"/>
      <c r="R323" s="79"/>
      <c r="S323" s="79"/>
      <c r="T323" s="79"/>
      <c r="U323" s="79"/>
      <c r="V323" s="79"/>
      <c r="W323" s="79"/>
    </row>
    <row r="324" spans="1:23" x14ac:dyDescent="0.25">
      <c r="A324" s="79"/>
      <c r="B324" s="79"/>
      <c r="C324" s="79"/>
      <c r="D324" s="79"/>
      <c r="E324" s="79"/>
      <c r="F324" s="79"/>
      <c r="G324" s="79"/>
      <c r="H324" s="79"/>
      <c r="I324" s="79"/>
      <c r="J324" s="79"/>
      <c r="K324" s="79"/>
      <c r="L324" s="79"/>
      <c r="M324" s="79"/>
      <c r="N324" s="79"/>
      <c r="O324" s="79"/>
      <c r="P324" s="79"/>
      <c r="Q324" s="79"/>
      <c r="R324" s="79"/>
      <c r="S324" s="79"/>
      <c r="T324" s="79"/>
      <c r="U324" s="79"/>
      <c r="V324" s="79"/>
      <c r="W324" s="79"/>
    </row>
    <row r="325" spans="1:23" x14ac:dyDescent="0.25">
      <c r="A325" s="79"/>
      <c r="B325" s="79"/>
      <c r="C325" s="79"/>
      <c r="D325" s="79"/>
      <c r="E325" s="79"/>
      <c r="F325" s="79"/>
      <c r="G325" s="79"/>
      <c r="H325" s="79"/>
      <c r="I325" s="79"/>
      <c r="J325" s="79"/>
      <c r="K325" s="79"/>
      <c r="L325" s="79"/>
      <c r="M325" s="79"/>
      <c r="N325" s="79"/>
      <c r="O325" s="79"/>
      <c r="P325" s="79"/>
      <c r="Q325" s="79"/>
      <c r="R325" s="79"/>
      <c r="S325" s="79"/>
      <c r="T325" s="79"/>
      <c r="U325" s="79"/>
      <c r="V325" s="79"/>
      <c r="W325" s="79"/>
    </row>
    <row r="326" spans="1:23" x14ac:dyDescent="0.25">
      <c r="A326" s="79"/>
      <c r="B326" s="79"/>
      <c r="C326" s="79"/>
      <c r="D326" s="79"/>
      <c r="E326" s="79"/>
      <c r="F326" s="79"/>
      <c r="G326" s="79"/>
      <c r="H326" s="79"/>
      <c r="I326" s="79"/>
      <c r="J326" s="79"/>
      <c r="K326" s="79"/>
      <c r="L326" s="79"/>
      <c r="M326" s="79"/>
      <c r="N326" s="79"/>
      <c r="O326" s="79"/>
      <c r="P326" s="79"/>
      <c r="Q326" s="79"/>
      <c r="R326" s="79"/>
      <c r="S326" s="79"/>
      <c r="T326" s="79"/>
      <c r="U326" s="79"/>
      <c r="V326" s="79"/>
      <c r="W326" s="79"/>
    </row>
    <row r="329" spans="1:23" x14ac:dyDescent="0.25">
      <c r="A329" s="79"/>
      <c r="B329" s="79"/>
      <c r="C329" s="79"/>
      <c r="D329" s="79"/>
      <c r="E329" s="79"/>
      <c r="F329" s="79"/>
      <c r="G329" s="79"/>
      <c r="H329" s="79"/>
      <c r="I329" s="79"/>
      <c r="J329" s="79"/>
      <c r="K329" s="79"/>
      <c r="L329" s="79"/>
      <c r="M329" s="79"/>
      <c r="N329" s="79"/>
      <c r="O329" s="79"/>
      <c r="P329" s="79"/>
      <c r="Q329" s="79"/>
      <c r="R329" s="79"/>
      <c r="S329" s="79"/>
      <c r="T329" s="79"/>
      <c r="U329" s="79"/>
      <c r="V329" s="79"/>
      <c r="W329" s="79"/>
    </row>
    <row r="330" spans="1:23" x14ac:dyDescent="0.25">
      <c r="A330" s="79"/>
      <c r="B330" s="79"/>
      <c r="C330" s="79"/>
      <c r="D330" s="79"/>
      <c r="E330" s="79"/>
      <c r="F330" s="79"/>
      <c r="G330" s="79"/>
      <c r="H330" s="79"/>
      <c r="I330" s="79"/>
      <c r="J330" s="79"/>
      <c r="K330" s="79"/>
      <c r="L330" s="79"/>
      <c r="M330" s="79"/>
      <c r="N330" s="79"/>
      <c r="O330" s="79"/>
      <c r="P330" s="79"/>
      <c r="Q330" s="79"/>
      <c r="R330" s="79"/>
      <c r="S330" s="79"/>
      <c r="T330" s="79"/>
      <c r="U330" s="79"/>
      <c r="V330" s="79"/>
      <c r="W330" s="79"/>
    </row>
    <row r="331" spans="1:23" x14ac:dyDescent="0.25">
      <c r="A331" s="79"/>
      <c r="B331" s="79"/>
      <c r="C331" s="79"/>
      <c r="D331" s="79"/>
      <c r="E331" s="79"/>
      <c r="F331" s="79"/>
      <c r="G331" s="79"/>
      <c r="H331" s="79"/>
      <c r="I331" s="79"/>
      <c r="J331" s="79"/>
      <c r="K331" s="79"/>
      <c r="L331" s="79"/>
      <c r="M331" s="79"/>
      <c r="N331" s="79"/>
      <c r="O331" s="79"/>
      <c r="P331" s="79"/>
      <c r="Q331" s="79"/>
      <c r="R331" s="79"/>
      <c r="S331" s="79"/>
      <c r="T331" s="79"/>
      <c r="U331" s="79"/>
      <c r="V331" s="79"/>
      <c r="W331" s="79"/>
    </row>
    <row r="332" spans="1:23" x14ac:dyDescent="0.25">
      <c r="A332" s="79"/>
      <c r="B332" s="79"/>
      <c r="C332" s="79"/>
      <c r="D332" s="79"/>
      <c r="E332" s="79"/>
      <c r="F332" s="79"/>
      <c r="G332" s="79"/>
      <c r="H332" s="79"/>
      <c r="I332" s="79"/>
      <c r="J332" s="79"/>
      <c r="K332" s="79"/>
      <c r="L332" s="79"/>
      <c r="M332" s="79"/>
      <c r="N332" s="79"/>
      <c r="O332" s="79"/>
      <c r="P332" s="79"/>
      <c r="Q332" s="79"/>
      <c r="R332" s="79"/>
      <c r="S332" s="79"/>
      <c r="T332" s="79"/>
      <c r="U332" s="79"/>
      <c r="V332" s="79"/>
      <c r="W332" s="79"/>
    </row>
    <row r="333" spans="1:23" x14ac:dyDescent="0.25">
      <c r="A333" s="79"/>
      <c r="B333" s="79"/>
      <c r="C333" s="79"/>
      <c r="D333" s="79"/>
      <c r="E333" s="79"/>
      <c r="F333" s="79"/>
      <c r="G333" s="79"/>
      <c r="H333" s="79"/>
      <c r="I333" s="79"/>
      <c r="J333" s="79"/>
      <c r="K333" s="79"/>
      <c r="L333" s="79"/>
      <c r="M333" s="79"/>
      <c r="N333" s="79"/>
      <c r="O333" s="79"/>
      <c r="P333" s="79"/>
      <c r="Q333" s="79"/>
      <c r="R333" s="79"/>
      <c r="S333" s="79"/>
      <c r="T333" s="79"/>
      <c r="U333" s="79"/>
      <c r="V333" s="79"/>
      <c r="W333" s="79"/>
    </row>
    <row r="334" spans="1:23" x14ac:dyDescent="0.25">
      <c r="A334" s="79"/>
      <c r="B334" s="79"/>
      <c r="C334" s="79"/>
      <c r="D334" s="79"/>
      <c r="E334" s="79"/>
      <c r="F334" s="79"/>
      <c r="G334" s="79"/>
      <c r="H334" s="79"/>
      <c r="I334" s="79"/>
      <c r="J334" s="79"/>
      <c r="K334" s="79"/>
      <c r="L334" s="79"/>
      <c r="M334" s="79"/>
      <c r="N334" s="79"/>
      <c r="O334" s="79"/>
      <c r="P334" s="79"/>
      <c r="Q334" s="79"/>
      <c r="R334" s="79"/>
      <c r="S334" s="79"/>
      <c r="T334" s="79"/>
      <c r="U334" s="79"/>
      <c r="V334" s="79"/>
      <c r="W334" s="79"/>
    </row>
    <row r="335" spans="1:23" x14ac:dyDescent="0.25">
      <c r="A335" s="79"/>
      <c r="B335" s="79"/>
      <c r="C335" s="79"/>
      <c r="D335" s="79"/>
      <c r="E335" s="79"/>
      <c r="F335" s="79"/>
      <c r="G335" s="79"/>
      <c r="H335" s="79"/>
      <c r="I335" s="79"/>
      <c r="J335" s="79"/>
      <c r="K335" s="79"/>
      <c r="L335" s="79"/>
      <c r="M335" s="79"/>
      <c r="N335" s="79"/>
      <c r="O335" s="79"/>
      <c r="P335" s="79"/>
      <c r="Q335" s="79"/>
      <c r="R335" s="79"/>
      <c r="S335" s="79"/>
      <c r="T335" s="79"/>
      <c r="U335" s="79"/>
      <c r="V335" s="79"/>
      <c r="W335" s="79"/>
    </row>
    <row r="336" spans="1:23" x14ac:dyDescent="0.25">
      <c r="A336" s="79"/>
      <c r="B336" s="79"/>
      <c r="C336" s="79"/>
      <c r="D336" s="79"/>
      <c r="E336" s="79"/>
      <c r="F336" s="79"/>
      <c r="G336" s="79"/>
      <c r="H336" s="79"/>
      <c r="I336" s="79"/>
      <c r="J336" s="79"/>
      <c r="K336" s="79"/>
      <c r="L336" s="79"/>
      <c r="M336" s="79"/>
      <c r="N336" s="79"/>
      <c r="O336" s="79"/>
      <c r="P336" s="79"/>
      <c r="Q336" s="79"/>
      <c r="R336" s="79"/>
      <c r="S336" s="79"/>
      <c r="T336" s="79"/>
      <c r="U336" s="79"/>
      <c r="V336" s="79"/>
      <c r="W336" s="79"/>
    </row>
    <row r="337" spans="1:23" x14ac:dyDescent="0.25">
      <c r="A337" s="79"/>
      <c r="B337" s="79"/>
      <c r="C337" s="79"/>
      <c r="D337" s="79"/>
      <c r="E337" s="79"/>
      <c r="F337" s="79"/>
      <c r="G337" s="79"/>
      <c r="H337" s="79"/>
      <c r="I337" s="79"/>
      <c r="J337" s="79"/>
      <c r="K337" s="79"/>
      <c r="L337" s="79"/>
      <c r="M337" s="79"/>
      <c r="N337" s="79"/>
      <c r="O337" s="79"/>
      <c r="P337" s="79"/>
      <c r="Q337" s="79"/>
      <c r="R337" s="79"/>
      <c r="S337" s="79"/>
      <c r="T337" s="79"/>
      <c r="U337" s="79"/>
      <c r="V337" s="79"/>
      <c r="W337" s="79"/>
    </row>
    <row r="338" spans="1:23" x14ac:dyDescent="0.25">
      <c r="A338" s="79"/>
      <c r="B338" s="79"/>
      <c r="C338" s="79"/>
      <c r="D338" s="79"/>
      <c r="E338" s="79"/>
      <c r="F338" s="79"/>
      <c r="G338" s="79"/>
      <c r="H338" s="79"/>
      <c r="I338" s="79"/>
      <c r="J338" s="79"/>
      <c r="K338" s="79"/>
      <c r="L338" s="79"/>
      <c r="M338" s="79"/>
      <c r="N338" s="79"/>
      <c r="O338" s="79"/>
      <c r="P338" s="79"/>
      <c r="Q338" s="79"/>
      <c r="R338" s="79"/>
      <c r="S338" s="79"/>
      <c r="T338" s="79"/>
      <c r="U338" s="79"/>
      <c r="V338" s="79"/>
      <c r="W338" s="79"/>
    </row>
    <row r="339" spans="1:23" x14ac:dyDescent="0.25">
      <c r="A339" s="79"/>
      <c r="B339" s="79"/>
      <c r="C339" s="79"/>
      <c r="D339" s="79"/>
      <c r="E339" s="79"/>
      <c r="F339" s="79"/>
      <c r="G339" s="79"/>
      <c r="H339" s="79"/>
      <c r="I339" s="79"/>
      <c r="J339" s="79"/>
      <c r="K339" s="79"/>
      <c r="L339" s="79"/>
      <c r="M339" s="79"/>
      <c r="N339" s="79"/>
      <c r="O339" s="79"/>
      <c r="P339" s="79"/>
      <c r="Q339" s="79"/>
      <c r="R339" s="79"/>
      <c r="S339" s="79"/>
      <c r="T339" s="79"/>
      <c r="U339" s="79"/>
      <c r="V339" s="79"/>
      <c r="W339" s="79"/>
    </row>
    <row r="340" spans="1:23" x14ac:dyDescent="0.25">
      <c r="A340" s="79"/>
      <c r="B340" s="79"/>
      <c r="C340" s="79"/>
      <c r="D340" s="79"/>
      <c r="E340" s="79"/>
      <c r="F340" s="79"/>
      <c r="G340" s="79"/>
      <c r="H340" s="79"/>
      <c r="I340" s="79"/>
      <c r="J340" s="79"/>
      <c r="K340" s="79"/>
      <c r="L340" s="79"/>
      <c r="M340" s="79"/>
      <c r="N340" s="79"/>
      <c r="O340" s="79"/>
      <c r="P340" s="79"/>
      <c r="Q340" s="79"/>
      <c r="R340" s="79"/>
      <c r="S340" s="79"/>
      <c r="T340" s="79"/>
      <c r="U340" s="79"/>
      <c r="V340" s="79"/>
      <c r="W340" s="79"/>
    </row>
    <row r="341" spans="1:23" x14ac:dyDescent="0.25">
      <c r="A341" s="79"/>
      <c r="B341" s="79"/>
      <c r="C341" s="79"/>
      <c r="D341" s="79"/>
      <c r="E341" s="79"/>
      <c r="F341" s="79"/>
      <c r="G341" s="79"/>
      <c r="H341" s="79"/>
      <c r="I341" s="79"/>
      <c r="J341" s="79"/>
      <c r="K341" s="79"/>
      <c r="L341" s="79"/>
      <c r="M341" s="79"/>
      <c r="N341" s="79"/>
      <c r="O341" s="79"/>
      <c r="P341" s="79"/>
      <c r="Q341" s="79"/>
      <c r="R341" s="79"/>
      <c r="S341" s="79"/>
      <c r="T341" s="79"/>
      <c r="U341" s="79"/>
      <c r="V341" s="79"/>
      <c r="W341" s="79"/>
    </row>
    <row r="342" spans="1:23" x14ac:dyDescent="0.25">
      <c r="A342" s="79"/>
      <c r="B342" s="79"/>
      <c r="C342" s="79"/>
      <c r="D342" s="79"/>
      <c r="E342" s="79"/>
      <c r="F342" s="79"/>
      <c r="G342" s="79"/>
      <c r="H342" s="79"/>
      <c r="I342" s="79"/>
      <c r="J342" s="79"/>
      <c r="K342" s="79"/>
      <c r="L342" s="79"/>
      <c r="M342" s="79"/>
      <c r="N342" s="79"/>
      <c r="O342" s="79"/>
      <c r="P342" s="79"/>
      <c r="Q342" s="79"/>
      <c r="R342" s="79"/>
      <c r="S342" s="79"/>
      <c r="T342" s="79"/>
      <c r="U342" s="79"/>
      <c r="V342" s="79"/>
      <c r="W342" s="79"/>
    </row>
    <row r="345" spans="1:23" x14ac:dyDescent="0.25">
      <c r="A345" s="79"/>
      <c r="B345" s="79"/>
      <c r="C345" s="79"/>
      <c r="D345" s="79"/>
      <c r="E345" s="79"/>
      <c r="F345" s="79"/>
      <c r="G345" s="79"/>
      <c r="H345" s="79"/>
      <c r="I345" s="79"/>
      <c r="J345" s="79"/>
      <c r="K345" s="79"/>
      <c r="L345" s="79"/>
      <c r="M345" s="79"/>
      <c r="N345" s="79"/>
      <c r="O345" s="79"/>
      <c r="P345" s="79"/>
      <c r="Q345" s="79"/>
      <c r="R345" s="79"/>
      <c r="S345" s="79"/>
      <c r="T345" s="79"/>
      <c r="U345" s="79"/>
      <c r="V345" s="79"/>
      <c r="W345" s="79"/>
    </row>
    <row r="346" spans="1:23" x14ac:dyDescent="0.25">
      <c r="A346" s="79"/>
      <c r="B346" s="79"/>
      <c r="C346" s="79"/>
      <c r="D346" s="79"/>
      <c r="E346" s="79"/>
      <c r="F346" s="79"/>
      <c r="G346" s="79"/>
      <c r="H346" s="79"/>
      <c r="I346" s="79"/>
      <c r="J346" s="79"/>
      <c r="K346" s="79"/>
      <c r="L346" s="79"/>
      <c r="M346" s="79"/>
      <c r="N346" s="79"/>
      <c r="O346" s="79"/>
      <c r="P346" s="79"/>
      <c r="Q346" s="79"/>
      <c r="R346" s="79"/>
      <c r="S346" s="79"/>
      <c r="T346" s="79"/>
      <c r="U346" s="79"/>
      <c r="V346" s="79"/>
      <c r="W346" s="79"/>
    </row>
    <row r="347" spans="1:23" x14ac:dyDescent="0.25">
      <c r="A347" s="79"/>
      <c r="B347" s="79"/>
      <c r="C347" s="79"/>
      <c r="D347" s="79"/>
      <c r="E347" s="79"/>
      <c r="F347" s="79"/>
      <c r="G347" s="79"/>
      <c r="H347" s="79"/>
      <c r="I347" s="79"/>
      <c r="J347" s="79"/>
      <c r="K347" s="79"/>
      <c r="L347" s="79"/>
      <c r="M347" s="79"/>
      <c r="N347" s="79"/>
      <c r="O347" s="79"/>
      <c r="P347" s="79"/>
      <c r="Q347" s="79"/>
      <c r="R347" s="79"/>
      <c r="S347" s="79"/>
      <c r="T347" s="79"/>
      <c r="U347" s="79"/>
      <c r="V347" s="79"/>
      <c r="W347" s="79"/>
    </row>
    <row r="348" spans="1:23" x14ac:dyDescent="0.25">
      <c r="A348" s="79"/>
      <c r="B348" s="79"/>
      <c r="C348" s="79"/>
      <c r="D348" s="79"/>
      <c r="E348" s="79"/>
      <c r="F348" s="79"/>
      <c r="G348" s="79"/>
      <c r="H348" s="79"/>
      <c r="I348" s="79"/>
      <c r="J348" s="79"/>
      <c r="K348" s="79"/>
      <c r="L348" s="79"/>
      <c r="M348" s="79"/>
      <c r="N348" s="79"/>
      <c r="O348" s="79"/>
      <c r="P348" s="79"/>
      <c r="Q348" s="79"/>
      <c r="R348" s="79"/>
      <c r="S348" s="79"/>
      <c r="T348" s="79"/>
      <c r="U348" s="79"/>
      <c r="V348" s="79"/>
      <c r="W348" s="79"/>
    </row>
    <row r="349" spans="1:23" x14ac:dyDescent="0.25">
      <c r="A349" s="79"/>
      <c r="B349" s="79"/>
      <c r="C349" s="79"/>
      <c r="D349" s="79"/>
      <c r="E349" s="79"/>
      <c r="F349" s="79"/>
      <c r="G349" s="79"/>
      <c r="H349" s="79"/>
      <c r="I349" s="79"/>
      <c r="J349" s="79"/>
      <c r="K349" s="79"/>
      <c r="L349" s="79"/>
      <c r="M349" s="79"/>
      <c r="N349" s="79"/>
      <c r="O349" s="79"/>
      <c r="P349" s="79"/>
      <c r="Q349" s="79"/>
      <c r="R349" s="79"/>
      <c r="S349" s="79"/>
      <c r="T349" s="79"/>
      <c r="U349" s="79"/>
      <c r="V349" s="79"/>
      <c r="W349" s="79"/>
    </row>
    <row r="350" spans="1:23" x14ac:dyDescent="0.25">
      <c r="A350" s="79"/>
      <c r="B350" s="79"/>
      <c r="C350" s="79"/>
      <c r="D350" s="79"/>
      <c r="E350" s="79"/>
      <c r="F350" s="79"/>
      <c r="G350" s="79"/>
      <c r="H350" s="79"/>
      <c r="I350" s="79"/>
      <c r="J350" s="79"/>
      <c r="K350" s="79"/>
      <c r="L350" s="79"/>
      <c r="M350" s="79"/>
      <c r="N350" s="79"/>
      <c r="O350" s="79"/>
      <c r="P350" s="79"/>
      <c r="Q350" s="79"/>
      <c r="R350" s="79"/>
      <c r="S350" s="79"/>
      <c r="T350" s="79"/>
      <c r="U350" s="79"/>
      <c r="V350" s="79"/>
      <c r="W350" s="79"/>
    </row>
    <row r="351" spans="1:23" x14ac:dyDescent="0.25">
      <c r="A351" s="79"/>
      <c r="B351" s="79"/>
      <c r="C351" s="79"/>
      <c r="D351" s="79"/>
      <c r="E351" s="79"/>
      <c r="F351" s="79"/>
      <c r="G351" s="79"/>
      <c r="H351" s="79"/>
      <c r="I351" s="79"/>
      <c r="J351" s="79"/>
      <c r="K351" s="79"/>
      <c r="L351" s="79"/>
      <c r="M351" s="79"/>
      <c r="N351" s="79"/>
      <c r="O351" s="79"/>
      <c r="P351" s="79"/>
      <c r="Q351" s="79"/>
      <c r="R351" s="79"/>
      <c r="S351" s="79"/>
      <c r="T351" s="79"/>
      <c r="U351" s="79"/>
      <c r="V351" s="79"/>
      <c r="W351" s="79"/>
    </row>
    <row r="352" spans="1:23" x14ac:dyDescent="0.25">
      <c r="A352" s="79"/>
      <c r="B352" s="79"/>
      <c r="C352" s="79"/>
      <c r="D352" s="79"/>
      <c r="E352" s="79"/>
      <c r="F352" s="79"/>
      <c r="G352" s="79"/>
      <c r="H352" s="79"/>
      <c r="I352" s="79"/>
      <c r="J352" s="79"/>
      <c r="K352" s="79"/>
      <c r="L352" s="79"/>
      <c r="M352" s="79"/>
      <c r="N352" s="79"/>
      <c r="O352" s="79"/>
      <c r="P352" s="79"/>
      <c r="Q352" s="79"/>
      <c r="R352" s="79"/>
      <c r="S352" s="79"/>
      <c r="T352" s="79"/>
      <c r="U352" s="79"/>
      <c r="V352" s="79"/>
      <c r="W352" s="79"/>
    </row>
    <row r="353" spans="1:23" x14ac:dyDescent="0.25">
      <c r="A353" s="79"/>
      <c r="B353" s="79"/>
      <c r="C353" s="79"/>
      <c r="D353" s="79"/>
      <c r="E353" s="79"/>
      <c r="F353" s="79"/>
      <c r="G353" s="79"/>
      <c r="H353" s="79"/>
      <c r="I353" s="79"/>
      <c r="J353" s="79"/>
      <c r="K353" s="79"/>
      <c r="L353" s="79"/>
      <c r="M353" s="79"/>
      <c r="N353" s="79"/>
      <c r="O353" s="79"/>
      <c r="P353" s="79"/>
      <c r="Q353" s="79"/>
      <c r="R353" s="79"/>
      <c r="S353" s="79"/>
      <c r="T353" s="79"/>
      <c r="U353" s="79"/>
      <c r="V353" s="79"/>
      <c r="W353" s="79"/>
    </row>
    <row r="354" spans="1:23" x14ac:dyDescent="0.25">
      <c r="A354" s="79"/>
      <c r="B354" s="79"/>
      <c r="C354" s="79"/>
      <c r="D354" s="79"/>
      <c r="E354" s="79"/>
      <c r="F354" s="79"/>
      <c r="G354" s="79"/>
      <c r="H354" s="79"/>
      <c r="I354" s="79"/>
      <c r="J354" s="79"/>
      <c r="K354" s="79"/>
      <c r="L354" s="79"/>
      <c r="M354" s="79"/>
      <c r="N354" s="79"/>
      <c r="O354" s="79"/>
      <c r="P354" s="79"/>
      <c r="Q354" s="79"/>
      <c r="R354" s="79"/>
      <c r="S354" s="79"/>
      <c r="T354" s="79"/>
      <c r="U354" s="79"/>
      <c r="V354" s="79"/>
      <c r="W354" s="79"/>
    </row>
    <row r="355" spans="1:23" x14ac:dyDescent="0.25">
      <c r="A355" s="79"/>
      <c r="B355" s="79"/>
      <c r="C355" s="79"/>
      <c r="D355" s="79"/>
      <c r="E355" s="79"/>
      <c r="F355" s="79"/>
      <c r="G355" s="79"/>
      <c r="H355" s="79"/>
      <c r="I355" s="79"/>
      <c r="J355" s="79"/>
      <c r="K355" s="79"/>
      <c r="L355" s="79"/>
      <c r="M355" s="79"/>
      <c r="N355" s="79"/>
      <c r="O355" s="79"/>
      <c r="P355" s="79"/>
      <c r="Q355" s="79"/>
      <c r="R355" s="79"/>
      <c r="S355" s="79"/>
      <c r="T355" s="79"/>
      <c r="U355" s="79"/>
      <c r="V355" s="79"/>
      <c r="W355" s="79"/>
    </row>
    <row r="356" spans="1:23" x14ac:dyDescent="0.25">
      <c r="A356" s="79"/>
      <c r="B356" s="79"/>
      <c r="C356" s="79"/>
      <c r="D356" s="79"/>
      <c r="E356" s="79"/>
      <c r="F356" s="79"/>
      <c r="G356" s="79"/>
      <c r="H356" s="79"/>
      <c r="I356" s="79"/>
      <c r="J356" s="79"/>
      <c r="K356" s="79"/>
      <c r="L356" s="79"/>
      <c r="M356" s="79"/>
      <c r="N356" s="79"/>
      <c r="O356" s="79"/>
      <c r="P356" s="79"/>
      <c r="Q356" s="79"/>
      <c r="R356" s="79"/>
      <c r="S356" s="79"/>
      <c r="T356" s="79"/>
      <c r="U356" s="79"/>
      <c r="V356" s="79"/>
      <c r="W356" s="79"/>
    </row>
    <row r="357" spans="1:23" x14ac:dyDescent="0.25">
      <c r="A357" s="79"/>
    </row>
    <row r="358" spans="1:23" x14ac:dyDescent="0.25">
      <c r="A358" s="79"/>
    </row>
    <row r="359" spans="1:23" x14ac:dyDescent="0.25">
      <c r="A359" s="79"/>
    </row>
    <row r="360" spans="1:23" x14ac:dyDescent="0.25">
      <c r="A360" s="79"/>
    </row>
    <row r="361" spans="1:23" x14ac:dyDescent="0.25">
      <c r="A361" s="79"/>
    </row>
    <row r="362" spans="1:23" x14ac:dyDescent="0.25">
      <c r="A362" s="79"/>
    </row>
    <row r="363" spans="1:23" x14ac:dyDescent="0.25">
      <c r="A363" s="79"/>
    </row>
    <row r="364" spans="1:23" x14ac:dyDescent="0.25">
      <c r="A364" s="79"/>
    </row>
    <row r="365" spans="1:23" x14ac:dyDescent="0.25">
      <c r="A365" s="79"/>
    </row>
    <row r="366" spans="1:23" x14ac:dyDescent="0.25">
      <c r="A366" s="79"/>
    </row>
    <row r="367" spans="1:23" x14ac:dyDescent="0.25">
      <c r="A367" s="79"/>
    </row>
    <row r="368" spans="1:23" x14ac:dyDescent="0.25">
      <c r="A368" s="79"/>
    </row>
    <row r="369" spans="1:1" x14ac:dyDescent="0.25">
      <c r="A369" s="79"/>
    </row>
    <row r="370" spans="1:1" x14ac:dyDescent="0.25">
      <c r="A370" s="79"/>
    </row>
    <row r="371" spans="1:1" x14ac:dyDescent="0.25">
      <c r="A371" s="79"/>
    </row>
    <row r="372" spans="1:1" x14ac:dyDescent="0.25">
      <c r="A372" s="79"/>
    </row>
    <row r="373" spans="1:1" x14ac:dyDescent="0.25">
      <c r="A373" s="79"/>
    </row>
    <row r="374" spans="1:1" x14ac:dyDescent="0.25">
      <c r="A374" s="79"/>
    </row>
    <row r="375" spans="1:1" x14ac:dyDescent="0.25">
      <c r="A375" s="79"/>
    </row>
    <row r="376" spans="1:1" x14ac:dyDescent="0.25">
      <c r="A376" s="79"/>
    </row>
    <row r="377" spans="1:1" x14ac:dyDescent="0.25">
      <c r="A377" s="79"/>
    </row>
    <row r="378" spans="1:1" x14ac:dyDescent="0.25">
      <c r="A378" s="79"/>
    </row>
    <row r="379" spans="1:1" x14ac:dyDescent="0.25">
      <c r="A379" s="79"/>
    </row>
    <row r="380" spans="1:1" x14ac:dyDescent="0.25">
      <c r="A380" s="79"/>
    </row>
    <row r="381" spans="1:1" x14ac:dyDescent="0.25">
      <c r="A381" s="79"/>
    </row>
    <row r="382" spans="1:1" x14ac:dyDescent="0.25">
      <c r="A382" s="79"/>
    </row>
    <row r="383" spans="1:1" x14ac:dyDescent="0.25">
      <c r="A383" s="79"/>
    </row>
    <row r="384" spans="1:1" x14ac:dyDescent="0.25">
      <c r="A384" s="79"/>
    </row>
    <row r="385" spans="1:1" x14ac:dyDescent="0.25">
      <c r="A385" s="79"/>
    </row>
    <row r="386" spans="1:1" x14ac:dyDescent="0.25">
      <c r="A386" s="79"/>
    </row>
    <row r="387" spans="1:1" x14ac:dyDescent="0.25">
      <c r="A387" s="79"/>
    </row>
    <row r="388" spans="1:1" x14ac:dyDescent="0.25">
      <c r="A388" s="79"/>
    </row>
    <row r="389" spans="1:1" x14ac:dyDescent="0.25">
      <c r="A389" s="79"/>
    </row>
    <row r="390" spans="1:1" x14ac:dyDescent="0.25">
      <c r="A390" s="79"/>
    </row>
    <row r="391" spans="1:1" x14ac:dyDescent="0.25">
      <c r="A391" s="79"/>
    </row>
    <row r="392" spans="1:1" x14ac:dyDescent="0.25">
      <c r="A392" s="79"/>
    </row>
    <row r="393" spans="1:1" x14ac:dyDescent="0.25">
      <c r="A393" s="79"/>
    </row>
    <row r="394" spans="1:1" x14ac:dyDescent="0.25">
      <c r="A394" s="79"/>
    </row>
    <row r="395" spans="1:1" x14ac:dyDescent="0.25">
      <c r="A395" s="79"/>
    </row>
    <row r="396" spans="1:1" x14ac:dyDescent="0.25">
      <c r="A396" s="79"/>
    </row>
    <row r="397" spans="1:1" x14ac:dyDescent="0.25">
      <c r="A397" s="79"/>
    </row>
    <row r="398" spans="1:1" x14ac:dyDescent="0.25">
      <c r="A398" s="79"/>
    </row>
    <row r="399" spans="1:1" x14ac:dyDescent="0.25">
      <c r="A399" s="79"/>
    </row>
    <row r="400" spans="1:1" x14ac:dyDescent="0.25">
      <c r="A400" s="79"/>
    </row>
    <row r="401" spans="1:1" x14ac:dyDescent="0.25">
      <c r="A401" s="79"/>
    </row>
    <row r="402" spans="1:1" x14ac:dyDescent="0.25">
      <c r="A402" s="79"/>
    </row>
    <row r="403" spans="1:1" x14ac:dyDescent="0.25">
      <c r="A403" s="79"/>
    </row>
    <row r="404" spans="1:1" x14ac:dyDescent="0.25">
      <c r="A404" s="79"/>
    </row>
    <row r="405" spans="1:1" x14ac:dyDescent="0.25">
      <c r="A405" s="79"/>
    </row>
    <row r="406" spans="1:1" x14ac:dyDescent="0.25">
      <c r="A406" s="79"/>
    </row>
    <row r="407" spans="1:1" x14ac:dyDescent="0.25">
      <c r="A407" s="79"/>
    </row>
    <row r="408" spans="1:1" x14ac:dyDescent="0.25">
      <c r="A408" s="79"/>
    </row>
    <row r="409" spans="1:1" x14ac:dyDescent="0.25">
      <c r="A409" s="79"/>
    </row>
    <row r="410" spans="1:1" x14ac:dyDescent="0.25">
      <c r="A410" s="79"/>
    </row>
    <row r="411" spans="1:1" x14ac:dyDescent="0.25">
      <c r="A411" s="79"/>
    </row>
    <row r="412" spans="1:1" x14ac:dyDescent="0.25">
      <c r="A412" s="79"/>
    </row>
    <row r="413" spans="1:1" x14ac:dyDescent="0.25">
      <c r="A413" s="79"/>
    </row>
    <row r="414" spans="1:1" x14ac:dyDescent="0.25">
      <c r="A414" s="79"/>
    </row>
    <row r="415" spans="1:1" x14ac:dyDescent="0.25">
      <c r="A415" s="79"/>
    </row>
    <row r="416" spans="1:1" x14ac:dyDescent="0.25">
      <c r="A416" s="79"/>
    </row>
    <row r="417" spans="1:1" x14ac:dyDescent="0.25">
      <c r="A417" s="79"/>
    </row>
    <row r="418" spans="1:1" x14ac:dyDescent="0.25">
      <c r="A418" s="79"/>
    </row>
    <row r="419" spans="1:1" x14ac:dyDescent="0.25">
      <c r="A419" s="79"/>
    </row>
    <row r="420" spans="1:1" x14ac:dyDescent="0.25">
      <c r="A420" s="79"/>
    </row>
    <row r="421" spans="1:1" x14ac:dyDescent="0.25">
      <c r="A421" s="79"/>
    </row>
    <row r="422" spans="1:1" x14ac:dyDescent="0.25">
      <c r="A422" s="79"/>
    </row>
    <row r="423" spans="1:1" x14ac:dyDescent="0.25">
      <c r="A423" s="79"/>
    </row>
    <row r="424" spans="1:1" x14ac:dyDescent="0.25">
      <c r="A424" s="79"/>
    </row>
    <row r="425" spans="1:1" x14ac:dyDescent="0.25">
      <c r="A425" s="79"/>
    </row>
    <row r="426" spans="1:1" x14ac:dyDescent="0.25">
      <c r="A426" s="79"/>
    </row>
    <row r="427" spans="1:1" x14ac:dyDescent="0.25">
      <c r="A427" s="79"/>
    </row>
    <row r="428" spans="1:1" x14ac:dyDescent="0.25">
      <c r="A428" s="79"/>
    </row>
    <row r="429" spans="1:1" x14ac:dyDescent="0.25">
      <c r="A429" s="79"/>
    </row>
    <row r="430" spans="1:1" x14ac:dyDescent="0.25">
      <c r="A430" s="79"/>
    </row>
    <row r="431" spans="1:1" x14ac:dyDescent="0.25">
      <c r="A431" s="79"/>
    </row>
    <row r="432" spans="1:1" x14ac:dyDescent="0.25">
      <c r="A432" s="79"/>
    </row>
    <row r="433" spans="1:1" x14ac:dyDescent="0.25">
      <c r="A433" s="79"/>
    </row>
    <row r="434" spans="1:1" x14ac:dyDescent="0.25">
      <c r="A434" s="79"/>
    </row>
    <row r="435" spans="1:1" x14ac:dyDescent="0.25">
      <c r="A435" s="79"/>
    </row>
    <row r="436" spans="1:1" x14ac:dyDescent="0.25">
      <c r="A436" s="79"/>
    </row>
    <row r="437" spans="1:1" x14ac:dyDescent="0.25">
      <c r="A437" s="79"/>
    </row>
    <row r="438" spans="1:1" x14ac:dyDescent="0.25">
      <c r="A438" s="79"/>
    </row>
    <row r="439" spans="1:1" x14ac:dyDescent="0.25">
      <c r="A439" s="79"/>
    </row>
    <row r="440" spans="1:1" x14ac:dyDescent="0.25">
      <c r="A440" s="79"/>
    </row>
    <row r="441" spans="1:1" x14ac:dyDescent="0.25">
      <c r="A441" s="79"/>
    </row>
    <row r="442" spans="1:1" x14ac:dyDescent="0.25">
      <c r="A442" s="79"/>
    </row>
    <row r="443" spans="1:1" x14ac:dyDescent="0.25">
      <c r="A443" s="79"/>
    </row>
    <row r="444" spans="1:1" x14ac:dyDescent="0.25">
      <c r="A444" s="79"/>
    </row>
    <row r="445" spans="1:1" x14ac:dyDescent="0.25">
      <c r="A445" s="79"/>
    </row>
    <row r="446" spans="1:1" x14ac:dyDescent="0.25">
      <c r="A446" s="79"/>
    </row>
    <row r="447" spans="1:1" x14ac:dyDescent="0.25">
      <c r="A447" s="79"/>
    </row>
    <row r="448" spans="1:1" x14ac:dyDescent="0.25">
      <c r="A448" s="79"/>
    </row>
    <row r="449" spans="1:1" x14ac:dyDescent="0.25">
      <c r="A449" s="79"/>
    </row>
    <row r="450" spans="1:1" x14ac:dyDescent="0.25">
      <c r="A450" s="79"/>
    </row>
    <row r="451" spans="1:1" x14ac:dyDescent="0.25">
      <c r="A451" s="79"/>
    </row>
    <row r="452" spans="1:1" x14ac:dyDescent="0.25">
      <c r="A452" s="79"/>
    </row>
    <row r="453" spans="1:1" x14ac:dyDescent="0.25">
      <c r="A453" s="79"/>
    </row>
    <row r="454" spans="1:1" x14ac:dyDescent="0.25">
      <c r="A454" s="79"/>
    </row>
    <row r="455" spans="1:1" x14ac:dyDescent="0.25">
      <c r="A455" s="79"/>
    </row>
    <row r="456" spans="1:1" x14ac:dyDescent="0.25">
      <c r="A456" s="79"/>
    </row>
    <row r="457" spans="1:1" x14ac:dyDescent="0.25">
      <c r="A457" s="79"/>
    </row>
    <row r="458" spans="1:1" x14ac:dyDescent="0.25">
      <c r="A458" s="79"/>
    </row>
    <row r="459" spans="1:1" x14ac:dyDescent="0.25">
      <c r="A459" s="79"/>
    </row>
    <row r="460" spans="1:1" x14ac:dyDescent="0.25">
      <c r="A460" s="79"/>
    </row>
    <row r="461" spans="1:1" x14ac:dyDescent="0.25">
      <c r="A461" s="79"/>
    </row>
    <row r="462" spans="1:1" x14ac:dyDescent="0.25">
      <c r="A462" s="79"/>
    </row>
    <row r="463" spans="1:1" x14ac:dyDescent="0.25">
      <c r="A463" s="79"/>
    </row>
    <row r="464" spans="1:1" x14ac:dyDescent="0.25">
      <c r="A464" s="79"/>
    </row>
    <row r="465" spans="1:1" x14ac:dyDescent="0.25">
      <c r="A465" s="79"/>
    </row>
    <row r="466" spans="1:1" x14ac:dyDescent="0.25">
      <c r="A466" s="79"/>
    </row>
    <row r="467" spans="1:1" x14ac:dyDescent="0.25">
      <c r="A467" s="79"/>
    </row>
    <row r="468" spans="1:1" x14ac:dyDescent="0.25">
      <c r="A468" s="79"/>
    </row>
    <row r="469" spans="1:1" x14ac:dyDescent="0.25">
      <c r="A469" s="79"/>
    </row>
    <row r="470" spans="1:1" x14ac:dyDescent="0.25">
      <c r="A470" s="79"/>
    </row>
    <row r="471" spans="1:1" x14ac:dyDescent="0.25">
      <c r="A471" s="79"/>
    </row>
    <row r="472" spans="1:1" x14ac:dyDescent="0.25">
      <c r="A472" s="79"/>
    </row>
    <row r="473" spans="1:1" x14ac:dyDescent="0.25">
      <c r="A473" s="79"/>
    </row>
    <row r="474" spans="1:1" x14ac:dyDescent="0.25">
      <c r="A474" s="79"/>
    </row>
    <row r="475" spans="1:1" x14ac:dyDescent="0.25">
      <c r="A475" s="79"/>
    </row>
    <row r="476" spans="1:1" x14ac:dyDescent="0.25">
      <c r="A476" s="79"/>
    </row>
    <row r="477" spans="1:1" x14ac:dyDescent="0.25">
      <c r="A477" s="79"/>
    </row>
    <row r="478" spans="1:1" x14ac:dyDescent="0.25">
      <c r="A478" s="79"/>
    </row>
    <row r="479" spans="1:1" x14ac:dyDescent="0.25">
      <c r="A479" s="79"/>
    </row>
    <row r="480" spans="1:1" x14ac:dyDescent="0.25">
      <c r="A480" s="79"/>
    </row>
    <row r="481" spans="1:1" x14ac:dyDescent="0.25">
      <c r="A481" s="79"/>
    </row>
    <row r="482" spans="1:1" x14ac:dyDescent="0.25">
      <c r="A482" s="79"/>
    </row>
    <row r="483" spans="1:1" x14ac:dyDescent="0.25">
      <c r="A483" s="79"/>
    </row>
    <row r="484" spans="1:1" x14ac:dyDescent="0.25">
      <c r="A484" s="79"/>
    </row>
    <row r="485" spans="1:1" x14ac:dyDescent="0.25">
      <c r="A485" s="79"/>
    </row>
    <row r="486" spans="1:1" x14ac:dyDescent="0.25">
      <c r="A486" s="79"/>
    </row>
    <row r="487" spans="1:1" x14ac:dyDescent="0.25">
      <c r="A487" s="79"/>
    </row>
    <row r="488" spans="1:1" x14ac:dyDescent="0.25">
      <c r="A488" s="79"/>
    </row>
    <row r="489" spans="1:1" x14ac:dyDescent="0.25">
      <c r="A489" s="79"/>
    </row>
    <row r="490" spans="1:1" x14ac:dyDescent="0.25">
      <c r="A490" s="79"/>
    </row>
    <row r="491" spans="1:1" x14ac:dyDescent="0.25">
      <c r="A491" s="79"/>
    </row>
    <row r="492" spans="1:1" x14ac:dyDescent="0.25">
      <c r="A492" s="79"/>
    </row>
    <row r="493" spans="1:1" x14ac:dyDescent="0.25">
      <c r="A493" s="79"/>
    </row>
    <row r="494" spans="1:1" x14ac:dyDescent="0.25">
      <c r="A494" s="79"/>
    </row>
    <row r="495" spans="1:1" x14ac:dyDescent="0.25">
      <c r="A495" s="79"/>
    </row>
    <row r="496" spans="1:1" x14ac:dyDescent="0.25">
      <c r="A496" s="79"/>
    </row>
    <row r="497" spans="1:1" x14ac:dyDescent="0.25">
      <c r="A497" s="79"/>
    </row>
    <row r="498" spans="1:1" x14ac:dyDescent="0.25">
      <c r="A498" s="79"/>
    </row>
    <row r="499" spans="1:1" x14ac:dyDescent="0.25">
      <c r="A499" s="79"/>
    </row>
    <row r="500" spans="1:1" x14ac:dyDescent="0.25">
      <c r="A500" s="79"/>
    </row>
    <row r="501" spans="1:1" x14ac:dyDescent="0.25">
      <c r="A501" s="79"/>
    </row>
    <row r="502" spans="1:1" x14ac:dyDescent="0.25">
      <c r="A502" s="79"/>
    </row>
    <row r="503" spans="1:1" x14ac:dyDescent="0.25">
      <c r="A503" s="79"/>
    </row>
    <row r="504" spans="1:1" x14ac:dyDescent="0.25">
      <c r="A504" s="79"/>
    </row>
    <row r="505" spans="1:1" x14ac:dyDescent="0.25">
      <c r="A505" s="79"/>
    </row>
    <row r="506" spans="1:1" x14ac:dyDescent="0.25">
      <c r="A506" s="79"/>
    </row>
    <row r="507" spans="1:1" x14ac:dyDescent="0.25">
      <c r="A507" s="79"/>
    </row>
    <row r="508" spans="1:1" x14ac:dyDescent="0.25">
      <c r="A508" s="79"/>
    </row>
    <row r="509" spans="1:1" x14ac:dyDescent="0.25">
      <c r="A509" s="79"/>
    </row>
    <row r="510" spans="1:1" x14ac:dyDescent="0.25">
      <c r="A510" s="79"/>
    </row>
    <row r="511" spans="1:1" x14ac:dyDescent="0.25">
      <c r="A511" s="79"/>
    </row>
    <row r="512" spans="1:1" x14ac:dyDescent="0.25">
      <c r="A512" s="79"/>
    </row>
    <row r="513" spans="1:1" x14ac:dyDescent="0.25">
      <c r="A513" s="79"/>
    </row>
    <row r="514" spans="1:1" x14ac:dyDescent="0.25">
      <c r="A514" s="79"/>
    </row>
    <row r="515" spans="1:1" x14ac:dyDescent="0.25">
      <c r="A515" s="79"/>
    </row>
    <row r="516" spans="1:1" x14ac:dyDescent="0.25">
      <c r="A516" s="79"/>
    </row>
    <row r="517" spans="1:1" x14ac:dyDescent="0.25">
      <c r="A517" s="79"/>
    </row>
    <row r="518" spans="1:1" x14ac:dyDescent="0.25">
      <c r="A518" s="79"/>
    </row>
    <row r="519" spans="1:1" x14ac:dyDescent="0.25">
      <c r="A519" s="79"/>
    </row>
    <row r="520" spans="1:1" x14ac:dyDescent="0.25">
      <c r="A520" s="79"/>
    </row>
    <row r="521" spans="1:1" x14ac:dyDescent="0.25">
      <c r="A521" s="79"/>
    </row>
    <row r="522" spans="1:1" x14ac:dyDescent="0.25">
      <c r="A522" s="79"/>
    </row>
    <row r="523" spans="1:1" x14ac:dyDescent="0.25">
      <c r="A523" s="79"/>
    </row>
    <row r="524" spans="1:1" x14ac:dyDescent="0.25">
      <c r="A524" s="79"/>
    </row>
    <row r="525" spans="1:1" x14ac:dyDescent="0.25">
      <c r="A525" s="79"/>
    </row>
    <row r="526" spans="1:1" x14ac:dyDescent="0.25">
      <c r="A526" s="79"/>
    </row>
    <row r="527" spans="1:1" x14ac:dyDescent="0.25">
      <c r="A527" s="79"/>
    </row>
    <row r="528" spans="1:1" x14ac:dyDescent="0.25">
      <c r="A528" s="79"/>
    </row>
    <row r="529" spans="1:1" x14ac:dyDescent="0.25">
      <c r="A529" s="79"/>
    </row>
    <row r="530" spans="1:1" x14ac:dyDescent="0.25">
      <c r="A530" s="79"/>
    </row>
    <row r="531" spans="1:1" x14ac:dyDescent="0.25">
      <c r="A531" s="79"/>
    </row>
    <row r="532" spans="1:1" x14ac:dyDescent="0.25">
      <c r="A532" s="79"/>
    </row>
    <row r="533" spans="1:1" x14ac:dyDescent="0.25">
      <c r="A533" s="79"/>
    </row>
    <row r="534" spans="1:1" x14ac:dyDescent="0.25">
      <c r="A534" s="79"/>
    </row>
    <row r="535" spans="1:1" x14ac:dyDescent="0.25">
      <c r="A535" s="79"/>
    </row>
    <row r="536" spans="1:1" x14ac:dyDescent="0.25">
      <c r="A536" s="79"/>
    </row>
    <row r="537" spans="1:1" x14ac:dyDescent="0.25">
      <c r="A537" s="79"/>
    </row>
    <row r="538" spans="1:1" x14ac:dyDescent="0.25">
      <c r="A538" s="79"/>
    </row>
    <row r="539" spans="1:1" x14ac:dyDescent="0.25">
      <c r="A539" s="79"/>
    </row>
    <row r="540" spans="1:1" x14ac:dyDescent="0.25">
      <c r="A540" s="79"/>
    </row>
    <row r="541" spans="1:1" x14ac:dyDescent="0.25">
      <c r="A541" s="79"/>
    </row>
    <row r="542" spans="1:1" x14ac:dyDescent="0.25">
      <c r="A542" s="79"/>
    </row>
    <row r="543" spans="1:1" x14ac:dyDescent="0.25">
      <c r="A543" s="79"/>
    </row>
    <row r="544" spans="1:1" x14ac:dyDescent="0.25">
      <c r="A544" s="79"/>
    </row>
    <row r="545" spans="1:1" x14ac:dyDescent="0.25">
      <c r="A545" s="79"/>
    </row>
    <row r="546" spans="1:1" x14ac:dyDescent="0.25">
      <c r="A546" s="79"/>
    </row>
    <row r="547" spans="1:1" x14ac:dyDescent="0.25">
      <c r="A547" s="79"/>
    </row>
    <row r="548" spans="1:1" x14ac:dyDescent="0.25">
      <c r="A548" s="79"/>
    </row>
    <row r="549" spans="1:1" x14ac:dyDescent="0.25">
      <c r="A549" s="79"/>
    </row>
    <row r="550" spans="1:1" x14ac:dyDescent="0.25">
      <c r="A550" s="79"/>
    </row>
    <row r="551" spans="1:1" x14ac:dyDescent="0.25">
      <c r="A551" s="79"/>
    </row>
    <row r="552" spans="1:1" x14ac:dyDescent="0.25">
      <c r="A552" s="79"/>
    </row>
    <row r="553" spans="1:1" x14ac:dyDescent="0.25">
      <c r="A553" s="79"/>
    </row>
    <row r="554" spans="1:1" x14ac:dyDescent="0.25">
      <c r="A554" s="79"/>
    </row>
    <row r="555" spans="1:1" x14ac:dyDescent="0.25">
      <c r="A555" s="79"/>
    </row>
    <row r="556" spans="1:1" x14ac:dyDescent="0.25">
      <c r="A556" s="79"/>
    </row>
    <row r="557" spans="1:1" x14ac:dyDescent="0.25">
      <c r="A557" s="79"/>
    </row>
    <row r="558" spans="1:1" x14ac:dyDescent="0.25">
      <c r="A558" s="79"/>
    </row>
    <row r="559" spans="1:1" x14ac:dyDescent="0.25">
      <c r="A559" s="79"/>
    </row>
    <row r="560" spans="1:1" x14ac:dyDescent="0.25">
      <c r="A560" s="79"/>
    </row>
    <row r="561" spans="1:1" x14ac:dyDescent="0.25">
      <c r="A561" s="79"/>
    </row>
    <row r="562" spans="1:1" x14ac:dyDescent="0.25">
      <c r="A562" s="79"/>
    </row>
    <row r="563" spans="1:1" x14ac:dyDescent="0.25">
      <c r="A563" s="79"/>
    </row>
    <row r="564" spans="1:1" x14ac:dyDescent="0.25">
      <c r="A564" s="79"/>
    </row>
    <row r="565" spans="1:1" x14ac:dyDescent="0.25">
      <c r="A565" s="79"/>
    </row>
    <row r="566" spans="1:1" x14ac:dyDescent="0.25">
      <c r="A566" s="79"/>
    </row>
    <row r="567" spans="1:1" x14ac:dyDescent="0.25">
      <c r="A567" s="79"/>
    </row>
    <row r="568" spans="1:1" x14ac:dyDescent="0.25">
      <c r="A568" s="79"/>
    </row>
    <row r="569" spans="1:1" x14ac:dyDescent="0.25">
      <c r="A569" s="79"/>
    </row>
    <row r="570" spans="1:1" x14ac:dyDescent="0.25">
      <c r="A570" s="79"/>
    </row>
    <row r="571" spans="1:1" x14ac:dyDescent="0.25">
      <c r="A571" s="79"/>
    </row>
    <row r="572" spans="1:1" x14ac:dyDescent="0.25">
      <c r="A572" s="79"/>
    </row>
    <row r="573" spans="1:1" x14ac:dyDescent="0.25">
      <c r="A573" s="79"/>
    </row>
    <row r="574" spans="1:1" x14ac:dyDescent="0.25">
      <c r="A574" s="79"/>
    </row>
    <row r="575" spans="1:1" x14ac:dyDescent="0.25">
      <c r="A575" s="79"/>
    </row>
    <row r="576" spans="1:1" x14ac:dyDescent="0.25">
      <c r="A576" s="79"/>
    </row>
    <row r="577" spans="1:1" x14ac:dyDescent="0.25">
      <c r="A577" s="79"/>
    </row>
    <row r="578" spans="1:1" x14ac:dyDescent="0.25">
      <c r="A578" s="79"/>
    </row>
    <row r="579" spans="1:1" x14ac:dyDescent="0.25">
      <c r="A579" s="79"/>
    </row>
    <row r="580" spans="1:1" x14ac:dyDescent="0.25">
      <c r="A580" s="79"/>
    </row>
    <row r="581" spans="1:1" x14ac:dyDescent="0.25">
      <c r="A581" s="79"/>
    </row>
    <row r="582" spans="1:1" x14ac:dyDescent="0.25">
      <c r="A582" s="79"/>
    </row>
    <row r="583" spans="1:1" x14ac:dyDescent="0.25">
      <c r="A583" s="79"/>
    </row>
    <row r="584" spans="1:1" x14ac:dyDescent="0.25">
      <c r="A584" s="79"/>
    </row>
    <row r="585" spans="1:1" x14ac:dyDescent="0.25">
      <c r="A585" s="79"/>
    </row>
    <row r="586" spans="1:1" x14ac:dyDescent="0.25">
      <c r="A586" s="79"/>
    </row>
    <row r="587" spans="1:1" x14ac:dyDescent="0.25">
      <c r="A587" s="79"/>
    </row>
    <row r="588" spans="1:1" x14ac:dyDescent="0.25">
      <c r="A588" s="79"/>
    </row>
    <row r="589" spans="1:1" x14ac:dyDescent="0.25">
      <c r="A589" s="79"/>
    </row>
    <row r="590" spans="1:1" x14ac:dyDescent="0.25">
      <c r="A590" s="79"/>
    </row>
    <row r="591" spans="1:1" x14ac:dyDescent="0.25">
      <c r="A591" s="79"/>
    </row>
    <row r="592" spans="1:1" x14ac:dyDescent="0.25">
      <c r="A592" s="79"/>
    </row>
    <row r="593" spans="1:1" x14ac:dyDescent="0.25">
      <c r="A593" s="79"/>
    </row>
    <row r="594" spans="1:1" x14ac:dyDescent="0.25">
      <c r="A594" s="79"/>
    </row>
    <row r="595" spans="1:1" x14ac:dyDescent="0.25">
      <c r="A595" s="79"/>
    </row>
    <row r="596" spans="1:1" x14ac:dyDescent="0.25">
      <c r="A596" s="79"/>
    </row>
    <row r="597" spans="1:1" x14ac:dyDescent="0.25">
      <c r="A597" s="79"/>
    </row>
    <row r="598" spans="1:1" x14ac:dyDescent="0.25">
      <c r="A598" s="79"/>
    </row>
    <row r="599" spans="1:1" x14ac:dyDescent="0.25">
      <c r="A599" s="79"/>
    </row>
    <row r="600" spans="1:1" x14ac:dyDescent="0.25">
      <c r="A600" s="79"/>
    </row>
    <row r="601" spans="1:1" x14ac:dyDescent="0.25">
      <c r="A601" s="79"/>
    </row>
    <row r="602" spans="1:1" x14ac:dyDescent="0.25">
      <c r="A602" s="79"/>
    </row>
    <row r="603" spans="1:1" x14ac:dyDescent="0.25">
      <c r="A603" s="79"/>
    </row>
    <row r="604" spans="1:1" x14ac:dyDescent="0.25">
      <c r="A604" s="79"/>
    </row>
    <row r="605" spans="1:1" x14ac:dyDescent="0.25">
      <c r="A605" s="79"/>
    </row>
    <row r="606" spans="1:1" x14ac:dyDescent="0.25">
      <c r="A606" s="79"/>
    </row>
    <row r="607" spans="1:1" x14ac:dyDescent="0.25">
      <c r="A607" s="79"/>
    </row>
    <row r="608" spans="1:1" x14ac:dyDescent="0.25">
      <c r="A608" s="79"/>
    </row>
    <row r="609" spans="1:1" x14ac:dyDescent="0.25">
      <c r="A609" s="79"/>
    </row>
    <row r="610" spans="1:1" x14ac:dyDescent="0.25">
      <c r="A610" s="79"/>
    </row>
    <row r="611" spans="1:1" x14ac:dyDescent="0.25">
      <c r="A611" s="79"/>
    </row>
    <row r="612" spans="1:1" x14ac:dyDescent="0.25">
      <c r="A612" s="79"/>
    </row>
    <row r="613" spans="1:1" x14ac:dyDescent="0.25">
      <c r="A613" s="79"/>
    </row>
    <row r="614" spans="1:1" x14ac:dyDescent="0.25">
      <c r="A614" s="79"/>
    </row>
    <row r="615" spans="1:1" x14ac:dyDescent="0.25">
      <c r="A615" s="79"/>
    </row>
    <row r="616" spans="1:1" x14ac:dyDescent="0.25">
      <c r="A616" s="79"/>
    </row>
    <row r="617" spans="1:1" x14ac:dyDescent="0.25">
      <c r="A617" s="79"/>
    </row>
    <row r="618" spans="1:1" x14ac:dyDescent="0.25">
      <c r="A618" s="79"/>
    </row>
    <row r="619" spans="1:1" x14ac:dyDescent="0.25">
      <c r="A619" s="79"/>
    </row>
    <row r="620" spans="1:1" x14ac:dyDescent="0.25">
      <c r="A620" s="79"/>
    </row>
    <row r="621" spans="1:1" x14ac:dyDescent="0.25">
      <c r="A621" s="79"/>
    </row>
    <row r="622" spans="1:1" x14ac:dyDescent="0.25">
      <c r="A622" s="79"/>
    </row>
    <row r="623" spans="1:1" x14ac:dyDescent="0.25">
      <c r="A623" s="79"/>
    </row>
    <row r="624" spans="1:1" x14ac:dyDescent="0.25">
      <c r="A624" s="79"/>
    </row>
    <row r="625" spans="1:1" x14ac:dyDescent="0.25">
      <c r="A625" s="79"/>
    </row>
    <row r="626" spans="1:1" x14ac:dyDescent="0.25">
      <c r="A626" s="79"/>
    </row>
    <row r="627" spans="1:1" x14ac:dyDescent="0.25">
      <c r="A627" s="79"/>
    </row>
    <row r="628" spans="1:1" x14ac:dyDescent="0.25">
      <c r="A628" s="79"/>
    </row>
    <row r="629" spans="1:1" x14ac:dyDescent="0.25">
      <c r="A629" s="79"/>
    </row>
    <row r="630" spans="1:1" x14ac:dyDescent="0.25">
      <c r="A630" s="79"/>
    </row>
    <row r="631" spans="1:1" x14ac:dyDescent="0.25">
      <c r="A631" s="79"/>
    </row>
    <row r="632" spans="1:1" x14ac:dyDescent="0.25">
      <c r="A632" s="79"/>
    </row>
    <row r="633" spans="1:1" x14ac:dyDescent="0.25">
      <c r="A633" s="79"/>
    </row>
    <row r="634" spans="1:1" x14ac:dyDescent="0.25">
      <c r="A634" s="79"/>
    </row>
    <row r="635" spans="1:1" x14ac:dyDescent="0.25">
      <c r="A635" s="79"/>
    </row>
    <row r="636" spans="1:1" x14ac:dyDescent="0.25">
      <c r="A636" s="79"/>
    </row>
    <row r="637" spans="1:1" x14ac:dyDescent="0.25">
      <c r="A637" s="79"/>
    </row>
    <row r="638" spans="1:1" x14ac:dyDescent="0.25">
      <c r="A638" s="79"/>
    </row>
    <row r="639" spans="1:1" x14ac:dyDescent="0.25">
      <c r="A639" s="79"/>
    </row>
    <row r="640" spans="1:1" x14ac:dyDescent="0.25">
      <c r="A640" s="79"/>
    </row>
    <row r="641" spans="1:1" x14ac:dyDescent="0.25">
      <c r="A641" s="79"/>
    </row>
    <row r="642" spans="1:1" x14ac:dyDescent="0.25">
      <c r="A642" s="79"/>
    </row>
    <row r="643" spans="1:1" x14ac:dyDescent="0.25">
      <c r="A643" s="79"/>
    </row>
    <row r="644" spans="1:1" x14ac:dyDescent="0.25">
      <c r="A644" s="79"/>
    </row>
    <row r="645" spans="1:1" x14ac:dyDescent="0.25">
      <c r="A645" s="79"/>
    </row>
    <row r="646" spans="1:1" x14ac:dyDescent="0.25">
      <c r="A646" s="79"/>
    </row>
    <row r="647" spans="1:1" x14ac:dyDescent="0.25">
      <c r="A647" s="79"/>
    </row>
    <row r="648" spans="1:1" x14ac:dyDescent="0.25">
      <c r="A648" s="79"/>
    </row>
    <row r="649" spans="1:1" x14ac:dyDescent="0.25">
      <c r="A649" s="79"/>
    </row>
    <row r="650" spans="1:1" x14ac:dyDescent="0.25">
      <c r="A650" s="79"/>
    </row>
    <row r="651" spans="1:1" x14ac:dyDescent="0.25">
      <c r="A651" s="79"/>
    </row>
    <row r="652" spans="1:1" x14ac:dyDescent="0.25">
      <c r="A652" s="79"/>
    </row>
    <row r="653" spans="1:1" x14ac:dyDescent="0.25">
      <c r="A653" s="79"/>
    </row>
    <row r="654" spans="1:1" x14ac:dyDescent="0.25">
      <c r="A654" s="79"/>
    </row>
    <row r="655" spans="1:1" x14ac:dyDescent="0.25">
      <c r="A655" s="79"/>
    </row>
    <row r="656" spans="1:1" x14ac:dyDescent="0.25">
      <c r="A656" s="79"/>
    </row>
    <row r="657" spans="1:1" x14ac:dyDescent="0.25">
      <c r="A657" s="79"/>
    </row>
    <row r="658" spans="1:1" x14ac:dyDescent="0.25">
      <c r="A658" s="79"/>
    </row>
    <row r="659" spans="1:1" x14ac:dyDescent="0.25">
      <c r="A659" s="79"/>
    </row>
    <row r="660" spans="1:1" x14ac:dyDescent="0.25">
      <c r="A660" s="79"/>
    </row>
    <row r="661" spans="1:1" x14ac:dyDescent="0.25">
      <c r="A661" s="79"/>
    </row>
    <row r="662" spans="1:1" x14ac:dyDescent="0.25">
      <c r="A662" s="79"/>
    </row>
    <row r="663" spans="1:1" x14ac:dyDescent="0.25">
      <c r="A663" s="79"/>
    </row>
    <row r="664" spans="1:1" x14ac:dyDescent="0.25">
      <c r="A664" s="79"/>
    </row>
    <row r="665" spans="1:1" x14ac:dyDescent="0.25">
      <c r="A665" s="79"/>
    </row>
    <row r="666" spans="1:1" x14ac:dyDescent="0.25">
      <c r="A666" s="79"/>
    </row>
    <row r="667" spans="1:1" x14ac:dyDescent="0.25">
      <c r="A667" s="79"/>
    </row>
    <row r="668" spans="1:1" x14ac:dyDescent="0.25">
      <c r="A668" s="79"/>
    </row>
    <row r="669" spans="1:1" x14ac:dyDescent="0.25">
      <c r="A669" s="79"/>
    </row>
  </sheetData>
  <mergeCells count="912">
    <mergeCell ref="A235:F235"/>
    <mergeCell ref="A240:F240"/>
    <mergeCell ref="A259:F259"/>
    <mergeCell ref="A258:F258"/>
    <mergeCell ref="A263:F263"/>
    <mergeCell ref="A256:F256"/>
    <mergeCell ref="A262:G262"/>
    <mergeCell ref="A241:F241"/>
    <mergeCell ref="A242:F242"/>
    <mergeCell ref="A243:F243"/>
    <mergeCell ref="A236:F236"/>
    <mergeCell ref="A248:F248"/>
    <mergeCell ref="A246:G246"/>
    <mergeCell ref="A252:F252"/>
    <mergeCell ref="A250:F250"/>
    <mergeCell ref="A261:F261"/>
    <mergeCell ref="A251:F251"/>
    <mergeCell ref="A257:F257"/>
    <mergeCell ref="A253:F253"/>
    <mergeCell ref="A254:F254"/>
    <mergeCell ref="CR165:CR166"/>
    <mergeCell ref="BU165:BU166"/>
    <mergeCell ref="BV165:BV166"/>
    <mergeCell ref="BW165:BW166"/>
    <mergeCell ref="BX165:BX166"/>
    <mergeCell ref="BY165:BY166"/>
    <mergeCell ref="BN165:BN166"/>
    <mergeCell ref="BO165:BO166"/>
    <mergeCell ref="BP165:BP166"/>
    <mergeCell ref="BQ165:BQ166"/>
    <mergeCell ref="BR165:BR166"/>
    <mergeCell ref="BS165:BS166"/>
    <mergeCell ref="CS165:CS166"/>
    <mergeCell ref="CT165:CT166"/>
    <mergeCell ref="A187:F187"/>
    <mergeCell ref="A197:F197"/>
    <mergeCell ref="A201:G201"/>
    <mergeCell ref="CL165:CL166"/>
    <mergeCell ref="CM165:CM166"/>
    <mergeCell ref="CN165:CN166"/>
    <mergeCell ref="CO165:CO166"/>
    <mergeCell ref="CP165:CP166"/>
    <mergeCell ref="CQ165:CQ166"/>
    <mergeCell ref="CF165:CF166"/>
    <mergeCell ref="CG165:CG166"/>
    <mergeCell ref="CH165:CH166"/>
    <mergeCell ref="CI165:CI166"/>
    <mergeCell ref="CJ165:CJ166"/>
    <mergeCell ref="CK165:CK166"/>
    <mergeCell ref="BZ165:BZ166"/>
    <mergeCell ref="CA165:CA166"/>
    <mergeCell ref="CB165:CB166"/>
    <mergeCell ref="CC165:CC166"/>
    <mergeCell ref="CD165:CD166"/>
    <mergeCell ref="CE165:CE166"/>
    <mergeCell ref="BT165:BT166"/>
    <mergeCell ref="BL165:BL166"/>
    <mergeCell ref="BM165:BM166"/>
    <mergeCell ref="BB165:BB166"/>
    <mergeCell ref="BC165:BC166"/>
    <mergeCell ref="BD165:BD166"/>
    <mergeCell ref="BE165:BE166"/>
    <mergeCell ref="BF165:BF166"/>
    <mergeCell ref="BG165:BG166"/>
    <mergeCell ref="AV165:AV166"/>
    <mergeCell ref="AW165:AW166"/>
    <mergeCell ref="AX165:AX166"/>
    <mergeCell ref="AY165:AY166"/>
    <mergeCell ref="AZ165:AZ166"/>
    <mergeCell ref="BA165:BA166"/>
    <mergeCell ref="BH165:BH166"/>
    <mergeCell ref="BI165:BI166"/>
    <mergeCell ref="BJ165:BJ166"/>
    <mergeCell ref="BK165:BK166"/>
    <mergeCell ref="AP165:AP166"/>
    <mergeCell ref="AQ165:AQ166"/>
    <mergeCell ref="AR165:AR166"/>
    <mergeCell ref="AS165:AS166"/>
    <mergeCell ref="AT165:AT166"/>
    <mergeCell ref="AU165:AU166"/>
    <mergeCell ref="AJ165:AJ166"/>
    <mergeCell ref="AK165:AK166"/>
    <mergeCell ref="AL165:AL166"/>
    <mergeCell ref="AM165:AM166"/>
    <mergeCell ref="AN165:AN166"/>
    <mergeCell ref="AO165:AO166"/>
    <mergeCell ref="AD165:AD166"/>
    <mergeCell ref="AE165:AE166"/>
    <mergeCell ref="AF165:AF166"/>
    <mergeCell ref="AG165:AG166"/>
    <mergeCell ref="AH165:AH166"/>
    <mergeCell ref="AI165:AI166"/>
    <mergeCell ref="X165:X166"/>
    <mergeCell ref="Y165:Y166"/>
    <mergeCell ref="Z165:Z166"/>
    <mergeCell ref="AA165:AA166"/>
    <mergeCell ref="AB165:AB166"/>
    <mergeCell ref="AC165:AC166"/>
    <mergeCell ref="S165:S166"/>
    <mergeCell ref="T165:T166"/>
    <mergeCell ref="U165:U166"/>
    <mergeCell ref="V165:V166"/>
    <mergeCell ref="W165:W166"/>
    <mergeCell ref="L165:L166"/>
    <mergeCell ref="M165:M166"/>
    <mergeCell ref="N165:N166"/>
    <mergeCell ref="O165:O166"/>
    <mergeCell ref="P165:P166"/>
    <mergeCell ref="Q165:Q166"/>
    <mergeCell ref="G165:G166"/>
    <mergeCell ref="H165:H166"/>
    <mergeCell ref="I165:I166"/>
    <mergeCell ref="J165:J166"/>
    <mergeCell ref="K165:K166"/>
    <mergeCell ref="CR143:CR144"/>
    <mergeCell ref="CS143:CS144"/>
    <mergeCell ref="CT143:CT144"/>
    <mergeCell ref="A158:CT158"/>
    <mergeCell ref="A159:F159"/>
    <mergeCell ref="A160:F160"/>
    <mergeCell ref="CL143:CL144"/>
    <mergeCell ref="CM143:CM144"/>
    <mergeCell ref="CN143:CN144"/>
    <mergeCell ref="CO143:CO144"/>
    <mergeCell ref="CP143:CP144"/>
    <mergeCell ref="CQ143:CQ144"/>
    <mergeCell ref="CF143:CF144"/>
    <mergeCell ref="CG143:CG144"/>
    <mergeCell ref="CH143:CH144"/>
    <mergeCell ref="CI143:CI144"/>
    <mergeCell ref="CJ143:CJ144"/>
    <mergeCell ref="CK143:CK144"/>
    <mergeCell ref="R165:R166"/>
    <mergeCell ref="BZ143:BZ144"/>
    <mergeCell ref="CA143:CA144"/>
    <mergeCell ref="CB143:CB144"/>
    <mergeCell ref="CC143:CC144"/>
    <mergeCell ref="CD143:CD144"/>
    <mergeCell ref="CE143:CE144"/>
    <mergeCell ref="BT143:BT144"/>
    <mergeCell ref="BU143:BU144"/>
    <mergeCell ref="BV143:BV144"/>
    <mergeCell ref="BW143:BW144"/>
    <mergeCell ref="BX143:BX144"/>
    <mergeCell ref="BY143:BY144"/>
    <mergeCell ref="BN143:BN144"/>
    <mergeCell ref="BO143:BO144"/>
    <mergeCell ref="BP143:BP144"/>
    <mergeCell ref="BQ143:BQ144"/>
    <mergeCell ref="BR143:BR144"/>
    <mergeCell ref="BS143:BS144"/>
    <mergeCell ref="BH143:BH144"/>
    <mergeCell ref="BI143:BI144"/>
    <mergeCell ref="BJ143:BJ144"/>
    <mergeCell ref="BK143:BK144"/>
    <mergeCell ref="BL143:BL144"/>
    <mergeCell ref="BM143:BM144"/>
    <mergeCell ref="BB143:BB144"/>
    <mergeCell ref="BC143:BC144"/>
    <mergeCell ref="BD143:BD144"/>
    <mergeCell ref="BE143:BE144"/>
    <mergeCell ref="BF143:BF144"/>
    <mergeCell ref="BG143:BG144"/>
    <mergeCell ref="AV143:AV144"/>
    <mergeCell ref="AW143:AW144"/>
    <mergeCell ref="AX143:AX144"/>
    <mergeCell ref="AY143:AY144"/>
    <mergeCell ref="AZ143:AZ144"/>
    <mergeCell ref="BA143:BA144"/>
    <mergeCell ref="AP143:AP144"/>
    <mergeCell ref="AQ143:AQ144"/>
    <mergeCell ref="AR143:AR144"/>
    <mergeCell ref="AS143:AS144"/>
    <mergeCell ref="AT143:AT144"/>
    <mergeCell ref="AU143:AU144"/>
    <mergeCell ref="AJ143:AJ144"/>
    <mergeCell ref="AK143:AK144"/>
    <mergeCell ref="AL143:AL144"/>
    <mergeCell ref="AM143:AM144"/>
    <mergeCell ref="AN143:AN144"/>
    <mergeCell ref="AO143:AO144"/>
    <mergeCell ref="AD143:AD144"/>
    <mergeCell ref="AE143:AE144"/>
    <mergeCell ref="AF143:AF144"/>
    <mergeCell ref="AG143:AG144"/>
    <mergeCell ref="AH143:AH144"/>
    <mergeCell ref="AI143:AI144"/>
    <mergeCell ref="X143:X144"/>
    <mergeCell ref="Y143:Y144"/>
    <mergeCell ref="Z143:Z144"/>
    <mergeCell ref="AA143:AA144"/>
    <mergeCell ref="AB143:AB144"/>
    <mergeCell ref="AC143:AC144"/>
    <mergeCell ref="S143:S144"/>
    <mergeCell ref="T143:T144"/>
    <mergeCell ref="U143:U144"/>
    <mergeCell ref="V143:V144"/>
    <mergeCell ref="W143:W144"/>
    <mergeCell ref="L143:L144"/>
    <mergeCell ref="M143:M144"/>
    <mergeCell ref="N143:N144"/>
    <mergeCell ref="O143:O144"/>
    <mergeCell ref="P143:P144"/>
    <mergeCell ref="Q143:Q144"/>
    <mergeCell ref="G143:G144"/>
    <mergeCell ref="H143:H144"/>
    <mergeCell ref="I143:I144"/>
    <mergeCell ref="J143:J144"/>
    <mergeCell ref="K143:K144"/>
    <mergeCell ref="CR121:CR122"/>
    <mergeCell ref="CS121:CS122"/>
    <mergeCell ref="CT121:CT122"/>
    <mergeCell ref="A136:CT136"/>
    <mergeCell ref="A137:F137"/>
    <mergeCell ref="A138:F138"/>
    <mergeCell ref="CL121:CL122"/>
    <mergeCell ref="CM121:CM122"/>
    <mergeCell ref="CN121:CN122"/>
    <mergeCell ref="CO121:CO122"/>
    <mergeCell ref="CP121:CP122"/>
    <mergeCell ref="CQ121:CQ122"/>
    <mergeCell ref="CF121:CF122"/>
    <mergeCell ref="CG121:CG122"/>
    <mergeCell ref="CH121:CH122"/>
    <mergeCell ref="CI121:CI122"/>
    <mergeCell ref="CJ121:CJ122"/>
    <mergeCell ref="CK121:CK122"/>
    <mergeCell ref="R143:R144"/>
    <mergeCell ref="BZ121:BZ122"/>
    <mergeCell ref="CA121:CA122"/>
    <mergeCell ref="CB121:CB122"/>
    <mergeCell ref="CC121:CC122"/>
    <mergeCell ref="CD121:CD122"/>
    <mergeCell ref="CE121:CE122"/>
    <mergeCell ref="BT121:BT122"/>
    <mergeCell ref="BU121:BU122"/>
    <mergeCell ref="BV121:BV122"/>
    <mergeCell ref="BW121:BW122"/>
    <mergeCell ref="BX121:BX122"/>
    <mergeCell ref="BY121:BY122"/>
    <mergeCell ref="BN121:BN122"/>
    <mergeCell ref="BO121:BO122"/>
    <mergeCell ref="BP121:BP122"/>
    <mergeCell ref="BQ121:BQ122"/>
    <mergeCell ref="BR121:BR122"/>
    <mergeCell ref="BS121:BS122"/>
    <mergeCell ref="BH121:BH122"/>
    <mergeCell ref="BI121:BI122"/>
    <mergeCell ref="BJ121:BJ122"/>
    <mergeCell ref="BK121:BK122"/>
    <mergeCell ref="BL121:BL122"/>
    <mergeCell ref="BM121:BM122"/>
    <mergeCell ref="BB121:BB122"/>
    <mergeCell ref="BC121:BC122"/>
    <mergeCell ref="BD121:BD122"/>
    <mergeCell ref="BE121:BE122"/>
    <mergeCell ref="BF121:BF122"/>
    <mergeCell ref="BG121:BG122"/>
    <mergeCell ref="AV121:AV122"/>
    <mergeCell ref="AW121:AW122"/>
    <mergeCell ref="AX121:AX122"/>
    <mergeCell ref="AY121:AY122"/>
    <mergeCell ref="AZ121:AZ122"/>
    <mergeCell ref="BA121:BA122"/>
    <mergeCell ref="AP121:AP122"/>
    <mergeCell ref="AQ121:AQ122"/>
    <mergeCell ref="AR121:AR122"/>
    <mergeCell ref="AS121:AS122"/>
    <mergeCell ref="AT121:AT122"/>
    <mergeCell ref="AU121:AU122"/>
    <mergeCell ref="AJ121:AJ122"/>
    <mergeCell ref="AK121:AK122"/>
    <mergeCell ref="AL121:AL122"/>
    <mergeCell ref="AM121:AM122"/>
    <mergeCell ref="AN121:AN122"/>
    <mergeCell ref="AO121:AO122"/>
    <mergeCell ref="AD121:AD122"/>
    <mergeCell ref="AE121:AE122"/>
    <mergeCell ref="AF121:AF122"/>
    <mergeCell ref="AG121:AG122"/>
    <mergeCell ref="AH121:AH122"/>
    <mergeCell ref="AI121:AI122"/>
    <mergeCell ref="X121:X122"/>
    <mergeCell ref="Y121:Y122"/>
    <mergeCell ref="Z121:Z122"/>
    <mergeCell ref="AA121:AA122"/>
    <mergeCell ref="AB121:AB122"/>
    <mergeCell ref="AC121:AC122"/>
    <mergeCell ref="S121:S122"/>
    <mergeCell ref="T121:T122"/>
    <mergeCell ref="U121:U122"/>
    <mergeCell ref="V121:V122"/>
    <mergeCell ref="W121:W122"/>
    <mergeCell ref="L121:L122"/>
    <mergeCell ref="M121:M122"/>
    <mergeCell ref="N121:N122"/>
    <mergeCell ref="O121:O122"/>
    <mergeCell ref="P121:P122"/>
    <mergeCell ref="Q121:Q122"/>
    <mergeCell ref="G121:G122"/>
    <mergeCell ref="H121:H122"/>
    <mergeCell ref="I121:I122"/>
    <mergeCell ref="J121:J122"/>
    <mergeCell ref="K121:K122"/>
    <mergeCell ref="A85:F85"/>
    <mergeCell ref="A86:F86"/>
    <mergeCell ref="A87:F87"/>
    <mergeCell ref="A114:CT114"/>
    <mergeCell ref="A115:F115"/>
    <mergeCell ref="A116:F116"/>
    <mergeCell ref="CH110:CH111"/>
    <mergeCell ref="CI110:CI111"/>
    <mergeCell ref="CJ110:CJ111"/>
    <mergeCell ref="CK110:CK111"/>
    <mergeCell ref="BZ110:BZ111"/>
    <mergeCell ref="CA110:CA111"/>
    <mergeCell ref="CB110:CB111"/>
    <mergeCell ref="CC110:CC111"/>
    <mergeCell ref="CD110:CD111"/>
    <mergeCell ref="CE110:CE111"/>
    <mergeCell ref="BT110:BT111"/>
    <mergeCell ref="BU110:BU111"/>
    <mergeCell ref="R121:R122"/>
    <mergeCell ref="A218:F218"/>
    <mergeCell ref="A202:F202"/>
    <mergeCell ref="A214:F214"/>
    <mergeCell ref="A2:W2"/>
    <mergeCell ref="A10:B11"/>
    <mergeCell ref="W10:W11"/>
    <mergeCell ref="A22:B23"/>
    <mergeCell ref="A14:W14"/>
    <mergeCell ref="A44:M44"/>
    <mergeCell ref="A45:F45"/>
    <mergeCell ref="A46:F46"/>
    <mergeCell ref="A49:F49"/>
    <mergeCell ref="A48:F48"/>
    <mergeCell ref="A47:F47"/>
    <mergeCell ref="A37:F37"/>
    <mergeCell ref="A39:F39"/>
    <mergeCell ref="A38:F38"/>
    <mergeCell ref="A41:F41"/>
    <mergeCell ref="A40:F40"/>
    <mergeCell ref="A35:M35"/>
    <mergeCell ref="A36:F36"/>
    <mergeCell ref="U22:U23"/>
    <mergeCell ref="V22:V23"/>
    <mergeCell ref="V10:V11"/>
    <mergeCell ref="A66:F66"/>
    <mergeCell ref="A67:F67"/>
    <mergeCell ref="A64:F64"/>
    <mergeCell ref="A121:F122"/>
    <mergeCell ref="A143:F144"/>
    <mergeCell ref="A165:F166"/>
    <mergeCell ref="A208:F208"/>
    <mergeCell ref="A211:F211"/>
    <mergeCell ref="A204:F204"/>
    <mergeCell ref="A205:F205"/>
    <mergeCell ref="A206:F206"/>
    <mergeCell ref="A207:F207"/>
    <mergeCell ref="A210:F210"/>
    <mergeCell ref="A212:F212"/>
    <mergeCell ref="A225:F225"/>
    <mergeCell ref="A238:F238"/>
    <mergeCell ref="A275:F275"/>
    <mergeCell ref="A219:F219"/>
    <mergeCell ref="A220:F220"/>
    <mergeCell ref="A221:F221"/>
    <mergeCell ref="A222:F222"/>
    <mergeCell ref="A223:F223"/>
    <mergeCell ref="A230:F230"/>
    <mergeCell ref="A224:F224"/>
    <mergeCell ref="A239:F239"/>
    <mergeCell ref="A247:F247"/>
    <mergeCell ref="A255:F255"/>
    <mergeCell ref="A249:F249"/>
    <mergeCell ref="A226:F226"/>
    <mergeCell ref="A233:G233"/>
    <mergeCell ref="A234:F234"/>
    <mergeCell ref="A237:F237"/>
    <mergeCell ref="A228:F228"/>
    <mergeCell ref="A229:F229"/>
    <mergeCell ref="A227:F227"/>
    <mergeCell ref="A213:F213"/>
    <mergeCell ref="A217:G217"/>
    <mergeCell ref="A190:F190"/>
    <mergeCell ref="A194:F194"/>
    <mergeCell ref="A198:F198"/>
    <mergeCell ref="A189:F189"/>
    <mergeCell ref="A195:F195"/>
    <mergeCell ref="A209:F209"/>
    <mergeCell ref="A182:F182"/>
    <mergeCell ref="A185:G185"/>
    <mergeCell ref="A186:F186"/>
    <mergeCell ref="A196:F196"/>
    <mergeCell ref="A188:F188"/>
    <mergeCell ref="A191:F191"/>
    <mergeCell ref="A192:F192"/>
    <mergeCell ref="A193:F193"/>
    <mergeCell ref="A203:F203"/>
    <mergeCell ref="A176:F176"/>
    <mergeCell ref="A177:F177"/>
    <mergeCell ref="A178:F178"/>
    <mergeCell ref="A180:F180"/>
    <mergeCell ref="A179:F179"/>
    <mergeCell ref="A181:F181"/>
    <mergeCell ref="A170:F170"/>
    <mergeCell ref="A171:F171"/>
    <mergeCell ref="A172:F172"/>
    <mergeCell ref="A173:F173"/>
    <mergeCell ref="A174:F174"/>
    <mergeCell ref="A175:F175"/>
    <mergeCell ref="CP154:CP155"/>
    <mergeCell ref="CQ154:CQ155"/>
    <mergeCell ref="CR154:CR155"/>
    <mergeCell ref="CS154:CS155"/>
    <mergeCell ref="CT154:CT155"/>
    <mergeCell ref="A169:G169"/>
    <mergeCell ref="A161:F161"/>
    <mergeCell ref="A162:F162"/>
    <mergeCell ref="A163:F163"/>
    <mergeCell ref="A164:F164"/>
    <mergeCell ref="CJ154:CJ155"/>
    <mergeCell ref="CK154:CK155"/>
    <mergeCell ref="CL154:CL155"/>
    <mergeCell ref="CM154:CM155"/>
    <mergeCell ref="CN154:CN155"/>
    <mergeCell ref="CO154:CO155"/>
    <mergeCell ref="CD154:CD155"/>
    <mergeCell ref="CE154:CE155"/>
    <mergeCell ref="CF154:CF155"/>
    <mergeCell ref="CG154:CG155"/>
    <mergeCell ref="CH154:CH155"/>
    <mergeCell ref="CI154:CI155"/>
    <mergeCell ref="BX154:BX155"/>
    <mergeCell ref="BY154:BY155"/>
    <mergeCell ref="BZ154:BZ155"/>
    <mergeCell ref="CA154:CA155"/>
    <mergeCell ref="CB154:CB155"/>
    <mergeCell ref="CC154:CC155"/>
    <mergeCell ref="BR154:BR155"/>
    <mergeCell ref="BS154:BS155"/>
    <mergeCell ref="BT154:BT155"/>
    <mergeCell ref="BU154:BU155"/>
    <mergeCell ref="BV154:BV155"/>
    <mergeCell ref="BW154:BW155"/>
    <mergeCell ref="BL154:BL155"/>
    <mergeCell ref="BM154:BM155"/>
    <mergeCell ref="BN154:BN155"/>
    <mergeCell ref="BO154:BO155"/>
    <mergeCell ref="BP154:BP155"/>
    <mergeCell ref="BQ154:BQ155"/>
    <mergeCell ref="BF154:BF155"/>
    <mergeCell ref="BG154:BG155"/>
    <mergeCell ref="BH154:BH155"/>
    <mergeCell ref="BI154:BI155"/>
    <mergeCell ref="BJ154:BJ155"/>
    <mergeCell ref="BK154:BK155"/>
    <mergeCell ref="AZ154:AZ155"/>
    <mergeCell ref="BA154:BA155"/>
    <mergeCell ref="BB154:BB155"/>
    <mergeCell ref="BC154:BC155"/>
    <mergeCell ref="BD154:BD155"/>
    <mergeCell ref="BE154:BE155"/>
    <mergeCell ref="AT154:AT155"/>
    <mergeCell ref="AU154:AU155"/>
    <mergeCell ref="AV154:AV155"/>
    <mergeCell ref="AW154:AW155"/>
    <mergeCell ref="AX154:AX155"/>
    <mergeCell ref="AY154:AY155"/>
    <mergeCell ref="AN154:AN155"/>
    <mergeCell ref="AO154:AO155"/>
    <mergeCell ref="AP154:AP155"/>
    <mergeCell ref="AQ154:AQ155"/>
    <mergeCell ref="AR154:AR155"/>
    <mergeCell ref="AS154:AS155"/>
    <mergeCell ref="AH154:AH155"/>
    <mergeCell ref="AI154:AI155"/>
    <mergeCell ref="AJ154:AJ155"/>
    <mergeCell ref="AK154:AK155"/>
    <mergeCell ref="AL154:AL155"/>
    <mergeCell ref="AM154:AM155"/>
    <mergeCell ref="AB154:AB155"/>
    <mergeCell ref="AC154:AC155"/>
    <mergeCell ref="AD154:AD155"/>
    <mergeCell ref="AE154:AE155"/>
    <mergeCell ref="AF154:AF155"/>
    <mergeCell ref="AG154:AG155"/>
    <mergeCell ref="V154:V155"/>
    <mergeCell ref="W154:W155"/>
    <mergeCell ref="X154:X155"/>
    <mergeCell ref="Y154:Y155"/>
    <mergeCell ref="Z154:Z155"/>
    <mergeCell ref="AA154:AA155"/>
    <mergeCell ref="P154:P155"/>
    <mergeCell ref="Q154:Q155"/>
    <mergeCell ref="R154:R155"/>
    <mergeCell ref="S154:S155"/>
    <mergeCell ref="T154:T155"/>
    <mergeCell ref="U154:U155"/>
    <mergeCell ref="J154:J155"/>
    <mergeCell ref="K154:K155"/>
    <mergeCell ref="L154:L155"/>
    <mergeCell ref="M154:M155"/>
    <mergeCell ref="N154:N155"/>
    <mergeCell ref="O154:O155"/>
    <mergeCell ref="A152:F152"/>
    <mergeCell ref="A153:F153"/>
    <mergeCell ref="A154:F155"/>
    <mergeCell ref="G154:G155"/>
    <mergeCell ref="H154:H155"/>
    <mergeCell ref="I154:I155"/>
    <mergeCell ref="CT132:CT133"/>
    <mergeCell ref="A147:CT147"/>
    <mergeCell ref="A148:F148"/>
    <mergeCell ref="A149:F149"/>
    <mergeCell ref="A150:F150"/>
    <mergeCell ref="A151:F151"/>
    <mergeCell ref="A139:F139"/>
    <mergeCell ref="A140:F140"/>
    <mergeCell ref="A141:F141"/>
    <mergeCell ref="A142:F142"/>
    <mergeCell ref="CN132:CN133"/>
    <mergeCell ref="CO132:CO133"/>
    <mergeCell ref="CP132:CP133"/>
    <mergeCell ref="CQ132:CQ133"/>
    <mergeCell ref="CR132:CR133"/>
    <mergeCell ref="CS132:CS133"/>
    <mergeCell ref="CH132:CH133"/>
    <mergeCell ref="CI132:CI133"/>
    <mergeCell ref="CJ132:CJ133"/>
    <mergeCell ref="CK132:CK133"/>
    <mergeCell ref="CL132:CL133"/>
    <mergeCell ref="CM132:CM133"/>
    <mergeCell ref="CB132:CB133"/>
    <mergeCell ref="CC132:CC133"/>
    <mergeCell ref="CD132:CD133"/>
    <mergeCell ref="CE132:CE133"/>
    <mergeCell ref="CF132:CF133"/>
    <mergeCell ref="CG132:CG133"/>
    <mergeCell ref="BV132:BV133"/>
    <mergeCell ref="BW132:BW133"/>
    <mergeCell ref="BX132:BX133"/>
    <mergeCell ref="BY132:BY133"/>
    <mergeCell ref="BZ132:BZ133"/>
    <mergeCell ref="CA132:CA133"/>
    <mergeCell ref="BP132:BP133"/>
    <mergeCell ref="BQ132:BQ133"/>
    <mergeCell ref="BR132:BR133"/>
    <mergeCell ref="BS132:BS133"/>
    <mergeCell ref="BT132:BT133"/>
    <mergeCell ref="BU132:BU133"/>
    <mergeCell ref="BJ132:BJ133"/>
    <mergeCell ref="BK132:BK133"/>
    <mergeCell ref="BL132:BL133"/>
    <mergeCell ref="BM132:BM133"/>
    <mergeCell ref="BN132:BN133"/>
    <mergeCell ref="BO132:BO133"/>
    <mergeCell ref="BD132:BD133"/>
    <mergeCell ref="BE132:BE133"/>
    <mergeCell ref="BF132:BF133"/>
    <mergeCell ref="BG132:BG133"/>
    <mergeCell ref="BH132:BH133"/>
    <mergeCell ref="BI132:BI133"/>
    <mergeCell ref="AX132:AX133"/>
    <mergeCell ref="AY132:AY133"/>
    <mergeCell ref="AZ132:AZ133"/>
    <mergeCell ref="BA132:BA133"/>
    <mergeCell ref="BB132:BB133"/>
    <mergeCell ref="BC132:BC133"/>
    <mergeCell ref="AR132:AR133"/>
    <mergeCell ref="AS132:AS133"/>
    <mergeCell ref="AT132:AT133"/>
    <mergeCell ref="AU132:AU133"/>
    <mergeCell ref="AV132:AV133"/>
    <mergeCell ref="AW132:AW133"/>
    <mergeCell ref="AM132:AM133"/>
    <mergeCell ref="AN132:AN133"/>
    <mergeCell ref="AO132:AO133"/>
    <mergeCell ref="AP132:AP133"/>
    <mergeCell ref="AQ132:AQ133"/>
    <mergeCell ref="AF132:AF133"/>
    <mergeCell ref="AG132:AG133"/>
    <mergeCell ref="AH132:AH133"/>
    <mergeCell ref="AI132:AI133"/>
    <mergeCell ref="AJ132:AJ133"/>
    <mergeCell ref="AK132:AK133"/>
    <mergeCell ref="AD132:AD133"/>
    <mergeCell ref="AE132:AE133"/>
    <mergeCell ref="T132:T133"/>
    <mergeCell ref="U132:U133"/>
    <mergeCell ref="V132:V133"/>
    <mergeCell ref="W132:W133"/>
    <mergeCell ref="X132:X133"/>
    <mergeCell ref="Y132:Y133"/>
    <mergeCell ref="AL132:AL133"/>
    <mergeCell ref="I132:I133"/>
    <mergeCell ref="J132:J133"/>
    <mergeCell ref="K132:K133"/>
    <mergeCell ref="L132:L133"/>
    <mergeCell ref="M132:M133"/>
    <mergeCell ref="Z132:Z133"/>
    <mergeCell ref="AA132:AA133"/>
    <mergeCell ref="AB132:AB133"/>
    <mergeCell ref="AC132:AC133"/>
    <mergeCell ref="A128:F128"/>
    <mergeCell ref="A129:F129"/>
    <mergeCell ref="A130:F130"/>
    <mergeCell ref="A131:F131"/>
    <mergeCell ref="A132:F133"/>
    <mergeCell ref="G132:G133"/>
    <mergeCell ref="CR110:CR111"/>
    <mergeCell ref="CS110:CS111"/>
    <mergeCell ref="CT110:CT111"/>
    <mergeCell ref="A125:CT125"/>
    <mergeCell ref="A126:F126"/>
    <mergeCell ref="A127:F127"/>
    <mergeCell ref="A117:F117"/>
    <mergeCell ref="A118:F118"/>
    <mergeCell ref="A119:F119"/>
    <mergeCell ref="A120:F120"/>
    <mergeCell ref="CL110:CL111"/>
    <mergeCell ref="CM110:CM111"/>
    <mergeCell ref="CN110:CN111"/>
    <mergeCell ref="CO110:CO111"/>
    <mergeCell ref="CP110:CP111"/>
    <mergeCell ref="CQ110:CQ111"/>
    <mergeCell ref="CF110:CF111"/>
    <mergeCell ref="CG110:CG111"/>
    <mergeCell ref="BV110:BV111"/>
    <mergeCell ref="BW110:BW111"/>
    <mergeCell ref="BX110:BX111"/>
    <mergeCell ref="BY110:BY111"/>
    <mergeCell ref="BN110:BN111"/>
    <mergeCell ref="BO110:BO111"/>
    <mergeCell ref="BP110:BP111"/>
    <mergeCell ref="BQ110:BQ111"/>
    <mergeCell ref="BR110:BR111"/>
    <mergeCell ref="BS110:BS111"/>
    <mergeCell ref="BH110:BH111"/>
    <mergeCell ref="BI110:BI111"/>
    <mergeCell ref="BJ110:BJ111"/>
    <mergeCell ref="BK110:BK111"/>
    <mergeCell ref="BL110:BL111"/>
    <mergeCell ref="BM110:BM111"/>
    <mergeCell ref="BB110:BB111"/>
    <mergeCell ref="BC110:BC111"/>
    <mergeCell ref="BD110:BD111"/>
    <mergeCell ref="BE110:BE111"/>
    <mergeCell ref="BF110:BF111"/>
    <mergeCell ref="BG110:BG111"/>
    <mergeCell ref="AV110:AV111"/>
    <mergeCell ref="AW110:AW111"/>
    <mergeCell ref="AX110:AX111"/>
    <mergeCell ref="AY110:AY111"/>
    <mergeCell ref="AZ110:AZ111"/>
    <mergeCell ref="BA110:BA111"/>
    <mergeCell ref="AP110:AP111"/>
    <mergeCell ref="AQ110:AQ111"/>
    <mergeCell ref="AR110:AR111"/>
    <mergeCell ref="AS110:AS111"/>
    <mergeCell ref="AT110:AT111"/>
    <mergeCell ref="AU110:AU111"/>
    <mergeCell ref="AJ110:AJ111"/>
    <mergeCell ref="AK110:AK111"/>
    <mergeCell ref="AL110:AL111"/>
    <mergeCell ref="AM110:AM111"/>
    <mergeCell ref="AN110:AN111"/>
    <mergeCell ref="AO110:AO111"/>
    <mergeCell ref="AD110:AD111"/>
    <mergeCell ref="AE110:AE111"/>
    <mergeCell ref="AF110:AF111"/>
    <mergeCell ref="AG110:AG111"/>
    <mergeCell ref="AH110:AH111"/>
    <mergeCell ref="AI110:AI111"/>
    <mergeCell ref="AA110:AA111"/>
    <mergeCell ref="AB110:AB111"/>
    <mergeCell ref="AC110:AC111"/>
    <mergeCell ref="R110:R111"/>
    <mergeCell ref="S110:S111"/>
    <mergeCell ref="T110:T111"/>
    <mergeCell ref="U110:U111"/>
    <mergeCell ref="V110:V111"/>
    <mergeCell ref="W110:W111"/>
    <mergeCell ref="A110:F111"/>
    <mergeCell ref="G110:G111"/>
    <mergeCell ref="H110:H111"/>
    <mergeCell ref="I110:I111"/>
    <mergeCell ref="J110:J111"/>
    <mergeCell ref="K110:K111"/>
    <mergeCell ref="X110:X111"/>
    <mergeCell ref="Y110:Y111"/>
    <mergeCell ref="Z110:Z111"/>
    <mergeCell ref="A104:F104"/>
    <mergeCell ref="A105:F105"/>
    <mergeCell ref="A106:F106"/>
    <mergeCell ref="A107:F107"/>
    <mergeCell ref="A108:F108"/>
    <mergeCell ref="A109:F109"/>
    <mergeCell ref="CP99:CP100"/>
    <mergeCell ref="CQ99:CQ100"/>
    <mergeCell ref="CR99:CR100"/>
    <mergeCell ref="BU99:BU100"/>
    <mergeCell ref="BV99:BV100"/>
    <mergeCell ref="BW99:BW100"/>
    <mergeCell ref="BL99:BL100"/>
    <mergeCell ref="BM99:BM100"/>
    <mergeCell ref="BN99:BN100"/>
    <mergeCell ref="BO99:BO100"/>
    <mergeCell ref="BP99:BP100"/>
    <mergeCell ref="BQ99:BQ100"/>
    <mergeCell ref="BF99:BF100"/>
    <mergeCell ref="BG99:BG100"/>
    <mergeCell ref="BH99:BH100"/>
    <mergeCell ref="BI99:BI100"/>
    <mergeCell ref="BJ99:BJ100"/>
    <mergeCell ref="BK99:BK100"/>
    <mergeCell ref="CS99:CS100"/>
    <mergeCell ref="CT99:CT100"/>
    <mergeCell ref="A103:CT103"/>
    <mergeCell ref="CJ99:CJ100"/>
    <mergeCell ref="CK99:CK100"/>
    <mergeCell ref="CL99:CL100"/>
    <mergeCell ref="CM99:CM100"/>
    <mergeCell ref="CN99:CN100"/>
    <mergeCell ref="CO99:CO100"/>
    <mergeCell ref="CD99:CD100"/>
    <mergeCell ref="CE99:CE100"/>
    <mergeCell ref="CF99:CF100"/>
    <mergeCell ref="CG99:CG100"/>
    <mergeCell ref="CH99:CH100"/>
    <mergeCell ref="CI99:CI100"/>
    <mergeCell ref="BX99:BX100"/>
    <mergeCell ref="BY99:BY100"/>
    <mergeCell ref="BZ99:BZ100"/>
    <mergeCell ref="CA99:CA100"/>
    <mergeCell ref="CB99:CB100"/>
    <mergeCell ref="CC99:CC100"/>
    <mergeCell ref="BR99:BR100"/>
    <mergeCell ref="BS99:BS100"/>
    <mergeCell ref="BT99:BT100"/>
    <mergeCell ref="AZ99:AZ100"/>
    <mergeCell ref="BA99:BA100"/>
    <mergeCell ref="BB99:BB100"/>
    <mergeCell ref="BC99:BC100"/>
    <mergeCell ref="BD99:BD100"/>
    <mergeCell ref="BE99:BE100"/>
    <mergeCell ref="AT99:AT100"/>
    <mergeCell ref="AU99:AU100"/>
    <mergeCell ref="AV99:AV100"/>
    <mergeCell ref="AW99:AW100"/>
    <mergeCell ref="AX99:AX100"/>
    <mergeCell ref="AY99:AY100"/>
    <mergeCell ref="AN99:AN100"/>
    <mergeCell ref="AO99:AO100"/>
    <mergeCell ref="AP99:AP100"/>
    <mergeCell ref="AQ99:AQ100"/>
    <mergeCell ref="AR99:AR100"/>
    <mergeCell ref="AS99:AS100"/>
    <mergeCell ref="AH99:AH100"/>
    <mergeCell ref="AI99:AI100"/>
    <mergeCell ref="AJ99:AJ100"/>
    <mergeCell ref="AK99:AK100"/>
    <mergeCell ref="AL99:AL100"/>
    <mergeCell ref="AM99:AM100"/>
    <mergeCell ref="AC99:AC100"/>
    <mergeCell ref="AD99:AD100"/>
    <mergeCell ref="AE99:AE100"/>
    <mergeCell ref="AF99:AF100"/>
    <mergeCell ref="AG99:AG100"/>
    <mergeCell ref="V99:V100"/>
    <mergeCell ref="W99:W100"/>
    <mergeCell ref="X99:X100"/>
    <mergeCell ref="Y99:Y100"/>
    <mergeCell ref="Z99:Z100"/>
    <mergeCell ref="AA99:AA100"/>
    <mergeCell ref="T99:T100"/>
    <mergeCell ref="U99:U100"/>
    <mergeCell ref="J99:J100"/>
    <mergeCell ref="K99:K100"/>
    <mergeCell ref="L99:L100"/>
    <mergeCell ref="M99:M100"/>
    <mergeCell ref="N99:N100"/>
    <mergeCell ref="O99:O100"/>
    <mergeCell ref="AB99:AB100"/>
    <mergeCell ref="A97:F97"/>
    <mergeCell ref="A98:F98"/>
    <mergeCell ref="A62:M62"/>
    <mergeCell ref="A72:M72"/>
    <mergeCell ref="A73:F73"/>
    <mergeCell ref="A74:F74"/>
    <mergeCell ref="A76:F76"/>
    <mergeCell ref="A75:F75"/>
    <mergeCell ref="A99:F100"/>
    <mergeCell ref="G99:G100"/>
    <mergeCell ref="H99:H100"/>
    <mergeCell ref="I99:I100"/>
    <mergeCell ref="A78:F78"/>
    <mergeCell ref="A92:CT92"/>
    <mergeCell ref="A93:F93"/>
    <mergeCell ref="A94:F94"/>
    <mergeCell ref="A95:F95"/>
    <mergeCell ref="A96:F96"/>
    <mergeCell ref="A81:M81"/>
    <mergeCell ref="A82:F82"/>
    <mergeCell ref="A83:F83"/>
    <mergeCell ref="A84:F84"/>
    <mergeCell ref="P99:P100"/>
    <mergeCell ref="Q99:Q100"/>
    <mergeCell ref="W22:W23"/>
    <mergeCell ref="A26:M26"/>
    <mergeCell ref="A27:F27"/>
    <mergeCell ref="A28:F28"/>
    <mergeCell ref="O22:O23"/>
    <mergeCell ref="P22:P23"/>
    <mergeCell ref="Q22:Q23"/>
    <mergeCell ref="R22:R23"/>
    <mergeCell ref="S22:S23"/>
    <mergeCell ref="T22:T23"/>
    <mergeCell ref="I22:I23"/>
    <mergeCell ref="J22:J23"/>
    <mergeCell ref="K22:K23"/>
    <mergeCell ref="L22:L23"/>
    <mergeCell ref="M22:M23"/>
    <mergeCell ref="N22:N23"/>
    <mergeCell ref="C22:C23"/>
    <mergeCell ref="D22:D23"/>
    <mergeCell ref="E22:E23"/>
    <mergeCell ref="F22:F23"/>
    <mergeCell ref="G22:G23"/>
    <mergeCell ref="H22:H23"/>
    <mergeCell ref="T10:T11"/>
    <mergeCell ref="U10:U11"/>
    <mergeCell ref="J10:J11"/>
    <mergeCell ref="K10:K11"/>
    <mergeCell ref="L10:L11"/>
    <mergeCell ref="M10:M11"/>
    <mergeCell ref="N10:N11"/>
    <mergeCell ref="O10:O11"/>
    <mergeCell ref="A50:F50"/>
    <mergeCell ref="P10:P11"/>
    <mergeCell ref="Q10:Q11"/>
    <mergeCell ref="R10:R11"/>
    <mergeCell ref="H238:K238"/>
    <mergeCell ref="H227:K228"/>
    <mergeCell ref="H224:K224"/>
    <mergeCell ref="H214:L214"/>
    <mergeCell ref="H213:K213"/>
    <mergeCell ref="H206:K207"/>
    <mergeCell ref="H195:K195"/>
    <mergeCell ref="H190:J190"/>
    <mergeCell ref="S10:S11"/>
    <mergeCell ref="R99:R100"/>
    <mergeCell ref="S99:S100"/>
    <mergeCell ref="L110:L111"/>
    <mergeCell ref="M110:M111"/>
    <mergeCell ref="N110:N111"/>
    <mergeCell ref="O110:O111"/>
    <mergeCell ref="P110:P111"/>
    <mergeCell ref="Q110:Q111"/>
    <mergeCell ref="N132:N133"/>
    <mergeCell ref="O132:O133"/>
    <mergeCell ref="P132:P133"/>
    <mergeCell ref="Q132:Q133"/>
    <mergeCell ref="R132:R133"/>
    <mergeCell ref="S132:S133"/>
    <mergeCell ref="H132:H133"/>
    <mergeCell ref="A279:F279"/>
    <mergeCell ref="A280:F280"/>
    <mergeCell ref="H272:K275"/>
    <mergeCell ref="H256:K256"/>
    <mergeCell ref="H268:L268"/>
    <mergeCell ref="H252:L252"/>
    <mergeCell ref="H251:K251"/>
    <mergeCell ref="H248:K248"/>
    <mergeCell ref="H241:K242"/>
    <mergeCell ref="A277:F277"/>
    <mergeCell ref="A274:F274"/>
    <mergeCell ref="A273:F273"/>
    <mergeCell ref="A269:F269"/>
    <mergeCell ref="A276:F276"/>
    <mergeCell ref="A270:F270"/>
    <mergeCell ref="A268:F268"/>
    <mergeCell ref="A267:F267"/>
    <mergeCell ref="A265:F265"/>
    <mergeCell ref="A266:F266"/>
    <mergeCell ref="A271:F271"/>
    <mergeCell ref="A272:F272"/>
    <mergeCell ref="A264:F264"/>
    <mergeCell ref="A53:M53"/>
    <mergeCell ref="A29:F29"/>
    <mergeCell ref="A31:F31"/>
    <mergeCell ref="A30:F30"/>
    <mergeCell ref="A32:F32"/>
    <mergeCell ref="A68:F68"/>
    <mergeCell ref="A88:F88"/>
    <mergeCell ref="C10:C11"/>
    <mergeCell ref="D10:D11"/>
    <mergeCell ref="E10:E11"/>
    <mergeCell ref="F10:F11"/>
    <mergeCell ref="G10:G11"/>
    <mergeCell ref="H10:H11"/>
    <mergeCell ref="I10:I11"/>
    <mergeCell ref="A77:F77"/>
    <mergeCell ref="A54:F54"/>
    <mergeCell ref="A55:F55"/>
    <mergeCell ref="A56:F56"/>
    <mergeCell ref="A59:F59"/>
    <mergeCell ref="A57:F57"/>
    <mergeCell ref="A58:F58"/>
    <mergeCell ref="A63:F63"/>
    <mergeCell ref="A65:F65"/>
    <mergeCell ref="A69:F6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workbookViewId="0">
      <selection activeCell="K6" sqref="K6"/>
    </sheetView>
  </sheetViews>
  <sheetFormatPr defaultColWidth="10.875" defaultRowHeight="15.75" x14ac:dyDescent="0.25"/>
  <cols>
    <col min="1" max="1" width="14.875" style="79" customWidth="1"/>
    <col min="2" max="2" width="22" style="79" customWidth="1"/>
    <col min="3" max="3" width="8.375" style="79" bestFit="1" customWidth="1"/>
    <col min="4" max="16384" width="10.875" style="79"/>
  </cols>
  <sheetData>
    <row r="2" spans="1:7" ht="33" customHeight="1" x14ac:dyDescent="0.25">
      <c r="A2" s="174" t="s">
        <v>2444</v>
      </c>
      <c r="B2" s="174"/>
      <c r="C2" s="174"/>
      <c r="D2" s="174"/>
      <c r="E2" s="174"/>
      <c r="F2" s="174"/>
    </row>
    <row r="3" spans="1:7" x14ac:dyDescent="0.25">
      <c r="A3" s="208" t="s">
        <v>2343</v>
      </c>
      <c r="B3" s="208" t="s">
        <v>2362</v>
      </c>
      <c r="C3" s="208" t="s">
        <v>1</v>
      </c>
      <c r="D3" s="208"/>
      <c r="E3" s="208"/>
      <c r="F3" s="208"/>
    </row>
    <row r="4" spans="1:7" x14ac:dyDescent="0.25">
      <c r="A4" s="208"/>
      <c r="B4" s="208"/>
      <c r="C4" s="58" t="s">
        <v>1780</v>
      </c>
      <c r="D4" s="58" t="s">
        <v>1781</v>
      </c>
      <c r="E4" s="58" t="s">
        <v>2076</v>
      </c>
      <c r="F4" s="58" t="s">
        <v>1782</v>
      </c>
    </row>
    <row r="5" spans="1:7" x14ac:dyDescent="0.25">
      <c r="A5" s="120" t="s">
        <v>2349</v>
      </c>
      <c r="B5" s="120" t="s">
        <v>2363</v>
      </c>
      <c r="C5" s="60">
        <f>COUNTIFS(Coding!$A$4:$A$1133,C$4,Coding!$D$4:$D$1133,Size_Dev.Method_Area!$A5,Coding!$J$4:$J$1133,$B5)/5</f>
        <v>2</v>
      </c>
      <c r="D5" s="60">
        <f>COUNTIFS(Coding!$A$4:$A$1133,D$4,Coding!$D$4:$D$1133,Size_Dev.Method_Area!$A5,Coding!$J$4:$J$1133,$B5)/5</f>
        <v>14</v>
      </c>
      <c r="E5" s="60">
        <f>COUNTIFS(Coding!$A$4:$A$1133,E$4,Coding!$D$4:$D$1133,Size_Dev.Method_Area!$A5,Coding!$J$4:$J$1133,$B5)/5</f>
        <v>4</v>
      </c>
      <c r="F5" s="60">
        <f>COUNTIFS(Coding!$A$4:$A$1133,F$4,Coding!$D$4:$D$1133,Size_Dev.Method_Area!$A5,Coding!$J$4:$J$1133,$B5)/5</f>
        <v>10</v>
      </c>
      <c r="G5" s="79">
        <f>SUM(C5:F5)</f>
        <v>30</v>
      </c>
    </row>
    <row r="6" spans="1:7" x14ac:dyDescent="0.25">
      <c r="A6" s="120" t="s">
        <v>2349</v>
      </c>
      <c r="B6" s="120" t="s">
        <v>2366</v>
      </c>
      <c r="C6" s="60">
        <f>COUNTIFS(Coding!$A$4:$A$1133,C$4,Coding!$D$4:$D$1133,Size_Dev.Method_Area!$A6,Coding!$J$4:$J$1133,$B6)/5</f>
        <v>3</v>
      </c>
      <c r="D6" s="60">
        <f>COUNTIFS(Coding!$A$4:$A$1133,D$4,Coding!$D$4:$D$1133,Size_Dev.Method_Area!$A6,Coding!$J$4:$J$1133,$B6)/5</f>
        <v>5</v>
      </c>
      <c r="E6" s="60">
        <f>COUNTIFS(Coding!$A$4:$A$1133,E$4,Coding!$D$4:$D$1133,Size_Dev.Method_Area!$A6,Coding!$J$4:$J$1133,$B6)/5</f>
        <v>2</v>
      </c>
      <c r="F6" s="60">
        <f>COUNTIFS(Coding!$A$4:$A$1133,F$4,Coding!$D$4:$D$1133,Size_Dev.Method_Area!$A6,Coding!$J$4:$J$1133,$B6)/5</f>
        <v>1</v>
      </c>
      <c r="G6" s="79">
        <f t="shared" ref="G6:G10" si="0">SUM(C6:F6)</f>
        <v>11</v>
      </c>
    </row>
    <row r="7" spans="1:7" x14ac:dyDescent="0.25">
      <c r="A7" s="120" t="s">
        <v>2350</v>
      </c>
      <c r="B7" s="120" t="s">
        <v>2363</v>
      </c>
      <c r="C7" s="60">
        <f>COUNTIFS(Coding!$A$4:$A$1133,C$4,Coding!$D$4:$D$1133,Size_Dev.Method_Area!$A7,Coding!$J$4:$J$1133,$B7)/5</f>
        <v>2</v>
      </c>
      <c r="D7" s="60">
        <f>COUNTIFS(Coding!$A$4:$A$1133,D$4,Coding!$D$4:$D$1133,Size_Dev.Method_Area!$A7,Coding!$J$4:$J$1133,$B7)/5</f>
        <v>10</v>
      </c>
      <c r="E7" s="60">
        <f>COUNTIFS(Coding!$A$4:$A$1133,E$4,Coding!$D$4:$D$1133,Size_Dev.Method_Area!$A7,Coding!$J$4:$J$1133,$B7)/5</f>
        <v>0</v>
      </c>
      <c r="F7" s="60">
        <f>COUNTIFS(Coding!$A$4:$A$1133,F$4,Coding!$D$4:$D$1133,Size_Dev.Method_Area!$A7,Coding!$J$4:$J$1133,$B7)/5</f>
        <v>10</v>
      </c>
      <c r="G7" s="79">
        <f t="shared" si="0"/>
        <v>22</v>
      </c>
    </row>
    <row r="8" spans="1:7" x14ac:dyDescent="0.25">
      <c r="A8" s="120" t="s">
        <v>2350</v>
      </c>
      <c r="B8" s="120" t="s">
        <v>2366</v>
      </c>
      <c r="C8" s="60">
        <f>COUNTIFS(Coding!$A$4:$A$1133,C$4,Coding!$D$4:$D$1133,Size_Dev.Method_Area!$A8,Coding!$J$4:$J$1133,$B8)/5</f>
        <v>1</v>
      </c>
      <c r="D8" s="60">
        <f>COUNTIFS(Coding!$A$4:$A$1133,D$4,Coding!$D$4:$D$1133,Size_Dev.Method_Area!$A8,Coding!$J$4:$J$1133,$B8)/5</f>
        <v>2</v>
      </c>
      <c r="E8" s="60">
        <f>COUNTIFS(Coding!$A$4:$A$1133,E$4,Coding!$D$4:$D$1133,Size_Dev.Method_Area!$A8,Coding!$J$4:$J$1133,$B8)/5</f>
        <v>0</v>
      </c>
      <c r="F8" s="60">
        <f>COUNTIFS(Coding!$A$4:$A$1133,F$4,Coding!$D$4:$D$1133,Size_Dev.Method_Area!$A8,Coding!$J$4:$J$1133,$B8)/5</f>
        <v>1</v>
      </c>
      <c r="G8" s="79">
        <f t="shared" si="0"/>
        <v>4</v>
      </c>
    </row>
    <row r="9" spans="1:7" x14ac:dyDescent="0.25">
      <c r="A9" s="120" t="s">
        <v>2351</v>
      </c>
      <c r="B9" s="120" t="s">
        <v>2363</v>
      </c>
      <c r="C9" s="60">
        <f>COUNTIFS(Coding!$A$4:$A$1133,C$4,Coding!$D$4:$D$1133,Size_Dev.Method_Area!$A9,Coding!$J$4:$J$1133,$B9)/5</f>
        <v>9</v>
      </c>
      <c r="D9" s="60">
        <f>COUNTIFS(Coding!$A$4:$A$1133,D$4,Coding!$D$4:$D$1133,Size_Dev.Method_Area!$A9,Coding!$J$4:$J$1133,$B9)/5</f>
        <v>8</v>
      </c>
      <c r="E9" s="60">
        <f>COUNTIFS(Coding!$A$4:$A$1133,E$4,Coding!$D$4:$D$1133,Size_Dev.Method_Area!$A9,Coding!$J$4:$J$1133,$B9)/5</f>
        <v>8</v>
      </c>
      <c r="F9" s="60">
        <f>COUNTIFS(Coding!$A$4:$A$1133,F$4,Coding!$D$4:$D$1133,Size_Dev.Method_Area!$A9,Coding!$J$4:$J$1133,$B9)/5</f>
        <v>14</v>
      </c>
      <c r="G9" s="79">
        <f t="shared" si="0"/>
        <v>39</v>
      </c>
    </row>
    <row r="10" spans="1:7" x14ac:dyDescent="0.25">
      <c r="A10" s="120" t="s">
        <v>2351</v>
      </c>
      <c r="B10" s="120" t="s">
        <v>2366</v>
      </c>
      <c r="C10" s="60">
        <f>COUNTIFS(Coding!$A$4:$A$1133,C$4,Coding!$D$4:$D$1133,Size_Dev.Method_Area!$A10,Coding!$J$4:$J$1133,$B10)/5</f>
        <v>10</v>
      </c>
      <c r="D10" s="60">
        <f>COUNTIFS(Coding!$A$4:$A$1133,D$4,Coding!$D$4:$D$1133,Size_Dev.Method_Area!$A10,Coding!$J$4:$J$1133,$B10)/5</f>
        <v>12</v>
      </c>
      <c r="E10" s="60">
        <f>COUNTIFS(Coding!$A$4:$A$1133,E$4,Coding!$D$4:$D$1133,Size_Dev.Method_Area!$A10,Coding!$J$4:$J$1133,$B10)/5</f>
        <v>2</v>
      </c>
      <c r="F10" s="60">
        <f>COUNTIFS(Coding!$A$4:$A$1133,F$4,Coding!$D$4:$D$1133,Size_Dev.Method_Area!$A10,Coding!$J$4:$J$1133,$B10)/5</f>
        <v>6</v>
      </c>
      <c r="G10" s="79">
        <f t="shared" si="0"/>
        <v>30</v>
      </c>
    </row>
    <row r="11" spans="1:7" x14ac:dyDescent="0.25">
      <c r="A11" s="175" t="s">
        <v>2318</v>
      </c>
      <c r="B11" s="175"/>
      <c r="C11" s="175">
        <f>SUM(C$5:C$10)</f>
        <v>27</v>
      </c>
      <c r="D11" s="175">
        <f t="shared" ref="D11:F11" si="1">SUM(D$5:D$10)</f>
        <v>51</v>
      </c>
      <c r="E11" s="175">
        <f t="shared" si="1"/>
        <v>16</v>
      </c>
      <c r="F11" s="175">
        <f t="shared" si="1"/>
        <v>42</v>
      </c>
      <c r="G11" s="79">
        <f>SUM(C11:F12)</f>
        <v>136</v>
      </c>
    </row>
    <row r="12" spans="1:7" x14ac:dyDescent="0.25">
      <c r="A12" s="175"/>
      <c r="B12" s="175"/>
      <c r="C12" s="175"/>
      <c r="D12" s="175"/>
      <c r="E12" s="175"/>
      <c r="F12" s="175"/>
    </row>
    <row r="13" spans="1:7" x14ac:dyDescent="0.25">
      <c r="F13" s="125"/>
    </row>
    <row r="14" spans="1:7" ht="33.75" x14ac:dyDescent="0.25">
      <c r="A14" s="174" t="s">
        <v>2456</v>
      </c>
      <c r="B14" s="174"/>
      <c r="C14" s="174"/>
      <c r="D14" s="174"/>
      <c r="E14" s="174"/>
      <c r="F14" s="174"/>
    </row>
    <row r="15" spans="1:7" x14ac:dyDescent="0.25">
      <c r="A15" s="208" t="s">
        <v>2343</v>
      </c>
      <c r="B15" s="208" t="s">
        <v>2362</v>
      </c>
      <c r="C15" s="208" t="s">
        <v>1</v>
      </c>
      <c r="D15" s="208"/>
      <c r="E15" s="208"/>
      <c r="F15" s="208"/>
    </row>
    <row r="16" spans="1:7" x14ac:dyDescent="0.25">
      <c r="A16" s="208"/>
      <c r="B16" s="208"/>
      <c r="C16" s="126" t="s">
        <v>1780</v>
      </c>
      <c r="D16" s="126" t="s">
        <v>1781</v>
      </c>
      <c r="E16" s="126" t="s">
        <v>2076</v>
      </c>
      <c r="F16" s="126" t="s">
        <v>1782</v>
      </c>
    </row>
    <row r="17" spans="1:7" x14ac:dyDescent="0.25">
      <c r="A17" s="120" t="s">
        <v>2349</v>
      </c>
      <c r="B17" s="120"/>
      <c r="C17" s="60">
        <f>COUNTIFS(Coding!$A$4:$A$1133,C$4,Coding!$D$4:$D$1133,Size_Dev.Method_Area!$A17)/5</f>
        <v>12</v>
      </c>
      <c r="D17" s="60">
        <f>COUNTIFS(Coding!$A$4:$A$1133,D$4,Coding!$D$4:$D$1133,Size_Dev.Method_Area!$A17)/5</f>
        <v>26</v>
      </c>
      <c r="E17" s="60">
        <f>COUNTIFS(Coding!$A$4:$A$1133,E$4,Coding!$D$4:$D$1133,Size_Dev.Method_Area!$A17)/5</f>
        <v>11</v>
      </c>
      <c r="F17" s="60">
        <f>COUNTIFS(Coding!$A$4:$A$1133,F$4,Coding!$D$4:$D$1133,Size_Dev.Method_Area!$A17)/5</f>
        <v>20</v>
      </c>
      <c r="G17" s="79">
        <f>SUM(C17:F17)</f>
        <v>69</v>
      </c>
    </row>
    <row r="18" spans="1:7" x14ac:dyDescent="0.25">
      <c r="A18" s="120" t="s">
        <v>2350</v>
      </c>
      <c r="B18" s="120"/>
      <c r="C18" s="60">
        <f>COUNTIFS(Coding!$A$4:$A$1133,C$4,Coding!$D$4:$D$1133,Size_Dev.Method_Area!$A18)/5</f>
        <v>4</v>
      </c>
      <c r="D18" s="60">
        <f>COUNTIFS(Coding!$A$4:$A$1133,D$4,Coding!$D$4:$D$1133,Size_Dev.Method_Area!$A18)/5</f>
        <v>17</v>
      </c>
      <c r="E18" s="60">
        <f>COUNTIFS(Coding!$A$4:$A$1133,E$4,Coding!$D$4:$D$1133,Size_Dev.Method_Area!$A18)/5</f>
        <v>0</v>
      </c>
      <c r="F18" s="60">
        <f>COUNTIFS(Coding!$A$4:$A$1133,F$4,Coding!$D$4:$D$1133,Size_Dev.Method_Area!$A18)/5</f>
        <v>12</v>
      </c>
      <c r="G18" s="79">
        <f t="shared" ref="G18:G19" si="2">SUM(C18:F18)</f>
        <v>33</v>
      </c>
    </row>
    <row r="19" spans="1:7" x14ac:dyDescent="0.25">
      <c r="A19" s="120" t="s">
        <v>2351</v>
      </c>
      <c r="B19" s="120"/>
      <c r="C19" s="60">
        <f>COUNTIFS(Coding!$A$4:$A$1133,C$4,Coding!$D$4:$D$1133,Size_Dev.Method_Area!$A19)/5</f>
        <v>36</v>
      </c>
      <c r="D19" s="60">
        <f>COUNTIFS(Coding!$A$4:$A$1133,D$4,Coding!$D$4:$D$1133,Size_Dev.Method_Area!$A19)/5</f>
        <v>28</v>
      </c>
      <c r="E19" s="60">
        <f>COUNTIFS(Coding!$A$4:$A$1133,E$4,Coding!$D$4:$D$1133,Size_Dev.Method_Area!$A19)/5</f>
        <v>16</v>
      </c>
      <c r="F19" s="60">
        <f>COUNTIFS(Coding!$A$4:$A$1133,F$4,Coding!$D$4:$D$1133,Size_Dev.Method_Area!$A19)/5</f>
        <v>34</v>
      </c>
      <c r="G19" s="79">
        <f t="shared" si="2"/>
        <v>114</v>
      </c>
    </row>
    <row r="20" spans="1:7" x14ac:dyDescent="0.25">
      <c r="A20" s="175" t="s">
        <v>2318</v>
      </c>
      <c r="B20" s="175"/>
      <c r="C20" s="175">
        <f>SUM(C17:C19)</f>
        <v>52</v>
      </c>
      <c r="D20" s="175">
        <f>SUM(D17:D19)</f>
        <v>71</v>
      </c>
      <c r="E20" s="175">
        <f>SUM(E17:E19)</f>
        <v>27</v>
      </c>
      <c r="F20" s="175">
        <f>SUM(F17:F19)</f>
        <v>66</v>
      </c>
      <c r="G20" s="79">
        <f>SUM(C20:F21)</f>
        <v>216</v>
      </c>
    </row>
    <row r="21" spans="1:7" x14ac:dyDescent="0.25">
      <c r="A21" s="175"/>
      <c r="B21" s="175"/>
      <c r="C21" s="175"/>
      <c r="D21" s="175"/>
      <c r="E21" s="175"/>
      <c r="F21" s="175"/>
    </row>
    <row r="24" spans="1:7" ht="33.75" x14ac:dyDescent="0.25">
      <c r="A24" s="174" t="s">
        <v>2444</v>
      </c>
      <c r="B24" s="174"/>
      <c r="C24" s="174"/>
      <c r="D24" s="174"/>
      <c r="E24" s="174"/>
      <c r="F24" s="174"/>
    </row>
    <row r="25" spans="1:7" x14ac:dyDescent="0.25">
      <c r="A25" s="208" t="s">
        <v>2343</v>
      </c>
      <c r="B25" s="208" t="s">
        <v>2362</v>
      </c>
      <c r="C25" s="208" t="s">
        <v>1</v>
      </c>
      <c r="D25" s="208"/>
      <c r="E25" s="208"/>
      <c r="F25" s="208"/>
    </row>
    <row r="26" spans="1:7" x14ac:dyDescent="0.25">
      <c r="A26" s="208"/>
      <c r="B26" s="208"/>
      <c r="C26" s="126" t="s">
        <v>1780</v>
      </c>
      <c r="D26" s="126" t="s">
        <v>1781</v>
      </c>
      <c r="E26" s="126" t="s">
        <v>2076</v>
      </c>
      <c r="F26" s="126" t="s">
        <v>1782</v>
      </c>
    </row>
    <row r="27" spans="1:7" x14ac:dyDescent="0.25">
      <c r="A27" s="120"/>
      <c r="B27" s="120" t="s">
        <v>2363</v>
      </c>
      <c r="C27" s="60">
        <f>COUNTIFS(Coding!$A$4:$A$1133,C$4,Coding!$J$4:$J$1133,$B27)/5</f>
        <v>13</v>
      </c>
      <c r="D27" s="60">
        <f>COUNTIFS(Coding!$A$4:$A$1133,D$4,Coding!$J$4:$J$1133,$B27)/5</f>
        <v>32</v>
      </c>
      <c r="E27" s="60">
        <f>COUNTIFS(Coding!$A$4:$A$1133,E$4,Coding!$J$4:$J$1133,$B27)/5</f>
        <v>12</v>
      </c>
      <c r="F27" s="60">
        <f>COUNTIFS(Coding!$A$4:$A$1133,F$4,Coding!$J$4:$J$1133,$B27)/5</f>
        <v>35</v>
      </c>
      <c r="G27" s="79">
        <f>SUM(C27:F27)</f>
        <v>92</v>
      </c>
    </row>
    <row r="28" spans="1:7" x14ac:dyDescent="0.25">
      <c r="A28" s="120"/>
      <c r="B28" s="120" t="s">
        <v>2366</v>
      </c>
      <c r="C28" s="60">
        <f>COUNTIFS(Coding!$A$4:$A$1133,C$4,Coding!$J$4:$J$1133,$B28)/5</f>
        <v>15</v>
      </c>
      <c r="D28" s="60">
        <f>COUNTIFS(Coding!$A$4:$A$1133,D$4,Coding!$J$4:$J$1133,$B28)/5</f>
        <v>19</v>
      </c>
      <c r="E28" s="60">
        <f>COUNTIFS(Coding!$A$4:$A$1133,E$4,Coding!$J$4:$J$1133,$B28)/5</f>
        <v>4</v>
      </c>
      <c r="F28" s="60">
        <f>COUNTIFS(Coding!$A$4:$A$1133,F$4,Coding!$J$4:$J$1133,$B28)/5</f>
        <v>8</v>
      </c>
      <c r="G28" s="79">
        <f t="shared" ref="G28:G29" si="3">SUM(C28:F28)</f>
        <v>46</v>
      </c>
    </row>
    <row r="29" spans="1:7" x14ac:dyDescent="0.25">
      <c r="A29" s="120"/>
      <c r="B29" s="120" t="s">
        <v>2364</v>
      </c>
      <c r="C29" s="60">
        <f>COUNTIFS(Coding!$A$4:$A$1133,C$4,Coding!$J$4:$J$1133,$B29)/5</f>
        <v>17</v>
      </c>
      <c r="D29" s="60">
        <f>COUNTIFS(Coding!$A$4:$A$1133,D$4,Coding!$J$4:$J$1133,$B29)/5</f>
        <v>14</v>
      </c>
      <c r="E29" s="60">
        <f>COUNTIFS(Coding!$A$4:$A$1133,E$4,Coding!$J$4:$J$1133,$B29)/5</f>
        <v>8</v>
      </c>
      <c r="F29" s="60">
        <f>COUNTIFS(Coding!$A$4:$A$1133,F$4,Coding!$J$4:$J$1133,$B29)/5</f>
        <v>19</v>
      </c>
      <c r="G29" s="79">
        <f t="shared" si="3"/>
        <v>58</v>
      </c>
    </row>
    <row r="30" spans="1:7" x14ac:dyDescent="0.25">
      <c r="A30" s="175" t="s">
        <v>2318</v>
      </c>
      <c r="B30" s="175"/>
      <c r="C30" s="175">
        <f>SUM(C27:C29)</f>
        <v>45</v>
      </c>
      <c r="D30" s="175">
        <f t="shared" ref="D30:F30" si="4">SUM(D27:D29)</f>
        <v>65</v>
      </c>
      <c r="E30" s="175">
        <f t="shared" si="4"/>
        <v>24</v>
      </c>
      <c r="F30" s="175">
        <f t="shared" si="4"/>
        <v>62</v>
      </c>
      <c r="G30" s="79">
        <f>SUM(C30:F31)</f>
        <v>196</v>
      </c>
    </row>
    <row r="31" spans="1:7" x14ac:dyDescent="0.25">
      <c r="A31" s="175"/>
      <c r="B31" s="175"/>
      <c r="C31" s="175"/>
      <c r="D31" s="175"/>
      <c r="E31" s="175"/>
      <c r="F31" s="175"/>
    </row>
  </sheetData>
  <mergeCells count="27">
    <mergeCell ref="A24:F24"/>
    <mergeCell ref="A25:A26"/>
    <mergeCell ref="B25:B26"/>
    <mergeCell ref="C25:F25"/>
    <mergeCell ref="A30:B31"/>
    <mergeCell ref="C30:C31"/>
    <mergeCell ref="D30:D31"/>
    <mergeCell ref="E30:E31"/>
    <mergeCell ref="F30:F31"/>
    <mergeCell ref="A14:F14"/>
    <mergeCell ref="A15:A16"/>
    <mergeCell ref="B15:B16"/>
    <mergeCell ref="C15:F15"/>
    <mergeCell ref="A20:B21"/>
    <mergeCell ref="C20:C21"/>
    <mergeCell ref="D20:D21"/>
    <mergeCell ref="E20:E21"/>
    <mergeCell ref="F20:F21"/>
    <mergeCell ref="A3:A4"/>
    <mergeCell ref="B3:B4"/>
    <mergeCell ref="C3:F3"/>
    <mergeCell ref="A2:F2"/>
    <mergeCell ref="D11:D12"/>
    <mergeCell ref="E11:E12"/>
    <mergeCell ref="F11:F12"/>
    <mergeCell ref="A11:B12"/>
    <mergeCell ref="C11:C1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28"/>
  <sheetViews>
    <sheetView workbookViewId="0">
      <selection activeCell="D3" sqref="D3"/>
    </sheetView>
  </sheetViews>
  <sheetFormatPr defaultColWidth="11" defaultRowHeight="15.75" x14ac:dyDescent="0.25"/>
  <sheetData>
    <row r="1" spans="1:8" ht="17.25" x14ac:dyDescent="0.3">
      <c r="A1" s="138" t="s">
        <v>9</v>
      </c>
      <c r="B1" s="138"/>
      <c r="C1" s="138"/>
      <c r="D1" s="137" t="s">
        <v>4</v>
      </c>
      <c r="E1" s="138"/>
      <c r="F1" s="138"/>
      <c r="G1" s="138"/>
      <c r="H1" s="139"/>
    </row>
    <row r="2" spans="1:8" ht="16.5" thickBot="1" x14ac:dyDescent="0.3">
      <c r="A2" s="5" t="s">
        <v>1</v>
      </c>
      <c r="B2" s="5" t="s">
        <v>2</v>
      </c>
      <c r="C2" s="5" t="s">
        <v>3</v>
      </c>
      <c r="D2" s="6" t="s">
        <v>10</v>
      </c>
      <c r="E2" s="5" t="s">
        <v>11</v>
      </c>
      <c r="F2" s="5" t="s">
        <v>12</v>
      </c>
      <c r="G2" s="5" t="s">
        <v>13</v>
      </c>
      <c r="H2" s="7" t="s">
        <v>14</v>
      </c>
    </row>
    <row r="3" spans="1:8" ht="16.5" thickTop="1" x14ac:dyDescent="0.25">
      <c r="A3" s="2" t="s">
        <v>1780</v>
      </c>
      <c r="B3" s="9" t="s">
        <v>84</v>
      </c>
      <c r="C3" s="2" t="s">
        <v>85</v>
      </c>
      <c r="D3" s="18" t="s">
        <v>32</v>
      </c>
      <c r="E3" s="17" t="s">
        <v>33</v>
      </c>
      <c r="F3" s="17" t="s">
        <v>24</v>
      </c>
      <c r="G3" s="17" t="s">
        <v>126</v>
      </c>
      <c r="H3" s="4" t="s">
        <v>126</v>
      </c>
    </row>
    <row r="4" spans="1:8" x14ac:dyDescent="0.25">
      <c r="A4" s="2" t="s">
        <v>1780</v>
      </c>
      <c r="B4" s="9" t="s">
        <v>84</v>
      </c>
      <c r="C4" s="2" t="s">
        <v>86</v>
      </c>
      <c r="D4" s="18" t="s">
        <v>126</v>
      </c>
      <c r="E4" s="17" t="s">
        <v>126</v>
      </c>
      <c r="F4" s="17" t="s">
        <v>126</v>
      </c>
      <c r="G4" s="17" t="s">
        <v>126</v>
      </c>
      <c r="H4" s="4" t="s">
        <v>126</v>
      </c>
    </row>
    <row r="5" spans="1:8" x14ac:dyDescent="0.25">
      <c r="A5" s="2" t="s">
        <v>1780</v>
      </c>
      <c r="B5" s="9" t="s">
        <v>84</v>
      </c>
      <c r="C5" s="2" t="s">
        <v>87</v>
      </c>
      <c r="D5" s="18" t="s">
        <v>17</v>
      </c>
      <c r="E5" s="17" t="s">
        <v>36</v>
      </c>
      <c r="F5" s="17" t="s">
        <v>27</v>
      </c>
      <c r="G5" s="17" t="s">
        <v>35</v>
      </c>
      <c r="H5" s="4" t="s">
        <v>19</v>
      </c>
    </row>
    <row r="6" spans="1:8" x14ac:dyDescent="0.25">
      <c r="A6" s="2" t="s">
        <v>1780</v>
      </c>
      <c r="B6" s="9" t="s">
        <v>84</v>
      </c>
      <c r="C6" s="2" t="s">
        <v>88</v>
      </c>
      <c r="D6" s="18" t="s">
        <v>17</v>
      </c>
      <c r="E6" s="17" t="s">
        <v>21</v>
      </c>
      <c r="F6" s="17" t="s">
        <v>35</v>
      </c>
      <c r="G6" s="17" t="s">
        <v>34</v>
      </c>
      <c r="H6" s="4" t="s">
        <v>27</v>
      </c>
    </row>
    <row r="7" spans="1:8" x14ac:dyDescent="0.25">
      <c r="A7" s="2" t="s">
        <v>1780</v>
      </c>
      <c r="B7" s="9" t="s">
        <v>84</v>
      </c>
      <c r="C7" s="2" t="s">
        <v>89</v>
      </c>
      <c r="D7" s="18" t="s">
        <v>36</v>
      </c>
      <c r="E7" s="17" t="s">
        <v>25</v>
      </c>
      <c r="F7" s="17" t="s">
        <v>26</v>
      </c>
      <c r="G7" s="17" t="s">
        <v>19</v>
      </c>
      <c r="H7" s="4" t="s">
        <v>17</v>
      </c>
    </row>
    <row r="8" spans="1:8" x14ac:dyDescent="0.25">
      <c r="A8" s="2" t="s">
        <v>1780</v>
      </c>
      <c r="B8" s="9" t="s">
        <v>84</v>
      </c>
      <c r="C8" s="2" t="s">
        <v>90</v>
      </c>
      <c r="D8" s="18" t="s">
        <v>27</v>
      </c>
      <c r="E8" s="17" t="s">
        <v>23</v>
      </c>
      <c r="F8" s="17" t="s">
        <v>19</v>
      </c>
      <c r="G8" s="17" t="s">
        <v>32</v>
      </c>
      <c r="H8" s="4" t="s">
        <v>36</v>
      </c>
    </row>
    <row r="9" spans="1:8" x14ac:dyDescent="0.25">
      <c r="A9" s="2" t="s">
        <v>1780</v>
      </c>
      <c r="B9" s="9" t="s">
        <v>84</v>
      </c>
      <c r="C9" s="2" t="s">
        <v>91</v>
      </c>
      <c r="D9" s="18" t="s">
        <v>32</v>
      </c>
      <c r="E9" s="17" t="s">
        <v>21</v>
      </c>
      <c r="F9" s="17" t="s">
        <v>18</v>
      </c>
      <c r="G9" s="17" t="s">
        <v>126</v>
      </c>
      <c r="H9" s="4" t="s">
        <v>126</v>
      </c>
    </row>
    <row r="10" spans="1:8" x14ac:dyDescent="0.25">
      <c r="A10" s="2" t="s">
        <v>1780</v>
      </c>
      <c r="B10" s="9" t="s">
        <v>84</v>
      </c>
      <c r="C10" s="2" t="s">
        <v>92</v>
      </c>
      <c r="D10" s="18" t="s">
        <v>126</v>
      </c>
      <c r="E10" s="17" t="s">
        <v>126</v>
      </c>
      <c r="F10" s="17" t="s">
        <v>126</v>
      </c>
      <c r="G10" s="17" t="s">
        <v>126</v>
      </c>
      <c r="H10" s="4" t="s">
        <v>126</v>
      </c>
    </row>
    <row r="11" spans="1:8" x14ac:dyDescent="0.25">
      <c r="A11" s="2" t="s">
        <v>1780</v>
      </c>
      <c r="B11" s="9" t="s">
        <v>84</v>
      </c>
      <c r="C11" s="2" t="s">
        <v>93</v>
      </c>
      <c r="D11" s="18" t="s">
        <v>17</v>
      </c>
      <c r="E11" s="17" t="s">
        <v>37</v>
      </c>
      <c r="F11" s="17" t="s">
        <v>36</v>
      </c>
      <c r="G11" s="17" t="s">
        <v>27</v>
      </c>
      <c r="H11" s="4" t="s">
        <v>25</v>
      </c>
    </row>
    <row r="12" spans="1:8" x14ac:dyDescent="0.25">
      <c r="A12" s="2" t="s">
        <v>1780</v>
      </c>
      <c r="B12" s="9" t="s">
        <v>84</v>
      </c>
      <c r="C12" s="2" t="s">
        <v>94</v>
      </c>
      <c r="D12" s="18" t="s">
        <v>27</v>
      </c>
      <c r="E12" s="17" t="s">
        <v>32</v>
      </c>
      <c r="F12" s="17" t="s">
        <v>30</v>
      </c>
      <c r="G12" s="17" t="s">
        <v>20</v>
      </c>
      <c r="H12" s="4" t="s">
        <v>18</v>
      </c>
    </row>
    <row r="13" spans="1:8" x14ac:dyDescent="0.25">
      <c r="A13" s="2" t="s">
        <v>1780</v>
      </c>
      <c r="B13" s="9" t="s">
        <v>84</v>
      </c>
      <c r="C13" s="2" t="s">
        <v>95</v>
      </c>
      <c r="D13" s="18" t="s">
        <v>18</v>
      </c>
      <c r="E13" s="17" t="s">
        <v>21</v>
      </c>
      <c r="F13" s="17" t="s">
        <v>32</v>
      </c>
      <c r="G13" s="17" t="s">
        <v>27</v>
      </c>
      <c r="H13" s="4" t="s">
        <v>37</v>
      </c>
    </row>
    <row r="14" spans="1:8" x14ac:dyDescent="0.25">
      <c r="A14" s="2" t="s">
        <v>1780</v>
      </c>
      <c r="B14" s="9" t="s">
        <v>84</v>
      </c>
      <c r="C14" s="2" t="s">
        <v>96</v>
      </c>
      <c r="D14" s="18" t="s">
        <v>17</v>
      </c>
      <c r="E14" s="17" t="s">
        <v>27</v>
      </c>
      <c r="F14" s="17" t="s">
        <v>33</v>
      </c>
      <c r="G14" s="17" t="s">
        <v>29</v>
      </c>
      <c r="H14" s="4" t="s">
        <v>30</v>
      </c>
    </row>
    <row r="15" spans="1:8" x14ac:dyDescent="0.25">
      <c r="A15" s="2" t="s">
        <v>1780</v>
      </c>
      <c r="B15" s="9" t="s">
        <v>84</v>
      </c>
      <c r="C15" s="2" t="s">
        <v>97</v>
      </c>
      <c r="D15" s="18" t="s">
        <v>24</v>
      </c>
      <c r="E15" s="17" t="s">
        <v>17</v>
      </c>
      <c r="F15" s="17" t="s">
        <v>18</v>
      </c>
      <c r="G15" s="17" t="s">
        <v>126</v>
      </c>
      <c r="H15" s="4" t="s">
        <v>126</v>
      </c>
    </row>
    <row r="16" spans="1:8" x14ac:dyDescent="0.25">
      <c r="A16" s="2" t="s">
        <v>1780</v>
      </c>
      <c r="B16" s="9" t="s">
        <v>84</v>
      </c>
      <c r="C16" s="2" t="s">
        <v>98</v>
      </c>
      <c r="D16" s="18" t="s">
        <v>27</v>
      </c>
      <c r="E16" s="17" t="s">
        <v>24</v>
      </c>
      <c r="F16" s="17" t="s">
        <v>33</v>
      </c>
      <c r="G16" s="17" t="s">
        <v>25</v>
      </c>
      <c r="H16" s="4" t="s">
        <v>23</v>
      </c>
    </row>
    <row r="17" spans="1:8" x14ac:dyDescent="0.25">
      <c r="A17" s="2" t="s">
        <v>1780</v>
      </c>
      <c r="B17" s="9" t="s">
        <v>84</v>
      </c>
      <c r="C17" s="2" t="s">
        <v>99</v>
      </c>
      <c r="D17" s="18" t="s">
        <v>27</v>
      </c>
      <c r="E17" s="17" t="s">
        <v>596</v>
      </c>
      <c r="F17" s="17" t="s">
        <v>24</v>
      </c>
      <c r="G17" s="17" t="s">
        <v>36</v>
      </c>
      <c r="H17" s="4" t="s">
        <v>26</v>
      </c>
    </row>
    <row r="18" spans="1:8" x14ac:dyDescent="0.25">
      <c r="A18" s="2" t="s">
        <v>1780</v>
      </c>
      <c r="B18" s="9" t="s">
        <v>84</v>
      </c>
      <c r="C18" s="2" t="s">
        <v>100</v>
      </c>
      <c r="D18" s="18" t="s">
        <v>18</v>
      </c>
      <c r="E18" s="17" t="s">
        <v>24</v>
      </c>
      <c r="F18" s="17" t="s">
        <v>126</v>
      </c>
      <c r="G18" s="17" t="s">
        <v>126</v>
      </c>
      <c r="H18" s="4" t="s">
        <v>126</v>
      </c>
    </row>
    <row r="19" spans="1:8" x14ac:dyDescent="0.25">
      <c r="A19" s="2" t="s">
        <v>1780</v>
      </c>
      <c r="B19" s="9" t="s">
        <v>84</v>
      </c>
      <c r="C19" s="2" t="s">
        <v>101</v>
      </c>
      <c r="D19" s="18" t="s">
        <v>19</v>
      </c>
      <c r="E19" s="17" t="s">
        <v>27</v>
      </c>
      <c r="F19" s="17" t="s">
        <v>23</v>
      </c>
      <c r="G19" s="17" t="s">
        <v>22</v>
      </c>
      <c r="H19" s="4" t="s">
        <v>126</v>
      </c>
    </row>
    <row r="20" spans="1:8" x14ac:dyDescent="0.25">
      <c r="A20" s="2" t="s">
        <v>1780</v>
      </c>
      <c r="B20" s="9" t="s">
        <v>84</v>
      </c>
      <c r="C20" s="2" t="s">
        <v>102</v>
      </c>
      <c r="D20" s="18" t="s">
        <v>21</v>
      </c>
      <c r="E20" s="17" t="s">
        <v>32</v>
      </c>
      <c r="F20" s="17" t="s">
        <v>20</v>
      </c>
      <c r="G20" s="17" t="s">
        <v>26</v>
      </c>
      <c r="H20" s="4" t="s">
        <v>35</v>
      </c>
    </row>
    <row r="21" spans="1:8" x14ac:dyDescent="0.25">
      <c r="A21" s="2" t="s">
        <v>1780</v>
      </c>
      <c r="B21" s="9" t="s">
        <v>84</v>
      </c>
      <c r="C21" s="2" t="s">
        <v>103</v>
      </c>
      <c r="D21" s="18" t="s">
        <v>32</v>
      </c>
      <c r="E21" s="17" t="s">
        <v>17</v>
      </c>
      <c r="F21" s="17" t="s">
        <v>20</v>
      </c>
      <c r="G21" s="17" t="s">
        <v>33</v>
      </c>
      <c r="H21" s="4" t="s">
        <v>26</v>
      </c>
    </row>
    <row r="22" spans="1:8" x14ac:dyDescent="0.25">
      <c r="A22" s="2" t="s">
        <v>1780</v>
      </c>
      <c r="B22" s="9" t="s">
        <v>84</v>
      </c>
      <c r="C22" s="2" t="s">
        <v>104</v>
      </c>
      <c r="D22" s="18" t="s">
        <v>27</v>
      </c>
      <c r="E22" s="17" t="s">
        <v>32</v>
      </c>
      <c r="F22" s="17" t="s">
        <v>24</v>
      </c>
      <c r="G22" s="17" t="s">
        <v>21</v>
      </c>
      <c r="H22" s="4" t="s">
        <v>35</v>
      </c>
    </row>
    <row r="23" spans="1:8" x14ac:dyDescent="0.25">
      <c r="A23" s="2" t="s">
        <v>1780</v>
      </c>
      <c r="B23" s="9" t="s">
        <v>84</v>
      </c>
      <c r="C23" s="2" t="s">
        <v>105</v>
      </c>
      <c r="D23" s="18" t="s">
        <v>27</v>
      </c>
      <c r="E23" s="17" t="s">
        <v>18</v>
      </c>
      <c r="F23" s="17" t="s">
        <v>19</v>
      </c>
      <c r="G23" s="17" t="s">
        <v>21</v>
      </c>
      <c r="H23" s="4" t="s">
        <v>126</v>
      </c>
    </row>
    <row r="24" spans="1:8" x14ac:dyDescent="0.25">
      <c r="A24" s="2" t="s">
        <v>1780</v>
      </c>
      <c r="B24" s="9" t="s">
        <v>84</v>
      </c>
      <c r="C24" s="2" t="s">
        <v>106</v>
      </c>
      <c r="D24" s="18" t="s">
        <v>36</v>
      </c>
      <c r="E24" s="17" t="s">
        <v>27</v>
      </c>
      <c r="F24" s="17" t="s">
        <v>596</v>
      </c>
      <c r="G24" s="17" t="s">
        <v>21</v>
      </c>
      <c r="H24" s="4" t="s">
        <v>126</v>
      </c>
    </row>
    <row r="25" spans="1:8" x14ac:dyDescent="0.25">
      <c r="A25" s="2" t="s">
        <v>1780</v>
      </c>
      <c r="B25" s="9" t="s">
        <v>84</v>
      </c>
      <c r="C25" s="2" t="s">
        <v>107</v>
      </c>
      <c r="D25" s="18" t="s">
        <v>24</v>
      </c>
      <c r="E25" s="17" t="s">
        <v>22</v>
      </c>
      <c r="F25" s="17" t="s">
        <v>21</v>
      </c>
      <c r="G25" s="17" t="s">
        <v>32</v>
      </c>
      <c r="H25" s="4" t="s">
        <v>33</v>
      </c>
    </row>
    <row r="26" spans="1:8" x14ac:dyDescent="0.25">
      <c r="A26" s="2" t="s">
        <v>1780</v>
      </c>
      <c r="B26" s="9" t="s">
        <v>84</v>
      </c>
      <c r="C26" s="2" t="s">
        <v>108</v>
      </c>
      <c r="D26" s="18" t="s">
        <v>20</v>
      </c>
      <c r="E26" s="17" t="s">
        <v>27</v>
      </c>
      <c r="F26" s="17" t="s">
        <v>26</v>
      </c>
      <c r="G26" s="17" t="s">
        <v>21</v>
      </c>
      <c r="H26" s="4" t="s">
        <v>30</v>
      </c>
    </row>
    <row r="27" spans="1:8" x14ac:dyDescent="0.25">
      <c r="A27" s="2" t="s">
        <v>1780</v>
      </c>
      <c r="B27" s="9" t="s">
        <v>84</v>
      </c>
      <c r="C27" s="2" t="s">
        <v>109</v>
      </c>
      <c r="D27" s="18" t="s">
        <v>35</v>
      </c>
      <c r="E27" s="17" t="s">
        <v>27</v>
      </c>
      <c r="F27" s="17" t="s">
        <v>24</v>
      </c>
      <c r="G27" s="17" t="s">
        <v>36</v>
      </c>
      <c r="H27" s="4" t="s">
        <v>126</v>
      </c>
    </row>
    <row r="28" spans="1:8" x14ac:dyDescent="0.25">
      <c r="A28" s="2" t="s">
        <v>1780</v>
      </c>
      <c r="B28" s="9" t="s">
        <v>84</v>
      </c>
      <c r="C28" s="2" t="s">
        <v>110</v>
      </c>
      <c r="D28" s="18" t="s">
        <v>37</v>
      </c>
      <c r="E28" s="17" t="s">
        <v>20</v>
      </c>
      <c r="F28" s="17" t="s">
        <v>26</v>
      </c>
      <c r="G28" s="17" t="s">
        <v>27</v>
      </c>
      <c r="H28" s="4" t="s">
        <v>32</v>
      </c>
    </row>
    <row r="29" spans="1:8" x14ac:dyDescent="0.25">
      <c r="A29" s="2" t="s">
        <v>1780</v>
      </c>
      <c r="B29" s="9" t="s">
        <v>84</v>
      </c>
      <c r="C29" s="2" t="s">
        <v>111</v>
      </c>
      <c r="D29" s="18" t="s">
        <v>25</v>
      </c>
      <c r="E29" s="17" t="s">
        <v>596</v>
      </c>
      <c r="F29" s="17" t="s">
        <v>35</v>
      </c>
      <c r="G29" s="17" t="s">
        <v>19</v>
      </c>
      <c r="H29" s="4" t="s">
        <v>21</v>
      </c>
    </row>
    <row r="30" spans="1:8" x14ac:dyDescent="0.25">
      <c r="A30" s="2" t="s">
        <v>1780</v>
      </c>
      <c r="B30" s="9" t="s">
        <v>84</v>
      </c>
      <c r="C30" s="2" t="s">
        <v>112</v>
      </c>
      <c r="D30" s="18" t="s">
        <v>29</v>
      </c>
      <c r="E30" s="17" t="s">
        <v>24</v>
      </c>
      <c r="F30" s="17" t="s">
        <v>17</v>
      </c>
      <c r="G30" s="17" t="s">
        <v>596</v>
      </c>
      <c r="H30" s="4" t="s">
        <v>18</v>
      </c>
    </row>
    <row r="31" spans="1:8" x14ac:dyDescent="0.25">
      <c r="A31" s="2" t="s">
        <v>1780</v>
      </c>
      <c r="B31" s="9" t="s">
        <v>84</v>
      </c>
      <c r="C31" s="2" t="s">
        <v>113</v>
      </c>
      <c r="D31" s="18" t="s">
        <v>21</v>
      </c>
      <c r="E31" s="17" t="s">
        <v>30</v>
      </c>
      <c r="F31" s="17" t="s">
        <v>35</v>
      </c>
      <c r="G31" s="17" t="s">
        <v>18</v>
      </c>
      <c r="H31" s="4" t="s">
        <v>27</v>
      </c>
    </row>
    <row r="32" spans="1:8" x14ac:dyDescent="0.25">
      <c r="A32" s="2" t="s">
        <v>1780</v>
      </c>
      <c r="B32" s="9" t="s">
        <v>84</v>
      </c>
      <c r="C32" s="2" t="s">
        <v>114</v>
      </c>
      <c r="D32" s="18" t="s">
        <v>21</v>
      </c>
      <c r="E32" s="17" t="s">
        <v>25</v>
      </c>
      <c r="F32" s="17" t="s">
        <v>35</v>
      </c>
      <c r="G32" s="17" t="s">
        <v>32</v>
      </c>
      <c r="H32" s="4" t="s">
        <v>596</v>
      </c>
    </row>
    <row r="33" spans="1:8" x14ac:dyDescent="0.25">
      <c r="A33" s="2" t="s">
        <v>1780</v>
      </c>
      <c r="B33" s="9" t="s">
        <v>84</v>
      </c>
      <c r="C33" s="2" t="s">
        <v>115</v>
      </c>
      <c r="D33" s="18" t="s">
        <v>24</v>
      </c>
      <c r="E33" s="17" t="s">
        <v>18</v>
      </c>
      <c r="F33" s="17" t="s">
        <v>29</v>
      </c>
      <c r="G33" s="17" t="s">
        <v>31</v>
      </c>
      <c r="H33" s="4" t="s">
        <v>25</v>
      </c>
    </row>
    <row r="34" spans="1:8" x14ac:dyDescent="0.25">
      <c r="A34" s="2" t="s">
        <v>1780</v>
      </c>
      <c r="B34" s="9" t="s">
        <v>84</v>
      </c>
      <c r="C34" s="2" t="s">
        <v>116</v>
      </c>
      <c r="D34" s="18" t="s">
        <v>17</v>
      </c>
      <c r="E34" s="17" t="s">
        <v>21</v>
      </c>
      <c r="F34" s="17" t="s">
        <v>24</v>
      </c>
      <c r="G34" s="17" t="s">
        <v>29</v>
      </c>
      <c r="H34" s="4" t="s">
        <v>33</v>
      </c>
    </row>
    <row r="35" spans="1:8" x14ac:dyDescent="0.25">
      <c r="A35" s="2" t="s">
        <v>1780</v>
      </c>
      <c r="B35" s="9" t="s">
        <v>84</v>
      </c>
      <c r="C35" s="2" t="s">
        <v>117</v>
      </c>
      <c r="D35" s="18" t="s">
        <v>21</v>
      </c>
      <c r="E35" s="17" t="s">
        <v>24</v>
      </c>
      <c r="F35" s="17" t="s">
        <v>25</v>
      </c>
      <c r="G35" s="17" t="s">
        <v>19</v>
      </c>
      <c r="H35" s="4" t="s">
        <v>34</v>
      </c>
    </row>
    <row r="36" spans="1:8" x14ac:dyDescent="0.25">
      <c r="A36" s="2" t="s">
        <v>1780</v>
      </c>
      <c r="B36" s="9" t="s">
        <v>84</v>
      </c>
      <c r="C36" s="2" t="s">
        <v>118</v>
      </c>
      <c r="D36" s="18" t="s">
        <v>32</v>
      </c>
      <c r="E36" s="17" t="s">
        <v>21</v>
      </c>
      <c r="F36" s="17" t="s">
        <v>24</v>
      </c>
      <c r="G36" s="17" t="s">
        <v>35</v>
      </c>
      <c r="H36" s="4" t="s">
        <v>19</v>
      </c>
    </row>
    <row r="37" spans="1:8" x14ac:dyDescent="0.25">
      <c r="A37" s="2" t="s">
        <v>1780</v>
      </c>
      <c r="B37" s="9" t="s">
        <v>84</v>
      </c>
      <c r="C37" s="2" t="s">
        <v>119</v>
      </c>
      <c r="D37" s="18" t="s">
        <v>22</v>
      </c>
      <c r="E37" s="17" t="s">
        <v>20</v>
      </c>
      <c r="F37" s="17" t="s">
        <v>21</v>
      </c>
      <c r="G37" s="17" t="s">
        <v>33</v>
      </c>
      <c r="H37" s="4" t="s">
        <v>23</v>
      </c>
    </row>
    <row r="38" spans="1:8" x14ac:dyDescent="0.25">
      <c r="A38" s="2" t="s">
        <v>1780</v>
      </c>
      <c r="B38" s="9" t="s">
        <v>84</v>
      </c>
      <c r="C38" s="2" t="s">
        <v>120</v>
      </c>
      <c r="D38" s="18" t="s">
        <v>23</v>
      </c>
      <c r="E38" s="17" t="s">
        <v>36</v>
      </c>
      <c r="F38" s="17" t="s">
        <v>35</v>
      </c>
      <c r="G38" s="17" t="s">
        <v>21</v>
      </c>
      <c r="H38" s="4" t="s">
        <v>33</v>
      </c>
    </row>
    <row r="39" spans="1:8" x14ac:dyDescent="0.25">
      <c r="A39" s="2" t="s">
        <v>1780</v>
      </c>
      <c r="B39" s="9" t="s">
        <v>84</v>
      </c>
      <c r="C39" s="2" t="s">
        <v>121</v>
      </c>
      <c r="D39" s="18" t="s">
        <v>126</v>
      </c>
      <c r="E39" s="17" t="s">
        <v>126</v>
      </c>
      <c r="F39" s="17" t="s">
        <v>126</v>
      </c>
      <c r="G39" s="17" t="s">
        <v>126</v>
      </c>
      <c r="H39" s="4" t="s">
        <v>126</v>
      </c>
    </row>
    <row r="40" spans="1:8" x14ac:dyDescent="0.25">
      <c r="A40" s="2" t="s">
        <v>1780</v>
      </c>
      <c r="B40" s="9" t="s">
        <v>84</v>
      </c>
      <c r="C40" s="2" t="s">
        <v>122</v>
      </c>
      <c r="D40" s="18" t="s">
        <v>27</v>
      </c>
      <c r="E40" s="17" t="s">
        <v>21</v>
      </c>
      <c r="F40" s="17" t="s">
        <v>23</v>
      </c>
      <c r="G40" s="17" t="s">
        <v>20</v>
      </c>
      <c r="H40" s="4" t="s">
        <v>33</v>
      </c>
    </row>
    <row r="41" spans="1:8" x14ac:dyDescent="0.25">
      <c r="A41" s="2" t="s">
        <v>1780</v>
      </c>
      <c r="B41" s="9" t="s">
        <v>84</v>
      </c>
      <c r="C41" s="2" t="s">
        <v>123</v>
      </c>
      <c r="D41" s="18" t="s">
        <v>32</v>
      </c>
      <c r="E41" s="17" t="s">
        <v>27</v>
      </c>
      <c r="F41" s="17" t="s">
        <v>29</v>
      </c>
      <c r="G41" s="17" t="s">
        <v>33</v>
      </c>
      <c r="H41" s="4" t="s">
        <v>30</v>
      </c>
    </row>
    <row r="42" spans="1:8" x14ac:dyDescent="0.25">
      <c r="A42" s="2" t="s">
        <v>1780</v>
      </c>
      <c r="B42" s="9" t="s">
        <v>84</v>
      </c>
      <c r="C42" s="2" t="s">
        <v>124</v>
      </c>
      <c r="D42" s="18" t="s">
        <v>32</v>
      </c>
      <c r="E42" s="17" t="s">
        <v>23</v>
      </c>
      <c r="F42" s="17" t="s">
        <v>18</v>
      </c>
      <c r="G42" s="17" t="s">
        <v>126</v>
      </c>
      <c r="H42" s="4" t="s">
        <v>126</v>
      </c>
    </row>
    <row r="43" spans="1:8" x14ac:dyDescent="0.25">
      <c r="A43" s="2" t="s">
        <v>1780</v>
      </c>
      <c r="B43" s="9" t="s">
        <v>84</v>
      </c>
      <c r="C43" s="2" t="s">
        <v>125</v>
      </c>
      <c r="D43" s="18" t="s">
        <v>18</v>
      </c>
      <c r="E43" s="17" t="s">
        <v>20</v>
      </c>
      <c r="F43" s="17" t="s">
        <v>27</v>
      </c>
      <c r="G43" s="17" t="s">
        <v>31</v>
      </c>
      <c r="H43" s="4" t="s">
        <v>37</v>
      </c>
    </row>
    <row r="44" spans="1:8" x14ac:dyDescent="0.25">
      <c r="A44" s="2" t="s">
        <v>1780</v>
      </c>
      <c r="B44" s="9" t="s">
        <v>477</v>
      </c>
      <c r="C44" s="2" t="s">
        <v>478</v>
      </c>
      <c r="D44" s="18" t="s">
        <v>21</v>
      </c>
      <c r="E44" s="17" t="s">
        <v>25</v>
      </c>
      <c r="F44" s="17" t="s">
        <v>35</v>
      </c>
      <c r="G44" s="17" t="s">
        <v>36</v>
      </c>
      <c r="H44" s="16" t="s">
        <v>24</v>
      </c>
    </row>
    <row r="45" spans="1:8" x14ac:dyDescent="0.25">
      <c r="A45" s="2" t="s">
        <v>1780</v>
      </c>
      <c r="B45" s="9" t="s">
        <v>477</v>
      </c>
      <c r="C45" s="2" t="s">
        <v>479</v>
      </c>
      <c r="D45" s="18" t="s">
        <v>27</v>
      </c>
      <c r="E45" s="17" t="s">
        <v>32</v>
      </c>
      <c r="F45" s="17" t="s">
        <v>21</v>
      </c>
      <c r="G45" s="17" t="s">
        <v>596</v>
      </c>
      <c r="H45" s="16" t="s">
        <v>36</v>
      </c>
    </row>
    <row r="46" spans="1:8" x14ac:dyDescent="0.25">
      <c r="A46" s="2" t="s">
        <v>1780</v>
      </c>
      <c r="B46" s="9" t="s">
        <v>477</v>
      </c>
      <c r="C46" s="2" t="s">
        <v>480</v>
      </c>
      <c r="D46" s="18" t="s">
        <v>21</v>
      </c>
      <c r="E46" s="17" t="s">
        <v>20</v>
      </c>
      <c r="F46" s="17" t="s">
        <v>19</v>
      </c>
      <c r="G46" s="17" t="s">
        <v>25</v>
      </c>
      <c r="H46" s="16" t="s">
        <v>26</v>
      </c>
    </row>
    <row r="47" spans="1:8" x14ac:dyDescent="0.25">
      <c r="A47" s="2" t="s">
        <v>1780</v>
      </c>
      <c r="B47" s="9" t="s">
        <v>477</v>
      </c>
      <c r="C47" s="2" t="s">
        <v>481</v>
      </c>
      <c r="D47" s="18" t="s">
        <v>17</v>
      </c>
      <c r="E47" s="17" t="s">
        <v>29</v>
      </c>
      <c r="F47" s="17" t="s">
        <v>24</v>
      </c>
      <c r="G47" s="17" t="s">
        <v>26</v>
      </c>
      <c r="H47" s="16" t="s">
        <v>19</v>
      </c>
    </row>
    <row r="48" spans="1:8" x14ac:dyDescent="0.25">
      <c r="A48" s="2" t="s">
        <v>1780</v>
      </c>
      <c r="B48" s="9" t="s">
        <v>477</v>
      </c>
      <c r="C48" s="2" t="s">
        <v>482</v>
      </c>
      <c r="D48" s="18" t="s">
        <v>126</v>
      </c>
      <c r="E48" s="17" t="s">
        <v>126</v>
      </c>
      <c r="F48" s="17" t="s">
        <v>126</v>
      </c>
      <c r="G48" s="17" t="s">
        <v>126</v>
      </c>
      <c r="H48" s="16" t="s">
        <v>126</v>
      </c>
    </row>
    <row r="49" spans="1:8" x14ac:dyDescent="0.25">
      <c r="A49" s="2" t="s">
        <v>1780</v>
      </c>
      <c r="B49" s="9" t="s">
        <v>477</v>
      </c>
      <c r="C49" s="2" t="s">
        <v>483</v>
      </c>
      <c r="D49" s="18" t="s">
        <v>21</v>
      </c>
      <c r="E49" s="17" t="s">
        <v>126</v>
      </c>
      <c r="F49" s="17" t="s">
        <v>126</v>
      </c>
      <c r="G49" s="17" t="s">
        <v>126</v>
      </c>
      <c r="H49" s="16" t="s">
        <v>126</v>
      </c>
    </row>
    <row r="50" spans="1:8" x14ac:dyDescent="0.25">
      <c r="A50" s="2" t="s">
        <v>1780</v>
      </c>
      <c r="B50" s="9" t="s">
        <v>477</v>
      </c>
      <c r="C50" s="2" t="s">
        <v>484</v>
      </c>
      <c r="D50" s="18" t="s">
        <v>24</v>
      </c>
      <c r="E50" s="17" t="s">
        <v>31</v>
      </c>
      <c r="F50" s="17" t="s">
        <v>32</v>
      </c>
      <c r="G50" s="17" t="s">
        <v>17</v>
      </c>
      <c r="H50" s="16" t="s">
        <v>34</v>
      </c>
    </row>
    <row r="51" spans="1:8" x14ac:dyDescent="0.25">
      <c r="A51" s="2" t="s">
        <v>1780</v>
      </c>
      <c r="B51" s="9" t="s">
        <v>477</v>
      </c>
      <c r="C51" s="2" t="s">
        <v>485</v>
      </c>
      <c r="D51" s="18" t="s">
        <v>32</v>
      </c>
      <c r="E51" s="17" t="s">
        <v>18</v>
      </c>
      <c r="F51" s="17" t="s">
        <v>126</v>
      </c>
      <c r="G51" s="17" t="s">
        <v>126</v>
      </c>
      <c r="H51" s="16" t="s">
        <v>126</v>
      </c>
    </row>
    <row r="52" spans="1:8" x14ac:dyDescent="0.25">
      <c r="A52" s="2" t="s">
        <v>1780</v>
      </c>
      <c r="B52" s="9" t="s">
        <v>477</v>
      </c>
      <c r="C52" s="2" t="s">
        <v>486</v>
      </c>
      <c r="D52" s="18" t="s">
        <v>24</v>
      </c>
      <c r="E52" s="17" t="s">
        <v>34</v>
      </c>
      <c r="F52" s="17" t="s">
        <v>26</v>
      </c>
      <c r="G52" s="17" t="s">
        <v>20</v>
      </c>
      <c r="H52" s="16" t="s">
        <v>36</v>
      </c>
    </row>
    <row r="53" spans="1:8" x14ac:dyDescent="0.25">
      <c r="A53" s="2" t="s">
        <v>1780</v>
      </c>
      <c r="B53" s="9" t="s">
        <v>477</v>
      </c>
      <c r="C53" s="2" t="s">
        <v>487</v>
      </c>
      <c r="D53" s="18" t="s">
        <v>35</v>
      </c>
      <c r="E53" s="17" t="s">
        <v>21</v>
      </c>
      <c r="F53" s="17" t="s">
        <v>36</v>
      </c>
      <c r="G53" s="17" t="s">
        <v>17</v>
      </c>
      <c r="H53" s="16" t="s">
        <v>25</v>
      </c>
    </row>
    <row r="54" spans="1:8" x14ac:dyDescent="0.25">
      <c r="A54" s="2" t="s">
        <v>1780</v>
      </c>
      <c r="B54" s="9" t="s">
        <v>477</v>
      </c>
      <c r="C54" s="2" t="s">
        <v>488</v>
      </c>
      <c r="D54" s="18" t="s">
        <v>18</v>
      </c>
      <c r="E54" s="17" t="s">
        <v>21</v>
      </c>
      <c r="F54" s="17" t="s">
        <v>26</v>
      </c>
      <c r="G54" s="17" t="s">
        <v>19</v>
      </c>
      <c r="H54" s="16" t="s">
        <v>35</v>
      </c>
    </row>
    <row r="55" spans="1:8" x14ac:dyDescent="0.25">
      <c r="A55" s="2" t="s">
        <v>1780</v>
      </c>
      <c r="B55" s="9" t="s">
        <v>477</v>
      </c>
      <c r="C55" s="2" t="s">
        <v>489</v>
      </c>
      <c r="D55" s="18" t="s">
        <v>24</v>
      </c>
      <c r="E55" s="17" t="s">
        <v>36</v>
      </c>
      <c r="F55" s="17" t="s">
        <v>21</v>
      </c>
      <c r="G55" s="17" t="s">
        <v>596</v>
      </c>
      <c r="H55" s="16" t="s">
        <v>34</v>
      </c>
    </row>
    <row r="56" spans="1:8" x14ac:dyDescent="0.25">
      <c r="A56" s="2" t="s">
        <v>1780</v>
      </c>
      <c r="B56" s="9" t="s">
        <v>477</v>
      </c>
      <c r="C56" s="2" t="s">
        <v>490</v>
      </c>
      <c r="D56" s="18" t="s">
        <v>21</v>
      </c>
      <c r="E56" s="17" t="s">
        <v>27</v>
      </c>
      <c r="F56" s="17" t="s">
        <v>596</v>
      </c>
      <c r="G56" s="17" t="s">
        <v>18</v>
      </c>
      <c r="H56" s="16" t="s">
        <v>35</v>
      </c>
    </row>
    <row r="57" spans="1:8" x14ac:dyDescent="0.25">
      <c r="A57" s="2" t="s">
        <v>1780</v>
      </c>
      <c r="B57" s="9" t="s">
        <v>477</v>
      </c>
      <c r="C57" s="2" t="s">
        <v>491</v>
      </c>
      <c r="D57" s="18" t="s">
        <v>21</v>
      </c>
      <c r="E57" s="17" t="s">
        <v>26</v>
      </c>
      <c r="F57" s="17" t="s">
        <v>17</v>
      </c>
      <c r="G57" s="17" t="s">
        <v>24</v>
      </c>
      <c r="H57" s="16" t="s">
        <v>27</v>
      </c>
    </row>
    <row r="58" spans="1:8" x14ac:dyDescent="0.25">
      <c r="A58" s="9" t="s">
        <v>1781</v>
      </c>
      <c r="B58" s="9" t="s">
        <v>612</v>
      </c>
      <c r="C58" s="9" t="s">
        <v>613</v>
      </c>
      <c r="D58" s="18" t="s">
        <v>35</v>
      </c>
      <c r="E58" s="17" t="s">
        <v>21</v>
      </c>
      <c r="F58" s="17" t="s">
        <v>25</v>
      </c>
      <c r="G58" s="17" t="s">
        <v>26</v>
      </c>
      <c r="H58" s="16" t="s">
        <v>24</v>
      </c>
    </row>
    <row r="59" spans="1:8" x14ac:dyDescent="0.25">
      <c r="A59" s="9" t="s">
        <v>1781</v>
      </c>
      <c r="B59" s="9" t="s">
        <v>612</v>
      </c>
      <c r="C59" s="9" t="s">
        <v>619</v>
      </c>
      <c r="D59" s="18" t="s">
        <v>18</v>
      </c>
      <c r="E59" s="17" t="s">
        <v>17</v>
      </c>
      <c r="F59" s="17" t="s">
        <v>25</v>
      </c>
      <c r="G59" s="17" t="s">
        <v>32</v>
      </c>
      <c r="H59" s="16" t="s">
        <v>27</v>
      </c>
    </row>
    <row r="60" spans="1:8" x14ac:dyDescent="0.25">
      <c r="A60" s="9" t="s">
        <v>1781</v>
      </c>
      <c r="B60" s="9" t="s">
        <v>612</v>
      </c>
      <c r="C60" s="9" t="s">
        <v>620</v>
      </c>
      <c r="D60" s="18" t="s">
        <v>21</v>
      </c>
      <c r="E60" s="17" t="s">
        <v>27</v>
      </c>
      <c r="F60" s="17" t="s">
        <v>17</v>
      </c>
      <c r="G60" s="17" t="s">
        <v>25</v>
      </c>
      <c r="H60" s="16" t="s">
        <v>26</v>
      </c>
    </row>
    <row r="61" spans="1:8" x14ac:dyDescent="0.25">
      <c r="A61" s="9" t="s">
        <v>1781</v>
      </c>
      <c r="B61" s="9" t="s">
        <v>612</v>
      </c>
      <c r="C61" s="9" t="s">
        <v>621</v>
      </c>
      <c r="D61" s="18" t="s">
        <v>20</v>
      </c>
      <c r="E61" s="17" t="s">
        <v>18</v>
      </c>
      <c r="F61" s="17" t="s">
        <v>21</v>
      </c>
      <c r="G61" s="17" t="s">
        <v>33</v>
      </c>
      <c r="H61" s="16" t="s">
        <v>37</v>
      </c>
    </row>
    <row r="62" spans="1:8" x14ac:dyDescent="0.25">
      <c r="A62" s="9" t="s">
        <v>1781</v>
      </c>
      <c r="B62" s="9" t="s">
        <v>612</v>
      </c>
      <c r="C62" s="9" t="s">
        <v>627</v>
      </c>
      <c r="D62" s="18" t="s">
        <v>27</v>
      </c>
      <c r="E62" s="17" t="s">
        <v>28</v>
      </c>
      <c r="F62" s="17" t="s">
        <v>21</v>
      </c>
      <c r="G62" s="17" t="s">
        <v>29</v>
      </c>
      <c r="H62" s="16" t="s">
        <v>30</v>
      </c>
    </row>
    <row r="63" spans="1:8" x14ac:dyDescent="0.25">
      <c r="A63" s="9" t="s">
        <v>1781</v>
      </c>
      <c r="B63" s="9" t="s">
        <v>612</v>
      </c>
      <c r="C63" s="9" t="s">
        <v>632</v>
      </c>
      <c r="D63" s="18" t="s">
        <v>23</v>
      </c>
      <c r="E63" s="17" t="s">
        <v>29</v>
      </c>
      <c r="F63" s="17" t="s">
        <v>18</v>
      </c>
      <c r="G63" s="17" t="s">
        <v>36</v>
      </c>
      <c r="H63" s="16" t="s">
        <v>33</v>
      </c>
    </row>
    <row r="64" spans="1:8" x14ac:dyDescent="0.25">
      <c r="A64" s="9" t="s">
        <v>1781</v>
      </c>
      <c r="B64" s="9" t="s">
        <v>612</v>
      </c>
      <c r="C64" s="9" t="s">
        <v>636</v>
      </c>
      <c r="D64" s="18" t="s">
        <v>1323</v>
      </c>
      <c r="E64" s="17" t="s">
        <v>1323</v>
      </c>
      <c r="F64" s="17" t="s">
        <v>1323</v>
      </c>
      <c r="G64" s="17" t="s">
        <v>1323</v>
      </c>
      <c r="H64" s="16" t="s">
        <v>1323</v>
      </c>
    </row>
    <row r="65" spans="1:8" x14ac:dyDescent="0.25">
      <c r="A65" s="9" t="s">
        <v>1781</v>
      </c>
      <c r="B65" s="9" t="s">
        <v>612</v>
      </c>
      <c r="C65" s="9" t="s">
        <v>637</v>
      </c>
      <c r="D65" s="18" t="s">
        <v>21</v>
      </c>
      <c r="E65" s="17" t="s">
        <v>35</v>
      </c>
      <c r="F65" s="17" t="s">
        <v>17</v>
      </c>
      <c r="G65" s="17" t="s">
        <v>30</v>
      </c>
      <c r="H65" s="16" t="s">
        <v>32</v>
      </c>
    </row>
    <row r="66" spans="1:8" x14ac:dyDescent="0.25">
      <c r="A66" s="9" t="s">
        <v>1781</v>
      </c>
      <c r="B66" s="9" t="s">
        <v>612</v>
      </c>
      <c r="C66" s="9" t="s">
        <v>642</v>
      </c>
      <c r="D66" s="18" t="s">
        <v>27</v>
      </c>
      <c r="E66" s="17" t="s">
        <v>24</v>
      </c>
      <c r="F66" s="17" t="s">
        <v>19</v>
      </c>
      <c r="G66" s="17" t="s">
        <v>28</v>
      </c>
      <c r="H66" s="16" t="s">
        <v>25</v>
      </c>
    </row>
    <row r="67" spans="1:8" x14ac:dyDescent="0.25">
      <c r="A67" s="9" t="s">
        <v>1781</v>
      </c>
      <c r="B67" s="9" t="s">
        <v>612</v>
      </c>
      <c r="C67" s="9" t="s">
        <v>647</v>
      </c>
      <c r="D67" s="18" t="s">
        <v>28</v>
      </c>
      <c r="E67" s="17" t="s">
        <v>21</v>
      </c>
      <c r="F67" s="17" t="s">
        <v>33</v>
      </c>
      <c r="G67" s="17" t="s">
        <v>18</v>
      </c>
      <c r="H67" s="16" t="s">
        <v>17</v>
      </c>
    </row>
    <row r="68" spans="1:8" x14ac:dyDescent="0.25">
      <c r="A68" s="9" t="s">
        <v>1781</v>
      </c>
      <c r="B68" s="9" t="s">
        <v>612</v>
      </c>
      <c r="C68" s="9" t="s">
        <v>652</v>
      </c>
      <c r="D68" s="18" t="s">
        <v>1323</v>
      </c>
      <c r="E68" s="17" t="s">
        <v>1323</v>
      </c>
      <c r="F68" s="17" t="s">
        <v>1323</v>
      </c>
      <c r="G68" s="17" t="s">
        <v>1323</v>
      </c>
      <c r="H68" s="16" t="s">
        <v>1323</v>
      </c>
    </row>
    <row r="69" spans="1:8" x14ac:dyDescent="0.25">
      <c r="A69" s="9" t="s">
        <v>1781</v>
      </c>
      <c r="B69" s="9" t="s">
        <v>612</v>
      </c>
      <c r="C69" s="9" t="s">
        <v>653</v>
      </c>
      <c r="D69" s="18" t="s">
        <v>17</v>
      </c>
      <c r="E69" s="17" t="s">
        <v>18</v>
      </c>
      <c r="F69" s="17" t="s">
        <v>23</v>
      </c>
      <c r="G69" s="17" t="s">
        <v>28</v>
      </c>
      <c r="H69" s="16" t="s">
        <v>34</v>
      </c>
    </row>
    <row r="70" spans="1:8" x14ac:dyDescent="0.25">
      <c r="A70" s="9" t="s">
        <v>1781</v>
      </c>
      <c r="B70" s="9" t="s">
        <v>612</v>
      </c>
      <c r="C70" s="9" t="s">
        <v>658</v>
      </c>
      <c r="D70" s="18" t="s">
        <v>37</v>
      </c>
      <c r="E70" s="17" t="s">
        <v>33</v>
      </c>
      <c r="F70" s="17" t="s">
        <v>32</v>
      </c>
      <c r="G70" s="17" t="s">
        <v>27</v>
      </c>
      <c r="H70" s="16" t="s">
        <v>31</v>
      </c>
    </row>
    <row r="71" spans="1:8" x14ac:dyDescent="0.25">
      <c r="A71" s="9" t="s">
        <v>1781</v>
      </c>
      <c r="B71" s="9" t="s">
        <v>612</v>
      </c>
      <c r="C71" s="9" t="s">
        <v>664</v>
      </c>
      <c r="D71" s="18" t="s">
        <v>22</v>
      </c>
      <c r="E71" s="17" t="s">
        <v>23</v>
      </c>
      <c r="F71" s="17" t="s">
        <v>20</v>
      </c>
      <c r="G71" s="17" t="s">
        <v>32</v>
      </c>
      <c r="H71" s="16" t="s">
        <v>35</v>
      </c>
    </row>
    <row r="72" spans="1:8" x14ac:dyDescent="0.25">
      <c r="A72" s="9" t="s">
        <v>1781</v>
      </c>
      <c r="B72" s="9" t="s">
        <v>612</v>
      </c>
      <c r="C72" s="9" t="s">
        <v>670</v>
      </c>
      <c r="D72" s="18" t="s">
        <v>35</v>
      </c>
      <c r="E72" s="17" t="s">
        <v>25</v>
      </c>
      <c r="F72" s="17" t="s">
        <v>18</v>
      </c>
      <c r="G72" s="17" t="s">
        <v>30</v>
      </c>
      <c r="H72" s="16" t="s">
        <v>17</v>
      </c>
    </row>
    <row r="73" spans="1:8" x14ac:dyDescent="0.25">
      <c r="A73" s="9" t="s">
        <v>1781</v>
      </c>
      <c r="B73" s="9" t="s">
        <v>612</v>
      </c>
      <c r="C73" s="9" t="s">
        <v>676</v>
      </c>
      <c r="D73" s="18" t="s">
        <v>30</v>
      </c>
      <c r="E73" s="17" t="s">
        <v>31</v>
      </c>
      <c r="F73" s="17" t="s">
        <v>18</v>
      </c>
      <c r="G73" s="17" t="s">
        <v>17</v>
      </c>
      <c r="H73" s="16" t="s">
        <v>34</v>
      </c>
    </row>
    <row r="74" spans="1:8" x14ac:dyDescent="0.25">
      <c r="A74" s="9" t="s">
        <v>1781</v>
      </c>
      <c r="B74" s="9" t="s">
        <v>612</v>
      </c>
      <c r="C74" s="9" t="s">
        <v>682</v>
      </c>
      <c r="D74" s="18" t="s">
        <v>30</v>
      </c>
      <c r="E74" s="17" t="s">
        <v>35</v>
      </c>
      <c r="F74" s="17" t="s">
        <v>32</v>
      </c>
      <c r="G74" s="17" t="s">
        <v>20</v>
      </c>
      <c r="H74" s="16" t="s">
        <v>31</v>
      </c>
    </row>
    <row r="75" spans="1:8" x14ac:dyDescent="0.25">
      <c r="A75" s="9" t="s">
        <v>1781</v>
      </c>
      <c r="B75" s="9" t="s">
        <v>612</v>
      </c>
      <c r="C75" s="9" t="s">
        <v>688</v>
      </c>
      <c r="D75" s="18" t="s">
        <v>27</v>
      </c>
      <c r="E75" s="17" t="s">
        <v>37</v>
      </c>
      <c r="F75" s="17" t="s">
        <v>18</v>
      </c>
      <c r="G75" s="17" t="s">
        <v>23</v>
      </c>
      <c r="H75" s="16" t="s">
        <v>25</v>
      </c>
    </row>
    <row r="76" spans="1:8" x14ac:dyDescent="0.25">
      <c r="A76" s="9" t="s">
        <v>1781</v>
      </c>
      <c r="B76" s="9" t="s">
        <v>612</v>
      </c>
      <c r="C76" s="9" t="s">
        <v>693</v>
      </c>
      <c r="D76" s="18" t="s">
        <v>26</v>
      </c>
      <c r="E76" s="17" t="s">
        <v>18</v>
      </c>
      <c r="F76" s="17" t="s">
        <v>17</v>
      </c>
      <c r="G76" s="17" t="s">
        <v>34</v>
      </c>
      <c r="H76" s="16" t="s">
        <v>35</v>
      </c>
    </row>
    <row r="77" spans="1:8" x14ac:dyDescent="0.25">
      <c r="A77" s="9" t="s">
        <v>1781</v>
      </c>
      <c r="B77" s="9" t="s">
        <v>612</v>
      </c>
      <c r="C77" s="9" t="s">
        <v>697</v>
      </c>
      <c r="D77" s="18" t="s">
        <v>18</v>
      </c>
      <c r="E77" s="17" t="s">
        <v>21</v>
      </c>
      <c r="F77" s="17" t="s">
        <v>23</v>
      </c>
      <c r="G77" s="17" t="s">
        <v>25</v>
      </c>
      <c r="H77" s="16" t="s">
        <v>31</v>
      </c>
    </row>
    <row r="78" spans="1:8" x14ac:dyDescent="0.25">
      <c r="A78" s="9" t="s">
        <v>1781</v>
      </c>
      <c r="B78" s="9" t="s">
        <v>612</v>
      </c>
      <c r="C78" s="9" t="s">
        <v>703</v>
      </c>
      <c r="D78" s="18" t="s">
        <v>21</v>
      </c>
      <c r="E78" s="17" t="s">
        <v>24</v>
      </c>
      <c r="F78" s="17" t="s">
        <v>28</v>
      </c>
      <c r="G78" s="17" t="s">
        <v>32</v>
      </c>
      <c r="H78" s="16" t="s">
        <v>17</v>
      </c>
    </row>
    <row r="79" spans="1:8" x14ac:dyDescent="0.25">
      <c r="A79" s="9" t="s">
        <v>1781</v>
      </c>
      <c r="B79" s="9" t="s">
        <v>612</v>
      </c>
      <c r="C79" s="9" t="s">
        <v>709</v>
      </c>
      <c r="D79" s="18" t="s">
        <v>20</v>
      </c>
      <c r="E79" s="17" t="s">
        <v>22</v>
      </c>
      <c r="F79" s="17" t="s">
        <v>17</v>
      </c>
      <c r="G79" s="17" t="s">
        <v>19</v>
      </c>
      <c r="H79" s="16" t="s">
        <v>18</v>
      </c>
    </row>
    <row r="80" spans="1:8" x14ac:dyDescent="0.25">
      <c r="A80" s="9" t="s">
        <v>1781</v>
      </c>
      <c r="B80" s="9" t="s">
        <v>612</v>
      </c>
      <c r="C80" s="9" t="s">
        <v>712</v>
      </c>
      <c r="D80" s="18" t="s">
        <v>21</v>
      </c>
      <c r="E80" s="17" t="s">
        <v>35</v>
      </c>
      <c r="F80" s="17" t="s">
        <v>26</v>
      </c>
      <c r="G80" s="17" t="s">
        <v>24</v>
      </c>
      <c r="H80" s="16" t="s">
        <v>1323</v>
      </c>
    </row>
    <row r="81" spans="1:8" x14ac:dyDescent="0.25">
      <c r="A81" s="9" t="s">
        <v>1781</v>
      </c>
      <c r="B81" s="9" t="s">
        <v>612</v>
      </c>
      <c r="C81" s="9" t="s">
        <v>717</v>
      </c>
      <c r="D81" s="18" t="s">
        <v>27</v>
      </c>
      <c r="E81" s="17" t="s">
        <v>21</v>
      </c>
      <c r="F81" s="17" t="s">
        <v>37</v>
      </c>
      <c r="G81" s="17" t="s">
        <v>26</v>
      </c>
      <c r="H81" s="16" t="s">
        <v>20</v>
      </c>
    </row>
    <row r="82" spans="1:8" x14ac:dyDescent="0.25">
      <c r="A82" s="9" t="s">
        <v>1781</v>
      </c>
      <c r="B82" s="9" t="s">
        <v>612</v>
      </c>
      <c r="C82" s="9" t="s">
        <v>723</v>
      </c>
      <c r="D82" s="18" t="s">
        <v>24</v>
      </c>
      <c r="E82" s="17" t="s">
        <v>35</v>
      </c>
      <c r="F82" s="17" t="s">
        <v>18</v>
      </c>
      <c r="G82" s="17" t="s">
        <v>17</v>
      </c>
      <c r="H82" s="16" t="s">
        <v>21</v>
      </c>
    </row>
    <row r="83" spans="1:8" x14ac:dyDescent="0.25">
      <c r="A83" s="9" t="s">
        <v>1781</v>
      </c>
      <c r="B83" s="9" t="s">
        <v>612</v>
      </c>
      <c r="C83" s="9" t="s">
        <v>729</v>
      </c>
      <c r="D83" s="18" t="s">
        <v>18</v>
      </c>
      <c r="E83" s="17" t="s">
        <v>20</v>
      </c>
      <c r="F83" s="17" t="s">
        <v>23</v>
      </c>
      <c r="G83" s="17" t="s">
        <v>26</v>
      </c>
      <c r="H83" s="16" t="s">
        <v>27</v>
      </c>
    </row>
    <row r="84" spans="1:8" x14ac:dyDescent="0.25">
      <c r="A84" s="9" t="s">
        <v>1781</v>
      </c>
      <c r="B84" s="9" t="s">
        <v>612</v>
      </c>
      <c r="C84" s="9" t="s">
        <v>735</v>
      </c>
      <c r="D84" s="18" t="s">
        <v>21</v>
      </c>
      <c r="E84" s="17" t="s">
        <v>35</v>
      </c>
      <c r="F84" s="17" t="s">
        <v>30</v>
      </c>
      <c r="G84" s="17" t="s">
        <v>27</v>
      </c>
      <c r="H84" s="16" t="s">
        <v>32</v>
      </c>
    </row>
    <row r="85" spans="1:8" x14ac:dyDescent="0.25">
      <c r="A85" s="9" t="s">
        <v>1781</v>
      </c>
      <c r="B85" s="9" t="s">
        <v>612</v>
      </c>
      <c r="C85" s="9" t="s">
        <v>736</v>
      </c>
      <c r="D85" s="18" t="s">
        <v>23</v>
      </c>
      <c r="E85" s="17" t="s">
        <v>17</v>
      </c>
      <c r="F85" s="17" t="s">
        <v>29</v>
      </c>
      <c r="G85" s="17" t="s">
        <v>35</v>
      </c>
      <c r="H85" s="16" t="s">
        <v>33</v>
      </c>
    </row>
    <row r="86" spans="1:8" x14ac:dyDescent="0.25">
      <c r="A86" s="9" t="s">
        <v>1781</v>
      </c>
      <c r="B86" s="9" t="s">
        <v>612</v>
      </c>
      <c r="C86" s="9" t="s">
        <v>741</v>
      </c>
      <c r="D86" s="18" t="s">
        <v>21</v>
      </c>
      <c r="E86" s="17" t="s">
        <v>28</v>
      </c>
      <c r="F86" s="17" t="s">
        <v>17</v>
      </c>
      <c r="G86" s="17" t="s">
        <v>26</v>
      </c>
      <c r="H86" s="16" t="s">
        <v>25</v>
      </c>
    </row>
    <row r="87" spans="1:8" x14ac:dyDescent="0.25">
      <c r="A87" s="9" t="s">
        <v>1781</v>
      </c>
      <c r="B87" s="9" t="s">
        <v>612</v>
      </c>
      <c r="C87" s="9" t="s">
        <v>746</v>
      </c>
      <c r="D87" s="18" t="s">
        <v>23</v>
      </c>
      <c r="E87" s="17" t="s">
        <v>29</v>
      </c>
      <c r="F87" s="17" t="s">
        <v>25</v>
      </c>
      <c r="G87" s="17" t="s">
        <v>35</v>
      </c>
      <c r="H87" s="16" t="s">
        <v>37</v>
      </c>
    </row>
    <row r="88" spans="1:8" x14ac:dyDescent="0.25">
      <c r="A88" s="9" t="s">
        <v>1781</v>
      </c>
      <c r="B88" s="9" t="s">
        <v>612</v>
      </c>
      <c r="C88" s="9" t="s">
        <v>752</v>
      </c>
      <c r="D88" s="18" t="s">
        <v>18</v>
      </c>
      <c r="E88" s="17" t="s">
        <v>25</v>
      </c>
      <c r="F88" s="17" t="s">
        <v>26</v>
      </c>
      <c r="G88" s="17" t="s">
        <v>21</v>
      </c>
      <c r="H88" s="16" t="s">
        <v>29</v>
      </c>
    </row>
    <row r="89" spans="1:8" x14ac:dyDescent="0.25">
      <c r="A89" s="9" t="s">
        <v>1781</v>
      </c>
      <c r="B89" s="9" t="s">
        <v>612</v>
      </c>
      <c r="C89" s="9" t="s">
        <v>756</v>
      </c>
      <c r="D89" s="18" t="s">
        <v>27</v>
      </c>
      <c r="E89" s="17" t="s">
        <v>18</v>
      </c>
      <c r="F89" s="17" t="s">
        <v>23</v>
      </c>
      <c r="G89" s="17" t="s">
        <v>21</v>
      </c>
      <c r="H89" s="16" t="s">
        <v>32</v>
      </c>
    </row>
    <row r="90" spans="1:8" x14ac:dyDescent="0.25">
      <c r="A90" s="9" t="s">
        <v>1781</v>
      </c>
      <c r="B90" s="9" t="s">
        <v>612</v>
      </c>
      <c r="C90" s="9" t="s">
        <v>762</v>
      </c>
      <c r="D90" s="18" t="s">
        <v>21</v>
      </c>
      <c r="E90" s="17" t="s">
        <v>37</v>
      </c>
      <c r="F90" s="17" t="s">
        <v>24</v>
      </c>
      <c r="G90" s="17" t="s">
        <v>35</v>
      </c>
      <c r="H90" s="16" t="s">
        <v>27</v>
      </c>
    </row>
    <row r="91" spans="1:8" x14ac:dyDescent="0.25">
      <c r="A91" s="9" t="s">
        <v>1781</v>
      </c>
      <c r="B91" s="9" t="s">
        <v>612</v>
      </c>
      <c r="C91" s="9" t="s">
        <v>768</v>
      </c>
      <c r="D91" s="18" t="s">
        <v>20</v>
      </c>
      <c r="E91" s="17" t="s">
        <v>29</v>
      </c>
      <c r="F91" s="17" t="s">
        <v>23</v>
      </c>
      <c r="G91" s="17" t="s">
        <v>17</v>
      </c>
      <c r="H91" s="16" t="s">
        <v>25</v>
      </c>
    </row>
    <row r="92" spans="1:8" x14ac:dyDescent="0.25">
      <c r="A92" s="9" t="s">
        <v>1781</v>
      </c>
      <c r="B92" s="9" t="s">
        <v>612</v>
      </c>
      <c r="C92" s="9" t="s">
        <v>774</v>
      </c>
      <c r="D92" s="18" t="s">
        <v>1323</v>
      </c>
      <c r="E92" s="17" t="s">
        <v>1323</v>
      </c>
      <c r="F92" s="17" t="s">
        <v>1323</v>
      </c>
      <c r="G92" s="17" t="s">
        <v>1323</v>
      </c>
      <c r="H92" s="16" t="s">
        <v>1323</v>
      </c>
    </row>
    <row r="93" spans="1:8" x14ac:dyDescent="0.25">
      <c r="A93" s="9" t="s">
        <v>1781</v>
      </c>
      <c r="B93" s="9" t="s">
        <v>612</v>
      </c>
      <c r="C93" s="9" t="s">
        <v>775</v>
      </c>
      <c r="D93" s="18" t="s">
        <v>17</v>
      </c>
      <c r="E93" s="17" t="s">
        <v>19</v>
      </c>
      <c r="F93" s="17" t="s">
        <v>26</v>
      </c>
      <c r="G93" s="17" t="s">
        <v>27</v>
      </c>
      <c r="H93" s="16" t="s">
        <v>29</v>
      </c>
    </row>
    <row r="94" spans="1:8" x14ac:dyDescent="0.25">
      <c r="A94" s="9" t="s">
        <v>1781</v>
      </c>
      <c r="B94" s="9" t="s">
        <v>612</v>
      </c>
      <c r="C94" s="9" t="s">
        <v>776</v>
      </c>
      <c r="D94" s="18" t="s">
        <v>35</v>
      </c>
      <c r="E94" s="17" t="s">
        <v>18</v>
      </c>
      <c r="F94" s="17" t="s">
        <v>17</v>
      </c>
      <c r="G94" s="17" t="s">
        <v>22</v>
      </c>
      <c r="H94" s="16" t="s">
        <v>28</v>
      </c>
    </row>
    <row r="95" spans="1:8" x14ac:dyDescent="0.25">
      <c r="A95" s="9" t="s">
        <v>1781</v>
      </c>
      <c r="B95" s="9" t="s">
        <v>612</v>
      </c>
      <c r="C95" s="9" t="s">
        <v>782</v>
      </c>
      <c r="D95" s="18" t="s">
        <v>37</v>
      </c>
      <c r="E95" s="17" t="s">
        <v>18</v>
      </c>
      <c r="F95" s="17" t="s">
        <v>17</v>
      </c>
      <c r="G95" s="17" t="s">
        <v>33</v>
      </c>
      <c r="H95" s="16" t="s">
        <v>31</v>
      </c>
    </row>
    <row r="96" spans="1:8" x14ac:dyDescent="0.25">
      <c r="A96" s="9" t="s">
        <v>1781</v>
      </c>
      <c r="B96" s="9" t="s">
        <v>612</v>
      </c>
      <c r="C96" s="9" t="s">
        <v>784</v>
      </c>
      <c r="D96" s="18" t="s">
        <v>33</v>
      </c>
      <c r="E96" s="17" t="s">
        <v>35</v>
      </c>
      <c r="F96" s="17" t="s">
        <v>30</v>
      </c>
      <c r="G96" s="17" t="s">
        <v>31</v>
      </c>
      <c r="H96" s="16" t="s">
        <v>24</v>
      </c>
    </row>
    <row r="97" spans="1:8" x14ac:dyDescent="0.25">
      <c r="A97" s="9" t="s">
        <v>1781</v>
      </c>
      <c r="B97" s="9" t="s">
        <v>612</v>
      </c>
      <c r="C97" s="9" t="s">
        <v>790</v>
      </c>
      <c r="D97" s="18" t="s">
        <v>33</v>
      </c>
      <c r="E97" s="17" t="s">
        <v>24</v>
      </c>
      <c r="F97" s="17" t="s">
        <v>1323</v>
      </c>
      <c r="G97" s="17" t="s">
        <v>1323</v>
      </c>
      <c r="H97" s="16" t="s">
        <v>1323</v>
      </c>
    </row>
    <row r="98" spans="1:8" x14ac:dyDescent="0.25">
      <c r="A98" s="9" t="s">
        <v>1781</v>
      </c>
      <c r="B98" s="9" t="s">
        <v>612</v>
      </c>
      <c r="C98" s="9" t="s">
        <v>793</v>
      </c>
      <c r="D98" s="18" t="s">
        <v>1323</v>
      </c>
      <c r="E98" s="17" t="s">
        <v>1323</v>
      </c>
      <c r="F98" s="17" t="s">
        <v>1323</v>
      </c>
      <c r="G98" s="17" t="s">
        <v>1323</v>
      </c>
      <c r="H98" s="16" t="s">
        <v>1323</v>
      </c>
    </row>
    <row r="99" spans="1:8" x14ac:dyDescent="0.25">
      <c r="A99" s="9" t="s">
        <v>1781</v>
      </c>
      <c r="B99" s="9" t="s">
        <v>612</v>
      </c>
      <c r="C99" s="9" t="s">
        <v>794</v>
      </c>
      <c r="D99" s="18" t="s">
        <v>21</v>
      </c>
      <c r="E99" s="17" t="s">
        <v>35</v>
      </c>
      <c r="F99" s="17" t="s">
        <v>18</v>
      </c>
      <c r="G99" s="17" t="s">
        <v>32</v>
      </c>
      <c r="H99" s="16" t="s">
        <v>31</v>
      </c>
    </row>
    <row r="100" spans="1:8" x14ac:dyDescent="0.25">
      <c r="A100" s="9" t="s">
        <v>1781</v>
      </c>
      <c r="B100" s="9" t="s">
        <v>612</v>
      </c>
      <c r="C100" s="9" t="s">
        <v>800</v>
      </c>
      <c r="D100" s="18" t="s">
        <v>21</v>
      </c>
      <c r="E100" s="17" t="s">
        <v>23</v>
      </c>
      <c r="F100" s="17" t="s">
        <v>32</v>
      </c>
      <c r="G100" s="17" t="s">
        <v>34</v>
      </c>
      <c r="H100" s="16" t="s">
        <v>25</v>
      </c>
    </row>
    <row r="101" spans="1:8" x14ac:dyDescent="0.25">
      <c r="A101" s="9" t="s">
        <v>1781</v>
      </c>
      <c r="B101" s="9" t="s">
        <v>612</v>
      </c>
      <c r="C101" s="9" t="s">
        <v>805</v>
      </c>
      <c r="D101" s="18" t="s">
        <v>25</v>
      </c>
      <c r="E101" s="17" t="s">
        <v>35</v>
      </c>
      <c r="F101" s="17" t="s">
        <v>32</v>
      </c>
      <c r="G101" s="17" t="s">
        <v>23</v>
      </c>
      <c r="H101" s="16" t="s">
        <v>17</v>
      </c>
    </row>
    <row r="102" spans="1:8" x14ac:dyDescent="0.25">
      <c r="A102" s="9" t="s">
        <v>1781</v>
      </c>
      <c r="B102" s="9" t="s">
        <v>612</v>
      </c>
      <c r="C102" s="9" t="s">
        <v>810</v>
      </c>
      <c r="D102" s="18" t="s">
        <v>1323</v>
      </c>
      <c r="E102" s="17" t="s">
        <v>1323</v>
      </c>
      <c r="F102" s="17" t="s">
        <v>1323</v>
      </c>
      <c r="G102" s="17" t="s">
        <v>1323</v>
      </c>
      <c r="H102" s="16" t="s">
        <v>1323</v>
      </c>
    </row>
    <row r="103" spans="1:8" x14ac:dyDescent="0.25">
      <c r="A103" s="9" t="s">
        <v>1781</v>
      </c>
      <c r="B103" s="9" t="s">
        <v>612</v>
      </c>
      <c r="C103" s="9" t="s">
        <v>811</v>
      </c>
      <c r="D103" s="18" t="s">
        <v>30</v>
      </c>
      <c r="E103" s="17" t="s">
        <v>35</v>
      </c>
      <c r="F103" s="17" t="s">
        <v>18</v>
      </c>
      <c r="G103" s="17" t="s">
        <v>21</v>
      </c>
      <c r="H103" s="16" t="s">
        <v>28</v>
      </c>
    </row>
    <row r="104" spans="1:8" x14ac:dyDescent="0.25">
      <c r="A104" s="9" t="s">
        <v>1781</v>
      </c>
      <c r="B104" s="9" t="s">
        <v>612</v>
      </c>
      <c r="C104" s="9" t="s">
        <v>817</v>
      </c>
      <c r="D104" s="18" t="s">
        <v>18</v>
      </c>
      <c r="E104" s="17" t="s">
        <v>23</v>
      </c>
      <c r="F104" s="17" t="s">
        <v>21</v>
      </c>
      <c r="G104" s="17" t="s">
        <v>25</v>
      </c>
      <c r="H104" s="16" t="s">
        <v>29</v>
      </c>
    </row>
    <row r="105" spans="1:8" x14ac:dyDescent="0.25">
      <c r="A105" s="9" t="s">
        <v>1781</v>
      </c>
      <c r="B105" s="9" t="s">
        <v>612</v>
      </c>
      <c r="C105" s="9" t="s">
        <v>822</v>
      </c>
      <c r="D105" s="18" t="s">
        <v>21</v>
      </c>
      <c r="E105" s="17" t="s">
        <v>23</v>
      </c>
      <c r="F105" s="17" t="s">
        <v>18</v>
      </c>
      <c r="G105" s="17" t="s">
        <v>20</v>
      </c>
      <c r="H105" s="16" t="s">
        <v>25</v>
      </c>
    </row>
    <row r="106" spans="1:8" x14ac:dyDescent="0.25">
      <c r="A106" s="9" t="s">
        <v>1781</v>
      </c>
      <c r="B106" s="9" t="s">
        <v>612</v>
      </c>
      <c r="C106" s="9" t="s">
        <v>826</v>
      </c>
      <c r="D106" s="18" t="s">
        <v>18</v>
      </c>
      <c r="E106" s="17" t="s">
        <v>21</v>
      </c>
      <c r="F106" s="17" t="s">
        <v>35</v>
      </c>
      <c r="G106" s="17" t="s">
        <v>27</v>
      </c>
      <c r="H106" s="16" t="s">
        <v>1323</v>
      </c>
    </row>
    <row r="107" spans="1:8" x14ac:dyDescent="0.25">
      <c r="A107" s="9" t="s">
        <v>1781</v>
      </c>
      <c r="B107" s="9" t="s">
        <v>612</v>
      </c>
      <c r="C107" s="9" t="s">
        <v>828</v>
      </c>
      <c r="D107" s="18" t="s">
        <v>17</v>
      </c>
      <c r="E107" s="17" t="s">
        <v>18</v>
      </c>
      <c r="F107" s="17" t="s">
        <v>31</v>
      </c>
      <c r="G107" s="17" t="s">
        <v>30</v>
      </c>
      <c r="H107" s="16" t="s">
        <v>32</v>
      </c>
    </row>
    <row r="108" spans="1:8" x14ac:dyDescent="0.25">
      <c r="A108" s="9" t="s">
        <v>1781</v>
      </c>
      <c r="B108" s="9" t="s">
        <v>612</v>
      </c>
      <c r="C108" s="9" t="s">
        <v>832</v>
      </c>
      <c r="D108" s="18" t="s">
        <v>18</v>
      </c>
      <c r="E108" s="17" t="s">
        <v>17</v>
      </c>
      <c r="F108" s="17" t="s">
        <v>24</v>
      </c>
      <c r="G108" s="17" t="s">
        <v>33</v>
      </c>
      <c r="H108" s="16" t="s">
        <v>34</v>
      </c>
    </row>
    <row r="109" spans="1:8" x14ac:dyDescent="0.25">
      <c r="A109" s="9" t="s">
        <v>1781</v>
      </c>
      <c r="B109" s="9" t="s">
        <v>612</v>
      </c>
      <c r="C109" s="9" t="s">
        <v>838</v>
      </c>
      <c r="D109" s="18" t="s">
        <v>1323</v>
      </c>
      <c r="E109" s="17" t="s">
        <v>1323</v>
      </c>
      <c r="F109" s="17" t="s">
        <v>1323</v>
      </c>
      <c r="G109" s="17" t="s">
        <v>1323</v>
      </c>
      <c r="H109" s="16" t="s">
        <v>1323</v>
      </c>
    </row>
    <row r="110" spans="1:8" x14ac:dyDescent="0.25">
      <c r="A110" s="9" t="s">
        <v>1781</v>
      </c>
      <c r="B110" s="9" t="s">
        <v>612</v>
      </c>
      <c r="C110" s="9" t="s">
        <v>839</v>
      </c>
      <c r="D110" s="18" t="s">
        <v>1323</v>
      </c>
      <c r="E110" s="17" t="s">
        <v>1323</v>
      </c>
      <c r="F110" s="17" t="s">
        <v>1323</v>
      </c>
      <c r="G110" s="17" t="s">
        <v>1323</v>
      </c>
      <c r="H110" s="16" t="s">
        <v>1323</v>
      </c>
    </row>
    <row r="111" spans="1:8" x14ac:dyDescent="0.25">
      <c r="A111" s="9" t="s">
        <v>1781</v>
      </c>
      <c r="B111" s="9" t="s">
        <v>612</v>
      </c>
      <c r="C111" s="9" t="s">
        <v>840</v>
      </c>
      <c r="D111" s="18" t="s">
        <v>37</v>
      </c>
      <c r="E111" s="17" t="s">
        <v>23</v>
      </c>
      <c r="F111" s="17" t="s">
        <v>29</v>
      </c>
      <c r="G111" s="17" t="s">
        <v>31</v>
      </c>
      <c r="H111" s="16" t="s">
        <v>24</v>
      </c>
    </row>
    <row r="112" spans="1:8" x14ac:dyDescent="0.25">
      <c r="A112" s="9" t="s">
        <v>1781</v>
      </c>
      <c r="B112" s="9" t="s">
        <v>612</v>
      </c>
      <c r="C112" s="9" t="s">
        <v>841</v>
      </c>
      <c r="D112" s="18" t="s">
        <v>18</v>
      </c>
      <c r="E112" s="17" t="s">
        <v>1323</v>
      </c>
      <c r="F112" s="17" t="s">
        <v>1323</v>
      </c>
      <c r="G112" s="17" t="s">
        <v>1323</v>
      </c>
      <c r="H112" s="16" t="s">
        <v>1323</v>
      </c>
    </row>
    <row r="113" spans="1:8" x14ac:dyDescent="0.25">
      <c r="A113" s="9" t="s">
        <v>1781</v>
      </c>
      <c r="B113" s="9" t="s">
        <v>612</v>
      </c>
      <c r="C113" s="9" t="s">
        <v>843</v>
      </c>
      <c r="D113" s="18" t="s">
        <v>28</v>
      </c>
      <c r="E113" s="17" t="s">
        <v>18</v>
      </c>
      <c r="F113" s="17" t="s">
        <v>21</v>
      </c>
      <c r="G113" s="17" t="s">
        <v>32</v>
      </c>
      <c r="H113" s="16" t="s">
        <v>33</v>
      </c>
    </row>
    <row r="114" spans="1:8" x14ac:dyDescent="0.25">
      <c r="A114" s="9" t="s">
        <v>1781</v>
      </c>
      <c r="B114" s="9" t="s">
        <v>612</v>
      </c>
      <c r="C114" s="9" t="s">
        <v>849</v>
      </c>
      <c r="D114" s="18" t="s">
        <v>1323</v>
      </c>
      <c r="E114" s="17" t="s">
        <v>1323</v>
      </c>
      <c r="F114" s="17" t="s">
        <v>1323</v>
      </c>
      <c r="G114" s="17" t="s">
        <v>1323</v>
      </c>
      <c r="H114" s="16" t="s">
        <v>1323</v>
      </c>
    </row>
    <row r="115" spans="1:8" x14ac:dyDescent="0.25">
      <c r="A115" s="9" t="s">
        <v>1781</v>
      </c>
      <c r="B115" s="9" t="s">
        <v>612</v>
      </c>
      <c r="C115" s="9" t="s">
        <v>850</v>
      </c>
      <c r="D115" s="18" t="s">
        <v>37</v>
      </c>
      <c r="E115" s="17" t="s">
        <v>32</v>
      </c>
      <c r="F115" s="17" t="s">
        <v>36</v>
      </c>
      <c r="G115" s="17" t="s">
        <v>28</v>
      </c>
      <c r="H115" s="16" t="s">
        <v>24</v>
      </c>
    </row>
    <row r="116" spans="1:8" x14ac:dyDescent="0.25">
      <c r="A116" s="9" t="s">
        <v>1781</v>
      </c>
      <c r="B116" s="9" t="s">
        <v>612</v>
      </c>
      <c r="C116" s="9" t="s">
        <v>856</v>
      </c>
      <c r="D116" s="18" t="s">
        <v>29</v>
      </c>
      <c r="E116" s="17" t="s">
        <v>31</v>
      </c>
      <c r="F116" s="17" t="s">
        <v>23</v>
      </c>
      <c r="G116" s="17" t="s">
        <v>35</v>
      </c>
      <c r="H116" s="16" t="s">
        <v>20</v>
      </c>
    </row>
    <row r="117" spans="1:8" x14ac:dyDescent="0.25">
      <c r="A117" s="9" t="s">
        <v>1781</v>
      </c>
      <c r="B117" s="9" t="s">
        <v>612</v>
      </c>
      <c r="C117" s="9" t="s">
        <v>861</v>
      </c>
      <c r="D117" s="18" t="s">
        <v>30</v>
      </c>
      <c r="E117" s="17" t="s">
        <v>29</v>
      </c>
      <c r="F117" s="17" t="s">
        <v>35</v>
      </c>
      <c r="G117" s="17" t="s">
        <v>25</v>
      </c>
      <c r="H117" s="16" t="s">
        <v>21</v>
      </c>
    </row>
    <row r="118" spans="1:8" x14ac:dyDescent="0.25">
      <c r="A118" s="9" t="s">
        <v>1781</v>
      </c>
      <c r="B118" s="9" t="s">
        <v>612</v>
      </c>
      <c r="C118" s="9" t="s">
        <v>865</v>
      </c>
      <c r="D118" s="18" t="s">
        <v>24</v>
      </c>
      <c r="E118" s="17" t="s">
        <v>35</v>
      </c>
      <c r="F118" s="17" t="s">
        <v>1323</v>
      </c>
      <c r="G118" s="17" t="s">
        <v>1323</v>
      </c>
      <c r="H118" s="16" t="s">
        <v>1323</v>
      </c>
    </row>
    <row r="119" spans="1:8" x14ac:dyDescent="0.25">
      <c r="A119" s="9" t="s">
        <v>1781</v>
      </c>
      <c r="B119" s="9" t="s">
        <v>612</v>
      </c>
      <c r="C119" s="9" t="s">
        <v>868</v>
      </c>
      <c r="D119" s="18" t="s">
        <v>23</v>
      </c>
      <c r="E119" s="17" t="s">
        <v>37</v>
      </c>
      <c r="F119" s="17" t="s">
        <v>26</v>
      </c>
      <c r="G119" s="17" t="s">
        <v>24</v>
      </c>
      <c r="H119" s="16" t="s">
        <v>18</v>
      </c>
    </row>
    <row r="120" spans="1:8" x14ac:dyDescent="0.25">
      <c r="A120" s="9" t="s">
        <v>1781</v>
      </c>
      <c r="B120" s="9" t="s">
        <v>612</v>
      </c>
      <c r="C120" s="9" t="s">
        <v>874</v>
      </c>
      <c r="D120" s="18" t="s">
        <v>18</v>
      </c>
      <c r="E120" s="17" t="s">
        <v>27</v>
      </c>
      <c r="F120" s="17" t="s">
        <v>35</v>
      </c>
      <c r="G120" s="17" t="s">
        <v>21</v>
      </c>
      <c r="H120" s="16" t="s">
        <v>17</v>
      </c>
    </row>
    <row r="121" spans="1:8" x14ac:dyDescent="0.25">
      <c r="A121" s="9" t="s">
        <v>1781</v>
      </c>
      <c r="B121" s="9" t="s">
        <v>612</v>
      </c>
      <c r="C121" s="9" t="s">
        <v>880</v>
      </c>
      <c r="D121" s="18" t="s">
        <v>17</v>
      </c>
      <c r="E121" s="17" t="s">
        <v>28</v>
      </c>
      <c r="F121" s="17" t="s">
        <v>31</v>
      </c>
      <c r="G121" s="17" t="s">
        <v>18</v>
      </c>
      <c r="H121" s="16" t="s">
        <v>21</v>
      </c>
    </row>
    <row r="122" spans="1:8" x14ac:dyDescent="0.25">
      <c r="A122" s="9" t="s">
        <v>1781</v>
      </c>
      <c r="B122" s="9" t="s">
        <v>612</v>
      </c>
      <c r="C122" s="9" t="s">
        <v>881</v>
      </c>
      <c r="D122" s="18" t="s">
        <v>25</v>
      </c>
      <c r="E122" s="17" t="s">
        <v>34</v>
      </c>
      <c r="F122" s="17" t="s">
        <v>17</v>
      </c>
      <c r="G122" s="17" t="s">
        <v>22</v>
      </c>
      <c r="H122" s="16" t="s">
        <v>35</v>
      </c>
    </row>
    <row r="123" spans="1:8" x14ac:dyDescent="0.25">
      <c r="A123" s="9" t="s">
        <v>1781</v>
      </c>
      <c r="B123" s="9" t="s">
        <v>612</v>
      </c>
      <c r="C123" s="9" t="s">
        <v>886</v>
      </c>
      <c r="D123" s="18" t="s">
        <v>21</v>
      </c>
      <c r="E123" s="17" t="s">
        <v>35</v>
      </c>
      <c r="F123" s="17" t="s">
        <v>36</v>
      </c>
      <c r="G123" s="17" t="s">
        <v>37</v>
      </c>
      <c r="H123" s="16" t="s">
        <v>23</v>
      </c>
    </row>
    <row r="124" spans="1:8" x14ac:dyDescent="0.25">
      <c r="A124" s="9" t="s">
        <v>1781</v>
      </c>
      <c r="B124" s="9" t="s">
        <v>612</v>
      </c>
      <c r="C124" s="9" t="s">
        <v>889</v>
      </c>
      <c r="D124" s="18" t="s">
        <v>37</v>
      </c>
      <c r="E124" s="17" t="s">
        <v>17</v>
      </c>
      <c r="F124" s="17" t="s">
        <v>30</v>
      </c>
      <c r="G124" s="17" t="s">
        <v>35</v>
      </c>
      <c r="H124" s="16" t="s">
        <v>23</v>
      </c>
    </row>
    <row r="125" spans="1:8" x14ac:dyDescent="0.25">
      <c r="A125" s="9" t="s">
        <v>1781</v>
      </c>
      <c r="B125" s="9" t="s">
        <v>612</v>
      </c>
      <c r="C125" s="9" t="s">
        <v>895</v>
      </c>
      <c r="D125" s="18" t="s">
        <v>17</v>
      </c>
      <c r="E125" s="17" t="s">
        <v>35</v>
      </c>
      <c r="F125" s="17" t="s">
        <v>21</v>
      </c>
      <c r="G125" s="17" t="s">
        <v>22</v>
      </c>
      <c r="H125" s="16" t="s">
        <v>32</v>
      </c>
    </row>
    <row r="126" spans="1:8" x14ac:dyDescent="0.25">
      <c r="A126" s="9" t="s">
        <v>1781</v>
      </c>
      <c r="B126" s="9" t="s">
        <v>612</v>
      </c>
      <c r="C126" s="9" t="s">
        <v>901</v>
      </c>
      <c r="D126" s="18" t="s">
        <v>1323</v>
      </c>
      <c r="E126" s="17" t="s">
        <v>1323</v>
      </c>
      <c r="F126" s="17" t="s">
        <v>1323</v>
      </c>
      <c r="G126" s="17" t="s">
        <v>1323</v>
      </c>
      <c r="H126" s="16" t="s">
        <v>1323</v>
      </c>
    </row>
    <row r="127" spans="1:8" x14ac:dyDescent="0.25">
      <c r="A127" s="9" t="s">
        <v>1781</v>
      </c>
      <c r="B127" s="9" t="s">
        <v>612</v>
      </c>
      <c r="C127" s="9" t="s">
        <v>902</v>
      </c>
      <c r="D127" s="18" t="s">
        <v>29</v>
      </c>
      <c r="E127" s="17" t="s">
        <v>23</v>
      </c>
      <c r="F127" s="17" t="s">
        <v>35</v>
      </c>
      <c r="G127" s="17" t="s">
        <v>21</v>
      </c>
      <c r="H127" s="16" t="s">
        <v>18</v>
      </c>
    </row>
    <row r="128" spans="1:8" x14ac:dyDescent="0.25">
      <c r="A128" s="9" t="s">
        <v>1781</v>
      </c>
      <c r="B128" s="9" t="s">
        <v>612</v>
      </c>
      <c r="C128" s="9" t="s">
        <v>908</v>
      </c>
      <c r="D128" s="18" t="s">
        <v>28</v>
      </c>
      <c r="E128" s="17" t="s">
        <v>35</v>
      </c>
      <c r="F128" s="17" t="s">
        <v>21</v>
      </c>
      <c r="G128" s="17" t="s">
        <v>32</v>
      </c>
      <c r="H128" s="16" t="s">
        <v>29</v>
      </c>
    </row>
    <row r="129" spans="1:8" x14ac:dyDescent="0.25">
      <c r="A129" s="9" t="s">
        <v>1781</v>
      </c>
      <c r="B129" s="9" t="s">
        <v>612</v>
      </c>
      <c r="C129" s="9" t="s">
        <v>909</v>
      </c>
      <c r="D129" s="18" t="s">
        <v>21</v>
      </c>
      <c r="E129" s="17" t="s">
        <v>35</v>
      </c>
      <c r="F129" s="17" t="s">
        <v>25</v>
      </c>
      <c r="G129" s="17" t="s">
        <v>18</v>
      </c>
      <c r="H129" s="16" t="s">
        <v>29</v>
      </c>
    </row>
    <row r="130" spans="1:8" x14ac:dyDescent="0.25">
      <c r="A130" s="9" t="s">
        <v>1781</v>
      </c>
      <c r="B130" s="9" t="s">
        <v>612</v>
      </c>
      <c r="C130" s="9" t="s">
        <v>915</v>
      </c>
      <c r="D130" s="18" t="s">
        <v>32</v>
      </c>
      <c r="E130" s="17" t="s">
        <v>18</v>
      </c>
      <c r="F130" s="17" t="s">
        <v>35</v>
      </c>
      <c r="G130" s="17" t="s">
        <v>33</v>
      </c>
      <c r="H130" s="16" t="s">
        <v>27</v>
      </c>
    </row>
    <row r="131" spans="1:8" x14ac:dyDescent="0.25">
      <c r="A131" s="9" t="s">
        <v>1781</v>
      </c>
      <c r="B131" s="9" t="s">
        <v>612</v>
      </c>
      <c r="C131" s="9" t="s">
        <v>921</v>
      </c>
      <c r="D131" s="18" t="s">
        <v>23</v>
      </c>
      <c r="E131" s="17" t="s">
        <v>17</v>
      </c>
      <c r="F131" s="17" t="s">
        <v>26</v>
      </c>
      <c r="G131" s="17" t="s">
        <v>35</v>
      </c>
      <c r="H131" s="16" t="s">
        <v>20</v>
      </c>
    </row>
    <row r="132" spans="1:8" x14ac:dyDescent="0.25">
      <c r="A132" s="13" t="s">
        <v>1782</v>
      </c>
      <c r="B132" s="9" t="s">
        <v>1338</v>
      </c>
      <c r="C132" s="9" t="s">
        <v>1339</v>
      </c>
      <c r="D132" s="18" t="s">
        <v>21</v>
      </c>
      <c r="E132" s="17" t="s">
        <v>25</v>
      </c>
      <c r="F132" s="17" t="s">
        <v>35</v>
      </c>
      <c r="G132" s="17" t="s">
        <v>18</v>
      </c>
      <c r="H132" s="16" t="s">
        <v>23</v>
      </c>
    </row>
    <row r="133" spans="1:8" x14ac:dyDescent="0.25">
      <c r="A133" s="13" t="s">
        <v>1782</v>
      </c>
      <c r="B133" s="9" t="s">
        <v>1338</v>
      </c>
      <c r="C133" s="9" t="s">
        <v>1340</v>
      </c>
      <c r="D133" s="18" t="s">
        <v>18</v>
      </c>
      <c r="E133" s="17" t="s">
        <v>35</v>
      </c>
      <c r="F133" s="17" t="s">
        <v>24</v>
      </c>
      <c r="G133" s="17" t="s">
        <v>29</v>
      </c>
      <c r="H133" s="16" t="s">
        <v>32</v>
      </c>
    </row>
    <row r="134" spans="1:8" x14ac:dyDescent="0.25">
      <c r="A134" s="13" t="s">
        <v>1782</v>
      </c>
      <c r="B134" s="9" t="s">
        <v>1338</v>
      </c>
      <c r="C134" s="9" t="s">
        <v>1355</v>
      </c>
      <c r="D134" s="18" t="s">
        <v>18</v>
      </c>
      <c r="E134" s="17" t="s">
        <v>21</v>
      </c>
      <c r="F134" s="17" t="s">
        <v>27</v>
      </c>
      <c r="G134" s="17" t="s">
        <v>24</v>
      </c>
      <c r="H134" s="16" t="s">
        <v>36</v>
      </c>
    </row>
    <row r="135" spans="1:8" x14ac:dyDescent="0.25">
      <c r="A135" s="13" t="s">
        <v>1782</v>
      </c>
      <c r="B135" s="9" t="s">
        <v>1338</v>
      </c>
      <c r="C135" s="9" t="s">
        <v>1371</v>
      </c>
      <c r="D135" s="18" t="s">
        <v>21</v>
      </c>
      <c r="E135" s="17" t="s">
        <v>20</v>
      </c>
      <c r="F135" s="17" t="s">
        <v>17</v>
      </c>
      <c r="G135" s="17" t="s">
        <v>35</v>
      </c>
      <c r="H135" s="16" t="s">
        <v>596</v>
      </c>
    </row>
    <row r="136" spans="1:8" x14ac:dyDescent="0.25">
      <c r="A136" s="13" t="s">
        <v>1782</v>
      </c>
      <c r="B136" s="9" t="s">
        <v>1338</v>
      </c>
      <c r="C136" s="9" t="s">
        <v>1375</v>
      </c>
      <c r="D136" s="18" t="s">
        <v>596</v>
      </c>
      <c r="E136" s="17" t="s">
        <v>18</v>
      </c>
      <c r="F136" s="17" t="s">
        <v>33</v>
      </c>
      <c r="G136" s="17" t="s">
        <v>32</v>
      </c>
      <c r="H136" s="16" t="s">
        <v>29</v>
      </c>
    </row>
    <row r="137" spans="1:8" x14ac:dyDescent="0.25">
      <c r="A137" s="13" t="s">
        <v>1782</v>
      </c>
      <c r="B137" s="9" t="s">
        <v>1338</v>
      </c>
      <c r="C137" s="9" t="s">
        <v>1391</v>
      </c>
      <c r="D137" s="18" t="s">
        <v>35</v>
      </c>
      <c r="E137" s="17" t="s">
        <v>32</v>
      </c>
      <c r="F137" s="17" t="s">
        <v>26</v>
      </c>
      <c r="G137" s="17" t="s">
        <v>21</v>
      </c>
      <c r="H137" s="16" t="s">
        <v>25</v>
      </c>
    </row>
    <row r="138" spans="1:8" x14ac:dyDescent="0.25">
      <c r="A138" s="13" t="s">
        <v>1782</v>
      </c>
      <c r="B138" s="9" t="s">
        <v>1338</v>
      </c>
      <c r="C138" s="9" t="s">
        <v>1401</v>
      </c>
      <c r="D138" s="18" t="s">
        <v>19</v>
      </c>
      <c r="E138" s="17" t="s">
        <v>24</v>
      </c>
      <c r="F138" s="17" t="s">
        <v>21</v>
      </c>
      <c r="G138" s="17" t="s">
        <v>126</v>
      </c>
      <c r="H138" s="16" t="s">
        <v>126</v>
      </c>
    </row>
    <row r="139" spans="1:8" x14ac:dyDescent="0.25">
      <c r="A139" s="13" t="s">
        <v>1782</v>
      </c>
      <c r="B139" s="9" t="s">
        <v>1338</v>
      </c>
      <c r="C139" s="9" t="s">
        <v>1411</v>
      </c>
      <c r="D139" s="18" t="s">
        <v>26</v>
      </c>
      <c r="E139" s="17" t="s">
        <v>18</v>
      </c>
      <c r="F139" s="17" t="s">
        <v>126</v>
      </c>
      <c r="G139" s="17" t="s">
        <v>126</v>
      </c>
      <c r="H139" s="16" t="s">
        <v>126</v>
      </c>
    </row>
    <row r="140" spans="1:8" x14ac:dyDescent="0.25">
      <c r="A140" s="13" t="s">
        <v>1782</v>
      </c>
      <c r="B140" s="9" t="s">
        <v>1412</v>
      </c>
      <c r="C140" s="9" t="s">
        <v>1413</v>
      </c>
      <c r="D140" s="18" t="s">
        <v>18</v>
      </c>
      <c r="E140" s="17" t="s">
        <v>31</v>
      </c>
      <c r="F140" s="17" t="s">
        <v>30</v>
      </c>
      <c r="G140" s="17" t="s">
        <v>17</v>
      </c>
      <c r="H140" s="16" t="s">
        <v>37</v>
      </c>
    </row>
    <row r="141" spans="1:8" x14ac:dyDescent="0.25">
      <c r="A141" s="13" t="s">
        <v>1782</v>
      </c>
      <c r="B141" s="9" t="s">
        <v>1412</v>
      </c>
      <c r="C141" s="9" t="s">
        <v>1426</v>
      </c>
      <c r="D141" s="18" t="s">
        <v>25</v>
      </c>
      <c r="E141" s="17" t="s">
        <v>29</v>
      </c>
      <c r="F141" s="17" t="s">
        <v>23</v>
      </c>
      <c r="G141" s="17" t="s">
        <v>32</v>
      </c>
      <c r="H141" s="16" t="s">
        <v>35</v>
      </c>
    </row>
    <row r="142" spans="1:8" x14ac:dyDescent="0.25">
      <c r="A142" s="13" t="s">
        <v>1782</v>
      </c>
      <c r="B142" s="9" t="s">
        <v>1412</v>
      </c>
      <c r="C142" s="9" t="s">
        <v>1438</v>
      </c>
      <c r="D142" s="18" t="s">
        <v>18</v>
      </c>
      <c r="E142" s="17" t="s">
        <v>596</v>
      </c>
      <c r="F142" s="17" t="s">
        <v>24</v>
      </c>
      <c r="G142" s="17" t="s">
        <v>36</v>
      </c>
      <c r="H142" s="16" t="s">
        <v>27</v>
      </c>
    </row>
    <row r="143" spans="1:8" x14ac:dyDescent="0.25">
      <c r="A143" s="13" t="s">
        <v>1782</v>
      </c>
      <c r="B143" s="9" t="s">
        <v>1412</v>
      </c>
      <c r="C143" s="9" t="s">
        <v>1444</v>
      </c>
      <c r="D143" s="18" t="s">
        <v>32</v>
      </c>
      <c r="E143" s="17" t="s">
        <v>27</v>
      </c>
      <c r="F143" s="17" t="s">
        <v>37</v>
      </c>
      <c r="G143" s="17" t="s">
        <v>35</v>
      </c>
      <c r="H143" s="16" t="s">
        <v>20</v>
      </c>
    </row>
    <row r="144" spans="1:8" x14ac:dyDescent="0.25">
      <c r="A144" s="13" t="s">
        <v>1782</v>
      </c>
      <c r="B144" s="9" t="s">
        <v>1412</v>
      </c>
      <c r="C144" s="9" t="s">
        <v>1459</v>
      </c>
      <c r="D144" s="18" t="s">
        <v>17</v>
      </c>
      <c r="E144" s="17" t="s">
        <v>23</v>
      </c>
      <c r="F144" s="17" t="s">
        <v>29</v>
      </c>
      <c r="G144" s="17" t="s">
        <v>27</v>
      </c>
      <c r="H144" s="16" t="s">
        <v>32</v>
      </c>
    </row>
    <row r="145" spans="1:8" x14ac:dyDescent="0.25">
      <c r="A145" s="13" t="s">
        <v>1782</v>
      </c>
      <c r="B145" s="9" t="s">
        <v>1412</v>
      </c>
      <c r="C145" s="9" t="s">
        <v>1473</v>
      </c>
      <c r="D145" s="18" t="s">
        <v>24</v>
      </c>
      <c r="E145" s="17" t="s">
        <v>32</v>
      </c>
      <c r="F145" s="17" t="s">
        <v>27</v>
      </c>
      <c r="G145" s="17" t="s">
        <v>19</v>
      </c>
      <c r="H145" s="16" t="s">
        <v>18</v>
      </c>
    </row>
    <row r="146" spans="1:8" x14ac:dyDescent="0.25">
      <c r="A146" s="13" t="s">
        <v>1782</v>
      </c>
      <c r="B146" s="9" t="s">
        <v>1412</v>
      </c>
      <c r="C146" s="9" t="s">
        <v>1483</v>
      </c>
      <c r="D146" s="18" t="s">
        <v>18</v>
      </c>
      <c r="E146" s="17" t="s">
        <v>29</v>
      </c>
      <c r="F146" s="17" t="s">
        <v>33</v>
      </c>
      <c r="G146" s="17" t="s">
        <v>35</v>
      </c>
      <c r="H146" s="16" t="s">
        <v>21</v>
      </c>
    </row>
    <row r="147" spans="1:8" x14ac:dyDescent="0.25">
      <c r="A147" s="13" t="s">
        <v>1782</v>
      </c>
      <c r="B147" s="9" t="s">
        <v>1412</v>
      </c>
      <c r="C147" s="9" t="s">
        <v>1497</v>
      </c>
      <c r="D147" s="18" t="s">
        <v>29</v>
      </c>
      <c r="E147" s="17" t="s">
        <v>30</v>
      </c>
      <c r="F147" s="17" t="s">
        <v>18</v>
      </c>
      <c r="G147" s="17" t="s">
        <v>25</v>
      </c>
      <c r="H147" s="16" t="s">
        <v>596</v>
      </c>
    </row>
    <row r="148" spans="1:8" x14ac:dyDescent="0.25">
      <c r="A148" s="13" t="s">
        <v>1782</v>
      </c>
      <c r="B148" s="9" t="s">
        <v>1412</v>
      </c>
      <c r="C148" s="9" t="s">
        <v>1506</v>
      </c>
      <c r="D148" s="18" t="s">
        <v>30</v>
      </c>
      <c r="E148" s="17" t="s">
        <v>21</v>
      </c>
      <c r="F148" s="17" t="s">
        <v>27</v>
      </c>
      <c r="G148" s="17" t="s">
        <v>33</v>
      </c>
      <c r="H148" s="16" t="s">
        <v>36</v>
      </c>
    </row>
    <row r="149" spans="1:8" x14ac:dyDescent="0.25">
      <c r="A149" s="13" t="s">
        <v>1782</v>
      </c>
      <c r="B149" s="9" t="s">
        <v>1412</v>
      </c>
      <c r="C149" s="9" t="s">
        <v>1507</v>
      </c>
      <c r="D149" s="18" t="s">
        <v>19</v>
      </c>
      <c r="E149" s="17" t="s">
        <v>24</v>
      </c>
      <c r="F149" s="17" t="s">
        <v>596</v>
      </c>
      <c r="G149" s="17" t="s">
        <v>18</v>
      </c>
      <c r="H149" s="16" t="s">
        <v>25</v>
      </c>
    </row>
    <row r="150" spans="1:8" x14ac:dyDescent="0.25">
      <c r="A150" s="13" t="s">
        <v>1782</v>
      </c>
      <c r="B150" s="9" t="s">
        <v>1412</v>
      </c>
      <c r="C150" s="9" t="s">
        <v>1521</v>
      </c>
      <c r="D150" s="18" t="s">
        <v>18</v>
      </c>
      <c r="E150" s="17" t="s">
        <v>17</v>
      </c>
      <c r="F150" s="17" t="s">
        <v>19</v>
      </c>
      <c r="G150" s="17" t="s">
        <v>21</v>
      </c>
      <c r="H150" s="16" t="s">
        <v>596</v>
      </c>
    </row>
    <row r="151" spans="1:8" x14ac:dyDescent="0.25">
      <c r="A151" s="13" t="s">
        <v>1782</v>
      </c>
      <c r="B151" s="9" t="s">
        <v>1412</v>
      </c>
      <c r="C151" s="9" t="s">
        <v>1522</v>
      </c>
      <c r="D151" s="18" t="s">
        <v>25</v>
      </c>
      <c r="E151" s="17" t="s">
        <v>18</v>
      </c>
      <c r="F151" s="17" t="s">
        <v>20</v>
      </c>
      <c r="G151" s="17" t="s">
        <v>36</v>
      </c>
      <c r="H151" s="16" t="s">
        <v>31</v>
      </c>
    </row>
    <row r="152" spans="1:8" x14ac:dyDescent="0.25">
      <c r="A152" s="13" t="s">
        <v>1782</v>
      </c>
      <c r="B152" s="9" t="s">
        <v>1412</v>
      </c>
      <c r="C152" s="9" t="s">
        <v>1532</v>
      </c>
      <c r="D152" s="18" t="s">
        <v>24</v>
      </c>
      <c r="E152" s="17" t="s">
        <v>21</v>
      </c>
      <c r="F152" s="17" t="s">
        <v>35</v>
      </c>
      <c r="G152" s="17" t="s">
        <v>126</v>
      </c>
      <c r="H152" s="16" t="s">
        <v>126</v>
      </c>
    </row>
    <row r="153" spans="1:8" x14ac:dyDescent="0.25">
      <c r="A153" s="13" t="s">
        <v>1782</v>
      </c>
      <c r="B153" s="9" t="s">
        <v>1412</v>
      </c>
      <c r="C153" s="9" t="s">
        <v>1542</v>
      </c>
      <c r="D153" s="18" t="s">
        <v>35</v>
      </c>
      <c r="E153" s="17" t="s">
        <v>596</v>
      </c>
      <c r="F153" s="17" t="s">
        <v>36</v>
      </c>
      <c r="G153" s="17" t="s">
        <v>32</v>
      </c>
      <c r="H153" s="16" t="s">
        <v>17</v>
      </c>
    </row>
    <row r="154" spans="1:8" x14ac:dyDescent="0.25">
      <c r="A154" s="13" t="s">
        <v>1782</v>
      </c>
      <c r="B154" s="9" t="s">
        <v>1412</v>
      </c>
      <c r="C154" s="9" t="s">
        <v>1558</v>
      </c>
      <c r="D154" s="18" t="s">
        <v>27</v>
      </c>
      <c r="E154" s="17" t="s">
        <v>18</v>
      </c>
      <c r="F154" s="17" t="s">
        <v>21</v>
      </c>
      <c r="G154" s="17" t="s">
        <v>19</v>
      </c>
      <c r="H154" s="16" t="s">
        <v>32</v>
      </c>
    </row>
    <row r="155" spans="1:8" x14ac:dyDescent="0.25">
      <c r="A155" s="13" t="s">
        <v>1782</v>
      </c>
      <c r="B155" s="9" t="s">
        <v>1412</v>
      </c>
      <c r="C155" s="9" t="s">
        <v>1570</v>
      </c>
      <c r="D155" s="18" t="s">
        <v>17</v>
      </c>
      <c r="E155" s="17" t="s">
        <v>126</v>
      </c>
      <c r="F155" s="17" t="s">
        <v>126</v>
      </c>
      <c r="G155" s="17" t="s">
        <v>126</v>
      </c>
      <c r="H155" s="16" t="s">
        <v>126</v>
      </c>
    </row>
    <row r="156" spans="1:8" x14ac:dyDescent="0.25">
      <c r="A156" s="13" t="s">
        <v>1782</v>
      </c>
      <c r="B156" s="9" t="s">
        <v>1412</v>
      </c>
      <c r="C156" s="9" t="s">
        <v>1571</v>
      </c>
      <c r="D156" s="18" t="s">
        <v>27</v>
      </c>
      <c r="E156" s="17" t="s">
        <v>29</v>
      </c>
      <c r="F156" s="17" t="s">
        <v>18</v>
      </c>
      <c r="G156" s="17" t="s">
        <v>35</v>
      </c>
      <c r="H156" s="16" t="s">
        <v>21</v>
      </c>
    </row>
    <row r="157" spans="1:8" x14ac:dyDescent="0.25">
      <c r="A157" s="13" t="s">
        <v>1782</v>
      </c>
      <c r="B157" s="9" t="s">
        <v>1412</v>
      </c>
      <c r="C157" s="9" t="s">
        <v>1583</v>
      </c>
      <c r="D157" s="18" t="s">
        <v>36</v>
      </c>
      <c r="E157" s="17" t="s">
        <v>35</v>
      </c>
      <c r="F157" s="17" t="s">
        <v>37</v>
      </c>
      <c r="G157" s="17" t="s">
        <v>17</v>
      </c>
      <c r="H157" s="16" t="s">
        <v>19</v>
      </c>
    </row>
    <row r="158" spans="1:8" x14ac:dyDescent="0.25">
      <c r="A158" s="2" t="s">
        <v>1782</v>
      </c>
      <c r="B158" s="9" t="s">
        <v>1589</v>
      </c>
      <c r="C158" s="9" t="s">
        <v>1590</v>
      </c>
      <c r="D158" s="18" t="s">
        <v>18</v>
      </c>
      <c r="E158" s="17" t="s">
        <v>24</v>
      </c>
      <c r="F158" s="17" t="s">
        <v>18</v>
      </c>
      <c r="G158" s="17" t="s">
        <v>21</v>
      </c>
      <c r="H158" s="16" t="s">
        <v>21</v>
      </c>
    </row>
    <row r="159" spans="1:8" x14ac:dyDescent="0.25">
      <c r="A159" s="2" t="s">
        <v>1782</v>
      </c>
      <c r="B159" s="9" t="s">
        <v>1589</v>
      </c>
      <c r="C159" s="9" t="s">
        <v>1591</v>
      </c>
      <c r="D159" s="18" t="s">
        <v>35</v>
      </c>
      <c r="E159" s="17" t="s">
        <v>30</v>
      </c>
      <c r="F159" s="17" t="s">
        <v>21</v>
      </c>
      <c r="G159" s="17" t="s">
        <v>26</v>
      </c>
      <c r="H159" s="16" t="s">
        <v>19</v>
      </c>
    </row>
    <row r="160" spans="1:8" x14ac:dyDescent="0.25">
      <c r="A160" s="2" t="s">
        <v>1782</v>
      </c>
      <c r="B160" s="9" t="s">
        <v>1589</v>
      </c>
      <c r="C160" s="9" t="s">
        <v>1602</v>
      </c>
      <c r="D160" s="18" t="s">
        <v>18</v>
      </c>
      <c r="E160" s="17" t="s">
        <v>29</v>
      </c>
      <c r="F160" s="17" t="s">
        <v>30</v>
      </c>
      <c r="G160" s="17" t="s">
        <v>24</v>
      </c>
      <c r="H160" s="16" t="s">
        <v>23</v>
      </c>
    </row>
    <row r="161" spans="1:8" x14ac:dyDescent="0.25">
      <c r="A161" s="2" t="s">
        <v>1782</v>
      </c>
      <c r="B161" s="9" t="s">
        <v>1589</v>
      </c>
      <c r="C161" s="9" t="s">
        <v>1613</v>
      </c>
      <c r="D161" s="18" t="s">
        <v>32</v>
      </c>
      <c r="E161" s="17" t="s">
        <v>21</v>
      </c>
      <c r="F161" s="17" t="s">
        <v>27</v>
      </c>
      <c r="G161" s="17" t="s">
        <v>35</v>
      </c>
      <c r="H161" s="16" t="s">
        <v>18</v>
      </c>
    </row>
    <row r="162" spans="1:8" x14ac:dyDescent="0.25">
      <c r="A162" s="2" t="s">
        <v>1782</v>
      </c>
      <c r="B162" s="9" t="s">
        <v>1589</v>
      </c>
      <c r="C162" s="9" t="s">
        <v>1615</v>
      </c>
      <c r="D162" s="18" t="s">
        <v>17</v>
      </c>
      <c r="E162" s="17" t="s">
        <v>27</v>
      </c>
      <c r="F162" s="17" t="s">
        <v>19</v>
      </c>
      <c r="G162" s="17" t="s">
        <v>36</v>
      </c>
      <c r="H162" s="16" t="s">
        <v>24</v>
      </c>
    </row>
    <row r="163" spans="1:8" x14ac:dyDescent="0.25">
      <c r="A163" s="2" t="s">
        <v>1782</v>
      </c>
      <c r="B163" s="9" t="s">
        <v>1589</v>
      </c>
      <c r="C163" s="9" t="s">
        <v>1616</v>
      </c>
      <c r="D163" s="18" t="s">
        <v>29</v>
      </c>
      <c r="E163" s="17" t="s">
        <v>27</v>
      </c>
      <c r="F163" s="17" t="s">
        <v>29</v>
      </c>
      <c r="G163" s="17" t="s">
        <v>20</v>
      </c>
      <c r="H163" s="16" t="s">
        <v>21</v>
      </c>
    </row>
    <row r="164" spans="1:8" x14ac:dyDescent="0.25">
      <c r="A164" s="2" t="s">
        <v>1782</v>
      </c>
      <c r="B164" s="9" t="s">
        <v>1589</v>
      </c>
      <c r="C164" s="9" t="s">
        <v>1629</v>
      </c>
      <c r="D164" s="18" t="s">
        <v>18</v>
      </c>
      <c r="E164" s="17" t="s">
        <v>19</v>
      </c>
      <c r="F164" s="17" t="s">
        <v>21</v>
      </c>
      <c r="G164" s="17" t="s">
        <v>23</v>
      </c>
      <c r="H164" s="16" t="s">
        <v>17</v>
      </c>
    </row>
    <row r="165" spans="1:8" x14ac:dyDescent="0.25">
      <c r="A165" s="2" t="s">
        <v>1782</v>
      </c>
      <c r="B165" s="9" t="s">
        <v>1589</v>
      </c>
      <c r="C165" s="9" t="s">
        <v>1642</v>
      </c>
      <c r="D165" s="18" t="s">
        <v>17</v>
      </c>
      <c r="E165" s="17" t="s">
        <v>20</v>
      </c>
      <c r="F165" s="17" t="s">
        <v>24</v>
      </c>
      <c r="G165" s="17" t="s">
        <v>126</v>
      </c>
      <c r="H165" s="16" t="s">
        <v>126</v>
      </c>
    </row>
    <row r="166" spans="1:8" x14ac:dyDescent="0.25">
      <c r="A166" s="2" t="s">
        <v>1782</v>
      </c>
      <c r="B166" s="9" t="s">
        <v>1589</v>
      </c>
      <c r="C166" s="9" t="s">
        <v>1650</v>
      </c>
      <c r="D166" s="18" t="s">
        <v>21</v>
      </c>
      <c r="E166" s="17" t="s">
        <v>24</v>
      </c>
      <c r="F166" s="17" t="s">
        <v>32</v>
      </c>
      <c r="G166" s="17" t="s">
        <v>27</v>
      </c>
      <c r="H166" s="16" t="s">
        <v>18</v>
      </c>
    </row>
    <row r="167" spans="1:8" x14ac:dyDescent="0.25">
      <c r="A167" s="2" t="s">
        <v>1782</v>
      </c>
      <c r="B167" s="9" t="s">
        <v>1589</v>
      </c>
      <c r="C167" s="9" t="s">
        <v>1651</v>
      </c>
      <c r="D167" s="18" t="s">
        <v>18</v>
      </c>
      <c r="E167" s="17" t="s">
        <v>20</v>
      </c>
      <c r="F167" s="17" t="s">
        <v>22</v>
      </c>
      <c r="G167" s="17" t="s">
        <v>23</v>
      </c>
      <c r="H167" s="16" t="s">
        <v>17</v>
      </c>
    </row>
    <row r="168" spans="1:8" x14ac:dyDescent="0.25">
      <c r="A168" s="2" t="s">
        <v>1782</v>
      </c>
      <c r="B168" s="9" t="s">
        <v>1652</v>
      </c>
      <c r="C168" s="9" t="s">
        <v>1653</v>
      </c>
      <c r="D168" s="18" t="s">
        <v>31</v>
      </c>
      <c r="E168" s="17" t="s">
        <v>30</v>
      </c>
      <c r="F168" s="17" t="s">
        <v>23</v>
      </c>
      <c r="G168" s="17" t="s">
        <v>20</v>
      </c>
      <c r="H168" s="16" t="s">
        <v>29</v>
      </c>
    </row>
    <row r="169" spans="1:8" x14ac:dyDescent="0.25">
      <c r="A169" s="2" t="s">
        <v>1782</v>
      </c>
      <c r="B169" s="9" t="s">
        <v>1652</v>
      </c>
      <c r="C169" s="9" t="s">
        <v>1669</v>
      </c>
      <c r="D169" s="18" t="s">
        <v>17</v>
      </c>
      <c r="E169" s="17" t="s">
        <v>20</v>
      </c>
      <c r="F169" s="17" t="s">
        <v>21</v>
      </c>
      <c r="G169" s="17" t="s">
        <v>27</v>
      </c>
      <c r="H169" s="16" t="s">
        <v>35</v>
      </c>
    </row>
    <row r="170" spans="1:8" x14ac:dyDescent="0.25">
      <c r="A170" s="2" t="s">
        <v>1782</v>
      </c>
      <c r="B170" s="9" t="s">
        <v>1652</v>
      </c>
      <c r="C170" s="9" t="s">
        <v>1680</v>
      </c>
      <c r="D170" s="18" t="s">
        <v>32</v>
      </c>
      <c r="E170" s="17" t="s">
        <v>126</v>
      </c>
      <c r="F170" s="17" t="s">
        <v>126</v>
      </c>
      <c r="G170" s="17" t="s">
        <v>126</v>
      </c>
      <c r="H170" s="16" t="s">
        <v>126</v>
      </c>
    </row>
    <row r="171" spans="1:8" x14ac:dyDescent="0.25">
      <c r="A171" s="2" t="s">
        <v>1782</v>
      </c>
      <c r="B171" s="9" t="s">
        <v>1652</v>
      </c>
      <c r="C171" s="9" t="s">
        <v>1681</v>
      </c>
      <c r="D171" s="18" t="s">
        <v>27</v>
      </c>
      <c r="E171" s="17" t="s">
        <v>18</v>
      </c>
      <c r="F171" s="17" t="s">
        <v>32</v>
      </c>
      <c r="G171" s="17" t="s">
        <v>29</v>
      </c>
      <c r="H171" s="16" t="s">
        <v>33</v>
      </c>
    </row>
    <row r="172" spans="1:8" x14ac:dyDescent="0.25">
      <c r="A172" s="2" t="s">
        <v>1782</v>
      </c>
      <c r="B172" s="9" t="s">
        <v>1652</v>
      </c>
      <c r="C172" s="9" t="s">
        <v>1695</v>
      </c>
      <c r="D172" s="18" t="s">
        <v>32</v>
      </c>
      <c r="E172" s="17" t="s">
        <v>36</v>
      </c>
      <c r="F172" s="17" t="s">
        <v>20</v>
      </c>
      <c r="G172" s="17" t="s">
        <v>18</v>
      </c>
      <c r="H172" s="16" t="s">
        <v>26</v>
      </c>
    </row>
    <row r="173" spans="1:8" x14ac:dyDescent="0.25">
      <c r="A173" s="2" t="s">
        <v>1782</v>
      </c>
      <c r="B173" s="9" t="s">
        <v>1652</v>
      </c>
      <c r="C173" s="9" t="s">
        <v>1711</v>
      </c>
      <c r="D173" s="18" t="s">
        <v>21</v>
      </c>
      <c r="E173" s="17" t="s">
        <v>25</v>
      </c>
      <c r="F173" s="17" t="s">
        <v>32</v>
      </c>
      <c r="G173" s="17" t="s">
        <v>33</v>
      </c>
      <c r="H173" s="16" t="s">
        <v>20</v>
      </c>
    </row>
    <row r="174" spans="1:8" x14ac:dyDescent="0.25">
      <c r="A174" s="2" t="s">
        <v>1782</v>
      </c>
      <c r="B174" s="9" t="s">
        <v>1652</v>
      </c>
      <c r="C174" s="9" t="s">
        <v>1719</v>
      </c>
      <c r="D174" s="18" t="s">
        <v>26</v>
      </c>
      <c r="E174" s="17" t="s">
        <v>20</v>
      </c>
      <c r="F174" s="17" t="s">
        <v>27</v>
      </c>
      <c r="G174" s="17" t="s">
        <v>24</v>
      </c>
      <c r="H174" s="16" t="s">
        <v>18</v>
      </c>
    </row>
    <row r="175" spans="1:8" x14ac:dyDescent="0.25">
      <c r="A175" s="2" t="s">
        <v>1782</v>
      </c>
      <c r="B175" s="9" t="s">
        <v>1652</v>
      </c>
      <c r="C175" s="9" t="s">
        <v>1722</v>
      </c>
      <c r="D175" s="18" t="s">
        <v>18</v>
      </c>
      <c r="E175" s="17" t="s">
        <v>17</v>
      </c>
      <c r="F175" s="17" t="s">
        <v>32</v>
      </c>
      <c r="G175" s="17" t="s">
        <v>19</v>
      </c>
      <c r="H175" s="16" t="s">
        <v>30</v>
      </c>
    </row>
    <row r="176" spans="1:8" x14ac:dyDescent="0.25">
      <c r="A176" s="2" t="s">
        <v>1782</v>
      </c>
      <c r="B176" s="9" t="s">
        <v>1652</v>
      </c>
      <c r="C176" s="9" t="s">
        <v>1735</v>
      </c>
      <c r="D176" s="18" t="s">
        <v>18</v>
      </c>
      <c r="E176" s="17" t="s">
        <v>21</v>
      </c>
      <c r="F176" s="17" t="s">
        <v>27</v>
      </c>
      <c r="G176" s="17" t="s">
        <v>29</v>
      </c>
      <c r="H176" s="16" t="s">
        <v>32</v>
      </c>
    </row>
    <row r="177" spans="1:8" x14ac:dyDescent="0.25">
      <c r="A177" s="2" t="s">
        <v>1782</v>
      </c>
      <c r="B177" s="9" t="s">
        <v>1652</v>
      </c>
      <c r="C177" s="9" t="s">
        <v>1736</v>
      </c>
      <c r="D177" s="18" t="s">
        <v>126</v>
      </c>
      <c r="E177" s="17" t="s">
        <v>126</v>
      </c>
      <c r="F177" s="17" t="s">
        <v>126</v>
      </c>
      <c r="G177" s="17" t="s">
        <v>126</v>
      </c>
      <c r="H177" s="16" t="s">
        <v>126</v>
      </c>
    </row>
    <row r="178" spans="1:8" x14ac:dyDescent="0.25">
      <c r="A178" s="2" t="s">
        <v>1782</v>
      </c>
      <c r="B178" s="9" t="s">
        <v>1652</v>
      </c>
      <c r="C178" s="9" t="s">
        <v>1737</v>
      </c>
      <c r="D178" s="18" t="s">
        <v>126</v>
      </c>
      <c r="E178" s="17" t="s">
        <v>126</v>
      </c>
      <c r="F178" s="17" t="s">
        <v>126</v>
      </c>
      <c r="G178" s="17" t="s">
        <v>126</v>
      </c>
      <c r="H178" s="16" t="s">
        <v>126</v>
      </c>
    </row>
    <row r="179" spans="1:8" x14ac:dyDescent="0.25">
      <c r="A179" s="2" t="s">
        <v>1782</v>
      </c>
      <c r="B179" s="9" t="s">
        <v>1652</v>
      </c>
      <c r="C179" s="9" t="s">
        <v>1738</v>
      </c>
      <c r="D179" s="18" t="s">
        <v>27</v>
      </c>
      <c r="E179" s="17" t="s">
        <v>23</v>
      </c>
      <c r="F179" s="17" t="s">
        <v>35</v>
      </c>
      <c r="G179" s="17" t="s">
        <v>19</v>
      </c>
      <c r="H179" s="16" t="s">
        <v>26</v>
      </c>
    </row>
    <row r="180" spans="1:8" x14ac:dyDescent="0.25">
      <c r="A180" s="2" t="s">
        <v>1782</v>
      </c>
      <c r="B180" s="9" t="s">
        <v>1652</v>
      </c>
      <c r="C180" s="9" t="s">
        <v>1739</v>
      </c>
      <c r="D180" s="18" t="s">
        <v>18</v>
      </c>
      <c r="E180" s="17" t="s">
        <v>17</v>
      </c>
      <c r="F180" s="17" t="s">
        <v>21</v>
      </c>
      <c r="G180" s="17" t="s">
        <v>32</v>
      </c>
      <c r="H180" s="16" t="s">
        <v>35</v>
      </c>
    </row>
    <row r="181" spans="1:8" x14ac:dyDescent="0.25">
      <c r="A181" s="2" t="s">
        <v>1782</v>
      </c>
      <c r="B181" s="9" t="s">
        <v>1652</v>
      </c>
      <c r="C181" s="9" t="s">
        <v>1749</v>
      </c>
      <c r="D181" s="18" t="s">
        <v>18</v>
      </c>
      <c r="E181" s="17" t="s">
        <v>30</v>
      </c>
      <c r="F181" s="17" t="s">
        <v>21</v>
      </c>
      <c r="G181" s="17" t="s">
        <v>32</v>
      </c>
      <c r="H181" s="16" t="s">
        <v>596</v>
      </c>
    </row>
    <row r="182" spans="1:8" x14ac:dyDescent="0.25">
      <c r="A182" s="2" t="s">
        <v>1782</v>
      </c>
      <c r="B182" s="9" t="s">
        <v>1652</v>
      </c>
      <c r="C182" s="9" t="s">
        <v>1750</v>
      </c>
      <c r="D182" s="18" t="s">
        <v>21</v>
      </c>
      <c r="E182" s="17" t="s">
        <v>23</v>
      </c>
      <c r="F182" s="17" t="s">
        <v>18</v>
      </c>
      <c r="G182" s="17" t="s">
        <v>19</v>
      </c>
      <c r="H182" s="16" t="s">
        <v>32</v>
      </c>
    </row>
    <row r="183" spans="1:8" x14ac:dyDescent="0.25">
      <c r="A183" s="2" t="s">
        <v>1782</v>
      </c>
      <c r="B183" s="9" t="s">
        <v>1652</v>
      </c>
      <c r="C183" s="9" t="s">
        <v>1751</v>
      </c>
      <c r="D183" s="18" t="s">
        <v>24</v>
      </c>
      <c r="E183" s="17" t="s">
        <v>26</v>
      </c>
      <c r="F183" s="17" t="s">
        <v>27</v>
      </c>
      <c r="G183" s="17" t="s">
        <v>32</v>
      </c>
      <c r="H183" s="16" t="s">
        <v>30</v>
      </c>
    </row>
    <row r="184" spans="1:8" x14ac:dyDescent="0.25">
      <c r="A184" s="2" t="s">
        <v>1782</v>
      </c>
      <c r="B184" s="9" t="s">
        <v>1652</v>
      </c>
      <c r="C184" s="9" t="s">
        <v>1766</v>
      </c>
      <c r="D184" s="18" t="s">
        <v>17</v>
      </c>
      <c r="E184" s="17" t="s">
        <v>25</v>
      </c>
      <c r="F184" s="17" t="s">
        <v>32</v>
      </c>
      <c r="G184" s="17" t="s">
        <v>24</v>
      </c>
      <c r="H184" s="16" t="s">
        <v>20</v>
      </c>
    </row>
    <row r="185" spans="1:8" x14ac:dyDescent="0.25">
      <c r="A185" s="2" t="s">
        <v>1782</v>
      </c>
      <c r="B185" s="9" t="s">
        <v>1652</v>
      </c>
      <c r="C185" s="9" t="s">
        <v>1767</v>
      </c>
      <c r="D185" s="18" t="s">
        <v>32</v>
      </c>
      <c r="E185" s="17" t="s">
        <v>21</v>
      </c>
      <c r="F185" s="17" t="s">
        <v>35</v>
      </c>
      <c r="G185" s="17" t="s">
        <v>33</v>
      </c>
      <c r="H185" s="16" t="s">
        <v>24</v>
      </c>
    </row>
    <row r="186" spans="1:8" x14ac:dyDescent="0.25">
      <c r="A186" s="2" t="s">
        <v>1782</v>
      </c>
      <c r="B186" s="9" t="s">
        <v>1652</v>
      </c>
      <c r="C186" s="9" t="s">
        <v>1768</v>
      </c>
      <c r="D186" s="18" t="s">
        <v>32</v>
      </c>
      <c r="E186" s="17" t="s">
        <v>33</v>
      </c>
      <c r="F186" s="17" t="s">
        <v>126</v>
      </c>
      <c r="G186" s="17" t="s">
        <v>126</v>
      </c>
      <c r="H186" s="16" t="s">
        <v>126</v>
      </c>
    </row>
    <row r="187" spans="1:8" x14ac:dyDescent="0.25">
      <c r="A187" s="2" t="s">
        <v>1782</v>
      </c>
      <c r="B187" s="9" t="s">
        <v>1652</v>
      </c>
      <c r="C187" s="9" t="s">
        <v>1769</v>
      </c>
      <c r="D187" s="18" t="s">
        <v>18</v>
      </c>
      <c r="E187" s="17" t="s">
        <v>24</v>
      </c>
      <c r="F187" s="17" t="s">
        <v>26</v>
      </c>
      <c r="G187" s="17" t="s">
        <v>36</v>
      </c>
      <c r="H187" s="17" t="s">
        <v>20</v>
      </c>
    </row>
    <row r="188" spans="1:8" x14ac:dyDescent="0.25">
      <c r="A188" s="9" t="s">
        <v>2076</v>
      </c>
      <c r="B188" s="9" t="s">
        <v>1784</v>
      </c>
      <c r="C188" s="9" t="s">
        <v>1840</v>
      </c>
      <c r="D188" s="18" t="s">
        <v>21</v>
      </c>
      <c r="E188" s="9" t="s">
        <v>27</v>
      </c>
      <c r="F188" s="9" t="s">
        <v>596</v>
      </c>
      <c r="G188" s="9" t="s">
        <v>126</v>
      </c>
      <c r="H188" s="9" t="s">
        <v>126</v>
      </c>
    </row>
    <row r="189" spans="1:8" x14ac:dyDescent="0.25">
      <c r="A189" s="9" t="s">
        <v>2076</v>
      </c>
      <c r="B189" s="9" t="s">
        <v>1784</v>
      </c>
      <c r="C189" s="9" t="s">
        <v>1849</v>
      </c>
      <c r="D189" s="18" t="s">
        <v>18</v>
      </c>
      <c r="E189" s="9" t="s">
        <v>126</v>
      </c>
      <c r="F189" s="9" t="s">
        <v>126</v>
      </c>
      <c r="G189" s="9" t="s">
        <v>126</v>
      </c>
      <c r="H189" s="9" t="s">
        <v>126</v>
      </c>
    </row>
    <row r="190" spans="1:8" x14ac:dyDescent="0.25">
      <c r="A190" s="9" t="s">
        <v>2076</v>
      </c>
      <c r="B190" s="9" t="s">
        <v>1784</v>
      </c>
      <c r="C190" s="9" t="s">
        <v>1853</v>
      </c>
      <c r="D190" s="18" t="s">
        <v>29</v>
      </c>
      <c r="E190" s="9" t="s">
        <v>18</v>
      </c>
      <c r="F190" s="9" t="s">
        <v>27</v>
      </c>
      <c r="G190" s="9" t="s">
        <v>21</v>
      </c>
      <c r="H190" s="9" t="s">
        <v>37</v>
      </c>
    </row>
    <row r="191" spans="1:8" x14ac:dyDescent="0.25">
      <c r="A191" s="9" t="s">
        <v>2076</v>
      </c>
      <c r="B191" s="9" t="s">
        <v>1784</v>
      </c>
      <c r="C191" s="9" t="s">
        <v>1854</v>
      </c>
      <c r="D191" s="18" t="s">
        <v>25</v>
      </c>
      <c r="E191" s="9" t="s">
        <v>20</v>
      </c>
      <c r="F191" s="9" t="s">
        <v>21</v>
      </c>
      <c r="G191" s="9" t="s">
        <v>26</v>
      </c>
      <c r="H191" s="9" t="s">
        <v>33</v>
      </c>
    </row>
    <row r="192" spans="1:8" x14ac:dyDescent="0.25">
      <c r="A192" s="9" t="s">
        <v>2076</v>
      </c>
      <c r="B192" s="9" t="s">
        <v>1784</v>
      </c>
      <c r="C192" s="9" t="s">
        <v>1870</v>
      </c>
      <c r="D192" s="18" t="s">
        <v>32</v>
      </c>
      <c r="E192" s="9" t="s">
        <v>126</v>
      </c>
      <c r="F192" s="9" t="s">
        <v>126</v>
      </c>
      <c r="G192" s="9" t="s">
        <v>126</v>
      </c>
      <c r="H192" s="9" t="s">
        <v>126</v>
      </c>
    </row>
    <row r="193" spans="1:8" x14ac:dyDescent="0.25">
      <c r="A193" s="9" t="s">
        <v>2076</v>
      </c>
      <c r="B193" s="9" t="s">
        <v>1784</v>
      </c>
      <c r="C193" s="9" t="s">
        <v>1871</v>
      </c>
      <c r="D193" s="18" t="s">
        <v>21</v>
      </c>
      <c r="E193" s="9" t="s">
        <v>30</v>
      </c>
      <c r="F193" s="9" t="s">
        <v>35</v>
      </c>
      <c r="G193" s="9" t="s">
        <v>31</v>
      </c>
      <c r="H193" s="9" t="s">
        <v>32</v>
      </c>
    </row>
    <row r="194" spans="1:8" x14ac:dyDescent="0.25">
      <c r="A194" s="9" t="s">
        <v>2076</v>
      </c>
      <c r="B194" s="9" t="s">
        <v>1784</v>
      </c>
      <c r="C194" s="9" t="s">
        <v>1887</v>
      </c>
      <c r="D194" s="18" t="s">
        <v>24</v>
      </c>
      <c r="E194" s="9" t="s">
        <v>27</v>
      </c>
      <c r="F194" s="9" t="s">
        <v>26</v>
      </c>
      <c r="G194" s="9" t="s">
        <v>32</v>
      </c>
      <c r="H194" s="9" t="s">
        <v>596</v>
      </c>
    </row>
    <row r="195" spans="1:8" x14ac:dyDescent="0.25">
      <c r="A195" s="9" t="s">
        <v>2076</v>
      </c>
      <c r="B195" s="9" t="s">
        <v>1784</v>
      </c>
      <c r="C195" s="9" t="s">
        <v>1896</v>
      </c>
      <c r="D195" s="18" t="s">
        <v>27</v>
      </c>
      <c r="E195" s="9" t="s">
        <v>32</v>
      </c>
      <c r="F195" s="9" t="s">
        <v>30</v>
      </c>
      <c r="G195" s="9" t="s">
        <v>21</v>
      </c>
      <c r="H195" s="9" t="s">
        <v>18</v>
      </c>
    </row>
    <row r="196" spans="1:8" x14ac:dyDescent="0.25">
      <c r="A196" s="9" t="s">
        <v>2076</v>
      </c>
      <c r="B196" s="9" t="s">
        <v>1784</v>
      </c>
      <c r="C196" s="9" t="s">
        <v>1912</v>
      </c>
      <c r="D196" s="18" t="s">
        <v>25</v>
      </c>
      <c r="E196" s="9" t="s">
        <v>27</v>
      </c>
      <c r="F196" s="9" t="s">
        <v>596</v>
      </c>
      <c r="G196" s="9" t="s">
        <v>35</v>
      </c>
      <c r="H196" s="9" t="s">
        <v>36</v>
      </c>
    </row>
    <row r="197" spans="1:8" x14ac:dyDescent="0.25">
      <c r="A197" s="9" t="s">
        <v>2076</v>
      </c>
      <c r="B197" s="9" t="s">
        <v>1784</v>
      </c>
      <c r="C197" s="9" t="s">
        <v>1925</v>
      </c>
      <c r="D197" s="18" t="s">
        <v>126</v>
      </c>
      <c r="E197" s="9" t="s">
        <v>18</v>
      </c>
      <c r="F197" s="9" t="s">
        <v>126</v>
      </c>
      <c r="G197" s="9" t="s">
        <v>126</v>
      </c>
      <c r="H197" s="9" t="s">
        <v>126</v>
      </c>
    </row>
    <row r="198" spans="1:8" x14ac:dyDescent="0.25">
      <c r="A198" s="9" t="s">
        <v>2076</v>
      </c>
      <c r="B198" s="9" t="s">
        <v>1784</v>
      </c>
      <c r="C198" s="9" t="s">
        <v>1926</v>
      </c>
      <c r="D198" s="18" t="s">
        <v>18</v>
      </c>
      <c r="E198" s="9" t="s">
        <v>21</v>
      </c>
      <c r="F198" s="9" t="s">
        <v>30</v>
      </c>
      <c r="G198" s="9" t="s">
        <v>30</v>
      </c>
      <c r="H198" s="9" t="s">
        <v>35</v>
      </c>
    </row>
    <row r="199" spans="1:8" x14ac:dyDescent="0.25">
      <c r="A199" s="9" t="s">
        <v>2076</v>
      </c>
      <c r="B199" s="9" t="s">
        <v>1784</v>
      </c>
      <c r="C199" s="9" t="s">
        <v>1937</v>
      </c>
      <c r="D199" s="18" t="s">
        <v>27</v>
      </c>
      <c r="E199" s="9" t="s">
        <v>23</v>
      </c>
      <c r="F199" s="9" t="s">
        <v>32</v>
      </c>
      <c r="G199" s="9" t="s">
        <v>21</v>
      </c>
      <c r="H199" s="9" t="s">
        <v>24</v>
      </c>
    </row>
    <row r="200" spans="1:8" x14ac:dyDescent="0.25">
      <c r="A200" s="9" t="s">
        <v>2076</v>
      </c>
      <c r="B200" s="9" t="s">
        <v>1784</v>
      </c>
      <c r="C200" s="9" t="s">
        <v>1952</v>
      </c>
      <c r="D200" s="18" t="s">
        <v>32</v>
      </c>
      <c r="E200" s="9" t="s">
        <v>18</v>
      </c>
      <c r="F200" s="9" t="s">
        <v>21</v>
      </c>
      <c r="G200" s="9" t="s">
        <v>35</v>
      </c>
      <c r="H200" s="9" t="s">
        <v>24</v>
      </c>
    </row>
    <row r="201" spans="1:8" x14ac:dyDescent="0.25">
      <c r="A201" s="9" t="s">
        <v>2076</v>
      </c>
      <c r="B201" s="9" t="s">
        <v>1784</v>
      </c>
      <c r="C201" s="9" t="s">
        <v>1960</v>
      </c>
      <c r="D201" s="18" t="s">
        <v>21</v>
      </c>
      <c r="E201" s="9" t="s">
        <v>26</v>
      </c>
      <c r="F201" s="9" t="s">
        <v>596</v>
      </c>
      <c r="G201" s="9" t="s">
        <v>35</v>
      </c>
      <c r="H201" s="9" t="s">
        <v>32</v>
      </c>
    </row>
    <row r="202" spans="1:8" x14ac:dyDescent="0.25">
      <c r="A202" s="9" t="s">
        <v>2076</v>
      </c>
      <c r="B202" s="9" t="s">
        <v>1783</v>
      </c>
      <c r="C202" s="9" t="s">
        <v>1976</v>
      </c>
      <c r="D202" s="18" t="s">
        <v>35</v>
      </c>
      <c r="E202" s="9" t="s">
        <v>33</v>
      </c>
      <c r="F202" s="9" t="s">
        <v>21</v>
      </c>
      <c r="G202" s="9" t="s">
        <v>31</v>
      </c>
      <c r="H202" s="9" t="s">
        <v>17</v>
      </c>
    </row>
    <row r="203" spans="1:8" x14ac:dyDescent="0.25">
      <c r="A203" s="9" t="s">
        <v>2076</v>
      </c>
      <c r="B203" s="9" t="s">
        <v>1783</v>
      </c>
      <c r="C203" s="9" t="s">
        <v>1990</v>
      </c>
      <c r="D203" s="18" t="s">
        <v>25</v>
      </c>
      <c r="E203" s="9" t="s">
        <v>21</v>
      </c>
      <c r="F203" s="9" t="s">
        <v>26</v>
      </c>
      <c r="G203" s="9" t="s">
        <v>27</v>
      </c>
      <c r="H203" s="9" t="s">
        <v>30</v>
      </c>
    </row>
    <row r="204" spans="1:8" x14ac:dyDescent="0.25">
      <c r="A204" s="9" t="s">
        <v>2076</v>
      </c>
      <c r="B204" s="9" t="s">
        <v>1783</v>
      </c>
      <c r="C204" s="9" t="s">
        <v>2001</v>
      </c>
      <c r="D204" s="18" t="s">
        <v>17</v>
      </c>
      <c r="E204" s="9" t="s">
        <v>20</v>
      </c>
      <c r="F204" s="9" t="s">
        <v>21</v>
      </c>
      <c r="G204" s="9" t="s">
        <v>35</v>
      </c>
      <c r="H204" s="9" t="s">
        <v>25</v>
      </c>
    </row>
    <row r="205" spans="1:8" x14ac:dyDescent="0.25">
      <c r="A205" s="9" t="s">
        <v>2076</v>
      </c>
      <c r="B205" s="9" t="s">
        <v>1783</v>
      </c>
      <c r="C205" s="9" t="s">
        <v>2005</v>
      </c>
      <c r="D205" s="18" t="s">
        <v>21</v>
      </c>
      <c r="E205" s="9" t="s">
        <v>23</v>
      </c>
      <c r="F205" s="9" t="s">
        <v>29</v>
      </c>
      <c r="G205" s="9" t="s">
        <v>35</v>
      </c>
      <c r="H205" s="9" t="s">
        <v>34</v>
      </c>
    </row>
    <row r="206" spans="1:8" x14ac:dyDescent="0.25">
      <c r="A206" s="9" t="s">
        <v>2076</v>
      </c>
      <c r="B206" s="9" t="s">
        <v>1783</v>
      </c>
      <c r="C206" s="9" t="s">
        <v>2016</v>
      </c>
      <c r="D206" s="18" t="s">
        <v>21</v>
      </c>
      <c r="E206" s="9" t="s">
        <v>25</v>
      </c>
      <c r="F206" s="9" t="s">
        <v>20</v>
      </c>
      <c r="G206" s="9" t="s">
        <v>27</v>
      </c>
      <c r="H206" s="9" t="s">
        <v>33</v>
      </c>
    </row>
    <row r="207" spans="1:8" x14ac:dyDescent="0.25">
      <c r="A207" s="9" t="s">
        <v>2076</v>
      </c>
      <c r="B207" s="9" t="s">
        <v>1783</v>
      </c>
      <c r="C207" s="9" t="s">
        <v>2027</v>
      </c>
      <c r="D207" s="18" t="s">
        <v>17</v>
      </c>
      <c r="E207" s="9" t="s">
        <v>126</v>
      </c>
      <c r="F207" s="9" t="s">
        <v>126</v>
      </c>
      <c r="G207" s="9" t="s">
        <v>126</v>
      </c>
      <c r="H207" s="9" t="s">
        <v>126</v>
      </c>
    </row>
    <row r="208" spans="1:8" x14ac:dyDescent="0.25">
      <c r="A208" s="9" t="s">
        <v>2076</v>
      </c>
      <c r="B208" s="9" t="s">
        <v>1783</v>
      </c>
      <c r="C208" s="9" t="s">
        <v>2028</v>
      </c>
      <c r="D208" s="18" t="s">
        <v>27</v>
      </c>
      <c r="E208" s="9" t="s">
        <v>21</v>
      </c>
      <c r="F208" s="9" t="s">
        <v>29</v>
      </c>
      <c r="G208" s="9" t="s">
        <v>26</v>
      </c>
      <c r="H208" s="9" t="s">
        <v>36</v>
      </c>
    </row>
    <row r="209" spans="1:8" x14ac:dyDescent="0.25">
      <c r="A209" s="9" t="s">
        <v>2076</v>
      </c>
      <c r="B209" s="9" t="s">
        <v>1783</v>
      </c>
      <c r="C209" s="9" t="s">
        <v>2029</v>
      </c>
      <c r="D209" s="18" t="s">
        <v>18</v>
      </c>
      <c r="E209" s="9" t="s">
        <v>17</v>
      </c>
      <c r="F209" s="9" t="s">
        <v>20</v>
      </c>
      <c r="G209" s="9" t="s">
        <v>21</v>
      </c>
      <c r="H209" s="9" t="s">
        <v>23</v>
      </c>
    </row>
    <row r="210" spans="1:8" x14ac:dyDescent="0.25">
      <c r="A210" s="9" t="s">
        <v>2076</v>
      </c>
      <c r="B210" s="9" t="s">
        <v>1783</v>
      </c>
      <c r="C210" s="9" t="s">
        <v>2030</v>
      </c>
      <c r="D210" s="18" t="s">
        <v>18</v>
      </c>
      <c r="E210" s="9" t="s">
        <v>21</v>
      </c>
      <c r="F210" s="9" t="s">
        <v>23</v>
      </c>
      <c r="G210" s="9" t="s">
        <v>25</v>
      </c>
      <c r="H210" s="9" t="s">
        <v>27</v>
      </c>
    </row>
    <row r="211" spans="1:8" x14ac:dyDescent="0.25">
      <c r="A211" s="9" t="s">
        <v>2076</v>
      </c>
      <c r="B211" s="9" t="s">
        <v>1783</v>
      </c>
      <c r="C211" s="9" t="s">
        <v>2044</v>
      </c>
      <c r="D211" s="18" t="s">
        <v>18</v>
      </c>
      <c r="E211" s="9" t="s">
        <v>21</v>
      </c>
      <c r="F211" s="9" t="s">
        <v>30</v>
      </c>
      <c r="G211" s="9" t="s">
        <v>23</v>
      </c>
      <c r="H211" s="9" t="s">
        <v>37</v>
      </c>
    </row>
    <row r="212" spans="1:8" x14ac:dyDescent="0.25">
      <c r="A212" s="9" t="s">
        <v>2076</v>
      </c>
      <c r="B212" s="9" t="s">
        <v>1783</v>
      </c>
      <c r="C212" s="9" t="s">
        <v>2055</v>
      </c>
      <c r="D212" s="18" t="s">
        <v>18</v>
      </c>
      <c r="E212" s="9" t="s">
        <v>32</v>
      </c>
      <c r="F212" s="9" t="s">
        <v>596</v>
      </c>
      <c r="G212" s="9" t="s">
        <v>33</v>
      </c>
      <c r="H212" s="9" t="s">
        <v>27</v>
      </c>
    </row>
    <row r="213" spans="1:8" x14ac:dyDescent="0.25">
      <c r="A213" s="9" t="s">
        <v>2076</v>
      </c>
      <c r="B213" s="9" t="s">
        <v>1783</v>
      </c>
      <c r="C213" s="9" t="s">
        <v>2063</v>
      </c>
      <c r="D213" s="18" t="s">
        <v>30</v>
      </c>
      <c r="E213" s="9" t="s">
        <v>26</v>
      </c>
      <c r="F213" s="9" t="s">
        <v>25</v>
      </c>
      <c r="G213" s="9" t="s">
        <v>29</v>
      </c>
      <c r="H213" s="9" t="s">
        <v>21</v>
      </c>
    </row>
    <row r="214" spans="1:8" x14ac:dyDescent="0.25">
      <c r="A214" s="9" t="s">
        <v>2076</v>
      </c>
      <c r="B214" s="9" t="s">
        <v>1783</v>
      </c>
      <c r="C214" s="9" t="s">
        <v>2072</v>
      </c>
      <c r="D214" s="18" t="s">
        <v>18</v>
      </c>
      <c r="E214" s="9" t="s">
        <v>29</v>
      </c>
      <c r="F214" s="9" t="s">
        <v>21</v>
      </c>
      <c r="G214" s="9" t="s">
        <v>24</v>
      </c>
      <c r="H214" s="16" t="s">
        <v>27</v>
      </c>
    </row>
    <row r="215" spans="1:8" x14ac:dyDescent="0.25">
      <c r="A215" s="9" t="s">
        <v>1782</v>
      </c>
      <c r="B215" s="9" t="s">
        <v>2102</v>
      </c>
      <c r="C215" s="27" t="s">
        <v>2103</v>
      </c>
      <c r="D215" s="9" t="s">
        <v>18</v>
      </c>
      <c r="E215" s="9" t="s">
        <v>20</v>
      </c>
      <c r="F215" s="9" t="s">
        <v>21</v>
      </c>
      <c r="G215" s="9" t="s">
        <v>25</v>
      </c>
      <c r="H215" s="16" t="s">
        <v>27</v>
      </c>
    </row>
    <row r="216" spans="1:8" x14ac:dyDescent="0.25">
      <c r="A216" s="9" t="s">
        <v>1782</v>
      </c>
      <c r="B216" s="9" t="s">
        <v>2102</v>
      </c>
      <c r="C216" s="27" t="s">
        <v>2116</v>
      </c>
      <c r="D216" s="9" t="s">
        <v>31</v>
      </c>
      <c r="E216" s="9" t="s">
        <v>18</v>
      </c>
      <c r="F216" s="9" t="s">
        <v>596</v>
      </c>
      <c r="G216" s="9" t="s">
        <v>17</v>
      </c>
      <c r="H216" s="16" t="s">
        <v>35</v>
      </c>
    </row>
    <row r="217" spans="1:8" x14ac:dyDescent="0.25">
      <c r="A217" s="9" t="s">
        <v>1782</v>
      </c>
      <c r="B217" s="9" t="s">
        <v>2102</v>
      </c>
      <c r="C217" s="27" t="s">
        <v>2126</v>
      </c>
      <c r="D217" s="9" t="s">
        <v>29</v>
      </c>
      <c r="E217" s="9" t="s">
        <v>32</v>
      </c>
      <c r="F217" s="9" t="s">
        <v>27</v>
      </c>
      <c r="G217" s="9" t="s">
        <v>35</v>
      </c>
      <c r="H217" s="16" t="s">
        <v>36</v>
      </c>
    </row>
    <row r="218" spans="1:8" x14ac:dyDescent="0.25">
      <c r="A218" s="9" t="s">
        <v>1782</v>
      </c>
      <c r="B218" s="9" t="s">
        <v>2102</v>
      </c>
      <c r="C218" s="27" t="s">
        <v>2127</v>
      </c>
      <c r="D218" s="9" t="s">
        <v>27</v>
      </c>
      <c r="E218" s="9" t="s">
        <v>17</v>
      </c>
      <c r="F218" s="9" t="s">
        <v>26</v>
      </c>
      <c r="G218" s="9" t="s">
        <v>24</v>
      </c>
      <c r="H218" s="16" t="s">
        <v>33</v>
      </c>
    </row>
    <row r="219" spans="1:8" x14ac:dyDescent="0.25">
      <c r="A219" s="9" t="s">
        <v>1782</v>
      </c>
      <c r="B219" s="9" t="s">
        <v>2102</v>
      </c>
      <c r="C219" s="27" t="s">
        <v>2137</v>
      </c>
      <c r="D219" s="9" t="s">
        <v>24</v>
      </c>
      <c r="E219" s="9" t="s">
        <v>35</v>
      </c>
      <c r="F219" s="9" t="s">
        <v>27</v>
      </c>
      <c r="G219" s="9" t="s">
        <v>596</v>
      </c>
      <c r="H219" s="16" t="s">
        <v>18</v>
      </c>
    </row>
    <row r="220" spans="1:8" x14ac:dyDescent="0.25">
      <c r="A220" s="9" t="s">
        <v>1782</v>
      </c>
      <c r="B220" s="9" t="s">
        <v>2102</v>
      </c>
      <c r="C220" s="27" t="s">
        <v>2148</v>
      </c>
      <c r="D220" s="9" t="s">
        <v>126</v>
      </c>
      <c r="E220" s="9" t="s">
        <v>126</v>
      </c>
      <c r="F220" s="9" t="s">
        <v>126</v>
      </c>
      <c r="G220" s="9" t="s">
        <v>126</v>
      </c>
      <c r="H220" s="16" t="s">
        <v>126</v>
      </c>
    </row>
    <row r="221" spans="1:8" x14ac:dyDescent="0.25">
      <c r="A221" s="9" t="s">
        <v>1782</v>
      </c>
      <c r="B221" s="9" t="s">
        <v>2102</v>
      </c>
      <c r="C221" s="27" t="s">
        <v>2149</v>
      </c>
      <c r="D221" s="9" t="s">
        <v>21</v>
      </c>
      <c r="E221" s="9" t="s">
        <v>17</v>
      </c>
      <c r="F221" s="9" t="s">
        <v>20</v>
      </c>
      <c r="G221" s="9" t="s">
        <v>32</v>
      </c>
      <c r="H221" s="16" t="s">
        <v>36</v>
      </c>
    </row>
    <row r="222" spans="1:8" x14ac:dyDescent="0.25">
      <c r="A222" s="9" t="s">
        <v>1782</v>
      </c>
      <c r="B222" s="9" t="s">
        <v>2102</v>
      </c>
      <c r="C222" s="27" t="s">
        <v>2160</v>
      </c>
      <c r="D222" s="9" t="s">
        <v>20</v>
      </c>
      <c r="E222" s="9" t="s">
        <v>32</v>
      </c>
      <c r="F222" s="9" t="s">
        <v>27</v>
      </c>
      <c r="G222" s="9" t="s">
        <v>23</v>
      </c>
      <c r="H222" s="16" t="s">
        <v>23</v>
      </c>
    </row>
    <row r="223" spans="1:8" x14ac:dyDescent="0.25">
      <c r="A223" s="9" t="s">
        <v>1782</v>
      </c>
      <c r="B223" s="9" t="s">
        <v>2102</v>
      </c>
      <c r="C223" s="27" t="s">
        <v>2172</v>
      </c>
      <c r="D223" s="9" t="s">
        <v>30</v>
      </c>
      <c r="E223" s="9" t="s">
        <v>31</v>
      </c>
      <c r="F223" s="9" t="s">
        <v>23</v>
      </c>
      <c r="G223" s="9" t="s">
        <v>19</v>
      </c>
      <c r="H223" s="16" t="s">
        <v>29</v>
      </c>
    </row>
    <row r="224" spans="1:8" x14ac:dyDescent="0.25">
      <c r="A224" s="9" t="s">
        <v>1782</v>
      </c>
      <c r="B224" s="9" t="s">
        <v>2102</v>
      </c>
      <c r="C224" s="27" t="s">
        <v>2176</v>
      </c>
      <c r="D224" s="9" t="s">
        <v>27</v>
      </c>
      <c r="E224" s="9" t="s">
        <v>21</v>
      </c>
      <c r="F224" s="9" t="s">
        <v>35</v>
      </c>
      <c r="G224" s="9" t="s">
        <v>29</v>
      </c>
      <c r="H224" s="16" t="s">
        <v>32</v>
      </c>
    </row>
    <row r="225" spans="1:8" x14ac:dyDescent="0.25">
      <c r="A225" s="9" t="s">
        <v>1782</v>
      </c>
      <c r="B225" s="9" t="s">
        <v>2102</v>
      </c>
      <c r="C225" s="27" t="s">
        <v>2181</v>
      </c>
      <c r="D225" s="9" t="s">
        <v>21</v>
      </c>
      <c r="E225" s="9" t="s">
        <v>18</v>
      </c>
      <c r="F225" s="9" t="s">
        <v>26</v>
      </c>
      <c r="G225" s="9" t="s">
        <v>36</v>
      </c>
      <c r="H225" s="16" t="s">
        <v>29</v>
      </c>
    </row>
    <row r="226" spans="1:8" x14ac:dyDescent="0.25">
      <c r="A226" s="9" t="s">
        <v>1782</v>
      </c>
      <c r="B226" s="9" t="s">
        <v>2102</v>
      </c>
      <c r="C226" s="27" t="s">
        <v>2196</v>
      </c>
      <c r="D226" s="9" t="s">
        <v>27</v>
      </c>
      <c r="E226" s="9" t="s">
        <v>24</v>
      </c>
      <c r="F226" s="9" t="s">
        <v>32</v>
      </c>
      <c r="G226" s="9" t="s">
        <v>17</v>
      </c>
      <c r="H226" s="16" t="s">
        <v>21</v>
      </c>
    </row>
    <row r="227" spans="1:8" x14ac:dyDescent="0.25">
      <c r="A227" s="9" t="s">
        <v>1782</v>
      </c>
      <c r="B227" s="9" t="s">
        <v>2102</v>
      </c>
      <c r="C227" s="27" t="s">
        <v>2208</v>
      </c>
      <c r="D227" s="9" t="s">
        <v>21</v>
      </c>
      <c r="E227" s="9" t="s">
        <v>27</v>
      </c>
      <c r="F227" s="9" t="s">
        <v>35</v>
      </c>
      <c r="G227" s="9" t="s">
        <v>18</v>
      </c>
      <c r="H227" s="16" t="s">
        <v>22</v>
      </c>
    </row>
    <row r="228" spans="1:8" x14ac:dyDescent="0.25">
      <c r="A228" s="9" t="s">
        <v>1782</v>
      </c>
      <c r="B228" s="9" t="s">
        <v>2102</v>
      </c>
      <c r="C228" s="27" t="s">
        <v>2223</v>
      </c>
      <c r="D228" s="9" t="s">
        <v>35</v>
      </c>
      <c r="E228" s="9" t="s">
        <v>34</v>
      </c>
      <c r="F228" s="9" t="s">
        <v>32</v>
      </c>
      <c r="G228" s="9" t="s">
        <v>30</v>
      </c>
      <c r="H228" s="16" t="s">
        <v>37</v>
      </c>
    </row>
  </sheetData>
  <mergeCells count="2">
    <mergeCell ref="A1:C1"/>
    <mergeCell ref="D1:H1"/>
  </mergeCells>
  <pageMargins left="0.7" right="0.7" top="0.78740157499999996" bottom="0.78740157499999996" header="0.3" footer="0.3"/>
  <legacy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J9" sqref="J9"/>
    </sheetView>
  </sheetViews>
  <sheetFormatPr defaultRowHeight="15.75" x14ac:dyDescent="0.25"/>
  <sheetData>
    <row r="1" spans="1:12" x14ac:dyDescent="0.25">
      <c r="A1" t="s">
        <v>2343</v>
      </c>
      <c r="B1" t="s">
        <v>2362</v>
      </c>
      <c r="C1" t="s">
        <v>17</v>
      </c>
      <c r="D1" t="s">
        <v>18</v>
      </c>
      <c r="E1" t="s">
        <v>21</v>
      </c>
      <c r="F1" t="s">
        <v>23</v>
      </c>
      <c r="G1" t="s">
        <v>24</v>
      </c>
      <c r="H1" t="s">
        <v>25</v>
      </c>
      <c r="I1" t="s">
        <v>27</v>
      </c>
      <c r="J1" t="s">
        <v>28</v>
      </c>
      <c r="K1" t="s">
        <v>32</v>
      </c>
      <c r="L1" t="s">
        <v>35</v>
      </c>
    </row>
    <row r="2" spans="1:12" x14ac:dyDescent="0.25">
      <c r="A2" t="s">
        <v>2349</v>
      </c>
      <c r="B2" t="s">
        <v>2363</v>
      </c>
      <c r="C2">
        <v>10</v>
      </c>
      <c r="D2">
        <v>14</v>
      </c>
      <c r="E2">
        <v>18</v>
      </c>
      <c r="F2">
        <v>4</v>
      </c>
      <c r="G2">
        <v>7</v>
      </c>
      <c r="H2">
        <v>7</v>
      </c>
      <c r="I2">
        <v>6</v>
      </c>
      <c r="J2">
        <v>8</v>
      </c>
      <c r="K2">
        <v>9</v>
      </c>
      <c r="L2">
        <v>13</v>
      </c>
    </row>
    <row r="3" spans="1:12" x14ac:dyDescent="0.25">
      <c r="A3" t="s">
        <v>2349</v>
      </c>
      <c r="B3" t="s">
        <v>2366</v>
      </c>
      <c r="C3">
        <v>6</v>
      </c>
      <c r="D3">
        <v>4</v>
      </c>
      <c r="E3">
        <v>7</v>
      </c>
      <c r="F3">
        <v>2</v>
      </c>
      <c r="G3">
        <v>2</v>
      </c>
      <c r="H3">
        <v>4</v>
      </c>
      <c r="I3">
        <v>6</v>
      </c>
      <c r="J3">
        <v>2</v>
      </c>
      <c r="K3">
        <v>5</v>
      </c>
      <c r="L3">
        <v>5</v>
      </c>
    </row>
    <row r="4" spans="1:12" x14ac:dyDescent="0.25">
      <c r="A4" t="s">
        <v>2350</v>
      </c>
      <c r="B4" t="s">
        <v>2363</v>
      </c>
      <c r="C4">
        <v>8</v>
      </c>
      <c r="D4">
        <v>12</v>
      </c>
      <c r="E4">
        <v>9</v>
      </c>
      <c r="F4">
        <v>5</v>
      </c>
      <c r="G4">
        <v>8</v>
      </c>
      <c r="H4">
        <v>6</v>
      </c>
      <c r="I4">
        <v>6</v>
      </c>
      <c r="J4">
        <v>4</v>
      </c>
      <c r="K4">
        <v>6</v>
      </c>
      <c r="L4">
        <v>6</v>
      </c>
    </row>
    <row r="5" spans="1:12" x14ac:dyDescent="0.25">
      <c r="A5" t="s">
        <v>2350</v>
      </c>
      <c r="B5" t="s">
        <v>2366</v>
      </c>
      <c r="C5">
        <v>1</v>
      </c>
      <c r="D5">
        <v>2</v>
      </c>
      <c r="E5">
        <v>2</v>
      </c>
      <c r="F5">
        <v>1</v>
      </c>
      <c r="G5">
        <v>1</v>
      </c>
      <c r="H5">
        <v>0</v>
      </c>
      <c r="I5">
        <v>2</v>
      </c>
      <c r="J5">
        <v>2</v>
      </c>
      <c r="K5">
        <v>0</v>
      </c>
      <c r="L5">
        <v>2</v>
      </c>
    </row>
    <row r="6" spans="1:12" x14ac:dyDescent="0.25">
      <c r="A6" t="s">
        <v>2351</v>
      </c>
      <c r="B6" t="s">
        <v>2363</v>
      </c>
      <c r="C6">
        <v>10</v>
      </c>
      <c r="D6">
        <v>15</v>
      </c>
      <c r="E6">
        <v>17</v>
      </c>
      <c r="F6">
        <v>6</v>
      </c>
      <c r="G6">
        <v>8</v>
      </c>
      <c r="H6">
        <v>9</v>
      </c>
      <c r="I6">
        <v>17</v>
      </c>
      <c r="J6">
        <v>4</v>
      </c>
      <c r="K6">
        <v>14</v>
      </c>
      <c r="L6">
        <v>11</v>
      </c>
    </row>
    <row r="7" spans="1:12" x14ac:dyDescent="0.25">
      <c r="A7" t="s">
        <v>2351</v>
      </c>
      <c r="B7" t="s">
        <v>2366</v>
      </c>
      <c r="C7">
        <v>9</v>
      </c>
      <c r="D7">
        <v>13</v>
      </c>
      <c r="E7">
        <v>14</v>
      </c>
      <c r="F7">
        <v>7</v>
      </c>
      <c r="G7">
        <v>8</v>
      </c>
      <c r="H7">
        <v>4</v>
      </c>
      <c r="I7">
        <v>8</v>
      </c>
      <c r="J7">
        <v>3</v>
      </c>
      <c r="K7">
        <v>7</v>
      </c>
      <c r="L7">
        <v>10</v>
      </c>
    </row>
    <row r="8" spans="1:12" x14ac:dyDescent="0.25">
      <c r="A8" t="s">
        <v>2318</v>
      </c>
      <c r="C8">
        <v>44</v>
      </c>
      <c r="D8">
        <v>60</v>
      </c>
      <c r="E8">
        <v>67</v>
      </c>
      <c r="F8">
        <v>25</v>
      </c>
      <c r="G8">
        <v>34</v>
      </c>
      <c r="H8">
        <v>30</v>
      </c>
      <c r="I8">
        <v>45</v>
      </c>
      <c r="J8">
        <v>23</v>
      </c>
      <c r="K8">
        <v>41</v>
      </c>
      <c r="L8">
        <v>47</v>
      </c>
    </row>
  </sheetData>
  <pageMargins left="0.511811024" right="0.511811024" top="0.78740157499999996" bottom="0.78740157499999996" header="0.31496062000000002" footer="0.31496062000000002"/>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tabSelected="1" workbookViewId="0">
      <selection activeCell="D2" activeCellId="1" sqref="A2:A31 D2:D31"/>
    </sheetView>
  </sheetViews>
  <sheetFormatPr defaultRowHeight="15.75" x14ac:dyDescent="0.25"/>
  <cols>
    <col min="1" max="1" width="63.625" bestFit="1" customWidth="1"/>
    <col min="2" max="2" width="29.625" bestFit="1" customWidth="1"/>
    <col min="3" max="3" width="23.625" customWidth="1"/>
    <col min="4" max="4" width="24.625" customWidth="1"/>
  </cols>
  <sheetData>
    <row r="1" spans="1:4" x14ac:dyDescent="0.25">
      <c r="A1" t="s">
        <v>2244</v>
      </c>
      <c r="B1" t="s">
        <v>2460</v>
      </c>
      <c r="C1" t="s">
        <v>2461</v>
      </c>
      <c r="D1" t="s">
        <v>2462</v>
      </c>
    </row>
    <row r="2" spans="1:4" x14ac:dyDescent="0.25">
      <c r="A2" s="134" t="s">
        <v>1790</v>
      </c>
      <c r="B2" s="60">
        <f>COUNTIFS(Coding!AV$3:AV$1048576,"YES",Coding!$AB$3:$AB$1048576,"YES")</f>
        <v>0</v>
      </c>
      <c r="C2" s="60">
        <f>COUNTIFS(Coding!AV$3:AV$1048576,"YES",Coding!$Y$3:$Y$1048576,"YES")</f>
        <v>0</v>
      </c>
      <c r="D2" s="60">
        <f>COUNTIFS(Coding!AV$3:AV$1048576,"YES",Coding!$AH$3:$AH$1048576,"YES")</f>
        <v>9</v>
      </c>
    </row>
    <row r="3" spans="1:4" x14ac:dyDescent="0.25">
      <c r="A3" s="134" t="s">
        <v>1826</v>
      </c>
      <c r="B3" s="60">
        <f>COUNTIFS(Coding!BH$3:BH$1048576,"YES",Coding!$AB$3:$AB$1048576,"YES")</f>
        <v>2</v>
      </c>
      <c r="C3" s="60">
        <f>COUNTIFS(Coding!BH$3:BH$1048576,"YES",Coding!$Y$3:$Y$1048576,"YES")</f>
        <v>1</v>
      </c>
      <c r="D3" s="60">
        <f>COUNTIFS(Coding!BH$3:BH$1048576,"YES",Coding!$AH$3:$AH$1048576,"YES")</f>
        <v>8</v>
      </c>
    </row>
    <row r="4" spans="1:4" x14ac:dyDescent="0.25">
      <c r="A4" s="134" t="s">
        <v>443</v>
      </c>
      <c r="B4" s="60">
        <f>COUNTIFS(Coding!DT$3:DT$1048576,"YES",Coding!$AB$3:$AB$1048576,"YES")</f>
        <v>0</v>
      </c>
      <c r="C4" s="60">
        <f>COUNTIFS(Coding!DT$3:DT$1048576,"YES",Coding!$Y$3:$Y$1048576,"YES")</f>
        <v>0</v>
      </c>
      <c r="D4" s="60">
        <f>COUNTIFS(Coding!DT$3:DT$1048576,"YES",Coding!$AH$3:$AH$1048576,"YES")</f>
        <v>6</v>
      </c>
    </row>
    <row r="5" spans="1:4" x14ac:dyDescent="0.25">
      <c r="A5" s="134" t="s">
        <v>439</v>
      </c>
      <c r="B5" s="60">
        <f>COUNTIFS(Coding!DG$3:DG$1048576,"YES",Coding!$AB$3:$AB$1048576,"YES")</f>
        <v>0</v>
      </c>
      <c r="C5" s="60">
        <f>COUNTIFS(Coding!DG$3:DG$1048576,"YES",Coding!$Y$3:$Y$1048576,"YES")</f>
        <v>1</v>
      </c>
      <c r="D5" s="60">
        <f>COUNTIFS(Coding!DG$3:DG$1048576,"YES",Coding!$AH$3:$AH$1048576,"YES")</f>
        <v>4</v>
      </c>
    </row>
    <row r="6" spans="1:4" x14ac:dyDescent="0.25">
      <c r="A6" s="134" t="s">
        <v>1811</v>
      </c>
      <c r="B6" s="60">
        <f>COUNTIFS(Coding!CF$3:CF$1048576,"YES",Coding!$AB$3:$AB$1048576,"YES")</f>
        <v>0</v>
      </c>
      <c r="C6" s="60">
        <f>COUNTIFS(Coding!CF$3:CF$1048576,"YES",Coding!$Y$3:$Y$1048576,"YES")</f>
        <v>1</v>
      </c>
      <c r="D6" s="60">
        <f>COUNTIFS(Coding!CF$3:CF$1048576,"YES",Coding!$AH$3:$AH$1048576,"YES")</f>
        <v>3</v>
      </c>
    </row>
    <row r="7" spans="1:4" x14ac:dyDescent="0.25">
      <c r="A7" s="134" t="s">
        <v>44</v>
      </c>
      <c r="B7" s="60">
        <f>COUNTIFS(Coding!CM$3:CM$1048576,"YES",Coding!$AB$3:$AB$1048576,"YES")</f>
        <v>4</v>
      </c>
      <c r="C7" s="60">
        <f>COUNTIFS(Coding!CM$3:CM$1048576,"YES",Coding!$Y$3:$Y$1048576,"YES")</f>
        <v>2</v>
      </c>
      <c r="D7" s="60">
        <f>COUNTIFS(Coding!CM$3:CM$1048576,"YES",Coding!$AH$3:$AH$1048576,"YES")</f>
        <v>2</v>
      </c>
    </row>
    <row r="8" spans="1:4" x14ac:dyDescent="0.25">
      <c r="A8" s="134" t="s">
        <v>2085</v>
      </c>
      <c r="B8" s="60">
        <f>COUNTIFS(Coding!DC$3:DC$1048576,"YES",Coding!$AB$3:$AB$1048576,"YES")</f>
        <v>4</v>
      </c>
      <c r="C8" s="60">
        <f>COUNTIFS(Coding!DC$3:DC$1048576,"YES",Coding!$Y$3:$Y$1048576,"YES")</f>
        <v>1</v>
      </c>
      <c r="D8" s="60">
        <f>COUNTIFS(Coding!DC$3:DC$1048576,"YES",Coding!$AH$3:$AH$1048576,"YES")</f>
        <v>2</v>
      </c>
    </row>
    <row r="9" spans="1:4" x14ac:dyDescent="0.25">
      <c r="A9" s="134" t="s">
        <v>2443</v>
      </c>
      <c r="B9" s="60">
        <f>COUNTIFS(Coding!BS$3:BS$1048576,"YES",Coding!$AB$3:$AB$1048576,"YES")</f>
        <v>3</v>
      </c>
      <c r="C9" s="60">
        <f>COUNTIFS(Coding!BS$3:BS$1048576,"YES",Coding!$Y$3:$Y$1048576,"YES")</f>
        <v>1</v>
      </c>
      <c r="D9" s="60">
        <f>COUNTIFS(Coding!BS$3:BS$1048576,"YES",Coding!$AH$3:$AH$1048576,"YES")</f>
        <v>2</v>
      </c>
    </row>
    <row r="10" spans="1:4" x14ac:dyDescent="0.25">
      <c r="A10" s="134" t="s">
        <v>607</v>
      </c>
      <c r="B10" s="60">
        <f>COUNTIFS(Coding!DR$3:DR$1048576,"YES",Coding!$AB$3:$AB$1048576,"YES")</f>
        <v>2</v>
      </c>
      <c r="C10" s="60">
        <f>COUNTIFS(Coding!DR$3:DR$1048576,"YES",Coding!$Y$3:$Y$1048576,"YES")</f>
        <v>0</v>
      </c>
      <c r="D10" s="60">
        <f>COUNTIFS(Coding!DR$3:DR$1048576,"YES",Coding!$AH$3:$AH$1048576,"YES")</f>
        <v>2</v>
      </c>
    </row>
    <row r="11" spans="1:4" x14ac:dyDescent="0.25">
      <c r="A11" s="134" t="s">
        <v>1803</v>
      </c>
      <c r="B11" s="60">
        <f>COUNTIFS(Coding!BR$3:BR$1048576,"YES",Coding!$AB$3:$AB$1048576,"YES")</f>
        <v>1</v>
      </c>
      <c r="C11" s="60">
        <f>COUNTIFS(Coding!BR$3:BR$1048576,"YES",Coding!$Y$3:$Y$1048576,"YES")</f>
        <v>0</v>
      </c>
      <c r="D11" s="60">
        <f>COUNTIFS(Coding!BR$3:BR$1048576,"YES",Coding!$AH$3:$AH$1048576,"YES")</f>
        <v>2</v>
      </c>
    </row>
    <row r="12" spans="1:4" x14ac:dyDescent="0.25">
      <c r="A12" s="134" t="s">
        <v>1305</v>
      </c>
      <c r="B12" s="60">
        <f>COUNTIFS(Coding!DS$3:DS$1048576,"YES",Coding!$AB$3:$AB$1048576,"YES")</f>
        <v>1</v>
      </c>
      <c r="C12" s="60">
        <f>COUNTIFS(Coding!DS$3:DS$1048576,"YES",Coding!$Y$3:$Y$1048576,"YES")</f>
        <v>0</v>
      </c>
      <c r="D12" s="60">
        <f>COUNTIFS(Coding!DS$3:DS$1048576,"YES",Coding!$AH$3:$AH$1048576,"YES")</f>
        <v>2</v>
      </c>
    </row>
    <row r="13" spans="1:4" x14ac:dyDescent="0.25">
      <c r="A13" s="134" t="s">
        <v>1808</v>
      </c>
      <c r="B13" s="60">
        <f>COUNTIFS(Coding!CA$3:CA$1048576,"YES",Coding!$AB$3:$AB$1048576,"YES")</f>
        <v>0</v>
      </c>
      <c r="C13" s="60">
        <f>COUNTIFS(Coding!CA$3:CA$1048576,"YES",Coding!$Y$3:$Y$1048576,"YES")</f>
        <v>0</v>
      </c>
      <c r="D13" s="60">
        <f>COUNTIFS(Coding!CA$3:CA$1048576,"YES",Coding!$AH$3:$AH$1048576,"YES")</f>
        <v>2</v>
      </c>
    </row>
    <row r="14" spans="1:4" x14ac:dyDescent="0.25">
      <c r="A14" s="134" t="s">
        <v>1815</v>
      </c>
      <c r="B14" s="60">
        <f>COUNTIFS(Coding!CR$3:CR$1048576,"YES",Coding!$AB$3:$AB$1048576,"YES")</f>
        <v>0</v>
      </c>
      <c r="C14" s="60">
        <f>COUNTIFS(Coding!CR$3:CR$1048576,"YES",Coding!$Y$3:$Y$1048576,"YES")</f>
        <v>5</v>
      </c>
      <c r="D14" s="60">
        <f>COUNTIFS(Coding!CR$3:CR$1048576,"YES",Coding!$AH$3:$AH$1048576,"YES")</f>
        <v>1</v>
      </c>
    </row>
    <row r="15" spans="1:4" x14ac:dyDescent="0.25">
      <c r="A15" s="134" t="s">
        <v>453</v>
      </c>
      <c r="B15" s="60">
        <f>COUNTIFS(Coding!DM$3:DM$1048576,"YES",Coding!$AB$3:$AB$1048576,"YES")</f>
        <v>4</v>
      </c>
      <c r="C15" s="60">
        <f>COUNTIFS(Coding!DM$3:DM$1048576,"YES",Coding!$Y$3:$Y$1048576,"YES")</f>
        <v>1</v>
      </c>
      <c r="D15" s="60">
        <f>COUNTIFS(Coding!DM$3:DM$1048576,"YES",Coding!$AH$3:$AH$1048576,"YES")</f>
        <v>1</v>
      </c>
    </row>
    <row r="16" spans="1:4" x14ac:dyDescent="0.25">
      <c r="A16" s="134" t="s">
        <v>1788</v>
      </c>
      <c r="B16" s="60">
        <f>COUNTIFS(Coding!AT$3:AT$1048576,"YES",Coding!$AB$3:$AB$1048576,"YES")</f>
        <v>2</v>
      </c>
      <c r="C16" s="60">
        <f>COUNTIFS(Coding!AT$3:AT$1048576,"YES",Coding!$Y$3:$Y$1048576,"YES")</f>
        <v>1</v>
      </c>
      <c r="D16" s="60">
        <f>COUNTIFS(Coding!AT$3:AT$1048576,"YES",Coding!$AH$3:$AH$1048576,"YES")</f>
        <v>1</v>
      </c>
    </row>
    <row r="17" spans="1:4" x14ac:dyDescent="0.25">
      <c r="A17" s="134" t="s">
        <v>39</v>
      </c>
      <c r="B17" s="60">
        <f>COUNTIFS(Coding!AZ$3:AZ$1048576,"YES",Coding!$AB$3:$AB$1048576,"YES")</f>
        <v>1</v>
      </c>
      <c r="C17" s="60">
        <f>COUNTIFS(Coding!AZ$3:AZ$1048576,"YES",Coding!$Y$3:$Y$1048576,"YES")</f>
        <v>1</v>
      </c>
      <c r="D17" s="60">
        <f>COUNTIFS(Coding!AZ$3:AZ$1048576,"YES",Coding!$AH$3:$AH$1048576,"YES")</f>
        <v>1</v>
      </c>
    </row>
    <row r="18" spans="1:4" x14ac:dyDescent="0.25">
      <c r="A18" s="134" t="s">
        <v>1805</v>
      </c>
      <c r="B18" s="60">
        <f>COUNTIFS(Coding!BV$3:BV$1048576,"YES",Coding!$AB$3:$AB$1048576,"YES")</f>
        <v>1</v>
      </c>
      <c r="C18" s="60">
        <f>COUNTIFS(Coding!BV$3:BV$1048576,"YES",Coding!$Y$3:$Y$1048576,"YES")</f>
        <v>1</v>
      </c>
      <c r="D18" s="60">
        <f>COUNTIFS(Coding!BV$3:BV$1048576,"YES",Coding!$AH$3:$AH$1048576,"YES")</f>
        <v>1</v>
      </c>
    </row>
    <row r="19" spans="1:4" x14ac:dyDescent="0.25">
      <c r="A19" s="134" t="s">
        <v>1806</v>
      </c>
      <c r="B19" s="60">
        <f>COUNTIFS(Coding!BX$3:BX$1048576,"YES",Coding!$AB$3:$AB$1048576,"YES")</f>
        <v>0</v>
      </c>
      <c r="C19" s="60">
        <f>COUNTIFS(Coding!BX$3:BX$1048576,"YES",Coding!$Y$3:$Y$1048576,"YES")</f>
        <v>1</v>
      </c>
      <c r="D19" s="60">
        <f>COUNTIFS(Coding!BX$3:BX$1048576,"YES",Coding!$AH$3:$AH$1048576,"YES")</f>
        <v>1</v>
      </c>
    </row>
    <row r="20" spans="1:4" x14ac:dyDescent="0.25">
      <c r="A20" s="134" t="s">
        <v>47</v>
      </c>
      <c r="B20" s="60">
        <f>COUNTIFS(Coding!DA$3:DA$1048576,"YES",Coding!$AB$3:$AB$1048576,"YES")</f>
        <v>0</v>
      </c>
      <c r="C20" s="60">
        <f>COUNTIFS(Coding!DA$3:DA$1048576,"YES",Coding!$Y$3:$Y$1048576,"YES")</f>
        <v>1</v>
      </c>
      <c r="D20" s="60">
        <f>COUNTIFS(Coding!DA$3:DA$1048576,"YES",Coding!$AH$3:$AH$1048576,"YES")</f>
        <v>1</v>
      </c>
    </row>
    <row r="21" spans="1:4" x14ac:dyDescent="0.25">
      <c r="A21" s="134" t="s">
        <v>49</v>
      </c>
      <c r="B21" s="60">
        <f>COUNTIFS(Coding!DH$3:DH$1048576,"YES",Coding!$AB$3:$AB$1048576,"YES")</f>
        <v>4</v>
      </c>
      <c r="C21" s="60">
        <f>COUNTIFS(Coding!DH$3:DH$1048576,"YES",Coding!$Y$3:$Y$1048576,"YES")</f>
        <v>0</v>
      </c>
      <c r="D21" s="60">
        <f>COUNTIFS(Coding!DH$3:DH$1048576,"YES",Coding!$AH$3:$AH$1048576,"YES")</f>
        <v>1</v>
      </c>
    </row>
    <row r="22" spans="1:4" x14ac:dyDescent="0.25">
      <c r="A22" s="134" t="s">
        <v>51</v>
      </c>
      <c r="B22" s="60">
        <f>COUNTIFS(Coding!DQ$3:DQ$1048576,"YES",Coding!$AB$3:$AB$1048576,"YES")</f>
        <v>3</v>
      </c>
      <c r="C22" s="60">
        <f>COUNTIFS(Coding!DQ$3:DQ$1048576,"YES",Coding!$Y$3:$Y$1048576,"YES")</f>
        <v>0</v>
      </c>
      <c r="D22" s="60">
        <f>COUNTIFS(Coding!DQ$3:DQ$1048576,"YES",Coding!$AH$3:$AH$1048576,"YES")</f>
        <v>1</v>
      </c>
    </row>
    <row r="23" spans="1:4" x14ac:dyDescent="0.25">
      <c r="A23" s="134" t="s">
        <v>437</v>
      </c>
      <c r="B23" s="60">
        <f>COUNTIFS(Coding!CB$3:CB$1048576,"YES",Coding!$AB$3:$AB$1048576,"YES")</f>
        <v>2</v>
      </c>
      <c r="C23" s="60">
        <f>COUNTIFS(Coding!CB$3:CB$1048576,"YES",Coding!$Y$3:$Y$1048576,"YES")</f>
        <v>0</v>
      </c>
      <c r="D23" s="60">
        <f>COUNTIFS(Coding!CB$3:CB$1048576,"YES",Coding!$AH$3:$AH$1048576,"YES")</f>
        <v>1</v>
      </c>
    </row>
    <row r="24" spans="1:4" x14ac:dyDescent="0.25">
      <c r="A24" s="134" t="s">
        <v>510</v>
      </c>
      <c r="B24" s="60">
        <f>COUNTIFS(Coding!CE$3:CE$1048576,"YES",Coding!$AB$3:$AB$1048576,"YES")</f>
        <v>2</v>
      </c>
      <c r="C24" s="60">
        <f>COUNTIFS(Coding!CE$3:CE$1048576,"YES",Coding!$Y$3:$Y$1048576,"YES")</f>
        <v>0</v>
      </c>
      <c r="D24" s="60">
        <f>COUNTIFS(Coding!CE$3:CE$1048576,"YES",Coding!$AH$3:$AH$1048576,"YES")</f>
        <v>1</v>
      </c>
    </row>
    <row r="25" spans="1:4" x14ac:dyDescent="0.25">
      <c r="A25" s="134" t="s">
        <v>1823</v>
      </c>
      <c r="B25" s="60">
        <f>COUNTIFS(Coding!DL$3:DL$1048576,"YES",Coding!$AB$3:$AB$1048576,"YES")</f>
        <v>1</v>
      </c>
      <c r="C25" s="60">
        <f>COUNTIFS(Coding!DL$3:DL$1048576,"YES",Coding!$Y$3:$Y$1048576,"YES")</f>
        <v>0</v>
      </c>
      <c r="D25" s="60">
        <f>COUNTIFS(Coding!DL$3:DL$1048576,"YES",Coding!$AH$3:$AH$1048576,"YES")</f>
        <v>1</v>
      </c>
    </row>
    <row r="26" spans="1:4" x14ac:dyDescent="0.25">
      <c r="A26" s="134" t="s">
        <v>1824</v>
      </c>
      <c r="B26" s="60">
        <f>COUNTIFS(Coding!DN$3:DN$1048576,"YES",Coding!$AB$3:$AB$1048576,"YES")</f>
        <v>1</v>
      </c>
      <c r="C26" s="60">
        <f>COUNTIFS(Coding!DN$3:DN$1048576,"YES",Coding!$Y$3:$Y$1048576,"YES")</f>
        <v>0</v>
      </c>
      <c r="D26" s="60">
        <f>COUNTIFS(Coding!DN$3:DN$1048576,"YES",Coding!$AH$3:$AH$1048576,"YES")</f>
        <v>1</v>
      </c>
    </row>
    <row r="27" spans="1:4" x14ac:dyDescent="0.25">
      <c r="A27" s="134" t="s">
        <v>2074</v>
      </c>
      <c r="B27" s="60">
        <f>COUNTIFS(Coding!EC$3:EC$1048576,"YES",Coding!$AB$3:$AB$1048576,"YES")</f>
        <v>1</v>
      </c>
      <c r="C27" s="60">
        <f>COUNTIFS(Coding!EC$3:EC$1048576,"YES",Coding!$Y$3:$Y$1048576,"YES")</f>
        <v>0</v>
      </c>
      <c r="D27" s="60">
        <f>COUNTIFS(Coding!EC$3:EC$1048576,"YES",Coding!$AH$3:$AH$1048576,"YES")</f>
        <v>1</v>
      </c>
    </row>
    <row r="28" spans="1:4" x14ac:dyDescent="0.25">
      <c r="A28" s="134" t="s">
        <v>1814</v>
      </c>
      <c r="B28" s="60">
        <f>COUNTIFS(Coding!CK$3:CK$1048576,"YES",Coding!$AB$3:$AB$1048576,"YES")</f>
        <v>0</v>
      </c>
      <c r="C28" s="60">
        <f>COUNTIFS(Coding!CK$3:CK$1048576,"YES",Coding!$Y$3:$Y$1048576,"YES")</f>
        <v>0</v>
      </c>
      <c r="D28" s="60">
        <f>COUNTIFS(Coding!CK$3:CK$1048576,"YES",Coding!$AH$3:$AH$1048576,"YES")</f>
        <v>1</v>
      </c>
    </row>
    <row r="29" spans="1:4" x14ac:dyDescent="0.25">
      <c r="A29" s="134" t="s">
        <v>2084</v>
      </c>
      <c r="B29" s="60">
        <f>COUNTIFS(Coding!CN$3:CN$1048576,"YES",Coding!$AB$3:$AB$1048576,"YES")</f>
        <v>0</v>
      </c>
      <c r="C29" s="60">
        <f>COUNTIFS(Coding!CN$3:CN$1048576,"YES",Coding!$Y$3:$Y$1048576,"YES")</f>
        <v>0</v>
      </c>
      <c r="D29" s="60">
        <f>COUNTIFS(Coding!CN$3:CN$1048576,"YES",Coding!$AH$3:$AH$1048576,"YES")</f>
        <v>1</v>
      </c>
    </row>
    <row r="30" spans="1:4" x14ac:dyDescent="0.25">
      <c r="A30" s="134" t="s">
        <v>2311</v>
      </c>
      <c r="B30" s="60">
        <f>COUNTIFS(Coding!ED$3:ED$1048576,"YES",Coding!$AB$3:$AB$1048576,"YES")</f>
        <v>0</v>
      </c>
      <c r="C30" s="60">
        <f>COUNTIFS(Coding!ED$3:ED$1048576,"YES",Coding!$Y$3:$Y$1048576,"YES")</f>
        <v>0</v>
      </c>
      <c r="D30" s="60">
        <f>COUNTIFS(Coding!ED$3:ED$1048576,"YES",Coding!$AH$3:$AH$1048576,"YES")</f>
        <v>1</v>
      </c>
    </row>
    <row r="31" spans="1:4" x14ac:dyDescent="0.25">
      <c r="A31" s="134" t="s">
        <v>1802</v>
      </c>
      <c r="B31" s="60">
        <f>COUNTIFS(Coding!BQ$3:BQ$1048576,"YES",Coding!$AB$3:$AB$1048576,"YES")</f>
        <v>2</v>
      </c>
      <c r="C31" s="60">
        <f>COUNTIFS(Coding!BQ$3:BQ$1048576,"YES",Coding!$Y$3:$Y$1048576,"YES")</f>
        <v>9</v>
      </c>
      <c r="D31" s="60">
        <f>COUNTIFS(Coding!BQ$3:BQ$1048576,"YES",Coding!$AH$3:$AH$1048576,"YES")</f>
        <v>0</v>
      </c>
    </row>
    <row r="32" spans="1:4" x14ac:dyDescent="0.25">
      <c r="A32" s="134" t="s">
        <v>45</v>
      </c>
      <c r="B32" s="60">
        <f>COUNTIFS(Coding!CQ$3:CQ$1048576,"YES",Coding!$AB$3:$AB$1048576,"YES")</f>
        <v>0</v>
      </c>
      <c r="C32" s="60">
        <f>COUNTIFS(Coding!CQ$3:CQ$1048576,"YES",Coding!$Y$3:$Y$1048576,"YES")</f>
        <v>8</v>
      </c>
      <c r="D32" s="60">
        <f>COUNTIFS(Coding!CQ$3:CQ$1048576,"YES",Coding!$AH$3:$AH$1048576,"YES")</f>
        <v>0</v>
      </c>
    </row>
    <row r="33" spans="1:4" x14ac:dyDescent="0.25">
      <c r="A33" s="134" t="s">
        <v>1793</v>
      </c>
      <c r="B33" s="60">
        <f>COUNTIFS(Coding!AY$3:AY$1048576,"YES",Coding!$AB$3:$AB$1048576,"YES")</f>
        <v>0</v>
      </c>
      <c r="C33" s="60">
        <f>COUNTIFS(Coding!AY$3:AY$1048576,"YES",Coding!$Y$3:$Y$1048576,"YES")</f>
        <v>7</v>
      </c>
      <c r="D33" s="60">
        <f>COUNTIFS(Coding!AY$3:AY$1048576,"YES",Coding!$AH$3:$AH$1048576,"YES")</f>
        <v>0</v>
      </c>
    </row>
    <row r="34" spans="1:4" x14ac:dyDescent="0.25">
      <c r="A34" s="134" t="s">
        <v>43</v>
      </c>
      <c r="B34" s="60">
        <f>COUNTIFS(Coding!CH$3:CH$1048576,"YES",Coding!$AB$3:$AB$1048576,"YES")</f>
        <v>5</v>
      </c>
      <c r="C34" s="60">
        <f>COUNTIFS(Coding!CH$3:CH$1048576,"YES",Coding!$Y$3:$Y$1048576,"YES")</f>
        <v>5</v>
      </c>
      <c r="D34" s="60">
        <f>COUNTIFS(Coding!CH$3:CH$1048576,"YES",Coding!$AH$3:$AH$1048576,"YES")</f>
        <v>0</v>
      </c>
    </row>
    <row r="35" spans="1:4" x14ac:dyDescent="0.25">
      <c r="A35" s="134" t="s">
        <v>1799</v>
      </c>
      <c r="B35" s="60">
        <f>COUNTIFS(Coding!BM$3:BM$1048576,"YES",Coding!$AB$3:$AB$1048576,"YES")</f>
        <v>0</v>
      </c>
      <c r="C35" s="60">
        <f>COUNTIFS(Coding!BM$3:BM$1048576,"YES",Coding!$Y$3:$Y$1048576,"YES")</f>
        <v>5</v>
      </c>
      <c r="D35" s="60">
        <f>COUNTIFS(Coding!BM$3:BM$1048576,"YES",Coding!$AH$3:$AH$1048576,"YES")</f>
        <v>0</v>
      </c>
    </row>
    <row r="36" spans="1:4" x14ac:dyDescent="0.25">
      <c r="A36" s="134" t="s">
        <v>2079</v>
      </c>
      <c r="B36" s="60">
        <f>COUNTIFS(Coding!BK$3:BK$1048576,"YES",Coding!$AB$3:$AB$1048576,"YES")</f>
        <v>2</v>
      </c>
      <c r="C36" s="60">
        <f>COUNTIFS(Coding!BK$3:BK$1048576,"YES",Coding!$Y$3:$Y$1048576,"YES")</f>
        <v>3</v>
      </c>
      <c r="D36" s="60">
        <f>COUNTIFS(Coding!BK$3:BK$1048576,"YES",Coding!$AH$3:$AH$1048576,"YES")</f>
        <v>0</v>
      </c>
    </row>
    <row r="37" spans="1:4" x14ac:dyDescent="0.25">
      <c r="A37" s="134" t="s">
        <v>1809</v>
      </c>
      <c r="B37" s="60">
        <f>COUNTIFS(Coding!CC$3:CC$1048576,"YES",Coding!$AB$3:$AB$1048576,"YES")</f>
        <v>8</v>
      </c>
      <c r="C37" s="60">
        <f>COUNTIFS(Coding!CC$3:CC$1048576,"YES",Coding!$Y$3:$Y$1048576,"YES")</f>
        <v>2</v>
      </c>
      <c r="D37" s="60">
        <f>COUNTIFS(Coding!CC$3:CC$1048576,"YES",Coding!$AH$3:$AH$1048576,"YES")</f>
        <v>0</v>
      </c>
    </row>
    <row r="38" spans="1:4" x14ac:dyDescent="0.25">
      <c r="A38" s="134" t="s">
        <v>41</v>
      </c>
      <c r="B38" s="60">
        <f>COUNTIFS(Coding!BY$3:BY$1048576,"YES",Coding!$AB$3:$AB$1048576,"YES")</f>
        <v>3</v>
      </c>
      <c r="C38" s="60">
        <f>COUNTIFS(Coding!BY$3:BY$1048576,"YES",Coding!$Y$3:$Y$1048576,"YES")</f>
        <v>2</v>
      </c>
      <c r="D38" s="60">
        <f>COUNTIFS(Coding!BY$3:BY$1048576,"YES",Coding!$AH$3:$AH$1048576,"YES")</f>
        <v>0</v>
      </c>
    </row>
    <row r="39" spans="1:4" x14ac:dyDescent="0.25">
      <c r="A39" s="134" t="s">
        <v>2080</v>
      </c>
      <c r="B39" s="60">
        <f>COUNTIFS(Coding!BN$3:BN$1048576,"YES",Coding!$AB$3:$AB$1048576,"YES")</f>
        <v>1</v>
      </c>
      <c r="C39" s="60">
        <f>COUNTIFS(Coding!BN$3:BN$1048576,"YES",Coding!$Y$3:$Y$1048576,"YES")</f>
        <v>2</v>
      </c>
      <c r="D39" s="60">
        <f>COUNTIFS(Coding!BN$3:BN$1048576,"YES",Coding!$AH$3:$AH$1048576,"YES")</f>
        <v>0</v>
      </c>
    </row>
    <row r="40" spans="1:4" x14ac:dyDescent="0.25">
      <c r="A40" s="134" t="s">
        <v>1812</v>
      </c>
      <c r="B40" s="60">
        <f>COUNTIFS(Coding!CG$3:CG$1048576,"YES",Coding!$AB$3:$AB$1048576,"YES")</f>
        <v>1</v>
      </c>
      <c r="C40" s="60">
        <f>COUNTIFS(Coding!CG$3:CG$1048576,"YES",Coding!$Y$3:$Y$1048576,"YES")</f>
        <v>2</v>
      </c>
      <c r="D40" s="60">
        <f>COUNTIFS(Coding!CG$3:CG$1048576,"YES",Coding!$AH$3:$AH$1048576,"YES")</f>
        <v>0</v>
      </c>
    </row>
    <row r="41" spans="1:4" x14ac:dyDescent="0.25">
      <c r="A41" s="134" t="s">
        <v>50</v>
      </c>
      <c r="B41" s="60">
        <f>COUNTIFS(Coding!DO$3:DO$1048576,"YES",Coding!$AB$3:$AB$1048576,"YES")</f>
        <v>1</v>
      </c>
      <c r="C41" s="60">
        <f>COUNTIFS(Coding!DO$3:DO$1048576,"YES",Coding!$Y$3:$Y$1048576,"YES")</f>
        <v>2</v>
      </c>
      <c r="D41" s="60">
        <f>COUNTIFS(Coding!DO$3:DO$1048576,"YES",Coding!$AH$3:$AH$1048576,"YES")</f>
        <v>0</v>
      </c>
    </row>
    <row r="42" spans="1:4" x14ac:dyDescent="0.25">
      <c r="A42" s="134" t="s">
        <v>600</v>
      </c>
      <c r="B42" s="60">
        <f>COUNTIFS(Coding!CP$3:CP$1048576,"YES",Coding!$AB$3:$AB$1048576,"YES")</f>
        <v>0</v>
      </c>
      <c r="C42" s="60">
        <f>COUNTIFS(Coding!CP$3:CP$1048576,"YES",Coding!$Y$3:$Y$1048576,"YES")</f>
        <v>2</v>
      </c>
      <c r="D42" s="60">
        <f>COUNTIFS(Coding!CP$3:CP$1048576,"YES",Coding!$AH$3:$AH$1048576,"YES")</f>
        <v>0</v>
      </c>
    </row>
    <row r="43" spans="1:4" x14ac:dyDescent="0.25">
      <c r="A43" s="134" t="s">
        <v>46</v>
      </c>
      <c r="B43" s="60">
        <f>COUNTIFS(Coding!CT$3:CT$1048576,"YES",Coding!$AB$3:$AB$1048576,"YES")</f>
        <v>0</v>
      </c>
      <c r="C43" s="60">
        <f>COUNTIFS(Coding!CT$3:CT$1048576,"YES",Coding!$Y$3:$Y$1048576,"YES")</f>
        <v>2</v>
      </c>
      <c r="D43" s="60">
        <f>COUNTIFS(Coding!CT$3:CT$1048576,"YES",Coding!$AH$3:$AH$1048576,"YES")</f>
        <v>0</v>
      </c>
    </row>
    <row r="44" spans="1:4" x14ac:dyDescent="0.25">
      <c r="A44" s="134" t="s">
        <v>1818</v>
      </c>
      <c r="B44" s="60">
        <f>COUNTIFS(Coding!CY$3:CY$1048576,"YES",Coding!$AB$3:$AB$1048576,"YES")</f>
        <v>8</v>
      </c>
      <c r="C44" s="60">
        <f>COUNTIFS(Coding!CY$3:CY$1048576,"YES",Coding!$Y$3:$Y$1048576,"YES")</f>
        <v>1</v>
      </c>
      <c r="D44" s="60">
        <f>COUNTIFS(Coding!CY$3:CY$1048576,"YES",Coding!$AH$3:$AH$1048576,"YES")</f>
        <v>0</v>
      </c>
    </row>
    <row r="45" spans="1:4" x14ac:dyDescent="0.25">
      <c r="A45" s="134" t="s">
        <v>40</v>
      </c>
      <c r="B45" s="60">
        <f>COUNTIFS(Coding!BB$3:BB$1048576,"YES",Coding!$AB$3:$AB$1048576,"YES")</f>
        <v>1</v>
      </c>
      <c r="C45" s="60">
        <f>COUNTIFS(Coding!BB$3:BB$1048576,"YES",Coding!$Y$3:$Y$1048576,"YES")</f>
        <v>1</v>
      </c>
      <c r="D45" s="60">
        <f>COUNTIFS(Coding!BB$3:BB$1048576,"YES",Coding!$AH$3:$AH$1048576,"YES")</f>
        <v>0</v>
      </c>
    </row>
    <row r="46" spans="1:4" x14ac:dyDescent="0.25">
      <c r="A46" s="134" t="s">
        <v>1813</v>
      </c>
      <c r="B46" s="60">
        <f>COUNTIFS(Coding!CI$3:CI$1048576,"YES",Coding!$AB$3:$AB$1048576,"YES")</f>
        <v>1</v>
      </c>
      <c r="C46" s="60">
        <f>COUNTIFS(Coding!CI$3:CI$1048576,"YES",Coding!$Y$3:$Y$1048576,"YES")</f>
        <v>1</v>
      </c>
      <c r="D46" s="60">
        <f>COUNTIFS(Coding!CI$3:CI$1048576,"YES",Coding!$AH$3:$AH$1048576,"YES")</f>
        <v>0</v>
      </c>
    </row>
    <row r="47" spans="1:4" x14ac:dyDescent="0.25">
      <c r="A47" s="134" t="s">
        <v>1817</v>
      </c>
      <c r="B47" s="60">
        <f>COUNTIFS(Coding!CU$3:CU$1048576,"YES",Coding!$AB$3:$AB$1048576,"YES")</f>
        <v>1</v>
      </c>
      <c r="C47" s="60">
        <f>COUNTIFS(Coding!CU$3:CU$1048576,"YES",Coding!$Y$3:$Y$1048576,"YES")</f>
        <v>1</v>
      </c>
      <c r="D47" s="60">
        <f>COUNTIFS(Coding!CU$3:CU$1048576,"YES",Coding!$AH$3:$AH$1048576,"YES")</f>
        <v>0</v>
      </c>
    </row>
    <row r="48" spans="1:4" x14ac:dyDescent="0.25">
      <c r="A48" s="134" t="s">
        <v>1819</v>
      </c>
      <c r="B48" s="60">
        <f>COUNTIFS(Coding!CZ$3:CZ$1048576,"YES",Coding!$AB$3:$AB$1048576,"YES")</f>
        <v>1</v>
      </c>
      <c r="C48" s="60">
        <f>COUNTIFS(Coding!CZ$3:CZ$1048576,"YES",Coding!$Y$3:$Y$1048576,"YES")</f>
        <v>1</v>
      </c>
      <c r="D48" s="60">
        <f>COUNTIFS(Coding!CZ$3:CZ$1048576,"YES",Coding!$AH$3:$AH$1048576,"YES")</f>
        <v>0</v>
      </c>
    </row>
    <row r="49" spans="1:4" x14ac:dyDescent="0.25">
      <c r="A49" s="134" t="s">
        <v>2292</v>
      </c>
      <c r="B49" s="60">
        <f>COUNTIFS(Coding!DW$3:DW$1048576,"YES",Coding!$AB$3:$AB$1048576,"YES")</f>
        <v>1</v>
      </c>
      <c r="C49" s="60">
        <f>COUNTIFS(Coding!DW$3:DW$1048576,"YES",Coding!$Y$3:$Y$1048576,"YES")</f>
        <v>1</v>
      </c>
      <c r="D49" s="60">
        <f>COUNTIFS(Coding!DW$3:DW$1048576,"YES",Coding!$AH$3:$AH$1048576,"YES")</f>
        <v>0</v>
      </c>
    </row>
    <row r="50" spans="1:4" x14ac:dyDescent="0.25">
      <c r="A50" s="134" t="s">
        <v>48</v>
      </c>
      <c r="B50" s="60">
        <f>COUNTIFS(Coding!DB$3:DB$1048576,"YES",Coding!$AB$3:$AB$1048576,"YES")</f>
        <v>0</v>
      </c>
      <c r="C50" s="60">
        <f>COUNTIFS(Coding!DB$3:DB$1048576,"YES",Coding!$Y$3:$Y$1048576,"YES")</f>
        <v>1</v>
      </c>
      <c r="D50" s="60">
        <f>COUNTIFS(Coding!DB$3:DB$1048576,"YES",Coding!$AH$3:$AH$1048576,"YES")</f>
        <v>0</v>
      </c>
    </row>
    <row r="51" spans="1:4" x14ac:dyDescent="0.25">
      <c r="A51" s="134" t="s">
        <v>2297</v>
      </c>
      <c r="B51" s="60">
        <f>COUNTIFS(Coding!DE$3:DE$1048576,"YES",Coding!$AB$3:$AB$1048576,"YES")</f>
        <v>0</v>
      </c>
      <c r="C51" s="60">
        <f>COUNTIFS(Coding!DE$3:DE$1048576,"YES",Coding!$Y$3:$Y$1048576,"YES")</f>
        <v>1</v>
      </c>
      <c r="D51" s="60">
        <f>COUNTIFS(Coding!DE$3:DE$1048576,"YES",Coding!$AH$3:$AH$1048576,"YES")</f>
        <v>0</v>
      </c>
    </row>
    <row r="52" spans="1:4" x14ac:dyDescent="0.25">
      <c r="A52" s="134" t="s">
        <v>2308</v>
      </c>
      <c r="B52" s="60">
        <f>COUNTIFS(Coding!EG$3:EG$1048576,"YES",Coding!$AB$3:$AB$1048576,"YES")</f>
        <v>0</v>
      </c>
      <c r="C52" s="60">
        <f>COUNTIFS(Coding!EG$3:EG$1048576,"YES",Coding!$Y$3:$Y$1048576,"YES")</f>
        <v>1</v>
      </c>
      <c r="D52" s="60">
        <f>COUNTIFS(Coding!EG$3:EG$1048576,"YES",Coding!$AH$3:$AH$1048576,"YES")</f>
        <v>0</v>
      </c>
    </row>
    <row r="53" spans="1:4" x14ac:dyDescent="0.25">
      <c r="A53" s="134" t="s">
        <v>1821</v>
      </c>
      <c r="B53" s="60">
        <f>COUNTIFS(Coding!CJ$3:CJ$1048576,"YES",Coding!$AB$3:$AB$1048576,"YES")</f>
        <v>2</v>
      </c>
      <c r="C53" s="60">
        <f>COUNTIFS(Coding!CJ$3:CJ$1048576,"YES",Coding!$Y$3:$Y$1048576,"YES")</f>
        <v>0</v>
      </c>
      <c r="D53" s="60">
        <f>COUNTIFS(Coding!CJ$3:CJ$1048576,"YES",Coding!$AH$3:$AH$1048576,"YES")</f>
        <v>0</v>
      </c>
    </row>
    <row r="54" spans="1:4" x14ac:dyDescent="0.25">
      <c r="A54" s="134" t="s">
        <v>449</v>
      </c>
      <c r="B54" s="60">
        <f>COUNTIFS(Coding!CL$3:CL$1048576,"YES",Coding!$AB$3:$AB$1048576,"YES")</f>
        <v>2</v>
      </c>
      <c r="C54" s="60">
        <f>COUNTIFS(Coding!CL$3:CL$1048576,"YES",Coding!$Y$3:$Y$1048576,"YES")</f>
        <v>0</v>
      </c>
      <c r="D54" s="60">
        <f>COUNTIFS(Coding!CL$3:CL$1048576,"YES",Coding!$AH$3:$AH$1048576,"YES")</f>
        <v>0</v>
      </c>
    </row>
    <row r="55" spans="1:4" x14ac:dyDescent="0.25">
      <c r="A55" s="134" t="s">
        <v>455</v>
      </c>
      <c r="B55" s="60">
        <f>COUNTIFS(Coding!BA$3:BA$1048576,"YES",Coding!$AB$3:$AB$1048576,"YES")</f>
        <v>1</v>
      </c>
      <c r="C55" s="60">
        <f>COUNTIFS(Coding!BA$3:BA$1048576,"YES",Coding!$Y$3:$Y$1048576,"YES")</f>
        <v>0</v>
      </c>
      <c r="D55" s="60">
        <f>COUNTIFS(Coding!BA$3:BA$1048576,"YES",Coding!$AH$3:$AH$1048576,"YES")</f>
        <v>0</v>
      </c>
    </row>
    <row r="56" spans="1:4" x14ac:dyDescent="0.25">
      <c r="A56" s="134" t="s">
        <v>1796</v>
      </c>
      <c r="B56" s="60">
        <f>COUNTIFS(Coding!BE$3:BE$1048576,"YES",Coding!$AB$3:$AB$1048576,"YES")</f>
        <v>1</v>
      </c>
      <c r="C56" s="60">
        <f>COUNTIFS(Coding!BE$3:BE$1048576,"YES",Coding!$Y$3:$Y$1048576,"YES")</f>
        <v>0</v>
      </c>
      <c r="D56" s="60">
        <f>COUNTIFS(Coding!BE$3:BE$1048576,"YES",Coding!$AH$3:$AH$1048576,"YES")</f>
        <v>0</v>
      </c>
    </row>
    <row r="57" spans="1:4" x14ac:dyDescent="0.25">
      <c r="A57" s="134" t="s">
        <v>1801</v>
      </c>
      <c r="B57" s="60">
        <f>COUNTIFS(Coding!BP$3:BP$1048576,"YES",Coding!$AB$3:$AB$1048576,"YES")</f>
        <v>1</v>
      </c>
      <c r="C57" s="60">
        <f>COUNTIFS(Coding!BP$3:BP$1048576,"YES",Coding!$Y$3:$Y$1048576,"YES")</f>
        <v>0</v>
      </c>
      <c r="D57" s="60">
        <f>COUNTIFS(Coding!BP$3:BP$1048576,"YES",Coding!$AH$3:$AH$1048576,"YES")</f>
        <v>0</v>
      </c>
    </row>
    <row r="58" spans="1:4" x14ac:dyDescent="0.25">
      <c r="A58" s="134" t="s">
        <v>2082</v>
      </c>
      <c r="B58" s="60">
        <f>COUNTIFS(Coding!BT$3:BT$1048576,"YES",Coding!$AB$3:$AB$1048576,"YES")</f>
        <v>1</v>
      </c>
      <c r="C58" s="60">
        <f>COUNTIFS(Coding!BT$3:BT$1048576,"YES",Coding!$Y$3:$Y$1048576,"YES")</f>
        <v>0</v>
      </c>
      <c r="D58" s="60">
        <f>COUNTIFS(Coding!BT$3:BT$1048576,"YES",Coding!$AH$3:$AH$1048576,"YES")</f>
        <v>0</v>
      </c>
    </row>
    <row r="59" spans="1:4" x14ac:dyDescent="0.25">
      <c r="A59" s="134" t="s">
        <v>1804</v>
      </c>
      <c r="B59" s="60">
        <f>COUNTIFS(Coding!BU$3:BU$1048576,"YES",Coding!$AB$3:$AB$1048576,"YES")</f>
        <v>1</v>
      </c>
      <c r="C59" s="60">
        <f>COUNTIFS(Coding!BU$3:BU$1048576,"YES",Coding!$Y$3:$Y$1048576,"YES")</f>
        <v>0</v>
      </c>
      <c r="D59" s="60">
        <f>COUNTIFS(Coding!BU$3:BU$1048576,"YES",Coding!$AH$3:$AH$1048576,"YES")</f>
        <v>0</v>
      </c>
    </row>
    <row r="60" spans="1:4" x14ac:dyDescent="0.25">
      <c r="A60" s="134" t="s">
        <v>608</v>
      </c>
      <c r="B60" s="60">
        <f>COUNTIFS(Coding!BW$3:BW$1048576,"YES",Coding!$AB$3:$AB$1048576,"YES")</f>
        <v>1</v>
      </c>
      <c r="C60" s="60">
        <f>COUNTIFS(Coding!BW$3:BW$1048576,"YES",Coding!$Y$3:$Y$1048576,"YES")</f>
        <v>0</v>
      </c>
      <c r="D60" s="60">
        <f>COUNTIFS(Coding!BW$3:BW$1048576,"YES",Coding!$AH$3:$AH$1048576,"YES")</f>
        <v>0</v>
      </c>
    </row>
    <row r="61" spans="1:4" x14ac:dyDescent="0.25">
      <c r="A61" s="134" t="s">
        <v>593</v>
      </c>
      <c r="B61" s="60">
        <f>COUNTIFS(Coding!CV$3:CV$1048576,"YES",Coding!$AB$3:$AB$1048576,"YES")</f>
        <v>1</v>
      </c>
      <c r="C61" s="60">
        <f>COUNTIFS(Coding!CV$3:CV$1048576,"YES",Coding!$Y$3:$Y$1048576,"YES")</f>
        <v>0</v>
      </c>
      <c r="D61" s="60">
        <f>COUNTIFS(Coding!CV$3:CV$1048576,"YES",Coding!$AH$3:$AH$1048576,"YES")</f>
        <v>0</v>
      </c>
    </row>
    <row r="62" spans="1:4" x14ac:dyDescent="0.25">
      <c r="A62" s="134" t="s">
        <v>1328</v>
      </c>
      <c r="B62" s="60">
        <f>COUNTIFS(Coding!CW$3:CW$1048576,"YES",Coding!$AB$3:$AB$1048576,"YES")</f>
        <v>1</v>
      </c>
      <c r="C62" s="60">
        <f>COUNTIFS(Coding!CW$3:CW$1048576,"YES",Coding!$Y$3:$Y$1048576,"YES")</f>
        <v>0</v>
      </c>
      <c r="D62" s="60">
        <f>COUNTIFS(Coding!CW$3:CW$1048576,"YES",Coding!$AH$3:$AH$1048576,"YES")</f>
        <v>0</v>
      </c>
    </row>
    <row r="63" spans="1:4" x14ac:dyDescent="0.25">
      <c r="A63" s="134" t="s">
        <v>476</v>
      </c>
      <c r="B63" s="60">
        <f>COUNTIFS(Coding!CX$3:CX$1048576,"YES",Coding!$AB$3:$AB$1048576,"YES")</f>
        <v>1</v>
      </c>
      <c r="C63" s="60">
        <f>COUNTIFS(Coding!CX$3:CX$1048576,"YES",Coding!$Y$3:$Y$1048576,"YES")</f>
        <v>0</v>
      </c>
      <c r="D63" s="60">
        <f>COUNTIFS(Coding!CX$3:CX$1048576,"YES",Coding!$AH$3:$AH$1048576,"YES")</f>
        <v>0</v>
      </c>
    </row>
    <row r="64" spans="1:4" x14ac:dyDescent="0.25">
      <c r="A64" s="134" t="s">
        <v>461</v>
      </c>
      <c r="B64" s="60">
        <f>COUNTIFS(Coding!DP$3:DP$1048576,"YES",Coding!$AB$3:$AB$1048576,"YES")</f>
        <v>1</v>
      </c>
      <c r="C64" s="60">
        <f>COUNTIFS(Coding!DP$3:DP$1048576,"YES",Coding!$Y$3:$Y$1048576,"YES")</f>
        <v>0</v>
      </c>
      <c r="D64" s="60">
        <f>COUNTIFS(Coding!DP$3:DP$1048576,"YES",Coding!$AH$3:$AH$1048576,"YES")</f>
        <v>0</v>
      </c>
    </row>
    <row r="65" spans="1:4" x14ac:dyDescent="0.25">
      <c r="A65" s="134" t="s">
        <v>1825</v>
      </c>
      <c r="B65" s="60">
        <f>COUNTIFS(Coding!DU$3:DU$1048576,"YES",Coding!$AB$3:$AB$1048576,"YES")</f>
        <v>1</v>
      </c>
      <c r="C65" s="60">
        <f>COUNTIFS(Coding!DU$3:DU$1048576,"YES",Coding!$Y$3:$Y$1048576,"YES")</f>
        <v>0</v>
      </c>
      <c r="D65" s="60">
        <f>COUNTIFS(Coding!DU$3:DU$1048576,"YES",Coding!$AH$3:$AH$1048576,"YES")</f>
        <v>0</v>
      </c>
    </row>
    <row r="66" spans="1:4" x14ac:dyDescent="0.25">
      <c r="A66" s="134" t="s">
        <v>2295</v>
      </c>
      <c r="B66" s="60">
        <f>COUNTIFS(Coding!DZ$3:DZ$1048576,"YES",Coding!$AB$3:$AB$1048576,"YES")</f>
        <v>1</v>
      </c>
      <c r="C66" s="60">
        <f>COUNTIFS(Coding!DZ$3:DZ$1048576,"YES",Coding!$Y$3:$Y$1048576,"YES")</f>
        <v>0</v>
      </c>
      <c r="D66" s="60">
        <f>COUNTIFS(Coding!DZ$3:DZ$1048576,"YES",Coding!$AH$3:$AH$1048576,"YES")</f>
        <v>0</v>
      </c>
    </row>
    <row r="67" spans="1:4" x14ac:dyDescent="0.25">
      <c r="A67" s="134" t="s">
        <v>1789</v>
      </c>
      <c r="B67" s="60">
        <f>COUNTIFS(Coding!AU$3:AU$1048576,"YES",Coding!$AB$3:$AB$1048576,"YES")</f>
        <v>0</v>
      </c>
      <c r="C67" s="60">
        <f>COUNTIFS(Coding!AU$3:AU$1048576,"YES",Coding!$Y$3:$Y$1048576,"YES")</f>
        <v>0</v>
      </c>
      <c r="D67" s="60">
        <f>COUNTIFS(Coding!AU$3:AU$1048576,"YES",Coding!$AH$3:$AH$1048576,"YES")</f>
        <v>0</v>
      </c>
    </row>
    <row r="68" spans="1:4" x14ac:dyDescent="0.25">
      <c r="A68" s="134" t="s">
        <v>1791</v>
      </c>
      <c r="B68" s="60">
        <f>COUNTIFS(Coding!AW$3:AW$1048576,"YES",Coding!$AB$3:$AB$1048576,"YES")</f>
        <v>0</v>
      </c>
      <c r="C68" s="60">
        <f>COUNTIFS(Coding!AW$3:AW$1048576,"YES",Coding!$Y$3:$Y$1048576,"YES")</f>
        <v>0</v>
      </c>
      <c r="D68" s="60">
        <f>COUNTIFS(Coding!AW$3:AW$1048576,"YES",Coding!$AH$3:$AH$1048576,"YES")</f>
        <v>0</v>
      </c>
    </row>
    <row r="69" spans="1:4" x14ac:dyDescent="0.25">
      <c r="A69" s="134" t="s">
        <v>1792</v>
      </c>
      <c r="B69" s="60">
        <f>COUNTIFS(Coding!AX$3:AX$1048576,"YES",Coding!$AB$3:$AB$1048576,"YES")</f>
        <v>0</v>
      </c>
      <c r="C69" s="60">
        <f>COUNTIFS(Coding!AX$3:AX$1048576,"YES",Coding!$Y$3:$Y$1048576,"YES")</f>
        <v>0</v>
      </c>
      <c r="D69" s="60">
        <f>COUNTIFS(Coding!AX$3:AX$1048576,"YES",Coding!$AH$3:$AH$1048576,"YES")</f>
        <v>0</v>
      </c>
    </row>
    <row r="70" spans="1:4" x14ac:dyDescent="0.25">
      <c r="A70" s="134" t="s">
        <v>1794</v>
      </c>
      <c r="B70" s="60">
        <f>COUNTIFS(Coding!BC$3:BC$1048576,"YES",Coding!$AB$3:$AB$1048576,"YES")</f>
        <v>0</v>
      </c>
      <c r="C70" s="60">
        <f>COUNTIFS(Coding!BC$3:BC$1048576,"YES",Coding!$Y$3:$Y$1048576,"YES")</f>
        <v>0</v>
      </c>
      <c r="D70" s="60">
        <f>COUNTIFS(Coding!BC$3:BC$1048576,"YES",Coding!$AH$3:$AH$1048576,"YES")</f>
        <v>0</v>
      </c>
    </row>
    <row r="71" spans="1:4" x14ac:dyDescent="0.25">
      <c r="A71" s="134" t="s">
        <v>1795</v>
      </c>
      <c r="B71" s="60">
        <f>COUNTIFS(Coding!BD$3:BD$1048576,"YES",Coding!$AB$3:$AB$1048576,"YES")</f>
        <v>0</v>
      </c>
      <c r="C71" s="60">
        <f>COUNTIFS(Coding!BD$3:BD$1048576,"YES",Coding!$Y$3:$Y$1048576,"YES")</f>
        <v>0</v>
      </c>
      <c r="D71" s="60">
        <f>COUNTIFS(Coding!BD$3:BD$1048576,"YES",Coding!$AH$3:$AH$1048576,"YES")</f>
        <v>0</v>
      </c>
    </row>
    <row r="72" spans="1:4" x14ac:dyDescent="0.25">
      <c r="A72" s="134" t="s">
        <v>1797</v>
      </c>
      <c r="B72" s="60">
        <f>COUNTIFS(Coding!BF$3:BF$1048576,"YES",Coding!$AB$3:$AB$1048576,"YES")</f>
        <v>0</v>
      </c>
      <c r="C72" s="60">
        <f>COUNTIFS(Coding!BF$3:BF$1048576,"YES",Coding!$Y$3:$Y$1048576,"YES")</f>
        <v>0</v>
      </c>
      <c r="D72" s="60">
        <f>COUNTIFS(Coding!BF$3:BF$1048576,"YES",Coding!$AH$3:$AH$1048576,"YES")</f>
        <v>0</v>
      </c>
    </row>
    <row r="73" spans="1:4" x14ac:dyDescent="0.25">
      <c r="A73" s="134" t="s">
        <v>1337</v>
      </c>
      <c r="B73" s="60">
        <f>COUNTIFS(Coding!BG$3:BG$1048576,"YES",Coding!$AB$3:$AB$1048576,"YES")</f>
        <v>0</v>
      </c>
      <c r="C73" s="60">
        <f>COUNTIFS(Coding!BG$3:BG$1048576,"YES",Coding!$Y$3:$Y$1048576,"YES")</f>
        <v>0</v>
      </c>
      <c r="D73" s="60">
        <f>COUNTIFS(Coding!BG$3:BG$1048576,"YES",Coding!$AH$3:$AH$1048576,"YES")</f>
        <v>0</v>
      </c>
    </row>
    <row r="74" spans="1:4" x14ac:dyDescent="0.25">
      <c r="A74" s="134" t="s">
        <v>1827</v>
      </c>
      <c r="B74" s="60">
        <f>COUNTIFS(Coding!BI$3:BI$1048576,"YES",Coding!$AB$3:$AB$1048576,"YES")</f>
        <v>0</v>
      </c>
      <c r="C74" s="60">
        <f>COUNTIFS(Coding!BI$3:BI$1048576,"YES",Coding!$Y$3:$Y$1048576,"YES")</f>
        <v>0</v>
      </c>
      <c r="D74" s="60">
        <f>COUNTIFS(Coding!BI$3:BI$1048576,"YES",Coding!$AH$3:$AH$1048576,"YES")</f>
        <v>0</v>
      </c>
    </row>
    <row r="75" spans="1:4" x14ac:dyDescent="0.25">
      <c r="A75" s="134" t="s">
        <v>2307</v>
      </c>
      <c r="B75" s="60">
        <f>COUNTIFS(Coding!BJ$3:BJ$1048576,"YES",Coding!$AB$3:$AB$1048576,"YES")</f>
        <v>0</v>
      </c>
      <c r="C75" s="60">
        <f>COUNTIFS(Coding!BJ$3:BJ$1048576,"YES",Coding!$Y$3:$Y$1048576,"YES")</f>
        <v>0</v>
      </c>
      <c r="D75" s="60">
        <f>COUNTIFS(Coding!BJ$3:BJ$1048576,"YES",Coding!$AH$3:$AH$1048576,"YES")</f>
        <v>0</v>
      </c>
    </row>
    <row r="76" spans="1:4" x14ac:dyDescent="0.25">
      <c r="A76" s="134" t="s">
        <v>1798</v>
      </c>
      <c r="B76" s="60">
        <f>COUNTIFS(Coding!BL$3:BL$1048576,"YES",Coding!$AB$3:$AB$1048576,"YES")</f>
        <v>0</v>
      </c>
      <c r="C76" s="60">
        <f>COUNTIFS(Coding!BL$3:BL$1048576,"YES",Coding!$Y$3:$Y$1048576,"YES")</f>
        <v>0</v>
      </c>
      <c r="D76" s="60">
        <f>COUNTIFS(Coding!BL$3:BL$1048576,"YES",Coding!$AH$3:$AH$1048576,"YES")</f>
        <v>0</v>
      </c>
    </row>
    <row r="77" spans="1:4" x14ac:dyDescent="0.25">
      <c r="A77" s="134" t="s">
        <v>1800</v>
      </c>
      <c r="B77" s="60">
        <f>COUNTIFS(Coding!BO$3:BO$1048576,"YES",Coding!$AB$3:$AB$1048576,"YES")</f>
        <v>0</v>
      </c>
      <c r="C77" s="60">
        <f>COUNTIFS(Coding!BO$3:BO$1048576,"YES",Coding!$Y$3:$Y$1048576,"YES")</f>
        <v>0</v>
      </c>
      <c r="D77" s="60">
        <f>COUNTIFS(Coding!BO$3:BO$1048576,"YES",Coding!$AH$3:$AH$1048576,"YES")</f>
        <v>0</v>
      </c>
    </row>
    <row r="78" spans="1:4" x14ac:dyDescent="0.25">
      <c r="A78" s="134" t="s">
        <v>1807</v>
      </c>
      <c r="B78" s="60">
        <f>COUNTIFS(Coding!BZ$3:BZ$1048576,"YES",Coding!$AB$3:$AB$1048576,"YES")</f>
        <v>0</v>
      </c>
      <c r="C78" s="60">
        <f>COUNTIFS(Coding!BZ$3:BZ$1048576,"YES",Coding!$Y$3:$Y$1048576,"YES")</f>
        <v>0</v>
      </c>
      <c r="D78" s="60">
        <f>COUNTIFS(Coding!BZ$3:BZ$1048576,"YES",Coding!$AH$3:$AH$1048576,"YES")</f>
        <v>0</v>
      </c>
    </row>
    <row r="79" spans="1:4" x14ac:dyDescent="0.25">
      <c r="A79" s="134" t="s">
        <v>1810</v>
      </c>
      <c r="B79" s="60">
        <f>COUNTIFS(Coding!CD$3:CD$1048576,"YES",Coding!$AB$3:$AB$1048576,"YES")</f>
        <v>0</v>
      </c>
      <c r="C79" s="60">
        <f>COUNTIFS(Coding!CD$3:CD$1048576,"YES",Coding!$Y$3:$Y$1048576,"YES")</f>
        <v>0</v>
      </c>
      <c r="D79" s="60">
        <f>COUNTIFS(Coding!CD$3:CD$1048576,"YES",Coding!$AH$3:$AH$1048576,"YES")</f>
        <v>0</v>
      </c>
    </row>
    <row r="80" spans="1:4" x14ac:dyDescent="0.25">
      <c r="A80" s="134" t="s">
        <v>2083</v>
      </c>
      <c r="B80" s="60">
        <f>COUNTIFS(Coding!CO$3:CO$1048576,"YES",Coding!$AB$3:$AB$1048576,"YES")</f>
        <v>0</v>
      </c>
      <c r="C80" s="60">
        <f>COUNTIFS(Coding!CO$3:CO$1048576,"YES",Coding!$Y$3:$Y$1048576,"YES")</f>
        <v>0</v>
      </c>
      <c r="D80" s="60">
        <f>COUNTIFS(Coding!CO$3:CO$1048576,"YES",Coding!$AH$3:$AH$1048576,"YES")</f>
        <v>0</v>
      </c>
    </row>
    <row r="81" spans="1:4" x14ac:dyDescent="0.25">
      <c r="A81" s="134" t="s">
        <v>1816</v>
      </c>
      <c r="B81" s="60">
        <f>COUNTIFS(Coding!CS$3:CS$1048576,"YES",Coding!$AB$3:$AB$1048576,"YES")</f>
        <v>0</v>
      </c>
      <c r="C81" s="60">
        <f>COUNTIFS(Coding!CS$3:CS$1048576,"YES",Coding!$Y$3:$Y$1048576,"YES")</f>
        <v>0</v>
      </c>
      <c r="D81" s="60">
        <f>COUNTIFS(Coding!CS$3:CS$1048576,"YES",Coding!$AH$3:$AH$1048576,"YES")</f>
        <v>0</v>
      </c>
    </row>
    <row r="82" spans="1:4" x14ac:dyDescent="0.25">
      <c r="A82" s="134" t="s">
        <v>1820</v>
      </c>
      <c r="B82" s="60">
        <f>COUNTIFS(Coding!DD$3:DD$1048576,"YES",Coding!$AB$3:$AB$1048576,"YES")</f>
        <v>0</v>
      </c>
      <c r="C82" s="60">
        <f>COUNTIFS(Coding!DD$3:DD$1048576,"YES",Coding!$Y$3:$Y$1048576,"YES")</f>
        <v>0</v>
      </c>
      <c r="D82" s="60">
        <f>COUNTIFS(Coding!DD$3:DD$1048576,"YES",Coding!$AH$3:$AH$1048576,"YES")</f>
        <v>0</v>
      </c>
    </row>
    <row r="83" spans="1:4" x14ac:dyDescent="0.25">
      <c r="A83" s="134" t="s">
        <v>598</v>
      </c>
      <c r="B83" s="60">
        <f>COUNTIFS(Coding!DF$3:DF$1048576,"YES",Coding!$AB$3:$AB$1048576,"YES")</f>
        <v>0</v>
      </c>
      <c r="C83" s="60">
        <f>COUNTIFS(Coding!DF$3:DF$1048576,"YES",Coding!$Y$3:$Y$1048576,"YES")</f>
        <v>0</v>
      </c>
      <c r="D83" s="60">
        <f>COUNTIFS(Coding!DF$3:DF$1048576,"YES",Coding!$AH$3:$AH$1048576,"YES")</f>
        <v>0</v>
      </c>
    </row>
    <row r="84" spans="1:4" x14ac:dyDescent="0.25">
      <c r="A84" s="134" t="s">
        <v>447</v>
      </c>
      <c r="B84" s="60">
        <f>COUNTIFS(Coding!DI$3:DI$1048576,"YES",Coding!$AB$3:$AB$1048576,"YES")</f>
        <v>0</v>
      </c>
      <c r="C84" s="60">
        <f>COUNTIFS(Coding!DI$3:DI$1048576,"YES",Coding!$Y$3:$Y$1048576,"YES")</f>
        <v>0</v>
      </c>
      <c r="D84" s="60">
        <f>COUNTIFS(Coding!DI$3:DI$1048576,"YES",Coding!$AH$3:$AH$1048576,"YES")</f>
        <v>0</v>
      </c>
    </row>
    <row r="85" spans="1:4" x14ac:dyDescent="0.25">
      <c r="A85" s="134" t="s">
        <v>1822</v>
      </c>
      <c r="B85" s="60">
        <f>COUNTIFS(Coding!DJ$3:DJ$1048576,"YES",Coding!$AB$3:$AB$1048576,"YES")</f>
        <v>0</v>
      </c>
      <c r="C85" s="60">
        <f>COUNTIFS(Coding!DJ$3:DJ$1048576,"YES",Coding!$Y$3:$Y$1048576,"YES")</f>
        <v>0</v>
      </c>
      <c r="D85" s="60">
        <f>COUNTIFS(Coding!DJ$3:DJ$1048576,"YES",Coding!$AH$3:$AH$1048576,"YES")</f>
        <v>0</v>
      </c>
    </row>
    <row r="86" spans="1:4" x14ac:dyDescent="0.25">
      <c r="A86" s="134" t="s">
        <v>2086</v>
      </c>
      <c r="B86" s="60">
        <f>COUNTIFS(Coding!DK$3:DK$1048576,"YES",Coding!$AB$3:$AB$1048576,"YES")</f>
        <v>0</v>
      </c>
      <c r="C86" s="60">
        <f>COUNTIFS(Coding!DK$3:DK$1048576,"YES",Coding!$Y$3:$Y$1048576,"YES")</f>
        <v>0</v>
      </c>
      <c r="D86" s="60">
        <f>COUNTIFS(Coding!DK$3:DK$1048576,"YES",Coding!$AH$3:$AH$1048576,"YES")</f>
        <v>0</v>
      </c>
    </row>
    <row r="87" spans="1:4" x14ac:dyDescent="0.25">
      <c r="A87" s="134" t="s">
        <v>597</v>
      </c>
      <c r="B87" s="60">
        <f>COUNTIFS(Coding!DV$3:DV$1048576,"YES",Coding!$AB$3:$AB$1048576,"YES")</f>
        <v>0</v>
      </c>
      <c r="C87" s="60">
        <f>COUNTIFS(Coding!DV$3:DV$1048576,"YES",Coding!$Y$3:$Y$1048576,"YES")</f>
        <v>0</v>
      </c>
      <c r="D87" s="60">
        <f>COUNTIFS(Coding!DV$3:DV$1048576,"YES",Coding!$AH$3:$AH$1048576,"YES")</f>
        <v>0</v>
      </c>
    </row>
    <row r="88" spans="1:4" x14ac:dyDescent="0.25">
      <c r="A88" s="134" t="s">
        <v>2293</v>
      </c>
      <c r="B88" s="60">
        <f>COUNTIFS(Coding!DX$3:DX$1048576,"YES",Coding!$AB$3:$AB$1048576,"YES")</f>
        <v>0</v>
      </c>
      <c r="C88" s="60">
        <f>COUNTIFS(Coding!DX$3:DX$1048576,"YES",Coding!$Y$3:$Y$1048576,"YES")</f>
        <v>0</v>
      </c>
      <c r="D88" s="60">
        <f>COUNTIFS(Coding!DX$3:DX$1048576,"YES",Coding!$AH$3:$AH$1048576,"YES")</f>
        <v>0</v>
      </c>
    </row>
    <row r="89" spans="1:4" x14ac:dyDescent="0.25">
      <c r="A89" s="134" t="s">
        <v>2294</v>
      </c>
      <c r="B89" s="60">
        <f>COUNTIFS(Coding!DY$3:DY$1048576,"YES",Coding!$AB$3:$AB$1048576,"YES")</f>
        <v>0</v>
      </c>
      <c r="C89" s="60">
        <f>COUNTIFS(Coding!DY$3:DY$1048576,"YES",Coding!$Y$3:$Y$1048576,"YES")</f>
        <v>0</v>
      </c>
      <c r="D89" s="60">
        <f>COUNTIFS(Coding!DY$3:DY$1048576,"YES",Coding!$AH$3:$AH$1048576,"YES")</f>
        <v>0</v>
      </c>
    </row>
    <row r="90" spans="1:4" x14ac:dyDescent="0.25">
      <c r="A90" s="134" t="s">
        <v>2303</v>
      </c>
      <c r="B90" s="60">
        <f>COUNTIFS(Coding!EA$3:EA$1048576,"YES",Coding!$AB$3:$AB$1048576,"YES")</f>
        <v>0</v>
      </c>
      <c r="C90" s="60">
        <f>COUNTIFS(Coding!EA$3:EA$1048576,"YES",Coding!$Y$3:$Y$1048576,"YES")</f>
        <v>0</v>
      </c>
      <c r="D90" s="60">
        <f>COUNTIFS(Coding!EA$3:EA$1048576,"YES",Coding!$AH$3:$AH$1048576,"YES")</f>
        <v>0</v>
      </c>
    </row>
    <row r="91" spans="1:4" x14ac:dyDescent="0.25">
      <c r="A91" s="134" t="s">
        <v>2302</v>
      </c>
      <c r="B91" s="60">
        <f>COUNTIFS(Coding!EB$3:EB$1048576,"YES",Coding!$AB$3:$AB$1048576,"YES")</f>
        <v>0</v>
      </c>
      <c r="C91" s="60">
        <f>COUNTIFS(Coding!EB$3:EB$1048576,"YES",Coding!$Y$3:$Y$1048576,"YES")</f>
        <v>0</v>
      </c>
      <c r="D91" s="60">
        <f>COUNTIFS(Coding!EB$3:EB$1048576,"YES",Coding!$AH$3:$AH$1048576,"YES")</f>
        <v>0</v>
      </c>
    </row>
    <row r="92" spans="1:4" x14ac:dyDescent="0.25">
      <c r="A92" s="134" t="s">
        <v>2304</v>
      </c>
      <c r="B92" s="60">
        <f>COUNTIFS(Coding!EE$3:EE$1048576,"YES",Coding!$AB$3:$AB$1048576,"YES")</f>
        <v>0</v>
      </c>
      <c r="C92" s="60">
        <f>COUNTIFS(Coding!EE$3:EE$1048576,"YES",Coding!$Y$3:$Y$1048576,"YES")</f>
        <v>0</v>
      </c>
      <c r="D92" s="60">
        <f>COUNTIFS(Coding!EE$3:EE$1048576,"YES",Coding!$AH$3:$AH$1048576,"YES")</f>
        <v>0</v>
      </c>
    </row>
    <row r="93" spans="1:4" x14ac:dyDescent="0.25">
      <c r="A93" s="134" t="s">
        <v>2306</v>
      </c>
      <c r="B93" s="60">
        <f>COUNTIFS(Coding!EF$3:EF$1048576,"YES",Coding!$AB$3:$AB$1048576,"YES")</f>
        <v>0</v>
      </c>
      <c r="C93" s="60">
        <f>COUNTIFS(Coding!EF$3:EF$1048576,"YES",Coding!$Y$3:$Y$1048576,"YES")</f>
        <v>0</v>
      </c>
      <c r="D93" s="60">
        <f>COUNTIFS(Coding!EF$3:EF$1048576,"YES",Coding!$AH$3:$AH$1048576,"YES")</f>
        <v>0</v>
      </c>
    </row>
    <row r="94" spans="1:4" x14ac:dyDescent="0.25">
      <c r="A94" s="134" t="s">
        <v>2320</v>
      </c>
      <c r="B94" s="134"/>
      <c r="C94" s="134"/>
      <c r="D94" s="134"/>
    </row>
    <row r="95" spans="1:4" x14ac:dyDescent="0.25">
      <c r="A95" t="s">
        <v>21</v>
      </c>
      <c r="B95" s="60"/>
      <c r="C95" s="60"/>
      <c r="D95" s="60"/>
    </row>
    <row r="96" spans="1:4" x14ac:dyDescent="0.25">
      <c r="A96" t="s">
        <v>18</v>
      </c>
    </row>
    <row r="97" spans="1:1" x14ac:dyDescent="0.25">
      <c r="A97" t="s">
        <v>27</v>
      </c>
    </row>
    <row r="99" spans="1:1" x14ac:dyDescent="0.25">
      <c r="A99" t="e">
        <f>TRANSPOSE(A94:CT97)</f>
        <v>#VALUE!</v>
      </c>
    </row>
  </sheetData>
  <sortState ref="A2:D99">
    <sortCondition descending="1" ref="D1"/>
  </sortState>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filterMode="1" enableFormatConditionsCalculation="0"/>
  <dimension ref="A1:JF1134"/>
  <sheetViews>
    <sheetView zoomScale="81" zoomScaleNormal="81" zoomScalePageLayoutView="81" workbookViewId="0">
      <pane xSplit="9" ySplit="7" topLeftCell="X8" activePane="bottomRight" state="frozen"/>
      <selection pane="topRight" activeCell="J1" sqref="J1"/>
      <selection pane="bottomLeft" activeCell="A8" sqref="A8"/>
      <selection pane="bottomRight" activeCell="X2" sqref="X2:AR2"/>
    </sheetView>
  </sheetViews>
  <sheetFormatPr defaultColWidth="11" defaultRowHeight="15.75" x14ac:dyDescent="0.25"/>
  <cols>
    <col min="1" max="1" width="9.625" bestFit="1" customWidth="1"/>
    <col min="2" max="2" width="12.5" bestFit="1" customWidth="1"/>
    <col min="3" max="3" width="7.875" bestFit="1" customWidth="1"/>
    <col min="4" max="4" width="21.875" bestFit="1" customWidth="1"/>
    <col min="10" max="10" width="14.5" bestFit="1" customWidth="1"/>
    <col min="12" max="18" width="14.5" customWidth="1"/>
    <col min="19" max="19" width="5.125" style="22" customWidth="1"/>
    <col min="20" max="20" width="4.625" style="30" customWidth="1"/>
    <col min="21" max="21" width="5" style="2" customWidth="1"/>
    <col min="22" max="22" width="8" style="2" bestFit="1" customWidth="1"/>
    <col min="23" max="23" width="8" style="3" bestFit="1" customWidth="1"/>
    <col min="24" max="24" width="13.375" customWidth="1"/>
    <col min="25" max="25" width="13" customWidth="1"/>
    <col min="26" max="26" width="14.5" customWidth="1"/>
    <col min="27" max="27" width="15" customWidth="1"/>
    <col min="28" max="28" width="15.875" customWidth="1"/>
    <col min="29" max="29" width="11.5" customWidth="1"/>
    <col min="30" max="30" width="11.375" customWidth="1"/>
    <col min="31" max="31" width="15.125" customWidth="1"/>
    <col min="32" max="32" width="12.875" customWidth="1"/>
    <col min="33" max="33" width="11" customWidth="1"/>
    <col min="34" max="34" width="15.125" customWidth="1"/>
    <col min="35" max="35" width="15.5" customWidth="1"/>
    <col min="36" max="36" width="15.125" customWidth="1"/>
    <col min="37" max="37" width="12.875" customWidth="1"/>
    <col min="38" max="38" width="14" customWidth="1"/>
    <col min="39" max="39" width="15.625" customWidth="1"/>
    <col min="40" max="40" width="14.875" customWidth="1"/>
    <col min="41" max="41" width="12.875" customWidth="1"/>
    <col min="42" max="42" width="15.875" customWidth="1"/>
    <col min="43" max="43" width="14.125" customWidth="1"/>
    <col min="44" max="44" width="18.125" style="3" customWidth="1"/>
    <col min="45" max="45" width="141.875" customWidth="1"/>
    <col min="46" max="92" width="4" bestFit="1" customWidth="1"/>
    <col min="93" max="93" width="4" customWidth="1"/>
    <col min="94" max="126" width="4" bestFit="1" customWidth="1"/>
    <col min="127" max="127" width="4.5" customWidth="1"/>
    <col min="128" max="128" width="4.875" customWidth="1"/>
    <col min="129" max="129" width="5.625" customWidth="1"/>
    <col min="130" max="130" width="5.125" customWidth="1"/>
    <col min="131" max="131" width="4.875" customWidth="1"/>
    <col min="132" max="132" width="5.625" customWidth="1"/>
    <col min="133" max="137" width="4.625" customWidth="1"/>
    <col min="138" max="138" width="13" style="22" bestFit="1" customWidth="1"/>
    <col min="139" max="139" width="5.625" style="22" bestFit="1" customWidth="1"/>
    <col min="140" max="140" width="7.875" style="2" bestFit="1" customWidth="1"/>
    <col min="141" max="141" width="11.875" style="2" bestFit="1" customWidth="1"/>
    <col min="142" max="142" width="6.625" style="2" bestFit="1" customWidth="1"/>
    <col min="143" max="143" width="5.5" style="3" bestFit="1" customWidth="1"/>
    <col min="144" max="144" width="159.375" customWidth="1"/>
    <col min="145" max="145" width="4" style="14" bestFit="1" customWidth="1"/>
    <col min="146" max="185" width="4" bestFit="1" customWidth="1"/>
    <col min="186" max="186" width="4.125" customWidth="1"/>
    <col min="187" max="187" width="4.375" customWidth="1"/>
    <col min="188" max="188" width="4" bestFit="1" customWidth="1"/>
    <col min="189" max="189" width="5.125" customWidth="1"/>
    <col min="190" max="190" width="4.875" customWidth="1"/>
    <col min="191" max="191" width="5.125" customWidth="1"/>
    <col min="192" max="192" width="6" customWidth="1"/>
    <col min="193" max="193" width="6.125" customWidth="1"/>
    <col min="194" max="194" width="13" style="21" bestFit="1" customWidth="1"/>
    <col min="195" max="195" width="9.125" bestFit="1" customWidth="1"/>
    <col min="196" max="196" width="22.875" bestFit="1" customWidth="1"/>
    <col min="197" max="197" width="7.625" bestFit="1" customWidth="1"/>
    <col min="198" max="198" width="20.375" bestFit="1" customWidth="1"/>
    <col min="199" max="199" width="22" bestFit="1" customWidth="1"/>
    <col min="200" max="200" width="14.375" style="70" bestFit="1" customWidth="1"/>
    <col min="201" max="201" width="162.625" bestFit="1" customWidth="1"/>
    <col min="202" max="206" width="3.875" style="14" bestFit="1" customWidth="1"/>
    <col min="207" max="207" width="4" style="14" bestFit="1" customWidth="1"/>
    <col min="208" max="208" width="3.875" style="14" bestFit="1" customWidth="1"/>
    <col min="209" max="209" width="4" style="14" bestFit="1" customWidth="1"/>
    <col min="210" max="210" width="3.875" style="14" bestFit="1" customWidth="1"/>
    <col min="211" max="212" width="4" style="14" bestFit="1" customWidth="1"/>
    <col min="213" max="217" width="3.875" style="14" bestFit="1" customWidth="1"/>
    <col min="218" max="219" width="4" style="14" bestFit="1" customWidth="1"/>
    <col min="220" max="220" width="3.875" style="14" bestFit="1" customWidth="1"/>
    <col min="221" max="221" width="4" style="14" bestFit="1" customWidth="1"/>
    <col min="222" max="223" width="3.875" style="14" bestFit="1" customWidth="1"/>
    <col min="224" max="224" width="5.625" style="14" bestFit="1" customWidth="1"/>
    <col min="225" max="225" width="4" style="14" bestFit="1" customWidth="1"/>
    <col min="226" max="226" width="3.875" style="14" bestFit="1" customWidth="1"/>
    <col min="227" max="228" width="4" style="14" bestFit="1" customWidth="1"/>
    <col min="229" max="231" width="3.875" style="14" bestFit="1" customWidth="1"/>
    <col min="232" max="257" width="4" bestFit="1" customWidth="1"/>
    <col min="258" max="258" width="5.5" customWidth="1"/>
    <col min="259" max="259" width="5.625" customWidth="1"/>
    <col min="260" max="260" width="5.125" customWidth="1"/>
    <col min="261" max="261" width="6" customWidth="1"/>
    <col min="262" max="262" width="6.125" customWidth="1"/>
    <col min="263" max="263" width="6.875" customWidth="1"/>
    <col min="264" max="264" width="6" customWidth="1"/>
    <col min="265" max="265" width="8.125" customWidth="1"/>
    <col min="266" max="266" width="12.5" style="21" bestFit="1" customWidth="1"/>
  </cols>
  <sheetData>
    <row r="1" spans="1:266" ht="21" x14ac:dyDescent="0.35">
      <c r="AS1" s="150" t="s">
        <v>79</v>
      </c>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1"/>
      <c r="EN1" s="152" t="s">
        <v>80</v>
      </c>
      <c r="EO1" s="150"/>
      <c r="EP1" s="150"/>
      <c r="EQ1" s="150"/>
      <c r="ER1" s="150"/>
      <c r="ES1" s="150"/>
      <c r="ET1" s="150"/>
      <c r="EU1" s="150"/>
      <c r="EV1" s="150"/>
      <c r="EW1" s="150"/>
      <c r="EX1" s="150"/>
      <c r="EY1" s="150"/>
      <c r="EZ1" s="150"/>
      <c r="FA1" s="150"/>
      <c r="FB1" s="150"/>
      <c r="FC1" s="150"/>
      <c r="FD1" s="150"/>
      <c r="FE1" s="150"/>
      <c r="FF1" s="150"/>
      <c r="FG1" s="150"/>
      <c r="FH1" s="150"/>
      <c r="FI1" s="150"/>
      <c r="FJ1" s="150"/>
      <c r="FK1" s="150"/>
      <c r="FL1" s="150"/>
      <c r="FM1" s="150"/>
      <c r="FN1" s="150"/>
      <c r="FO1" s="150"/>
      <c r="FP1" s="150"/>
      <c r="FQ1" s="150"/>
      <c r="FR1" s="150"/>
      <c r="FS1" s="150"/>
      <c r="FT1" s="150"/>
      <c r="FU1" s="150"/>
      <c r="FV1" s="150"/>
      <c r="FW1" s="150"/>
      <c r="FX1" s="150"/>
      <c r="FY1" s="150"/>
      <c r="FZ1" s="150"/>
      <c r="GA1" s="150"/>
      <c r="GB1" s="150"/>
      <c r="GC1" s="150"/>
      <c r="GD1" s="150"/>
      <c r="GE1" s="150"/>
      <c r="GF1" s="150"/>
      <c r="GG1" s="150"/>
      <c r="GH1" s="150"/>
      <c r="GI1" s="150"/>
      <c r="GJ1" s="150"/>
      <c r="GK1" s="150"/>
      <c r="GL1" s="150"/>
      <c r="GM1" s="150"/>
      <c r="GN1" s="150"/>
      <c r="GO1" s="150"/>
      <c r="GP1" s="150"/>
      <c r="GQ1" s="151"/>
      <c r="GR1" s="21"/>
      <c r="GS1" s="153" t="s">
        <v>81</v>
      </c>
      <c r="GT1" s="154"/>
      <c r="GU1" s="154"/>
      <c r="GV1" s="154"/>
      <c r="GW1" s="154"/>
      <c r="GX1" s="154"/>
      <c r="GY1" s="154"/>
      <c r="GZ1" s="154"/>
      <c r="HA1" s="154"/>
      <c r="HB1" s="154"/>
      <c r="HC1" s="154"/>
      <c r="HD1" s="154"/>
      <c r="HE1" s="154"/>
      <c r="HF1" s="154"/>
      <c r="HG1" s="154"/>
      <c r="HH1" s="154"/>
      <c r="HI1" s="154"/>
      <c r="HJ1" s="154"/>
      <c r="HK1" s="154"/>
      <c r="HL1" s="154"/>
      <c r="HM1" s="154"/>
      <c r="HN1" s="154"/>
      <c r="HO1" s="154"/>
      <c r="HP1" s="154"/>
      <c r="HQ1" s="154"/>
      <c r="HR1" s="154"/>
      <c r="HS1" s="154"/>
      <c r="HT1" s="154"/>
      <c r="HU1" s="154"/>
      <c r="HV1" s="154"/>
      <c r="HW1" s="154"/>
      <c r="HX1" s="154"/>
      <c r="HY1" s="154"/>
      <c r="HZ1" s="154"/>
      <c r="IA1" s="154"/>
      <c r="IB1" s="154"/>
      <c r="IC1" s="154"/>
      <c r="ID1" s="154"/>
      <c r="IE1" s="154"/>
      <c r="IF1" s="154"/>
      <c r="IG1" s="154"/>
      <c r="IH1" s="154"/>
      <c r="II1" s="154"/>
      <c r="IJ1" s="154"/>
      <c r="IK1" s="154"/>
      <c r="IL1" s="154"/>
      <c r="IM1" s="154"/>
      <c r="IN1" s="154"/>
      <c r="IO1" s="154"/>
      <c r="IP1" s="154"/>
      <c r="IQ1" s="154"/>
      <c r="IR1" s="154"/>
      <c r="IS1" s="154"/>
      <c r="IT1" s="154"/>
      <c r="IU1" s="154"/>
      <c r="IV1" s="154"/>
      <c r="IW1" s="154"/>
      <c r="IX1" s="154"/>
      <c r="IY1" s="154"/>
      <c r="IZ1" s="154"/>
      <c r="JA1" s="154"/>
      <c r="JB1" s="154"/>
      <c r="JC1" s="154"/>
      <c r="JD1" s="154"/>
      <c r="JE1" s="154"/>
      <c r="JF1" s="155"/>
    </row>
    <row r="2" spans="1:266" s="1" customFormat="1" ht="18.75" x14ac:dyDescent="0.3">
      <c r="A2" s="145" t="s">
        <v>9</v>
      </c>
      <c r="B2" s="145"/>
      <c r="C2" s="146"/>
      <c r="D2" s="66"/>
      <c r="E2" s="66"/>
      <c r="F2" s="66"/>
      <c r="G2" s="66"/>
      <c r="H2" s="66"/>
      <c r="I2" s="66"/>
      <c r="J2" s="110"/>
      <c r="K2" s="110"/>
      <c r="L2" s="110"/>
      <c r="M2" s="110"/>
      <c r="N2" s="110"/>
      <c r="O2" s="110"/>
      <c r="P2" s="110"/>
      <c r="Q2" s="110"/>
      <c r="R2" s="110"/>
      <c r="S2" s="156" t="s">
        <v>82</v>
      </c>
      <c r="T2" s="145"/>
      <c r="U2" s="145"/>
      <c r="V2" s="145"/>
      <c r="W2" s="146"/>
      <c r="X2" s="157" t="s">
        <v>38</v>
      </c>
      <c r="Y2" s="158"/>
      <c r="Z2" s="158"/>
      <c r="AA2" s="158"/>
      <c r="AB2" s="158"/>
      <c r="AC2" s="158"/>
      <c r="AD2" s="158"/>
      <c r="AE2" s="158"/>
      <c r="AF2" s="158"/>
      <c r="AG2" s="158"/>
      <c r="AH2" s="158"/>
      <c r="AI2" s="158"/>
      <c r="AJ2" s="158"/>
      <c r="AK2" s="158"/>
      <c r="AL2" s="158"/>
      <c r="AM2" s="158"/>
      <c r="AN2" s="158"/>
      <c r="AO2" s="158"/>
      <c r="AP2" s="158"/>
      <c r="AQ2" s="158"/>
      <c r="AR2" s="159"/>
      <c r="AS2" s="8" t="s">
        <v>75</v>
      </c>
      <c r="AT2" s="148" t="s">
        <v>57</v>
      </c>
      <c r="AU2" s="148"/>
      <c r="AV2" s="148"/>
      <c r="AW2" s="148"/>
      <c r="AX2" s="148"/>
      <c r="AY2" s="148"/>
      <c r="AZ2" s="148"/>
      <c r="BA2" s="148"/>
      <c r="BB2" s="148"/>
      <c r="BC2" s="148"/>
      <c r="BD2" s="148"/>
      <c r="BE2" s="148"/>
      <c r="BF2" s="148"/>
      <c r="BG2" s="148"/>
      <c r="BH2" s="148"/>
      <c r="BI2" s="148"/>
      <c r="BJ2" s="148"/>
      <c r="BK2" s="148"/>
      <c r="BL2" s="148"/>
      <c r="BM2" s="148"/>
      <c r="BN2" s="148"/>
      <c r="BO2" s="148"/>
      <c r="BP2" s="148"/>
      <c r="BQ2" s="148"/>
      <c r="BR2" s="148"/>
      <c r="BS2" s="148"/>
      <c r="BT2" s="148"/>
      <c r="BU2" s="148"/>
      <c r="BV2" s="148"/>
      <c r="BW2" s="148"/>
      <c r="BX2" s="148"/>
      <c r="BY2" s="148"/>
      <c r="BZ2" s="148"/>
      <c r="CA2" s="148"/>
      <c r="CB2" s="148"/>
      <c r="CC2" s="148"/>
      <c r="CD2" s="148"/>
      <c r="CE2" s="148"/>
      <c r="CF2" s="148"/>
      <c r="CG2" s="148"/>
      <c r="CH2" s="148"/>
      <c r="CI2" s="148"/>
      <c r="CJ2" s="148"/>
      <c r="CK2" s="148"/>
      <c r="CL2" s="148"/>
      <c r="CM2" s="148"/>
      <c r="CN2" s="148"/>
      <c r="CO2" s="148"/>
      <c r="CP2" s="148"/>
      <c r="CQ2" s="148"/>
      <c r="CR2" s="148"/>
      <c r="CS2" s="148"/>
      <c r="CT2" s="148"/>
      <c r="CU2" s="148"/>
      <c r="CV2" s="148"/>
      <c r="CW2" s="148"/>
      <c r="CX2" s="148"/>
      <c r="CY2" s="148"/>
      <c r="CZ2" s="148"/>
      <c r="DA2" s="148"/>
      <c r="DB2" s="148"/>
      <c r="DC2" s="148"/>
      <c r="DD2" s="148"/>
      <c r="DE2" s="148"/>
      <c r="DF2" s="148"/>
      <c r="DG2" s="148"/>
      <c r="DH2" s="148"/>
      <c r="DI2" s="148"/>
      <c r="DJ2" s="148"/>
      <c r="DK2" s="148"/>
      <c r="DL2" s="148"/>
      <c r="DM2" s="148"/>
      <c r="DN2" s="148"/>
      <c r="DO2" s="148"/>
      <c r="DP2" s="148"/>
      <c r="DQ2" s="148"/>
      <c r="DR2" s="148"/>
      <c r="DS2" s="148"/>
      <c r="DT2" s="148"/>
      <c r="DU2" s="148"/>
      <c r="DV2" s="148"/>
      <c r="DW2" s="148"/>
      <c r="DX2" s="148"/>
      <c r="DY2" s="148"/>
      <c r="DZ2" s="148"/>
      <c r="EA2" s="148"/>
      <c r="EB2" s="148"/>
      <c r="EC2" s="148"/>
      <c r="ED2" s="148"/>
      <c r="EE2" s="148"/>
      <c r="EF2" s="148"/>
      <c r="EG2" s="148"/>
      <c r="EH2" s="148"/>
      <c r="EI2" s="160" t="s">
        <v>58</v>
      </c>
      <c r="EJ2" s="143"/>
      <c r="EK2" s="143"/>
      <c r="EL2" s="143"/>
      <c r="EM2" s="144"/>
      <c r="EN2" s="23" t="s">
        <v>76</v>
      </c>
      <c r="EO2" s="12"/>
      <c r="EP2" s="148"/>
      <c r="EQ2" s="148"/>
      <c r="ER2" s="148"/>
      <c r="ES2" s="148"/>
      <c r="ET2" s="148"/>
      <c r="EU2" s="148"/>
      <c r="EV2" s="148"/>
      <c r="EW2" s="148"/>
      <c r="EX2" s="148"/>
      <c r="EY2" s="148"/>
      <c r="EZ2" s="148"/>
      <c r="FA2" s="148"/>
      <c r="FB2" s="148"/>
      <c r="FC2" s="148"/>
      <c r="FD2" s="148"/>
      <c r="FE2" s="148"/>
      <c r="FF2" s="148"/>
      <c r="FG2" s="148"/>
      <c r="FH2" s="148"/>
      <c r="FI2" s="148"/>
      <c r="FJ2" s="148"/>
      <c r="FK2" s="148"/>
      <c r="FL2" s="148"/>
      <c r="FM2" s="148"/>
      <c r="FN2" s="148"/>
      <c r="FO2" s="148"/>
      <c r="FP2" s="148"/>
      <c r="FQ2" s="148"/>
      <c r="FR2" s="148"/>
      <c r="FS2" s="148"/>
      <c r="FT2" s="148"/>
      <c r="FU2" s="148"/>
      <c r="FV2" s="148"/>
      <c r="FW2" s="148"/>
      <c r="FX2" s="148"/>
      <c r="FY2" s="148"/>
      <c r="FZ2" s="148"/>
      <c r="GA2" s="148"/>
      <c r="GB2" s="148"/>
      <c r="GC2" s="148"/>
      <c r="GD2" s="148"/>
      <c r="GE2" s="148"/>
      <c r="GF2" s="148"/>
      <c r="GG2" s="148"/>
      <c r="GH2" s="148"/>
      <c r="GI2" s="148"/>
      <c r="GJ2" s="148"/>
      <c r="GK2" s="148"/>
      <c r="GL2" s="148"/>
      <c r="GM2" s="143" t="s">
        <v>74</v>
      </c>
      <c r="GN2" s="143"/>
      <c r="GO2" s="143"/>
      <c r="GP2" s="143"/>
      <c r="GQ2" s="144"/>
      <c r="GR2" s="25" t="s">
        <v>1113</v>
      </c>
      <c r="GS2" s="23" t="s">
        <v>77</v>
      </c>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47" t="s">
        <v>78</v>
      </c>
      <c r="HY2" s="148"/>
      <c r="HZ2" s="148"/>
      <c r="IA2" s="148"/>
      <c r="IB2" s="148"/>
      <c r="IC2" s="148"/>
      <c r="ID2" s="148"/>
      <c r="IE2" s="148"/>
      <c r="IF2" s="148"/>
      <c r="IG2" s="148"/>
      <c r="IH2" s="148"/>
      <c r="II2" s="148"/>
      <c r="IJ2" s="148"/>
      <c r="IK2" s="148"/>
      <c r="IL2" s="148"/>
      <c r="IM2" s="148"/>
      <c r="IN2" s="148"/>
      <c r="IO2" s="148"/>
      <c r="IP2" s="148"/>
      <c r="IQ2" s="148"/>
      <c r="IR2" s="148"/>
      <c r="IS2" s="148"/>
      <c r="IT2" s="148"/>
      <c r="IU2" s="148"/>
      <c r="IV2" s="148"/>
      <c r="IW2" s="148"/>
      <c r="IX2" s="148"/>
      <c r="IY2" s="148"/>
      <c r="IZ2" s="148"/>
      <c r="JA2" s="148"/>
      <c r="JB2" s="148"/>
      <c r="JC2" s="148"/>
      <c r="JD2" s="148"/>
      <c r="JE2" s="148"/>
      <c r="JF2" s="149"/>
    </row>
    <row r="3" spans="1:266" s="72" customFormat="1" ht="309" customHeight="1" thickBot="1" x14ac:dyDescent="0.3">
      <c r="A3" s="83" t="s">
        <v>1</v>
      </c>
      <c r="B3" s="83" t="s">
        <v>2</v>
      </c>
      <c r="C3" s="83" t="s">
        <v>16</v>
      </c>
      <c r="D3" s="83" t="s">
        <v>2343</v>
      </c>
      <c r="E3" s="83" t="s">
        <v>2344</v>
      </c>
      <c r="F3" s="83" t="s">
        <v>2345</v>
      </c>
      <c r="G3" s="83" t="s">
        <v>2346</v>
      </c>
      <c r="H3" s="83" t="s">
        <v>2347</v>
      </c>
      <c r="I3" s="83" t="s">
        <v>2348</v>
      </c>
      <c r="J3" s="83" t="s">
        <v>2362</v>
      </c>
      <c r="K3" s="114" t="s">
        <v>2376</v>
      </c>
      <c r="L3" s="114" t="s">
        <v>2377</v>
      </c>
      <c r="M3" s="114" t="s">
        <v>2378</v>
      </c>
      <c r="N3" s="114" t="s">
        <v>2379</v>
      </c>
      <c r="O3" s="114" t="s">
        <v>2380</v>
      </c>
      <c r="P3" s="114" t="s">
        <v>2381</v>
      </c>
      <c r="Q3" s="114" t="s">
        <v>2382</v>
      </c>
      <c r="R3" s="114" t="s">
        <v>2384</v>
      </c>
      <c r="S3" s="84" t="s">
        <v>1785</v>
      </c>
      <c r="T3" s="85" t="s">
        <v>1786</v>
      </c>
      <c r="U3" s="86" t="s">
        <v>1787</v>
      </c>
      <c r="V3" s="86" t="s">
        <v>2077</v>
      </c>
      <c r="W3" s="87" t="s">
        <v>2078</v>
      </c>
      <c r="X3" s="88" t="s">
        <v>17</v>
      </c>
      <c r="Y3" s="88" t="s">
        <v>18</v>
      </c>
      <c r="Z3" s="88" t="s">
        <v>19</v>
      </c>
      <c r="AA3" s="88" t="s">
        <v>20</v>
      </c>
      <c r="AB3" s="88" t="s">
        <v>21</v>
      </c>
      <c r="AC3" s="88" t="s">
        <v>22</v>
      </c>
      <c r="AD3" s="88" t="s">
        <v>23</v>
      </c>
      <c r="AE3" s="88" t="s">
        <v>24</v>
      </c>
      <c r="AF3" s="88" t="s">
        <v>25</v>
      </c>
      <c r="AG3" s="88" t="s">
        <v>26</v>
      </c>
      <c r="AH3" s="88" t="s">
        <v>27</v>
      </c>
      <c r="AI3" s="88" t="s">
        <v>28</v>
      </c>
      <c r="AJ3" s="88" t="s">
        <v>29</v>
      </c>
      <c r="AK3" s="88" t="s">
        <v>30</v>
      </c>
      <c r="AL3" s="88" t="s">
        <v>31</v>
      </c>
      <c r="AM3" s="88" t="s">
        <v>32</v>
      </c>
      <c r="AN3" s="88" t="s">
        <v>33</v>
      </c>
      <c r="AO3" s="88" t="s">
        <v>34</v>
      </c>
      <c r="AP3" s="88" t="s">
        <v>35</v>
      </c>
      <c r="AQ3" s="88" t="s">
        <v>36</v>
      </c>
      <c r="AR3" s="89" t="s">
        <v>37</v>
      </c>
      <c r="AS3" s="90"/>
      <c r="AT3" s="91" t="s">
        <v>1788</v>
      </c>
      <c r="AU3" s="91" t="s">
        <v>1789</v>
      </c>
      <c r="AV3" s="91" t="s">
        <v>1790</v>
      </c>
      <c r="AW3" s="91" t="s">
        <v>1791</v>
      </c>
      <c r="AX3" s="91" t="s">
        <v>1792</v>
      </c>
      <c r="AY3" s="91" t="s">
        <v>1793</v>
      </c>
      <c r="AZ3" s="91" t="s">
        <v>39</v>
      </c>
      <c r="BA3" s="91" t="s">
        <v>455</v>
      </c>
      <c r="BB3" s="91" t="s">
        <v>40</v>
      </c>
      <c r="BC3" s="91" t="s">
        <v>1794</v>
      </c>
      <c r="BD3" s="91" t="s">
        <v>1795</v>
      </c>
      <c r="BE3" s="91" t="s">
        <v>1796</v>
      </c>
      <c r="BF3" s="91" t="s">
        <v>1797</v>
      </c>
      <c r="BG3" s="91" t="s">
        <v>1337</v>
      </c>
      <c r="BH3" s="91" t="s">
        <v>1826</v>
      </c>
      <c r="BI3" s="91" t="s">
        <v>1827</v>
      </c>
      <c r="BJ3" s="91" t="s">
        <v>2307</v>
      </c>
      <c r="BK3" s="91" t="s">
        <v>2079</v>
      </c>
      <c r="BL3" s="91" t="s">
        <v>1798</v>
      </c>
      <c r="BM3" s="91" t="s">
        <v>1799</v>
      </c>
      <c r="BN3" s="91" t="s">
        <v>2080</v>
      </c>
      <c r="BO3" s="91" t="s">
        <v>1800</v>
      </c>
      <c r="BP3" s="91" t="s">
        <v>1801</v>
      </c>
      <c r="BQ3" s="91" t="s">
        <v>1802</v>
      </c>
      <c r="BR3" s="91" t="s">
        <v>1803</v>
      </c>
      <c r="BS3" s="91" t="s">
        <v>2081</v>
      </c>
      <c r="BT3" s="91" t="s">
        <v>2082</v>
      </c>
      <c r="BU3" s="91" t="s">
        <v>1804</v>
      </c>
      <c r="BV3" s="91" t="s">
        <v>1805</v>
      </c>
      <c r="BW3" s="91" t="s">
        <v>608</v>
      </c>
      <c r="BX3" s="91" t="s">
        <v>1806</v>
      </c>
      <c r="BY3" s="91" t="s">
        <v>41</v>
      </c>
      <c r="BZ3" s="91" t="s">
        <v>1807</v>
      </c>
      <c r="CA3" s="91" t="s">
        <v>1808</v>
      </c>
      <c r="CB3" s="91" t="s">
        <v>437</v>
      </c>
      <c r="CC3" s="91" t="s">
        <v>1809</v>
      </c>
      <c r="CD3" s="91" t="s">
        <v>1810</v>
      </c>
      <c r="CE3" s="91" t="s">
        <v>510</v>
      </c>
      <c r="CF3" s="91" t="s">
        <v>1811</v>
      </c>
      <c r="CG3" s="91" t="s">
        <v>1812</v>
      </c>
      <c r="CH3" s="91" t="s">
        <v>43</v>
      </c>
      <c r="CI3" s="91" t="s">
        <v>1813</v>
      </c>
      <c r="CJ3" s="91" t="s">
        <v>1821</v>
      </c>
      <c r="CK3" s="91" t="s">
        <v>1814</v>
      </c>
      <c r="CL3" s="91" t="s">
        <v>449</v>
      </c>
      <c r="CM3" s="91" t="s">
        <v>44</v>
      </c>
      <c r="CN3" s="91" t="s">
        <v>2084</v>
      </c>
      <c r="CO3" s="91" t="s">
        <v>2083</v>
      </c>
      <c r="CP3" s="91" t="s">
        <v>600</v>
      </c>
      <c r="CQ3" s="91" t="s">
        <v>45</v>
      </c>
      <c r="CR3" s="91" t="s">
        <v>1815</v>
      </c>
      <c r="CS3" s="91" t="s">
        <v>1816</v>
      </c>
      <c r="CT3" s="91" t="s">
        <v>46</v>
      </c>
      <c r="CU3" s="91" t="s">
        <v>1817</v>
      </c>
      <c r="CV3" s="91" t="s">
        <v>593</v>
      </c>
      <c r="CW3" s="91" t="s">
        <v>1328</v>
      </c>
      <c r="CX3" s="91" t="s">
        <v>476</v>
      </c>
      <c r="CY3" s="91" t="s">
        <v>1818</v>
      </c>
      <c r="CZ3" s="91" t="s">
        <v>1819</v>
      </c>
      <c r="DA3" s="91" t="s">
        <v>47</v>
      </c>
      <c r="DB3" s="91" t="s">
        <v>48</v>
      </c>
      <c r="DC3" s="91" t="s">
        <v>2085</v>
      </c>
      <c r="DD3" s="91" t="s">
        <v>1820</v>
      </c>
      <c r="DE3" s="91" t="s">
        <v>2297</v>
      </c>
      <c r="DF3" s="91" t="s">
        <v>598</v>
      </c>
      <c r="DG3" s="91" t="s">
        <v>439</v>
      </c>
      <c r="DH3" s="91" t="s">
        <v>49</v>
      </c>
      <c r="DI3" s="91" t="s">
        <v>447</v>
      </c>
      <c r="DJ3" s="91" t="s">
        <v>1822</v>
      </c>
      <c r="DK3" s="91" t="s">
        <v>2086</v>
      </c>
      <c r="DL3" s="91" t="s">
        <v>1823</v>
      </c>
      <c r="DM3" s="91" t="s">
        <v>453</v>
      </c>
      <c r="DN3" s="91" t="s">
        <v>1824</v>
      </c>
      <c r="DO3" s="91" t="s">
        <v>50</v>
      </c>
      <c r="DP3" s="91" t="s">
        <v>461</v>
      </c>
      <c r="DQ3" s="91" t="s">
        <v>51</v>
      </c>
      <c r="DR3" s="91" t="s">
        <v>607</v>
      </c>
      <c r="DS3" s="91" t="s">
        <v>1305</v>
      </c>
      <c r="DT3" s="91" t="s">
        <v>443</v>
      </c>
      <c r="DU3" s="91" t="s">
        <v>1825</v>
      </c>
      <c r="DV3" s="91" t="s">
        <v>597</v>
      </c>
      <c r="DW3" s="92" t="s">
        <v>2292</v>
      </c>
      <c r="DX3" s="92" t="s">
        <v>2293</v>
      </c>
      <c r="DY3" s="92" t="s">
        <v>2294</v>
      </c>
      <c r="DZ3" s="92" t="s">
        <v>2295</v>
      </c>
      <c r="EA3" s="92" t="s">
        <v>2303</v>
      </c>
      <c r="EB3" s="92" t="s">
        <v>2302</v>
      </c>
      <c r="EC3" s="92" t="s">
        <v>2074</v>
      </c>
      <c r="ED3" s="92" t="s">
        <v>2311</v>
      </c>
      <c r="EE3" s="92" t="s">
        <v>2304</v>
      </c>
      <c r="EF3" s="92" t="s">
        <v>2306</v>
      </c>
      <c r="EG3" s="92" t="s">
        <v>2308</v>
      </c>
      <c r="EH3" s="93" t="s">
        <v>2077</v>
      </c>
      <c r="EI3" s="94" t="s">
        <v>52</v>
      </c>
      <c r="EJ3" s="83" t="s">
        <v>53</v>
      </c>
      <c r="EK3" s="83" t="s">
        <v>54</v>
      </c>
      <c r="EL3" s="83" t="s">
        <v>55</v>
      </c>
      <c r="EM3" s="95" t="s">
        <v>56</v>
      </c>
      <c r="EN3" s="96"/>
      <c r="EO3" s="86" t="s">
        <v>1828</v>
      </c>
      <c r="EP3" s="86" t="s">
        <v>59</v>
      </c>
      <c r="EQ3" s="86" t="s">
        <v>1829</v>
      </c>
      <c r="ER3" s="86" t="s">
        <v>60</v>
      </c>
      <c r="ES3" s="86" t="s">
        <v>61</v>
      </c>
      <c r="ET3" s="86" t="s">
        <v>62</v>
      </c>
      <c r="EU3" s="86" t="s">
        <v>63</v>
      </c>
      <c r="EV3" s="86" t="s">
        <v>1830</v>
      </c>
      <c r="EW3" s="86" t="s">
        <v>2087</v>
      </c>
      <c r="EX3" s="86" t="s">
        <v>1831</v>
      </c>
      <c r="EY3" s="86" t="s">
        <v>2091</v>
      </c>
      <c r="EZ3" s="86" t="s">
        <v>1832</v>
      </c>
      <c r="FA3" s="86" t="s">
        <v>1833</v>
      </c>
      <c r="FB3" s="86" t="s">
        <v>64</v>
      </c>
      <c r="FC3" s="86" t="s">
        <v>2093</v>
      </c>
      <c r="FD3" s="86" t="s">
        <v>65</v>
      </c>
      <c r="FE3" s="86" t="s">
        <v>2094</v>
      </c>
      <c r="FF3" s="86" t="s">
        <v>66</v>
      </c>
      <c r="FG3" s="86" t="s">
        <v>444</v>
      </c>
      <c r="FH3" s="86" t="s">
        <v>2095</v>
      </c>
      <c r="FI3" s="86" t="s">
        <v>1331</v>
      </c>
      <c r="FJ3" s="86" t="s">
        <v>67</v>
      </c>
      <c r="FK3" s="86" t="s">
        <v>68</v>
      </c>
      <c r="FL3" s="86" t="s">
        <v>2096</v>
      </c>
      <c r="FM3" s="86" t="s">
        <v>26</v>
      </c>
      <c r="FN3" s="86" t="s">
        <v>1336</v>
      </c>
      <c r="FO3" s="86" t="s">
        <v>1834</v>
      </c>
      <c r="FP3" s="86" t="s">
        <v>1835</v>
      </c>
      <c r="FQ3" s="86" t="s">
        <v>1836</v>
      </c>
      <c r="FR3" s="86" t="s">
        <v>2092</v>
      </c>
      <c r="FS3" s="86" t="s">
        <v>2097</v>
      </c>
      <c r="FT3" s="86" t="s">
        <v>2098</v>
      </c>
      <c r="FU3" s="86" t="s">
        <v>2101</v>
      </c>
      <c r="FV3" s="86" t="s">
        <v>2099</v>
      </c>
      <c r="FW3" s="86" t="s">
        <v>474</v>
      </c>
      <c r="FX3" s="86" t="s">
        <v>1837</v>
      </c>
      <c r="FY3" s="86" t="s">
        <v>1838</v>
      </c>
      <c r="FZ3" s="86" t="s">
        <v>2100</v>
      </c>
      <c r="GA3" s="86" t="s">
        <v>1839</v>
      </c>
      <c r="GB3" s="86" t="s">
        <v>1335</v>
      </c>
      <c r="GC3" s="86" t="s">
        <v>465</v>
      </c>
      <c r="GD3" s="86" t="s">
        <v>2088</v>
      </c>
      <c r="GE3" s="86" t="s">
        <v>2089</v>
      </c>
      <c r="GF3" s="86" t="s">
        <v>2090</v>
      </c>
      <c r="GG3" s="97" t="s">
        <v>2291</v>
      </c>
      <c r="GH3" s="97" t="s">
        <v>2300</v>
      </c>
      <c r="GI3" s="97" t="s">
        <v>2305</v>
      </c>
      <c r="GJ3" s="97" t="s">
        <v>2309</v>
      </c>
      <c r="GK3" s="97" t="s">
        <v>2310</v>
      </c>
      <c r="GL3" s="98" t="s">
        <v>2077</v>
      </c>
      <c r="GM3" s="83" t="s">
        <v>69</v>
      </c>
      <c r="GN3" s="83" t="s">
        <v>70</v>
      </c>
      <c r="GO3" s="83" t="s">
        <v>71</v>
      </c>
      <c r="GP3" s="83" t="s">
        <v>72</v>
      </c>
      <c r="GQ3" s="83" t="s">
        <v>73</v>
      </c>
      <c r="GR3" s="99" t="s">
        <v>15</v>
      </c>
      <c r="GS3" s="96"/>
      <c r="GT3" s="100" t="s">
        <v>451</v>
      </c>
      <c r="GU3" s="100" t="s">
        <v>463</v>
      </c>
      <c r="GV3" s="100" t="s">
        <v>446</v>
      </c>
      <c r="GW3" s="101" t="s">
        <v>460</v>
      </c>
      <c r="GX3" s="101" t="s">
        <v>594</v>
      </c>
      <c r="GY3" s="101" t="s">
        <v>606</v>
      </c>
      <c r="GZ3" s="101" t="s">
        <v>458</v>
      </c>
      <c r="HA3" s="101" t="s">
        <v>610</v>
      </c>
      <c r="HB3" s="101" t="s">
        <v>462</v>
      </c>
      <c r="HC3" s="101" t="s">
        <v>611</v>
      </c>
      <c r="HD3" s="100" t="s">
        <v>605</v>
      </c>
      <c r="HE3" s="100" t="s">
        <v>454</v>
      </c>
      <c r="HF3" s="101" t="s">
        <v>1332</v>
      </c>
      <c r="HG3" s="100" t="s">
        <v>595</v>
      </c>
      <c r="HH3" s="100" t="s">
        <v>464</v>
      </c>
      <c r="HI3" s="100" t="s">
        <v>466</v>
      </c>
      <c r="HJ3" s="100" t="s">
        <v>470</v>
      </c>
      <c r="HK3" s="102" t="s">
        <v>1329</v>
      </c>
      <c r="HL3" s="100" t="s">
        <v>452</v>
      </c>
      <c r="HM3" s="100" t="s">
        <v>603</v>
      </c>
      <c r="HN3" s="101" t="s">
        <v>602</v>
      </c>
      <c r="HO3" s="100" t="s">
        <v>473</v>
      </c>
      <c r="HP3" s="100" t="s">
        <v>445</v>
      </c>
      <c r="HQ3" s="100" t="s">
        <v>471</v>
      </c>
      <c r="HR3" s="100" t="s">
        <v>585</v>
      </c>
      <c r="HS3" s="100" t="s">
        <v>475</v>
      </c>
      <c r="HT3" s="101" t="s">
        <v>459</v>
      </c>
      <c r="HU3" s="100" t="s">
        <v>440</v>
      </c>
      <c r="HV3" s="101" t="s">
        <v>1333</v>
      </c>
      <c r="HW3" s="100" t="s">
        <v>448</v>
      </c>
      <c r="HX3" s="102" t="s">
        <v>436</v>
      </c>
      <c r="HY3" s="102" t="s">
        <v>467</v>
      </c>
      <c r="HZ3" s="102" t="s">
        <v>1334</v>
      </c>
      <c r="IA3" s="102" t="s">
        <v>442</v>
      </c>
      <c r="IB3" s="102" t="s">
        <v>592</v>
      </c>
      <c r="IC3" s="102" t="s">
        <v>591</v>
      </c>
      <c r="ID3" s="102" t="s">
        <v>438</v>
      </c>
      <c r="IE3" s="102" t="s">
        <v>457</v>
      </c>
      <c r="IF3" s="102" t="s">
        <v>456</v>
      </c>
      <c r="IG3" s="102" t="s">
        <v>586</v>
      </c>
      <c r="IH3" s="102" t="s">
        <v>601</v>
      </c>
      <c r="II3" s="102" t="s">
        <v>590</v>
      </c>
      <c r="IJ3" s="102" t="s">
        <v>469</v>
      </c>
      <c r="IK3" s="102" t="s">
        <v>588</v>
      </c>
      <c r="IL3" s="102" t="s">
        <v>435</v>
      </c>
      <c r="IM3" s="102" t="s">
        <v>441</v>
      </c>
      <c r="IN3" s="102" t="s">
        <v>472</v>
      </c>
      <c r="IO3" s="102" t="s">
        <v>599</v>
      </c>
      <c r="IP3" s="102" t="s">
        <v>604</v>
      </c>
      <c r="IQ3" s="102" t="s">
        <v>587</v>
      </c>
      <c r="IR3" s="102" t="s">
        <v>609</v>
      </c>
      <c r="IS3" s="102" t="s">
        <v>589</v>
      </c>
      <c r="IT3" s="102" t="s">
        <v>450</v>
      </c>
      <c r="IU3" s="103" t="s">
        <v>2301</v>
      </c>
      <c r="IV3" s="102" t="s">
        <v>468</v>
      </c>
      <c r="IW3" s="102" t="s">
        <v>1330</v>
      </c>
      <c r="IX3" s="83"/>
      <c r="IY3" s="104"/>
      <c r="IZ3" s="83"/>
      <c r="JA3" s="83"/>
      <c r="JB3" s="83"/>
      <c r="JC3" s="83"/>
      <c r="JD3" s="83"/>
      <c r="JE3" s="83"/>
      <c r="JF3" s="98" t="s">
        <v>2077</v>
      </c>
    </row>
    <row r="4" spans="1:266" ht="16.5" hidden="1" thickTop="1" x14ac:dyDescent="0.25">
      <c r="A4" s="2" t="s">
        <v>1780</v>
      </c>
      <c r="B4" s="9" t="s">
        <v>84</v>
      </c>
      <c r="C4" s="9" t="s">
        <v>85</v>
      </c>
      <c r="D4" s="35" t="s">
        <v>2351</v>
      </c>
      <c r="E4" s="35" t="s">
        <v>1589</v>
      </c>
      <c r="F4" s="35" t="s">
        <v>1589</v>
      </c>
      <c r="G4" s="35" t="s">
        <v>1589</v>
      </c>
      <c r="H4" s="35" t="s">
        <v>1589</v>
      </c>
      <c r="I4" s="35" t="s">
        <v>1589</v>
      </c>
      <c r="J4" s="35" t="str">
        <f t="shared" ref="J4:J67" si="0">IF(OR($E4 = "YES",$F4 = "YES", $I4="YES"), IF(OR($G4 = "YES",$H4 = "YES"),"Mixed","Plan-driven"), IF(OR($G4 = "YES",$H4 = "YES"), "Agile", ""))</f>
        <v/>
      </c>
      <c r="K4" t="s">
        <v>1589</v>
      </c>
      <c r="L4" t="s">
        <v>1589</v>
      </c>
      <c r="M4" t="s">
        <v>127</v>
      </c>
      <c r="N4" t="s">
        <v>127</v>
      </c>
      <c r="O4" t="s">
        <v>127</v>
      </c>
      <c r="P4" t="s">
        <v>1589</v>
      </c>
      <c r="Q4" t="s">
        <v>1589</v>
      </c>
      <c r="R4" s="1" t="str">
        <f>IF(OR(M4="YES",N4="YES",O4="YES"),"YES","NO")</f>
        <v>YES</v>
      </c>
      <c r="S4" s="28" t="str">
        <f>IF(AND(X4="",Y4="",Z4="",AA4="",AB4="",AC4="",AD4="",AE4="",AF4="",AG4="",AH4="",AI4="",AJ4="",AK4="",AL4="",AN4="",AM4="",AO4="",AP4="",AQ4="",AR4=""),"NO","YES")</f>
        <v>YES</v>
      </c>
      <c r="T4" s="31" t="str">
        <f t="shared" ref="T4:T67" si="1">IF(AND(AS4="",EN4="",GS4=""),"NO","YES")</f>
        <v>NO</v>
      </c>
      <c r="U4" s="33" t="s">
        <v>2240</v>
      </c>
      <c r="V4" s="10" t="s">
        <v>1589</v>
      </c>
      <c r="W4" s="55" t="s">
        <v>1589</v>
      </c>
      <c r="X4" s="9" t="s">
        <v>126</v>
      </c>
      <c r="Y4" s="9" t="s">
        <v>126</v>
      </c>
      <c r="Z4" s="9" t="s">
        <v>126</v>
      </c>
      <c r="AA4" s="9" t="s">
        <v>126</v>
      </c>
      <c r="AB4" s="9" t="s">
        <v>126</v>
      </c>
      <c r="AC4" s="9" t="s">
        <v>126</v>
      </c>
      <c r="AD4" s="9" t="s">
        <v>126</v>
      </c>
      <c r="AE4" s="9" t="s">
        <v>126</v>
      </c>
      <c r="AF4" s="9" t="s">
        <v>126</v>
      </c>
      <c r="AG4" s="9" t="s">
        <v>126</v>
      </c>
      <c r="AH4" s="9" t="s">
        <v>126</v>
      </c>
      <c r="AI4" s="9" t="s">
        <v>126</v>
      </c>
      <c r="AJ4" s="9" t="s">
        <v>126</v>
      </c>
      <c r="AK4" s="9" t="s">
        <v>126</v>
      </c>
      <c r="AL4" s="9" t="s">
        <v>126</v>
      </c>
      <c r="AM4" s="9" t="s">
        <v>127</v>
      </c>
      <c r="AN4" s="9" t="s">
        <v>126</v>
      </c>
      <c r="AO4" s="9" t="s">
        <v>126</v>
      </c>
      <c r="AP4" s="9" t="s">
        <v>126</v>
      </c>
      <c r="AQ4" s="9" t="s">
        <v>126</v>
      </c>
      <c r="AR4" s="27" t="s">
        <v>126</v>
      </c>
      <c r="AS4" s="11" t="s">
        <v>126</v>
      </c>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2" t="s">
        <v>1589</v>
      </c>
      <c r="EN4" s="11" t="s">
        <v>126</v>
      </c>
      <c r="EO4" s="13"/>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1" t="s">
        <v>1589</v>
      </c>
      <c r="GM4" s="2"/>
      <c r="GN4" s="2"/>
      <c r="GO4" s="2"/>
      <c r="GP4" s="2"/>
      <c r="GQ4" s="2"/>
      <c r="GR4" s="69" t="s">
        <v>347</v>
      </c>
      <c r="GS4" s="11"/>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2"/>
      <c r="HY4" s="2"/>
      <c r="HZ4" s="2"/>
      <c r="IA4" s="2"/>
      <c r="IB4" s="2"/>
      <c r="IC4" s="2"/>
      <c r="ID4" s="2"/>
      <c r="IE4" s="2"/>
      <c r="IF4" s="2"/>
      <c r="IG4" s="2"/>
      <c r="IH4" s="2"/>
      <c r="II4" s="2"/>
      <c r="IJ4" s="2"/>
      <c r="IK4" s="2"/>
      <c r="IL4" s="10"/>
      <c r="IM4" s="2"/>
      <c r="IN4" s="2"/>
      <c r="IO4" s="2"/>
      <c r="IP4" s="2"/>
      <c r="IQ4" s="2"/>
      <c r="IR4" s="2"/>
      <c r="IS4" s="2"/>
      <c r="IT4" s="2"/>
      <c r="IU4" s="2"/>
      <c r="IV4" s="2"/>
      <c r="IW4" s="2"/>
      <c r="IX4" s="2"/>
      <c r="IY4" s="2"/>
      <c r="IZ4" s="2"/>
      <c r="JA4" s="2"/>
      <c r="JB4" s="2"/>
      <c r="JC4" s="2"/>
      <c r="JD4" s="2"/>
      <c r="JE4" s="2"/>
    </row>
    <row r="5" spans="1:266" ht="16.5" hidden="1" thickTop="1" x14ac:dyDescent="0.25">
      <c r="A5" s="2" t="s">
        <v>1780</v>
      </c>
      <c r="B5" s="9" t="s">
        <v>84</v>
      </c>
      <c r="C5" s="9" t="s">
        <v>85</v>
      </c>
      <c r="D5" s="35" t="s">
        <v>2351</v>
      </c>
      <c r="E5" s="35" t="s">
        <v>1589</v>
      </c>
      <c r="F5" s="35" t="s">
        <v>1589</v>
      </c>
      <c r="G5" s="35" t="s">
        <v>1589</v>
      </c>
      <c r="H5" s="35" t="s">
        <v>1589</v>
      </c>
      <c r="I5" s="35" t="s">
        <v>1589</v>
      </c>
      <c r="J5" s="35" t="str">
        <f t="shared" si="0"/>
        <v/>
      </c>
      <c r="K5" t="s">
        <v>1589</v>
      </c>
      <c r="L5" t="s">
        <v>1589</v>
      </c>
      <c r="M5" t="s">
        <v>127</v>
      </c>
      <c r="N5" t="s">
        <v>127</v>
      </c>
      <c r="O5" t="s">
        <v>127</v>
      </c>
      <c r="P5" t="s">
        <v>1589</v>
      </c>
      <c r="Q5" t="s">
        <v>1589</v>
      </c>
      <c r="R5" s="1" t="str">
        <f t="shared" ref="R5:R68" si="2">IF(OR(M5="YES",N5="YES",O5="YES"),"YES","NO")</f>
        <v>YES</v>
      </c>
      <c r="S5" s="29" t="str">
        <f>IF(AND(X5="",Y5="",Z5="",AA5="",AB5="",AC5="",AD5="",AE5="",AF5="",AG5="",AH5="",AI5="",AJ5="",AK5="",AL5="",AN5="",AM5="",AO5="",AP5="",AQ5="",AR5=""),"NO","YES")</f>
        <v>YES</v>
      </c>
      <c r="T5" s="32" t="str">
        <f t="shared" si="1"/>
        <v>NO</v>
      </c>
      <c r="U5" s="34" t="s">
        <v>2240</v>
      </c>
      <c r="V5" s="10" t="s">
        <v>1589</v>
      </c>
      <c r="W5" s="54" t="s">
        <v>1589</v>
      </c>
      <c r="X5" s="9" t="s">
        <v>126</v>
      </c>
      <c r="Y5" s="9" t="s">
        <v>126</v>
      </c>
      <c r="Z5" s="9" t="s">
        <v>126</v>
      </c>
      <c r="AA5" s="9" t="s">
        <v>126</v>
      </c>
      <c r="AB5" s="9" t="s">
        <v>126</v>
      </c>
      <c r="AC5" s="9" t="s">
        <v>126</v>
      </c>
      <c r="AD5" s="9" t="s">
        <v>126</v>
      </c>
      <c r="AE5" s="9" t="s">
        <v>126</v>
      </c>
      <c r="AF5" s="9" t="s">
        <v>126</v>
      </c>
      <c r="AG5" s="9" t="s">
        <v>126</v>
      </c>
      <c r="AH5" s="9" t="s">
        <v>126</v>
      </c>
      <c r="AI5" s="9" t="s">
        <v>126</v>
      </c>
      <c r="AJ5" s="9" t="s">
        <v>126</v>
      </c>
      <c r="AK5" s="9" t="s">
        <v>126</v>
      </c>
      <c r="AL5" s="9" t="s">
        <v>126</v>
      </c>
      <c r="AM5" s="9" t="s">
        <v>126</v>
      </c>
      <c r="AN5" s="9" t="s">
        <v>127</v>
      </c>
      <c r="AO5" s="9" t="s">
        <v>126</v>
      </c>
      <c r="AP5" s="9" t="s">
        <v>126</v>
      </c>
      <c r="AQ5" s="9" t="s">
        <v>126</v>
      </c>
      <c r="AR5" s="27" t="s">
        <v>126</v>
      </c>
      <c r="AS5" s="11" t="s">
        <v>126</v>
      </c>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2" t="s">
        <v>1589</v>
      </c>
      <c r="EN5" s="11" t="s">
        <v>126</v>
      </c>
      <c r="EO5" s="13"/>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1" t="s">
        <v>1589</v>
      </c>
      <c r="GM5" s="2"/>
      <c r="GN5" s="2"/>
      <c r="GO5" s="2"/>
      <c r="GP5" s="2"/>
      <c r="GQ5" s="2"/>
      <c r="GR5" s="69" t="s">
        <v>347</v>
      </c>
      <c r="GS5" s="11" t="s">
        <v>126</v>
      </c>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row>
    <row r="6" spans="1:266" ht="16.5" hidden="1" thickTop="1" x14ac:dyDescent="0.25">
      <c r="A6" s="2" t="s">
        <v>1780</v>
      </c>
      <c r="B6" s="9" t="s">
        <v>84</v>
      </c>
      <c r="C6" s="9" t="s">
        <v>85</v>
      </c>
      <c r="D6" s="35" t="s">
        <v>2351</v>
      </c>
      <c r="E6" s="35" t="s">
        <v>1589</v>
      </c>
      <c r="F6" s="35" t="s">
        <v>1589</v>
      </c>
      <c r="G6" s="35" t="s">
        <v>1589</v>
      </c>
      <c r="H6" s="35" t="s">
        <v>1589</v>
      </c>
      <c r="I6" s="35" t="s">
        <v>1589</v>
      </c>
      <c r="J6" s="35" t="str">
        <f t="shared" si="0"/>
        <v/>
      </c>
      <c r="K6" t="s">
        <v>1589</v>
      </c>
      <c r="L6" t="s">
        <v>1589</v>
      </c>
      <c r="M6" t="s">
        <v>127</v>
      </c>
      <c r="N6" t="s">
        <v>127</v>
      </c>
      <c r="O6" t="s">
        <v>127</v>
      </c>
      <c r="P6" t="s">
        <v>1589</v>
      </c>
      <c r="Q6" t="s">
        <v>1589</v>
      </c>
      <c r="R6" s="1" t="str">
        <f t="shared" si="2"/>
        <v>YES</v>
      </c>
      <c r="S6" s="29" t="str">
        <f t="shared" ref="S6:S69" si="3">IF(AND(X6="",Y6="",Z6="",AA6="",AB6="",AC6="",AD6="",AE6="",AF6="",AG6="",AH6="",AI6="",AJ6="",AK6="",AL6="",AN6="",AM6="",AO6="",AP6="",AQ6="",AR6=""),"NO","YES")</f>
        <v>YES</v>
      </c>
      <c r="T6" s="32" t="str">
        <f t="shared" si="1"/>
        <v>NO</v>
      </c>
      <c r="U6" s="34" t="s">
        <v>2240</v>
      </c>
      <c r="V6" s="10" t="s">
        <v>1589</v>
      </c>
      <c r="W6" s="54" t="s">
        <v>1589</v>
      </c>
      <c r="X6" s="9" t="s">
        <v>126</v>
      </c>
      <c r="Y6" s="9" t="s">
        <v>126</v>
      </c>
      <c r="Z6" s="9" t="s">
        <v>126</v>
      </c>
      <c r="AA6" s="9" t="s">
        <v>126</v>
      </c>
      <c r="AB6" s="9" t="s">
        <v>126</v>
      </c>
      <c r="AC6" s="9" t="s">
        <v>126</v>
      </c>
      <c r="AD6" s="9" t="s">
        <v>126</v>
      </c>
      <c r="AE6" s="9" t="s">
        <v>127</v>
      </c>
      <c r="AF6" s="9" t="s">
        <v>126</v>
      </c>
      <c r="AG6" s="9" t="s">
        <v>126</v>
      </c>
      <c r="AH6" s="9" t="s">
        <v>126</v>
      </c>
      <c r="AI6" s="9" t="s">
        <v>126</v>
      </c>
      <c r="AJ6" s="9" t="s">
        <v>126</v>
      </c>
      <c r="AK6" s="9" t="s">
        <v>126</v>
      </c>
      <c r="AL6" s="9" t="s">
        <v>126</v>
      </c>
      <c r="AM6" s="9" t="s">
        <v>126</v>
      </c>
      <c r="AN6" s="9" t="s">
        <v>126</v>
      </c>
      <c r="AO6" s="9" t="s">
        <v>126</v>
      </c>
      <c r="AP6" s="9" t="s">
        <v>126</v>
      </c>
      <c r="AQ6" s="9" t="s">
        <v>126</v>
      </c>
      <c r="AR6" s="27" t="s">
        <v>126</v>
      </c>
      <c r="AS6" s="11" t="s">
        <v>126</v>
      </c>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2" t="s">
        <v>1589</v>
      </c>
      <c r="EN6" s="11" t="s">
        <v>126</v>
      </c>
      <c r="EO6" s="13"/>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1" t="s">
        <v>1589</v>
      </c>
      <c r="GM6" s="2"/>
      <c r="GN6" s="2"/>
      <c r="GO6" s="2"/>
      <c r="GP6" s="2"/>
      <c r="GQ6" s="2"/>
      <c r="GR6" s="69" t="s">
        <v>347</v>
      </c>
      <c r="GS6" s="11" t="s">
        <v>126</v>
      </c>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row>
    <row r="7" spans="1:266" ht="16.5" hidden="1" thickTop="1" x14ac:dyDescent="0.25">
      <c r="A7" s="2" t="s">
        <v>1780</v>
      </c>
      <c r="B7" s="9" t="s">
        <v>84</v>
      </c>
      <c r="C7" s="9" t="s">
        <v>85</v>
      </c>
      <c r="D7" s="35" t="s">
        <v>2351</v>
      </c>
      <c r="E7" s="35" t="s">
        <v>1589</v>
      </c>
      <c r="F7" s="35" t="s">
        <v>1589</v>
      </c>
      <c r="G7" s="35" t="s">
        <v>1589</v>
      </c>
      <c r="H7" s="35" t="s">
        <v>1589</v>
      </c>
      <c r="I7" s="35" t="s">
        <v>1589</v>
      </c>
      <c r="J7" s="35" t="str">
        <f t="shared" si="0"/>
        <v/>
      </c>
      <c r="K7" t="s">
        <v>1589</v>
      </c>
      <c r="L7" t="s">
        <v>1589</v>
      </c>
      <c r="M7" t="s">
        <v>127</v>
      </c>
      <c r="N7" t="s">
        <v>127</v>
      </c>
      <c r="O7" t="s">
        <v>127</v>
      </c>
      <c r="P7" t="s">
        <v>1589</v>
      </c>
      <c r="Q7" t="s">
        <v>1589</v>
      </c>
      <c r="R7" s="1" t="str">
        <f t="shared" si="2"/>
        <v>YES</v>
      </c>
      <c r="S7" s="29" t="str">
        <f t="shared" si="3"/>
        <v>NO</v>
      </c>
      <c r="T7" s="32" t="str">
        <f t="shared" si="1"/>
        <v>NO</v>
      </c>
      <c r="U7" s="34" t="s">
        <v>2240</v>
      </c>
      <c r="V7" s="10" t="s">
        <v>1589</v>
      </c>
      <c r="W7" s="54" t="s">
        <v>1589</v>
      </c>
      <c r="X7" s="9" t="s">
        <v>126</v>
      </c>
      <c r="Y7" s="9" t="s">
        <v>126</v>
      </c>
      <c r="Z7" s="9" t="s">
        <v>126</v>
      </c>
      <c r="AA7" s="9" t="s">
        <v>126</v>
      </c>
      <c r="AB7" s="9" t="s">
        <v>126</v>
      </c>
      <c r="AC7" s="9" t="s">
        <v>126</v>
      </c>
      <c r="AD7" s="9" t="s">
        <v>126</v>
      </c>
      <c r="AE7" s="9" t="s">
        <v>126</v>
      </c>
      <c r="AF7" s="9" t="s">
        <v>126</v>
      </c>
      <c r="AG7" s="9" t="s">
        <v>126</v>
      </c>
      <c r="AH7" s="9" t="s">
        <v>126</v>
      </c>
      <c r="AI7" s="9" t="s">
        <v>126</v>
      </c>
      <c r="AJ7" s="9" t="s">
        <v>126</v>
      </c>
      <c r="AK7" s="9" t="s">
        <v>126</v>
      </c>
      <c r="AL7" s="9" t="s">
        <v>126</v>
      </c>
      <c r="AM7" s="9" t="s">
        <v>126</v>
      </c>
      <c r="AN7" s="9" t="s">
        <v>126</v>
      </c>
      <c r="AO7" s="9" t="s">
        <v>126</v>
      </c>
      <c r="AP7" s="9" t="s">
        <v>126</v>
      </c>
      <c r="AQ7" s="9" t="s">
        <v>126</v>
      </c>
      <c r="AR7" s="27" t="s">
        <v>126</v>
      </c>
      <c r="AS7" s="11" t="s">
        <v>126</v>
      </c>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2" t="s">
        <v>1589</v>
      </c>
      <c r="EN7" s="11" t="s">
        <v>126</v>
      </c>
      <c r="EO7" s="13"/>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1" t="s">
        <v>1589</v>
      </c>
      <c r="GM7" s="2"/>
      <c r="GN7" s="2"/>
      <c r="GO7" s="2"/>
      <c r="GP7" s="2"/>
      <c r="GQ7" s="2"/>
      <c r="GR7" s="69" t="s">
        <v>126</v>
      </c>
      <c r="GS7" s="11" t="s">
        <v>126</v>
      </c>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row>
    <row r="8" spans="1:266" ht="16.5" hidden="1" thickTop="1" x14ac:dyDescent="0.25">
      <c r="A8" s="2" t="s">
        <v>1780</v>
      </c>
      <c r="B8" s="9" t="s">
        <v>84</v>
      </c>
      <c r="C8" s="9" t="s">
        <v>85</v>
      </c>
      <c r="D8" s="35" t="s">
        <v>2351</v>
      </c>
      <c r="E8" s="35" t="s">
        <v>1589</v>
      </c>
      <c r="F8" s="35" t="s">
        <v>1589</v>
      </c>
      <c r="G8" s="35" t="s">
        <v>1589</v>
      </c>
      <c r="H8" s="35" t="s">
        <v>1589</v>
      </c>
      <c r="I8" s="35" t="s">
        <v>1589</v>
      </c>
      <c r="J8" s="35" t="str">
        <f t="shared" si="0"/>
        <v/>
      </c>
      <c r="K8" t="s">
        <v>1589</v>
      </c>
      <c r="L8" t="s">
        <v>1589</v>
      </c>
      <c r="M8" t="s">
        <v>127</v>
      </c>
      <c r="N8" t="s">
        <v>127</v>
      </c>
      <c r="O8" t="s">
        <v>127</v>
      </c>
      <c r="P8" t="s">
        <v>1589</v>
      </c>
      <c r="Q8" t="s">
        <v>1589</v>
      </c>
      <c r="R8" s="1" t="str">
        <f t="shared" si="2"/>
        <v>YES</v>
      </c>
      <c r="S8" s="29" t="str">
        <f t="shared" si="3"/>
        <v>NO</v>
      </c>
      <c r="T8" s="32" t="str">
        <f t="shared" si="1"/>
        <v>NO</v>
      </c>
      <c r="U8" s="34" t="s">
        <v>2240</v>
      </c>
      <c r="V8" s="10" t="s">
        <v>1589</v>
      </c>
      <c r="W8" s="54" t="s">
        <v>1589</v>
      </c>
      <c r="X8" s="9" t="s">
        <v>126</v>
      </c>
      <c r="Y8" s="9" t="s">
        <v>126</v>
      </c>
      <c r="Z8" s="9" t="s">
        <v>126</v>
      </c>
      <c r="AA8" s="9" t="s">
        <v>126</v>
      </c>
      <c r="AB8" s="9" t="s">
        <v>126</v>
      </c>
      <c r="AC8" s="9" t="s">
        <v>126</v>
      </c>
      <c r="AD8" s="9" t="s">
        <v>126</v>
      </c>
      <c r="AE8" s="9" t="s">
        <v>126</v>
      </c>
      <c r="AF8" s="9" t="s">
        <v>126</v>
      </c>
      <c r="AG8" s="9" t="s">
        <v>126</v>
      </c>
      <c r="AH8" s="9" t="s">
        <v>126</v>
      </c>
      <c r="AI8" s="9" t="s">
        <v>126</v>
      </c>
      <c r="AJ8" s="9" t="s">
        <v>126</v>
      </c>
      <c r="AK8" s="9" t="s">
        <v>126</v>
      </c>
      <c r="AL8" s="9" t="s">
        <v>126</v>
      </c>
      <c r="AM8" s="9" t="s">
        <v>126</v>
      </c>
      <c r="AN8" s="9" t="s">
        <v>126</v>
      </c>
      <c r="AO8" s="9" t="s">
        <v>126</v>
      </c>
      <c r="AP8" s="9" t="s">
        <v>126</v>
      </c>
      <c r="AQ8" s="9" t="s">
        <v>126</v>
      </c>
      <c r="AR8" s="27" t="s">
        <v>126</v>
      </c>
      <c r="AS8" s="11" t="s">
        <v>126</v>
      </c>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2" t="s">
        <v>1589</v>
      </c>
      <c r="EN8" s="11" t="s">
        <v>126</v>
      </c>
      <c r="EO8" s="13"/>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1" t="s">
        <v>1589</v>
      </c>
      <c r="GM8" s="2"/>
      <c r="GN8" s="2"/>
      <c r="GO8" s="2"/>
      <c r="GP8" s="2"/>
      <c r="GQ8" s="2"/>
      <c r="GR8" s="69" t="s">
        <v>126</v>
      </c>
      <c r="GS8" s="11" t="s">
        <v>126</v>
      </c>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row>
    <row r="9" spans="1:266" ht="16.5" hidden="1" thickTop="1" x14ac:dyDescent="0.25">
      <c r="A9" s="2" t="s">
        <v>1780</v>
      </c>
      <c r="B9" s="9" t="s">
        <v>84</v>
      </c>
      <c r="C9" s="9" t="s">
        <v>86</v>
      </c>
      <c r="D9" s="35" t="s">
        <v>2351</v>
      </c>
      <c r="E9" s="35" t="s">
        <v>1589</v>
      </c>
      <c r="F9" s="35" t="s">
        <v>1589</v>
      </c>
      <c r="G9" s="35" t="s">
        <v>127</v>
      </c>
      <c r="H9" s="35" t="s">
        <v>1589</v>
      </c>
      <c r="I9" s="35" t="s">
        <v>1589</v>
      </c>
      <c r="J9" s="35" t="str">
        <f t="shared" si="0"/>
        <v>Agile</v>
      </c>
      <c r="K9" t="s">
        <v>1589</v>
      </c>
      <c r="L9" t="s">
        <v>127</v>
      </c>
      <c r="M9" t="s">
        <v>1589</v>
      </c>
      <c r="N9" t="s">
        <v>127</v>
      </c>
      <c r="O9" t="s">
        <v>1589</v>
      </c>
      <c r="P9" t="s">
        <v>1589</v>
      </c>
      <c r="Q9" t="s">
        <v>1589</v>
      </c>
      <c r="R9" s="1" t="str">
        <f t="shared" si="2"/>
        <v>YES</v>
      </c>
      <c r="S9" s="29" t="str">
        <f t="shared" si="3"/>
        <v>NO</v>
      </c>
      <c r="T9" s="32" t="str">
        <f t="shared" si="1"/>
        <v>NO</v>
      </c>
      <c r="U9" s="34" t="s">
        <v>2240</v>
      </c>
      <c r="V9" s="10" t="s">
        <v>1589</v>
      </c>
      <c r="W9" s="54" t="s">
        <v>1589</v>
      </c>
      <c r="X9" s="9" t="s">
        <v>126</v>
      </c>
      <c r="Y9" s="9" t="s">
        <v>126</v>
      </c>
      <c r="Z9" s="9" t="s">
        <v>126</v>
      </c>
      <c r="AA9" s="9" t="s">
        <v>126</v>
      </c>
      <c r="AB9" s="9" t="s">
        <v>126</v>
      </c>
      <c r="AC9" s="9" t="s">
        <v>126</v>
      </c>
      <c r="AD9" s="9" t="s">
        <v>126</v>
      </c>
      <c r="AE9" s="9" t="s">
        <v>126</v>
      </c>
      <c r="AF9" s="9" t="s">
        <v>126</v>
      </c>
      <c r="AG9" s="9" t="s">
        <v>126</v>
      </c>
      <c r="AH9" s="9" t="s">
        <v>126</v>
      </c>
      <c r="AI9" s="9" t="s">
        <v>126</v>
      </c>
      <c r="AJ9" s="9" t="s">
        <v>126</v>
      </c>
      <c r="AK9" s="9" t="s">
        <v>126</v>
      </c>
      <c r="AL9" s="9" t="s">
        <v>126</v>
      </c>
      <c r="AM9" s="9" t="s">
        <v>126</v>
      </c>
      <c r="AN9" s="9" t="s">
        <v>126</v>
      </c>
      <c r="AO9" s="9" t="s">
        <v>126</v>
      </c>
      <c r="AP9" s="9" t="s">
        <v>126</v>
      </c>
      <c r="AQ9" s="9" t="s">
        <v>126</v>
      </c>
      <c r="AR9" s="27" t="s">
        <v>126</v>
      </c>
      <c r="AS9" s="11" t="s">
        <v>126</v>
      </c>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2" t="s">
        <v>1589</v>
      </c>
      <c r="EN9" s="11" t="s">
        <v>126</v>
      </c>
      <c r="EO9" s="13"/>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1" t="s">
        <v>1589</v>
      </c>
      <c r="GM9" s="2"/>
      <c r="GN9" s="2"/>
      <c r="GO9" s="2"/>
      <c r="GP9" s="2"/>
      <c r="GQ9" s="2"/>
      <c r="GR9" s="69" t="s">
        <v>126</v>
      </c>
      <c r="GS9" s="11" t="s">
        <v>126</v>
      </c>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row>
    <row r="10" spans="1:266" ht="16.5" hidden="1" thickTop="1" x14ac:dyDescent="0.25">
      <c r="A10" s="2" t="s">
        <v>1780</v>
      </c>
      <c r="B10" s="9" t="s">
        <v>84</v>
      </c>
      <c r="C10" s="9" t="s">
        <v>86</v>
      </c>
      <c r="D10" s="35" t="s">
        <v>2351</v>
      </c>
      <c r="E10" s="35" t="s">
        <v>1589</v>
      </c>
      <c r="F10" s="35" t="s">
        <v>1589</v>
      </c>
      <c r="G10" s="35" t="s">
        <v>127</v>
      </c>
      <c r="H10" s="35" t="s">
        <v>1589</v>
      </c>
      <c r="I10" s="35" t="s">
        <v>1589</v>
      </c>
      <c r="J10" s="35" t="str">
        <f t="shared" si="0"/>
        <v>Agile</v>
      </c>
      <c r="K10" t="s">
        <v>1589</v>
      </c>
      <c r="L10" t="s">
        <v>127</v>
      </c>
      <c r="M10" t="s">
        <v>1589</v>
      </c>
      <c r="N10" t="s">
        <v>127</v>
      </c>
      <c r="O10" t="s">
        <v>1589</v>
      </c>
      <c r="P10" t="s">
        <v>1589</v>
      </c>
      <c r="Q10" t="s">
        <v>1589</v>
      </c>
      <c r="R10" s="1" t="str">
        <f t="shared" si="2"/>
        <v>YES</v>
      </c>
      <c r="S10" s="29" t="str">
        <f t="shared" si="3"/>
        <v>NO</v>
      </c>
      <c r="T10" s="32" t="str">
        <f t="shared" si="1"/>
        <v>NO</v>
      </c>
      <c r="U10" s="34" t="s">
        <v>2240</v>
      </c>
      <c r="V10" s="10" t="s">
        <v>1589</v>
      </c>
      <c r="W10" s="54" t="s">
        <v>1589</v>
      </c>
      <c r="X10" s="9" t="s">
        <v>126</v>
      </c>
      <c r="Y10" s="9" t="s">
        <v>126</v>
      </c>
      <c r="Z10" s="9" t="s">
        <v>126</v>
      </c>
      <c r="AA10" s="9" t="s">
        <v>126</v>
      </c>
      <c r="AB10" s="9" t="s">
        <v>126</v>
      </c>
      <c r="AC10" s="9" t="s">
        <v>126</v>
      </c>
      <c r="AD10" s="9" t="s">
        <v>126</v>
      </c>
      <c r="AE10" s="9" t="s">
        <v>126</v>
      </c>
      <c r="AF10" s="9" t="s">
        <v>126</v>
      </c>
      <c r="AG10" s="9" t="s">
        <v>126</v>
      </c>
      <c r="AH10" s="9" t="s">
        <v>126</v>
      </c>
      <c r="AI10" s="9" t="s">
        <v>126</v>
      </c>
      <c r="AJ10" s="9" t="s">
        <v>126</v>
      </c>
      <c r="AK10" s="9" t="s">
        <v>126</v>
      </c>
      <c r="AL10" s="9" t="s">
        <v>126</v>
      </c>
      <c r="AM10" s="9" t="s">
        <v>126</v>
      </c>
      <c r="AN10" s="9" t="s">
        <v>126</v>
      </c>
      <c r="AO10" s="9" t="s">
        <v>126</v>
      </c>
      <c r="AP10" s="9" t="s">
        <v>126</v>
      </c>
      <c r="AQ10" s="9" t="s">
        <v>126</v>
      </c>
      <c r="AR10" s="27" t="s">
        <v>126</v>
      </c>
      <c r="AS10" s="11" t="s">
        <v>126</v>
      </c>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2" t="s">
        <v>1589</v>
      </c>
      <c r="EN10" s="11" t="s">
        <v>126</v>
      </c>
      <c r="EO10" s="13"/>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1" t="s">
        <v>1589</v>
      </c>
      <c r="GM10" s="2"/>
      <c r="GN10" s="2"/>
      <c r="GO10" s="2"/>
      <c r="GP10" s="2"/>
      <c r="GQ10" s="2"/>
      <c r="GR10" s="69" t="s">
        <v>126</v>
      </c>
      <c r="GS10" s="11" t="s">
        <v>126</v>
      </c>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row>
    <row r="11" spans="1:266" ht="16.5" hidden="1" thickTop="1" x14ac:dyDescent="0.25">
      <c r="A11" s="2" t="s">
        <v>1780</v>
      </c>
      <c r="B11" s="9" t="s">
        <v>84</v>
      </c>
      <c r="C11" s="9" t="s">
        <v>86</v>
      </c>
      <c r="D11" s="35" t="s">
        <v>2351</v>
      </c>
      <c r="E11" s="35" t="s">
        <v>1589</v>
      </c>
      <c r="F11" s="35" t="s">
        <v>1589</v>
      </c>
      <c r="G11" s="35" t="s">
        <v>127</v>
      </c>
      <c r="H11" s="35" t="s">
        <v>1589</v>
      </c>
      <c r="I11" s="35" t="s">
        <v>1589</v>
      </c>
      <c r="J11" s="35" t="str">
        <f t="shared" si="0"/>
        <v>Agile</v>
      </c>
      <c r="K11" t="s">
        <v>1589</v>
      </c>
      <c r="L11" t="s">
        <v>127</v>
      </c>
      <c r="M11" t="s">
        <v>1589</v>
      </c>
      <c r="N11" t="s">
        <v>127</v>
      </c>
      <c r="O11" t="s">
        <v>1589</v>
      </c>
      <c r="P11" t="s">
        <v>1589</v>
      </c>
      <c r="Q11" t="s">
        <v>1589</v>
      </c>
      <c r="R11" s="1" t="str">
        <f t="shared" si="2"/>
        <v>YES</v>
      </c>
      <c r="S11" s="29" t="str">
        <f t="shared" si="3"/>
        <v>NO</v>
      </c>
      <c r="T11" s="32" t="str">
        <f t="shared" si="1"/>
        <v>NO</v>
      </c>
      <c r="U11" s="34" t="s">
        <v>2240</v>
      </c>
      <c r="V11" s="10" t="s">
        <v>1589</v>
      </c>
      <c r="W11" s="54" t="s">
        <v>1589</v>
      </c>
      <c r="X11" s="9" t="s">
        <v>126</v>
      </c>
      <c r="Y11" s="9" t="s">
        <v>126</v>
      </c>
      <c r="Z11" s="9" t="s">
        <v>126</v>
      </c>
      <c r="AA11" s="9" t="s">
        <v>126</v>
      </c>
      <c r="AB11" s="9" t="s">
        <v>126</v>
      </c>
      <c r="AC11" s="9" t="s">
        <v>126</v>
      </c>
      <c r="AD11" s="9" t="s">
        <v>126</v>
      </c>
      <c r="AE11" s="9" t="s">
        <v>126</v>
      </c>
      <c r="AF11" s="9" t="s">
        <v>126</v>
      </c>
      <c r="AG11" s="9" t="s">
        <v>126</v>
      </c>
      <c r="AH11" s="9" t="s">
        <v>126</v>
      </c>
      <c r="AI11" s="9" t="s">
        <v>126</v>
      </c>
      <c r="AJ11" s="9" t="s">
        <v>126</v>
      </c>
      <c r="AK11" s="9" t="s">
        <v>126</v>
      </c>
      <c r="AL11" s="9" t="s">
        <v>126</v>
      </c>
      <c r="AM11" s="9" t="s">
        <v>126</v>
      </c>
      <c r="AN11" s="9" t="s">
        <v>126</v>
      </c>
      <c r="AO11" s="9" t="s">
        <v>126</v>
      </c>
      <c r="AP11" s="9" t="s">
        <v>126</v>
      </c>
      <c r="AQ11" s="9" t="s">
        <v>126</v>
      </c>
      <c r="AR11" s="27" t="s">
        <v>126</v>
      </c>
      <c r="AS11" s="11" t="s">
        <v>126</v>
      </c>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2" t="s">
        <v>1589</v>
      </c>
      <c r="EN11" s="11" t="s">
        <v>126</v>
      </c>
      <c r="EO11" s="13"/>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1" t="s">
        <v>1589</v>
      </c>
      <c r="GM11" s="2"/>
      <c r="GN11" s="2"/>
      <c r="GO11" s="2"/>
      <c r="GP11" s="2"/>
      <c r="GQ11" s="2"/>
      <c r="GR11" s="69" t="s">
        <v>126</v>
      </c>
      <c r="GS11" s="11" t="s">
        <v>126</v>
      </c>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row>
    <row r="12" spans="1:266" ht="16.5" hidden="1" thickTop="1" x14ac:dyDescent="0.25">
      <c r="A12" s="2" t="s">
        <v>1780</v>
      </c>
      <c r="B12" s="9" t="s">
        <v>84</v>
      </c>
      <c r="C12" s="9" t="s">
        <v>86</v>
      </c>
      <c r="D12" s="35" t="s">
        <v>2351</v>
      </c>
      <c r="E12" s="35" t="s">
        <v>1589</v>
      </c>
      <c r="F12" s="35" t="s">
        <v>1589</v>
      </c>
      <c r="G12" s="35" t="s">
        <v>127</v>
      </c>
      <c r="H12" s="35" t="s">
        <v>1589</v>
      </c>
      <c r="I12" s="35" t="s">
        <v>1589</v>
      </c>
      <c r="J12" s="35" t="str">
        <f t="shared" si="0"/>
        <v>Agile</v>
      </c>
      <c r="K12" t="s">
        <v>1589</v>
      </c>
      <c r="L12" t="s">
        <v>127</v>
      </c>
      <c r="M12" t="s">
        <v>1589</v>
      </c>
      <c r="N12" t="s">
        <v>127</v>
      </c>
      <c r="O12" t="s">
        <v>1589</v>
      </c>
      <c r="P12" t="s">
        <v>1589</v>
      </c>
      <c r="Q12" t="s">
        <v>1589</v>
      </c>
      <c r="R12" s="1" t="str">
        <f t="shared" si="2"/>
        <v>YES</v>
      </c>
      <c r="S12" s="29" t="str">
        <f t="shared" si="3"/>
        <v>NO</v>
      </c>
      <c r="T12" s="32" t="str">
        <f t="shared" si="1"/>
        <v>NO</v>
      </c>
      <c r="U12" s="34" t="s">
        <v>2240</v>
      </c>
      <c r="V12" s="10" t="s">
        <v>1589</v>
      </c>
      <c r="W12" s="54" t="s">
        <v>1589</v>
      </c>
      <c r="X12" s="9" t="s">
        <v>126</v>
      </c>
      <c r="Y12" s="9" t="s">
        <v>126</v>
      </c>
      <c r="Z12" s="9" t="s">
        <v>126</v>
      </c>
      <c r="AA12" s="9" t="s">
        <v>126</v>
      </c>
      <c r="AB12" s="9" t="s">
        <v>126</v>
      </c>
      <c r="AC12" s="9" t="s">
        <v>126</v>
      </c>
      <c r="AD12" s="9" t="s">
        <v>126</v>
      </c>
      <c r="AE12" s="9" t="s">
        <v>126</v>
      </c>
      <c r="AF12" s="9" t="s">
        <v>126</v>
      </c>
      <c r="AG12" s="9" t="s">
        <v>126</v>
      </c>
      <c r="AH12" s="9" t="s">
        <v>126</v>
      </c>
      <c r="AI12" s="9" t="s">
        <v>126</v>
      </c>
      <c r="AJ12" s="9" t="s">
        <v>126</v>
      </c>
      <c r="AK12" s="9" t="s">
        <v>126</v>
      </c>
      <c r="AL12" s="9" t="s">
        <v>126</v>
      </c>
      <c r="AM12" s="9" t="s">
        <v>126</v>
      </c>
      <c r="AN12" s="9" t="s">
        <v>126</v>
      </c>
      <c r="AO12" s="9" t="s">
        <v>126</v>
      </c>
      <c r="AP12" s="9" t="s">
        <v>126</v>
      </c>
      <c r="AQ12" s="9" t="s">
        <v>126</v>
      </c>
      <c r="AR12" s="27" t="s">
        <v>126</v>
      </c>
      <c r="AS12" s="11" t="s">
        <v>126</v>
      </c>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2" t="s">
        <v>1589</v>
      </c>
      <c r="EN12" s="11" t="s">
        <v>126</v>
      </c>
      <c r="EO12" s="13"/>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1" t="s">
        <v>1589</v>
      </c>
      <c r="GM12" s="2"/>
      <c r="GN12" s="2"/>
      <c r="GO12" s="2"/>
      <c r="GP12" s="2"/>
      <c r="GQ12" s="2"/>
      <c r="GR12" s="69" t="s">
        <v>126</v>
      </c>
      <c r="GS12" s="11" t="s">
        <v>126</v>
      </c>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row>
    <row r="13" spans="1:266" ht="16.5" hidden="1" thickTop="1" x14ac:dyDescent="0.25">
      <c r="A13" s="2" t="s">
        <v>1780</v>
      </c>
      <c r="B13" s="9" t="s">
        <v>84</v>
      </c>
      <c r="C13" s="9" t="s">
        <v>86</v>
      </c>
      <c r="D13" s="35" t="s">
        <v>2351</v>
      </c>
      <c r="E13" s="35" t="s">
        <v>1589</v>
      </c>
      <c r="F13" s="35" t="s">
        <v>1589</v>
      </c>
      <c r="G13" s="35" t="s">
        <v>127</v>
      </c>
      <c r="H13" s="35" t="s">
        <v>1589</v>
      </c>
      <c r="I13" s="35" t="s">
        <v>1589</v>
      </c>
      <c r="J13" s="35" t="str">
        <f t="shared" si="0"/>
        <v>Agile</v>
      </c>
      <c r="K13" t="s">
        <v>1589</v>
      </c>
      <c r="L13" t="s">
        <v>127</v>
      </c>
      <c r="M13" t="s">
        <v>1589</v>
      </c>
      <c r="N13" t="s">
        <v>127</v>
      </c>
      <c r="O13" t="s">
        <v>1589</v>
      </c>
      <c r="P13" t="s">
        <v>1589</v>
      </c>
      <c r="Q13" t="s">
        <v>1589</v>
      </c>
      <c r="R13" s="1" t="str">
        <f t="shared" si="2"/>
        <v>YES</v>
      </c>
      <c r="S13" s="29" t="str">
        <f t="shared" si="3"/>
        <v>NO</v>
      </c>
      <c r="T13" s="32" t="str">
        <f t="shared" si="1"/>
        <v>NO</v>
      </c>
      <c r="U13" s="34" t="s">
        <v>2240</v>
      </c>
      <c r="V13" s="10" t="s">
        <v>1589</v>
      </c>
      <c r="W13" s="54" t="s">
        <v>1589</v>
      </c>
      <c r="X13" s="9" t="s">
        <v>126</v>
      </c>
      <c r="Y13" s="9" t="s">
        <v>126</v>
      </c>
      <c r="Z13" s="9" t="s">
        <v>126</v>
      </c>
      <c r="AA13" s="9" t="s">
        <v>126</v>
      </c>
      <c r="AB13" s="9" t="s">
        <v>126</v>
      </c>
      <c r="AC13" s="9" t="s">
        <v>126</v>
      </c>
      <c r="AD13" s="9" t="s">
        <v>126</v>
      </c>
      <c r="AE13" s="9" t="s">
        <v>126</v>
      </c>
      <c r="AF13" s="9" t="s">
        <v>126</v>
      </c>
      <c r="AG13" s="9" t="s">
        <v>126</v>
      </c>
      <c r="AH13" s="9" t="s">
        <v>126</v>
      </c>
      <c r="AI13" s="9" t="s">
        <v>126</v>
      </c>
      <c r="AJ13" s="9" t="s">
        <v>126</v>
      </c>
      <c r="AK13" s="9" t="s">
        <v>126</v>
      </c>
      <c r="AL13" s="9" t="s">
        <v>126</v>
      </c>
      <c r="AM13" s="9" t="s">
        <v>126</v>
      </c>
      <c r="AN13" s="9" t="s">
        <v>126</v>
      </c>
      <c r="AO13" s="9" t="s">
        <v>126</v>
      </c>
      <c r="AP13" s="9" t="s">
        <v>126</v>
      </c>
      <c r="AQ13" s="9" t="s">
        <v>126</v>
      </c>
      <c r="AR13" s="27" t="s">
        <v>126</v>
      </c>
      <c r="AS13" s="11" t="s">
        <v>126</v>
      </c>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2" t="s">
        <v>1589</v>
      </c>
      <c r="EN13" s="11" t="s">
        <v>126</v>
      </c>
      <c r="EO13" s="13"/>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1" t="s">
        <v>1589</v>
      </c>
      <c r="GM13" s="2"/>
      <c r="GN13" s="2"/>
      <c r="GO13" s="2"/>
      <c r="GP13" s="2"/>
      <c r="GQ13" s="2"/>
      <c r="GR13" s="69" t="s">
        <v>126</v>
      </c>
      <c r="GS13" s="11" t="s">
        <v>126</v>
      </c>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row>
    <row r="14" spans="1:266" ht="16.5" hidden="1" thickTop="1" x14ac:dyDescent="0.25">
      <c r="A14" s="2" t="s">
        <v>1780</v>
      </c>
      <c r="B14" s="9" t="s">
        <v>84</v>
      </c>
      <c r="C14" s="9" t="s">
        <v>87</v>
      </c>
      <c r="D14" s="35" t="s">
        <v>2351</v>
      </c>
      <c r="E14" s="35" t="s">
        <v>1589</v>
      </c>
      <c r="F14" s="35" t="s">
        <v>1589</v>
      </c>
      <c r="G14" s="35" t="s">
        <v>1589</v>
      </c>
      <c r="H14" s="35" t="s">
        <v>1589</v>
      </c>
      <c r="I14" s="35" t="s">
        <v>127</v>
      </c>
      <c r="J14" s="35" t="str">
        <f t="shared" si="0"/>
        <v>Plan-driven</v>
      </c>
      <c r="K14" t="s">
        <v>1589</v>
      </c>
      <c r="L14" t="s">
        <v>127</v>
      </c>
      <c r="M14" t="s">
        <v>1589</v>
      </c>
      <c r="N14" t="s">
        <v>1589</v>
      </c>
      <c r="O14" t="s">
        <v>1589</v>
      </c>
      <c r="P14" t="s">
        <v>1589</v>
      </c>
      <c r="Q14" t="s">
        <v>1589</v>
      </c>
      <c r="R14" s="1" t="str">
        <f t="shared" si="2"/>
        <v>NO</v>
      </c>
      <c r="S14" s="29" t="str">
        <f t="shared" si="3"/>
        <v>YES</v>
      </c>
      <c r="T14" s="32" t="str">
        <f t="shared" si="1"/>
        <v>YES</v>
      </c>
      <c r="U14" s="34" t="s">
        <v>127</v>
      </c>
      <c r="V14" s="10" t="s">
        <v>1589</v>
      </c>
      <c r="W14" s="54" t="s">
        <v>1589</v>
      </c>
      <c r="X14" s="9" t="s">
        <v>127</v>
      </c>
      <c r="Y14" s="9" t="s">
        <v>126</v>
      </c>
      <c r="Z14" s="9" t="s">
        <v>126</v>
      </c>
      <c r="AA14" s="9" t="s">
        <v>126</v>
      </c>
      <c r="AB14" s="9" t="s">
        <v>126</v>
      </c>
      <c r="AC14" s="9" t="s">
        <v>126</v>
      </c>
      <c r="AD14" s="9" t="s">
        <v>126</v>
      </c>
      <c r="AE14" s="9" t="s">
        <v>126</v>
      </c>
      <c r="AF14" s="9" t="s">
        <v>126</v>
      </c>
      <c r="AG14" s="9" t="s">
        <v>126</v>
      </c>
      <c r="AH14" s="9" t="s">
        <v>126</v>
      </c>
      <c r="AI14" s="9" t="s">
        <v>126</v>
      </c>
      <c r="AJ14" s="9" t="s">
        <v>126</v>
      </c>
      <c r="AK14" s="9" t="s">
        <v>126</v>
      </c>
      <c r="AL14" s="9" t="s">
        <v>126</v>
      </c>
      <c r="AM14" s="9" t="s">
        <v>126</v>
      </c>
      <c r="AN14" s="9" t="s">
        <v>126</v>
      </c>
      <c r="AO14" s="9" t="s">
        <v>126</v>
      </c>
      <c r="AP14" s="9" t="s">
        <v>126</v>
      </c>
      <c r="AQ14" s="9" t="s">
        <v>126</v>
      </c>
      <c r="AR14" s="27" t="s">
        <v>126</v>
      </c>
      <c r="AS14" s="11" t="s">
        <v>128</v>
      </c>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t="s">
        <v>127</v>
      </c>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2" t="s">
        <v>1589</v>
      </c>
      <c r="EJ14" s="2" t="s">
        <v>127</v>
      </c>
      <c r="EN14" s="11" t="s">
        <v>246</v>
      </c>
      <c r="EO14" s="13"/>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t="s">
        <v>127</v>
      </c>
      <c r="GE14" s="2"/>
      <c r="GF14" s="2"/>
      <c r="GG14" s="2"/>
      <c r="GH14" s="2"/>
      <c r="GI14" s="2"/>
      <c r="GJ14" s="2"/>
      <c r="GK14" s="2"/>
      <c r="GL14" s="21" t="s">
        <v>1589</v>
      </c>
      <c r="GM14" s="2"/>
      <c r="GN14" s="2"/>
      <c r="GO14" s="2"/>
      <c r="GP14" s="2" t="s">
        <v>127</v>
      </c>
      <c r="GQ14" s="2"/>
      <c r="GR14" s="69" t="s">
        <v>347</v>
      </c>
      <c r="GS14" s="11" t="s">
        <v>349</v>
      </c>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2"/>
      <c r="HY14" s="2"/>
      <c r="HZ14" s="2"/>
      <c r="IA14" s="2"/>
      <c r="IB14" s="2"/>
      <c r="IC14" s="2"/>
      <c r="ID14" s="2"/>
      <c r="IE14" s="2"/>
      <c r="IF14" s="2"/>
      <c r="IG14" s="2"/>
      <c r="IH14" s="2"/>
      <c r="II14" s="2"/>
      <c r="IJ14" s="2"/>
      <c r="IK14" s="2"/>
      <c r="IL14" s="2" t="s">
        <v>127</v>
      </c>
      <c r="IM14" s="2"/>
      <c r="IN14" s="2"/>
      <c r="IO14" s="2"/>
      <c r="IP14" s="2"/>
      <c r="IQ14" s="2"/>
      <c r="IR14" s="2"/>
      <c r="IS14" s="2"/>
      <c r="IT14" s="2"/>
      <c r="IU14" s="2"/>
      <c r="IV14" s="2"/>
      <c r="IW14" s="2"/>
      <c r="IX14" s="2"/>
      <c r="IY14" s="2"/>
      <c r="IZ14" s="2"/>
      <c r="JA14" s="2"/>
      <c r="JB14" s="2"/>
      <c r="JC14" s="2"/>
      <c r="JD14" s="2"/>
      <c r="JE14" s="2"/>
    </row>
    <row r="15" spans="1:266" ht="16.5" hidden="1" thickTop="1" x14ac:dyDescent="0.25">
      <c r="A15" s="2" t="s">
        <v>1780</v>
      </c>
      <c r="B15" s="9" t="s">
        <v>84</v>
      </c>
      <c r="C15" s="9" t="s">
        <v>87</v>
      </c>
      <c r="D15" s="35" t="s">
        <v>2351</v>
      </c>
      <c r="E15" s="35" t="s">
        <v>1589</v>
      </c>
      <c r="F15" s="35" t="s">
        <v>1589</v>
      </c>
      <c r="G15" s="35" t="s">
        <v>1589</v>
      </c>
      <c r="H15" s="35" t="s">
        <v>1589</v>
      </c>
      <c r="I15" s="35" t="s">
        <v>127</v>
      </c>
      <c r="J15" s="35" t="str">
        <f t="shared" si="0"/>
        <v>Plan-driven</v>
      </c>
      <c r="K15" t="s">
        <v>1589</v>
      </c>
      <c r="L15" t="s">
        <v>127</v>
      </c>
      <c r="M15" t="s">
        <v>1589</v>
      </c>
      <c r="N15" t="s">
        <v>1589</v>
      </c>
      <c r="O15" t="s">
        <v>1589</v>
      </c>
      <c r="P15" t="s">
        <v>1589</v>
      </c>
      <c r="Q15" t="s">
        <v>1589</v>
      </c>
      <c r="R15" s="1" t="str">
        <f t="shared" si="2"/>
        <v>NO</v>
      </c>
      <c r="S15" s="29" t="str">
        <f t="shared" si="3"/>
        <v>YES</v>
      </c>
      <c r="T15" s="32" t="str">
        <f t="shared" si="1"/>
        <v>YES</v>
      </c>
      <c r="U15" s="34" t="s">
        <v>127</v>
      </c>
      <c r="V15" s="10" t="s">
        <v>1589</v>
      </c>
      <c r="W15" s="54" t="s">
        <v>127</v>
      </c>
      <c r="X15" s="9" t="s">
        <v>126</v>
      </c>
      <c r="Y15" s="9" t="s">
        <v>126</v>
      </c>
      <c r="Z15" s="9" t="s">
        <v>126</v>
      </c>
      <c r="AA15" s="9" t="s">
        <v>126</v>
      </c>
      <c r="AB15" s="9" t="s">
        <v>126</v>
      </c>
      <c r="AC15" s="9" t="s">
        <v>126</v>
      </c>
      <c r="AD15" s="9" t="s">
        <v>126</v>
      </c>
      <c r="AE15" s="9" t="s">
        <v>126</v>
      </c>
      <c r="AF15" s="9" t="s">
        <v>126</v>
      </c>
      <c r="AG15" s="9" t="s">
        <v>126</v>
      </c>
      <c r="AH15" s="9" t="s">
        <v>126</v>
      </c>
      <c r="AI15" s="9" t="s">
        <v>126</v>
      </c>
      <c r="AJ15" s="9" t="s">
        <v>126</v>
      </c>
      <c r="AK15" s="9" t="s">
        <v>126</v>
      </c>
      <c r="AL15" s="9" t="s">
        <v>126</v>
      </c>
      <c r="AM15" s="9" t="s">
        <v>126</v>
      </c>
      <c r="AN15" s="9" t="s">
        <v>126</v>
      </c>
      <c r="AO15" s="9" t="s">
        <v>126</v>
      </c>
      <c r="AP15" s="9" t="s">
        <v>126</v>
      </c>
      <c r="AQ15" s="9" t="s">
        <v>127</v>
      </c>
      <c r="AR15" s="27" t="s">
        <v>126</v>
      </c>
      <c r="AS15" s="11" t="s">
        <v>129</v>
      </c>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2" t="s">
        <v>1589</v>
      </c>
      <c r="EN15" s="11" t="s">
        <v>247</v>
      </c>
      <c r="EO15" s="13"/>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1" t="s">
        <v>1589</v>
      </c>
      <c r="GM15" s="2"/>
      <c r="GN15" s="2"/>
      <c r="GO15" s="2"/>
      <c r="GP15" s="2"/>
      <c r="GQ15" s="2"/>
      <c r="GR15" s="69" t="s">
        <v>348</v>
      </c>
      <c r="GS15" s="11" t="s">
        <v>350</v>
      </c>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2" t="s">
        <v>127</v>
      </c>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row>
    <row r="16" spans="1:266" ht="16.5" hidden="1" thickTop="1" x14ac:dyDescent="0.25">
      <c r="A16" s="2" t="s">
        <v>1780</v>
      </c>
      <c r="B16" s="9" t="s">
        <v>84</v>
      </c>
      <c r="C16" s="9" t="s">
        <v>87</v>
      </c>
      <c r="D16" s="35" t="s">
        <v>2351</v>
      </c>
      <c r="E16" s="35" t="s">
        <v>1589</v>
      </c>
      <c r="F16" s="35" t="s">
        <v>1589</v>
      </c>
      <c r="G16" s="35" t="s">
        <v>1589</v>
      </c>
      <c r="H16" s="35" t="s">
        <v>1589</v>
      </c>
      <c r="I16" s="35" t="s">
        <v>127</v>
      </c>
      <c r="J16" s="35" t="str">
        <f t="shared" si="0"/>
        <v>Plan-driven</v>
      </c>
      <c r="K16" t="s">
        <v>1589</v>
      </c>
      <c r="L16" t="s">
        <v>127</v>
      </c>
      <c r="M16" t="s">
        <v>1589</v>
      </c>
      <c r="N16" t="s">
        <v>1589</v>
      </c>
      <c r="O16" t="s">
        <v>1589</v>
      </c>
      <c r="P16" t="s">
        <v>1589</v>
      </c>
      <c r="Q16" t="s">
        <v>1589</v>
      </c>
      <c r="R16" s="1" t="str">
        <f t="shared" si="2"/>
        <v>NO</v>
      </c>
      <c r="S16" s="29" t="str">
        <f t="shared" si="3"/>
        <v>YES</v>
      </c>
      <c r="T16" s="32" t="str">
        <f t="shared" si="1"/>
        <v>YES</v>
      </c>
      <c r="U16" s="34" t="s">
        <v>127</v>
      </c>
      <c r="V16" s="10" t="s">
        <v>1589</v>
      </c>
      <c r="W16" s="54" t="s">
        <v>2237</v>
      </c>
      <c r="X16" s="9" t="s">
        <v>126</v>
      </c>
      <c r="Y16" s="9" t="s">
        <v>126</v>
      </c>
      <c r="Z16" s="9" t="s">
        <v>126</v>
      </c>
      <c r="AA16" s="9" t="s">
        <v>126</v>
      </c>
      <c r="AB16" s="9" t="s">
        <v>126</v>
      </c>
      <c r="AC16" s="9" t="s">
        <v>126</v>
      </c>
      <c r="AD16" s="9" t="s">
        <v>126</v>
      </c>
      <c r="AE16" s="9" t="s">
        <v>126</v>
      </c>
      <c r="AF16" s="9" t="s">
        <v>126</v>
      </c>
      <c r="AG16" s="9" t="s">
        <v>126</v>
      </c>
      <c r="AH16" s="9" t="s">
        <v>127</v>
      </c>
      <c r="AI16" s="9" t="s">
        <v>126</v>
      </c>
      <c r="AJ16" s="9" t="s">
        <v>126</v>
      </c>
      <c r="AK16" s="9" t="s">
        <v>126</v>
      </c>
      <c r="AL16" s="9" t="s">
        <v>126</v>
      </c>
      <c r="AM16" s="9" t="s">
        <v>126</v>
      </c>
      <c r="AN16" s="9" t="s">
        <v>126</v>
      </c>
      <c r="AO16" s="9" t="s">
        <v>126</v>
      </c>
      <c r="AP16" s="9" t="s">
        <v>126</v>
      </c>
      <c r="AQ16" s="9" t="s">
        <v>126</v>
      </c>
      <c r="AR16" s="27" t="s">
        <v>126</v>
      </c>
      <c r="AS16" s="11" t="s">
        <v>130</v>
      </c>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t="s">
        <v>127</v>
      </c>
      <c r="CC16" s="2"/>
      <c r="CD16" s="2"/>
      <c r="CE16" s="2"/>
      <c r="CF16" s="2"/>
      <c r="CG16" s="2"/>
      <c r="CH16" s="2"/>
      <c r="CI16" s="2"/>
      <c r="CJ16" s="2"/>
      <c r="CK16" s="2"/>
      <c r="CL16" s="2"/>
      <c r="CM16" s="2" t="s">
        <v>127</v>
      </c>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2" t="s">
        <v>1589</v>
      </c>
      <c r="EJ16" s="2" t="s">
        <v>127</v>
      </c>
      <c r="EL16" s="2" t="s">
        <v>127</v>
      </c>
      <c r="EN16" s="11" t="s">
        <v>248</v>
      </c>
      <c r="EO16" s="13"/>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1" t="s">
        <v>1589</v>
      </c>
      <c r="GM16" s="2"/>
      <c r="GN16" s="2"/>
      <c r="GO16" s="2"/>
      <c r="GP16" s="2"/>
      <c r="GQ16" s="2"/>
      <c r="GR16" s="69" t="s">
        <v>348</v>
      </c>
      <c r="GS16" s="11" t="s">
        <v>351</v>
      </c>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2"/>
      <c r="HY16" s="2"/>
      <c r="HZ16" s="2"/>
      <c r="IA16" s="2"/>
      <c r="IB16" s="2"/>
      <c r="IC16" s="2"/>
      <c r="ID16" s="2" t="s">
        <v>127</v>
      </c>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row>
    <row r="17" spans="1:266" ht="16.5" hidden="1" thickTop="1" x14ac:dyDescent="0.25">
      <c r="A17" s="2" t="s">
        <v>1780</v>
      </c>
      <c r="B17" s="9" t="s">
        <v>84</v>
      </c>
      <c r="C17" s="9" t="s">
        <v>87</v>
      </c>
      <c r="D17" s="35" t="s">
        <v>2351</v>
      </c>
      <c r="E17" s="35" t="s">
        <v>1589</v>
      </c>
      <c r="F17" s="35" t="s">
        <v>1589</v>
      </c>
      <c r="G17" s="35" t="s">
        <v>1589</v>
      </c>
      <c r="H17" s="35" t="s">
        <v>1589</v>
      </c>
      <c r="I17" s="35" t="s">
        <v>127</v>
      </c>
      <c r="J17" s="35" t="str">
        <f t="shared" si="0"/>
        <v>Plan-driven</v>
      </c>
      <c r="K17" t="s">
        <v>1589</v>
      </c>
      <c r="L17" t="s">
        <v>127</v>
      </c>
      <c r="M17" t="s">
        <v>1589</v>
      </c>
      <c r="N17" t="s">
        <v>1589</v>
      </c>
      <c r="O17" t="s">
        <v>1589</v>
      </c>
      <c r="P17" t="s">
        <v>1589</v>
      </c>
      <c r="Q17" t="s">
        <v>1589</v>
      </c>
      <c r="R17" s="1" t="str">
        <f t="shared" si="2"/>
        <v>NO</v>
      </c>
      <c r="S17" s="29" t="str">
        <f t="shared" si="3"/>
        <v>YES</v>
      </c>
      <c r="T17" s="32" t="str">
        <f t="shared" si="1"/>
        <v>YES</v>
      </c>
      <c r="U17" s="34" t="s">
        <v>127</v>
      </c>
      <c r="V17" s="10" t="s">
        <v>1589</v>
      </c>
      <c r="W17" s="54" t="s">
        <v>127</v>
      </c>
      <c r="X17" s="9" t="s">
        <v>126</v>
      </c>
      <c r="Y17" s="9" t="s">
        <v>126</v>
      </c>
      <c r="Z17" s="9" t="s">
        <v>126</v>
      </c>
      <c r="AA17" s="9" t="s">
        <v>126</v>
      </c>
      <c r="AB17" s="9" t="s">
        <v>126</v>
      </c>
      <c r="AC17" s="9" t="s">
        <v>126</v>
      </c>
      <c r="AD17" s="9" t="s">
        <v>126</v>
      </c>
      <c r="AE17" s="9" t="s">
        <v>126</v>
      </c>
      <c r="AF17" s="9" t="s">
        <v>126</v>
      </c>
      <c r="AG17" s="9" t="s">
        <v>126</v>
      </c>
      <c r="AH17" s="9" t="s">
        <v>126</v>
      </c>
      <c r="AI17" s="9" t="s">
        <v>126</v>
      </c>
      <c r="AJ17" s="9" t="s">
        <v>126</v>
      </c>
      <c r="AK17" s="9" t="s">
        <v>126</v>
      </c>
      <c r="AL17" s="9" t="s">
        <v>126</v>
      </c>
      <c r="AM17" s="9" t="s">
        <v>126</v>
      </c>
      <c r="AN17" s="9" t="s">
        <v>126</v>
      </c>
      <c r="AO17" s="9" t="s">
        <v>126</v>
      </c>
      <c r="AP17" s="9" t="s">
        <v>127</v>
      </c>
      <c r="AQ17" s="9" t="s">
        <v>126</v>
      </c>
      <c r="AR17" s="27" t="s">
        <v>126</v>
      </c>
      <c r="AS17" s="11" t="s">
        <v>129</v>
      </c>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2" t="s">
        <v>1589</v>
      </c>
      <c r="EN17" s="11" t="s">
        <v>247</v>
      </c>
      <c r="EO17" s="13"/>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1" t="s">
        <v>1589</v>
      </c>
      <c r="GM17" s="2"/>
      <c r="GN17" s="2"/>
      <c r="GO17" s="2"/>
      <c r="GP17" s="2"/>
      <c r="GQ17" s="2"/>
      <c r="GR17" s="69" t="s">
        <v>348</v>
      </c>
      <c r="GS17" s="11" t="s">
        <v>352</v>
      </c>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2"/>
      <c r="HY17" s="2"/>
      <c r="HZ17" s="2"/>
      <c r="IA17" s="2"/>
      <c r="IB17" s="2"/>
      <c r="IC17" s="2"/>
      <c r="ID17" s="10" t="s">
        <v>127</v>
      </c>
      <c r="IE17" s="10"/>
      <c r="IF17" s="10"/>
      <c r="IG17" s="10"/>
      <c r="IH17" s="10"/>
      <c r="II17" s="10"/>
      <c r="IJ17" s="10"/>
      <c r="IK17" s="10"/>
      <c r="IL17" s="2"/>
      <c r="IM17" s="2"/>
      <c r="IN17" s="2"/>
      <c r="IO17" s="2"/>
      <c r="IP17" s="2"/>
      <c r="IQ17" s="2"/>
      <c r="IR17" s="2"/>
      <c r="IS17" s="2"/>
      <c r="IT17" s="2"/>
      <c r="IU17" s="2"/>
      <c r="IV17" s="2"/>
      <c r="IW17" s="2"/>
      <c r="IX17" s="2"/>
      <c r="IY17" s="10"/>
      <c r="IZ17" s="2"/>
      <c r="JA17" s="2"/>
      <c r="JB17" s="2"/>
      <c r="JC17" s="2"/>
      <c r="JD17" s="2"/>
      <c r="JE17" s="2"/>
    </row>
    <row r="18" spans="1:266" ht="16.5" hidden="1" thickTop="1" x14ac:dyDescent="0.25">
      <c r="A18" s="2" t="s">
        <v>1780</v>
      </c>
      <c r="B18" s="9" t="s">
        <v>84</v>
      </c>
      <c r="C18" s="9" t="s">
        <v>87</v>
      </c>
      <c r="D18" s="35" t="s">
        <v>2351</v>
      </c>
      <c r="E18" s="35" t="s">
        <v>1589</v>
      </c>
      <c r="F18" s="35" t="s">
        <v>1589</v>
      </c>
      <c r="G18" s="35" t="s">
        <v>1589</v>
      </c>
      <c r="H18" s="35" t="s">
        <v>1589</v>
      </c>
      <c r="I18" s="35" t="s">
        <v>127</v>
      </c>
      <c r="J18" s="35" t="str">
        <f t="shared" si="0"/>
        <v>Plan-driven</v>
      </c>
      <c r="K18" t="s">
        <v>1589</v>
      </c>
      <c r="L18" t="s">
        <v>127</v>
      </c>
      <c r="M18" t="s">
        <v>1589</v>
      </c>
      <c r="N18" t="s">
        <v>1589</v>
      </c>
      <c r="O18" t="s">
        <v>1589</v>
      </c>
      <c r="P18" t="s">
        <v>1589</v>
      </c>
      <c r="Q18" t="s">
        <v>1589</v>
      </c>
      <c r="R18" s="1" t="str">
        <f t="shared" si="2"/>
        <v>NO</v>
      </c>
      <c r="S18" s="29" t="str">
        <f t="shared" si="3"/>
        <v>YES</v>
      </c>
      <c r="T18" s="32" t="str">
        <f t="shared" si="1"/>
        <v>YES</v>
      </c>
      <c r="U18" s="34" t="s">
        <v>127</v>
      </c>
      <c r="V18" s="10" t="s">
        <v>1589</v>
      </c>
      <c r="W18" s="54" t="s">
        <v>1589</v>
      </c>
      <c r="X18" s="9" t="s">
        <v>126</v>
      </c>
      <c r="Y18" s="9" t="s">
        <v>126</v>
      </c>
      <c r="Z18" s="9" t="s">
        <v>127</v>
      </c>
      <c r="AA18" s="9" t="s">
        <v>126</v>
      </c>
      <c r="AB18" s="9" t="s">
        <v>126</v>
      </c>
      <c r="AC18" s="9" t="s">
        <v>126</v>
      </c>
      <c r="AD18" s="9" t="s">
        <v>126</v>
      </c>
      <c r="AE18" s="9" t="s">
        <v>126</v>
      </c>
      <c r="AF18" s="9" t="s">
        <v>126</v>
      </c>
      <c r="AG18" s="9" t="s">
        <v>126</v>
      </c>
      <c r="AH18" s="9" t="s">
        <v>126</v>
      </c>
      <c r="AI18" s="9" t="s">
        <v>126</v>
      </c>
      <c r="AJ18" s="9" t="s">
        <v>126</v>
      </c>
      <c r="AK18" s="9" t="s">
        <v>126</v>
      </c>
      <c r="AL18" s="9" t="s">
        <v>126</v>
      </c>
      <c r="AM18" s="9" t="s">
        <v>126</v>
      </c>
      <c r="AN18" s="9" t="s">
        <v>126</v>
      </c>
      <c r="AO18" s="9" t="s">
        <v>126</v>
      </c>
      <c r="AP18" s="9" t="s">
        <v>126</v>
      </c>
      <c r="AQ18" s="9" t="s">
        <v>126</v>
      </c>
      <c r="AR18" s="27" t="s">
        <v>126</v>
      </c>
      <c r="AS18" s="11" t="s">
        <v>131</v>
      </c>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t="s">
        <v>127</v>
      </c>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2" t="s">
        <v>1589</v>
      </c>
      <c r="EI18" s="22" t="s">
        <v>127</v>
      </c>
      <c r="EN18" s="11" t="s">
        <v>249</v>
      </c>
      <c r="EO18" s="13"/>
      <c r="EP18" s="2"/>
      <c r="EQ18" s="2"/>
      <c r="ER18" s="2"/>
      <c r="ES18" s="2"/>
      <c r="ET18" s="2"/>
      <c r="EU18" s="2"/>
      <c r="EV18" s="2"/>
      <c r="EW18" s="2"/>
      <c r="EX18" s="2"/>
      <c r="EY18" s="2"/>
      <c r="EZ18" s="2"/>
      <c r="FA18" s="2"/>
      <c r="FB18" s="2"/>
      <c r="FC18" s="2"/>
      <c r="FD18" s="2"/>
      <c r="FE18" s="2"/>
      <c r="FF18" s="2"/>
      <c r="FG18" s="2"/>
      <c r="FH18" s="2"/>
      <c r="FI18" s="2"/>
      <c r="FJ18" s="2"/>
      <c r="FK18" s="2"/>
      <c r="FL18" s="2" t="s">
        <v>127</v>
      </c>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1" t="s">
        <v>1589</v>
      </c>
      <c r="GM18" s="2"/>
      <c r="GN18" s="2"/>
      <c r="GO18" s="2"/>
      <c r="GP18" s="2" t="s">
        <v>127</v>
      </c>
      <c r="GQ18" s="2"/>
      <c r="GR18" s="69" t="s">
        <v>347</v>
      </c>
      <c r="GS18" s="11" t="s">
        <v>353</v>
      </c>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2"/>
      <c r="HY18" s="2"/>
      <c r="HZ18" s="2"/>
      <c r="IA18" s="2"/>
      <c r="IB18" s="2"/>
      <c r="IC18" s="2"/>
      <c r="ID18" s="2"/>
      <c r="IE18" s="2"/>
      <c r="IF18" s="2"/>
      <c r="IG18" s="2"/>
      <c r="IH18" s="2"/>
      <c r="II18" s="2"/>
      <c r="IJ18" s="2"/>
      <c r="IK18" s="2"/>
      <c r="IL18" s="2"/>
      <c r="IM18" s="2" t="s">
        <v>127</v>
      </c>
      <c r="IN18" s="2"/>
      <c r="IO18" s="2"/>
      <c r="IP18" s="2"/>
      <c r="IQ18" s="2"/>
      <c r="IR18" s="2"/>
      <c r="IS18" s="2"/>
      <c r="IT18" s="2"/>
      <c r="IU18" s="2"/>
      <c r="IV18" s="2"/>
      <c r="IW18" s="2"/>
      <c r="IX18" s="2"/>
      <c r="IY18" s="2"/>
      <c r="IZ18" s="2"/>
      <c r="JA18" s="2"/>
      <c r="JB18" s="2"/>
      <c r="JC18" s="2"/>
      <c r="JD18" s="2"/>
      <c r="JE18" s="2"/>
    </row>
    <row r="19" spans="1:266" ht="16.5" hidden="1" thickTop="1" x14ac:dyDescent="0.25">
      <c r="A19" s="2" t="s">
        <v>1780</v>
      </c>
      <c r="B19" s="9" t="s">
        <v>84</v>
      </c>
      <c r="C19" s="9" t="s">
        <v>88</v>
      </c>
      <c r="D19" s="35" t="s">
        <v>2349</v>
      </c>
      <c r="E19" s="35" t="s">
        <v>1589</v>
      </c>
      <c r="F19" s="35" t="s">
        <v>127</v>
      </c>
      <c r="G19" s="35" t="s">
        <v>1589</v>
      </c>
      <c r="H19" s="35" t="s">
        <v>1589</v>
      </c>
      <c r="I19" s="35" t="s">
        <v>1589</v>
      </c>
      <c r="J19" s="35" t="str">
        <f t="shared" si="0"/>
        <v>Plan-driven</v>
      </c>
      <c r="K19" t="s">
        <v>1589</v>
      </c>
      <c r="L19" t="s">
        <v>1589</v>
      </c>
      <c r="M19" t="s">
        <v>127</v>
      </c>
      <c r="N19" t="s">
        <v>127</v>
      </c>
      <c r="O19" t="s">
        <v>127</v>
      </c>
      <c r="P19" t="s">
        <v>1589</v>
      </c>
      <c r="Q19" t="s">
        <v>1589</v>
      </c>
      <c r="R19" s="1" t="str">
        <f t="shared" si="2"/>
        <v>YES</v>
      </c>
      <c r="S19" s="29" t="str">
        <f t="shared" si="3"/>
        <v>YES</v>
      </c>
      <c r="T19" s="32" t="str">
        <f t="shared" si="1"/>
        <v>YES</v>
      </c>
      <c r="U19" s="34" t="s">
        <v>127</v>
      </c>
      <c r="V19" s="10" t="s">
        <v>1589</v>
      </c>
      <c r="W19" s="54" t="s">
        <v>2298</v>
      </c>
      <c r="X19" s="9" t="s">
        <v>127</v>
      </c>
      <c r="Y19" s="9" t="s">
        <v>126</v>
      </c>
      <c r="Z19" s="9" t="s">
        <v>126</v>
      </c>
      <c r="AA19" s="9" t="s">
        <v>126</v>
      </c>
      <c r="AB19" s="9" t="s">
        <v>126</v>
      </c>
      <c r="AC19" s="9" t="s">
        <v>126</v>
      </c>
      <c r="AD19" s="9" t="s">
        <v>126</v>
      </c>
      <c r="AE19" s="9" t="s">
        <v>126</v>
      </c>
      <c r="AF19" s="9" t="s">
        <v>126</v>
      </c>
      <c r="AG19" s="9" t="s">
        <v>126</v>
      </c>
      <c r="AH19" s="9" t="s">
        <v>126</v>
      </c>
      <c r="AI19" s="9" t="s">
        <v>126</v>
      </c>
      <c r="AJ19" s="9" t="s">
        <v>126</v>
      </c>
      <c r="AK19" s="9" t="s">
        <v>126</v>
      </c>
      <c r="AL19" s="9" t="s">
        <v>126</v>
      </c>
      <c r="AM19" s="9" t="s">
        <v>126</v>
      </c>
      <c r="AN19" s="9" t="s">
        <v>126</v>
      </c>
      <c r="AO19" s="9" t="s">
        <v>126</v>
      </c>
      <c r="AP19" s="9" t="s">
        <v>126</v>
      </c>
      <c r="AQ19" s="9" t="s">
        <v>126</v>
      </c>
      <c r="AR19" s="27" t="s">
        <v>126</v>
      </c>
      <c r="AS19" s="11" t="s">
        <v>132</v>
      </c>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t="s">
        <v>127</v>
      </c>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2" t="s">
        <v>1589</v>
      </c>
      <c r="EL19" s="2" t="s">
        <v>127</v>
      </c>
      <c r="EN19" s="11" t="s">
        <v>250</v>
      </c>
      <c r="EO19" s="13"/>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1" t="s">
        <v>1589</v>
      </c>
      <c r="GM19" s="2"/>
      <c r="GN19" s="2"/>
      <c r="GO19" s="2"/>
      <c r="GP19" s="2"/>
      <c r="GQ19" s="2"/>
      <c r="GR19" s="69" t="s">
        <v>348</v>
      </c>
      <c r="GS19" s="11" t="s">
        <v>354</v>
      </c>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2"/>
      <c r="HY19" s="2"/>
      <c r="HZ19" s="2"/>
      <c r="IA19" s="2"/>
      <c r="IB19" s="2"/>
      <c r="IC19" s="2"/>
      <c r="ID19" s="2"/>
      <c r="IE19" s="2"/>
      <c r="IF19" s="2"/>
      <c r="IG19" s="2"/>
      <c r="IH19" s="2"/>
      <c r="II19" s="2"/>
      <c r="IJ19" s="2"/>
      <c r="IK19" s="2"/>
      <c r="IL19" s="2"/>
      <c r="IM19" s="2" t="s">
        <v>127</v>
      </c>
      <c r="IN19" s="2"/>
      <c r="IO19" s="2"/>
      <c r="IP19" s="2"/>
      <c r="IQ19" s="2"/>
      <c r="IR19" s="2"/>
      <c r="IS19" s="2"/>
      <c r="IT19" s="2"/>
      <c r="IU19" s="2"/>
      <c r="IV19" s="2"/>
      <c r="IW19" s="2"/>
      <c r="IX19" s="2"/>
      <c r="IY19" s="2"/>
      <c r="IZ19" s="2"/>
      <c r="JA19" s="2"/>
      <c r="JB19" s="2"/>
      <c r="JC19" s="2"/>
      <c r="JD19" s="2"/>
      <c r="JE19" s="2"/>
    </row>
    <row r="20" spans="1:266" ht="16.5" hidden="1" thickTop="1" x14ac:dyDescent="0.25">
      <c r="A20" s="2" t="s">
        <v>1780</v>
      </c>
      <c r="B20" s="9" t="s">
        <v>84</v>
      </c>
      <c r="C20" s="9" t="s">
        <v>88</v>
      </c>
      <c r="D20" s="35" t="s">
        <v>2349</v>
      </c>
      <c r="E20" s="35" t="s">
        <v>1589</v>
      </c>
      <c r="F20" s="35" t="s">
        <v>127</v>
      </c>
      <c r="G20" s="35" t="s">
        <v>1589</v>
      </c>
      <c r="H20" s="35" t="s">
        <v>1589</v>
      </c>
      <c r="I20" s="35" t="s">
        <v>1589</v>
      </c>
      <c r="J20" s="35" t="str">
        <f t="shared" si="0"/>
        <v>Plan-driven</v>
      </c>
      <c r="K20" t="s">
        <v>1589</v>
      </c>
      <c r="L20" t="s">
        <v>1589</v>
      </c>
      <c r="M20" t="s">
        <v>127</v>
      </c>
      <c r="N20" t="s">
        <v>127</v>
      </c>
      <c r="O20" t="s">
        <v>127</v>
      </c>
      <c r="P20" t="s">
        <v>1589</v>
      </c>
      <c r="Q20" t="s">
        <v>1589</v>
      </c>
      <c r="R20" s="1" t="str">
        <f t="shared" si="2"/>
        <v>YES</v>
      </c>
      <c r="S20" s="29" t="str">
        <f t="shared" si="3"/>
        <v>YES</v>
      </c>
      <c r="T20" s="32" t="str">
        <f t="shared" si="1"/>
        <v>YES</v>
      </c>
      <c r="U20" s="34" t="s">
        <v>127</v>
      </c>
      <c r="V20" s="10" t="s">
        <v>1589</v>
      </c>
      <c r="W20" s="54" t="s">
        <v>2298</v>
      </c>
      <c r="X20" s="9" t="s">
        <v>126</v>
      </c>
      <c r="Y20" s="9" t="s">
        <v>126</v>
      </c>
      <c r="Z20" s="9" t="s">
        <v>126</v>
      </c>
      <c r="AA20" s="9" t="s">
        <v>126</v>
      </c>
      <c r="AB20" s="9" t="s">
        <v>127</v>
      </c>
      <c r="AC20" s="9" t="s">
        <v>126</v>
      </c>
      <c r="AD20" s="9" t="s">
        <v>126</v>
      </c>
      <c r="AE20" s="9" t="s">
        <v>126</v>
      </c>
      <c r="AF20" s="9" t="s">
        <v>126</v>
      </c>
      <c r="AG20" s="9" t="s">
        <v>126</v>
      </c>
      <c r="AH20" s="9" t="s">
        <v>126</v>
      </c>
      <c r="AI20" s="9" t="s">
        <v>126</v>
      </c>
      <c r="AJ20" s="9" t="s">
        <v>126</v>
      </c>
      <c r="AK20" s="9" t="s">
        <v>126</v>
      </c>
      <c r="AL20" s="9" t="s">
        <v>126</v>
      </c>
      <c r="AM20" s="9" t="s">
        <v>126</v>
      </c>
      <c r="AN20" s="9" t="s">
        <v>126</v>
      </c>
      <c r="AO20" s="9" t="s">
        <v>126</v>
      </c>
      <c r="AP20" s="9" t="s">
        <v>126</v>
      </c>
      <c r="AQ20" s="9" t="s">
        <v>126</v>
      </c>
      <c r="AR20" s="27" t="s">
        <v>126</v>
      </c>
      <c r="AS20" s="11" t="s">
        <v>133</v>
      </c>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t="s">
        <v>127</v>
      </c>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2" t="s">
        <v>1589</v>
      </c>
      <c r="EJ20" s="2" t="s">
        <v>127</v>
      </c>
      <c r="EN20" s="11" t="s">
        <v>250</v>
      </c>
      <c r="EO20" s="13"/>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1" t="s">
        <v>1589</v>
      </c>
      <c r="GM20" s="2"/>
      <c r="GN20" s="2"/>
      <c r="GO20" s="2"/>
      <c r="GP20" s="2"/>
      <c r="GQ20" s="2"/>
      <c r="GR20" s="69" t="s">
        <v>348</v>
      </c>
      <c r="GS20" s="11" t="s">
        <v>354</v>
      </c>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2"/>
      <c r="HY20" s="2"/>
      <c r="HZ20" s="2"/>
      <c r="IA20" s="2"/>
      <c r="IB20" s="2"/>
      <c r="IC20" s="2"/>
      <c r="ID20" s="2"/>
      <c r="IE20" s="2"/>
      <c r="IF20" s="2"/>
      <c r="IG20" s="2"/>
      <c r="IH20" s="2"/>
      <c r="II20" s="2"/>
      <c r="IJ20" s="2"/>
      <c r="IK20" s="2"/>
      <c r="IL20" s="2"/>
      <c r="IM20" s="2" t="s">
        <v>127</v>
      </c>
      <c r="IN20" s="2"/>
      <c r="IO20" s="2"/>
      <c r="IP20" s="2"/>
      <c r="IQ20" s="2"/>
      <c r="IR20" s="2"/>
      <c r="IS20" s="2"/>
      <c r="IT20" s="2"/>
      <c r="IU20" s="2"/>
      <c r="IV20" s="2"/>
      <c r="IW20" s="2"/>
      <c r="IX20" s="2"/>
      <c r="IY20" s="2"/>
      <c r="IZ20" s="2"/>
      <c r="JA20" s="2"/>
      <c r="JB20" s="2"/>
      <c r="JC20" s="2"/>
      <c r="JD20" s="2"/>
      <c r="JE20" s="2"/>
    </row>
    <row r="21" spans="1:266" ht="16.5" hidden="1" thickTop="1" x14ac:dyDescent="0.25">
      <c r="A21" s="2" t="s">
        <v>1780</v>
      </c>
      <c r="B21" s="9" t="s">
        <v>84</v>
      </c>
      <c r="C21" s="9" t="s">
        <v>88</v>
      </c>
      <c r="D21" s="35" t="s">
        <v>2349</v>
      </c>
      <c r="E21" s="35" t="s">
        <v>1589</v>
      </c>
      <c r="F21" s="35" t="s">
        <v>127</v>
      </c>
      <c r="G21" s="35" t="s">
        <v>1589</v>
      </c>
      <c r="H21" s="35" t="s">
        <v>1589</v>
      </c>
      <c r="I21" s="35" t="s">
        <v>1589</v>
      </c>
      <c r="J21" s="35" t="str">
        <f t="shared" si="0"/>
        <v>Plan-driven</v>
      </c>
      <c r="K21" t="s">
        <v>1589</v>
      </c>
      <c r="L21" t="s">
        <v>1589</v>
      </c>
      <c r="M21" t="s">
        <v>127</v>
      </c>
      <c r="N21" t="s">
        <v>127</v>
      </c>
      <c r="O21" t="s">
        <v>127</v>
      </c>
      <c r="P21" t="s">
        <v>1589</v>
      </c>
      <c r="Q21" t="s">
        <v>1589</v>
      </c>
      <c r="R21" s="1" t="str">
        <f t="shared" si="2"/>
        <v>YES</v>
      </c>
      <c r="S21" s="29" t="str">
        <f t="shared" si="3"/>
        <v>YES</v>
      </c>
      <c r="T21" s="32" t="str">
        <f t="shared" si="1"/>
        <v>YES</v>
      </c>
      <c r="U21" s="34" t="s">
        <v>127</v>
      </c>
      <c r="V21" s="10" t="s">
        <v>1589</v>
      </c>
      <c r="W21" s="54" t="s">
        <v>2298</v>
      </c>
      <c r="X21" s="9" t="s">
        <v>126</v>
      </c>
      <c r="Y21" s="9" t="s">
        <v>126</v>
      </c>
      <c r="Z21" s="9" t="s">
        <v>126</v>
      </c>
      <c r="AA21" s="9" t="s">
        <v>126</v>
      </c>
      <c r="AB21" s="9" t="s">
        <v>126</v>
      </c>
      <c r="AC21" s="9" t="s">
        <v>126</v>
      </c>
      <c r="AD21" s="9" t="s">
        <v>126</v>
      </c>
      <c r="AE21" s="9" t="s">
        <v>126</v>
      </c>
      <c r="AF21" s="9" t="s">
        <v>126</v>
      </c>
      <c r="AG21" s="9" t="s">
        <v>126</v>
      </c>
      <c r="AH21" s="9" t="s">
        <v>126</v>
      </c>
      <c r="AI21" s="9" t="s">
        <v>126</v>
      </c>
      <c r="AJ21" s="9" t="s">
        <v>126</v>
      </c>
      <c r="AK21" s="9" t="s">
        <v>126</v>
      </c>
      <c r="AL21" s="9" t="s">
        <v>126</v>
      </c>
      <c r="AM21" s="9" t="s">
        <v>126</v>
      </c>
      <c r="AN21" s="9" t="s">
        <v>126</v>
      </c>
      <c r="AO21" s="9" t="s">
        <v>126</v>
      </c>
      <c r="AP21" s="9" t="s">
        <v>127</v>
      </c>
      <c r="AQ21" s="9" t="s">
        <v>126</v>
      </c>
      <c r="AR21" s="27" t="s">
        <v>126</v>
      </c>
      <c r="AS21" s="11" t="s">
        <v>132</v>
      </c>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t="s">
        <v>127</v>
      </c>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2" t="s">
        <v>1589</v>
      </c>
      <c r="EL21" s="2" t="s">
        <v>127</v>
      </c>
      <c r="EN21" s="11" t="s">
        <v>250</v>
      </c>
      <c r="EO21" s="13"/>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1" t="s">
        <v>1589</v>
      </c>
      <c r="GM21" s="2"/>
      <c r="GN21" s="2"/>
      <c r="GO21" s="2"/>
      <c r="GP21" s="2"/>
      <c r="GQ21" s="2"/>
      <c r="GR21" s="69" t="s">
        <v>347</v>
      </c>
      <c r="GS21" s="11" t="s">
        <v>354</v>
      </c>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2"/>
      <c r="HY21" s="2"/>
      <c r="HZ21" s="2"/>
      <c r="IA21" s="2"/>
      <c r="IB21" s="2"/>
      <c r="IC21" s="2"/>
      <c r="ID21" s="2"/>
      <c r="IE21" s="2"/>
      <c r="IF21" s="2"/>
      <c r="IG21" s="2"/>
      <c r="IH21" s="2"/>
      <c r="II21" s="2"/>
      <c r="IJ21" s="2"/>
      <c r="IK21" s="2"/>
      <c r="IL21" s="2"/>
      <c r="IM21" s="2" t="s">
        <v>127</v>
      </c>
      <c r="IN21" s="2"/>
      <c r="IO21" s="2"/>
      <c r="IP21" s="2"/>
      <c r="IQ21" s="2"/>
      <c r="IR21" s="2"/>
      <c r="IS21" s="2"/>
      <c r="IT21" s="2"/>
      <c r="IU21" s="2"/>
      <c r="IV21" s="2"/>
      <c r="IW21" s="2"/>
      <c r="IX21" s="2"/>
      <c r="IY21" s="2"/>
      <c r="IZ21" s="2"/>
      <c r="JA21" s="2"/>
      <c r="JB21" s="2"/>
      <c r="JC21" s="2"/>
      <c r="JD21" s="2"/>
      <c r="JE21" s="2"/>
    </row>
    <row r="22" spans="1:266" ht="16.5" hidden="1" thickTop="1" x14ac:dyDescent="0.25">
      <c r="A22" s="2" t="s">
        <v>1780</v>
      </c>
      <c r="B22" s="9" t="s">
        <v>84</v>
      </c>
      <c r="C22" s="9" t="s">
        <v>88</v>
      </c>
      <c r="D22" s="35" t="s">
        <v>2349</v>
      </c>
      <c r="E22" s="35" t="s">
        <v>1589</v>
      </c>
      <c r="F22" s="35" t="s">
        <v>127</v>
      </c>
      <c r="G22" s="35" t="s">
        <v>1589</v>
      </c>
      <c r="H22" s="35" t="s">
        <v>1589</v>
      </c>
      <c r="I22" s="35" t="s">
        <v>1589</v>
      </c>
      <c r="J22" s="35" t="str">
        <f t="shared" si="0"/>
        <v>Plan-driven</v>
      </c>
      <c r="K22" t="s">
        <v>1589</v>
      </c>
      <c r="L22" t="s">
        <v>1589</v>
      </c>
      <c r="M22" t="s">
        <v>127</v>
      </c>
      <c r="N22" t="s">
        <v>127</v>
      </c>
      <c r="O22" t="s">
        <v>127</v>
      </c>
      <c r="P22" t="s">
        <v>1589</v>
      </c>
      <c r="Q22" t="s">
        <v>1589</v>
      </c>
      <c r="R22" s="1" t="str">
        <f t="shared" si="2"/>
        <v>YES</v>
      </c>
      <c r="S22" s="29" t="str">
        <f t="shared" si="3"/>
        <v>YES</v>
      </c>
      <c r="T22" s="32" t="str">
        <f t="shared" si="1"/>
        <v>YES</v>
      </c>
      <c r="U22" s="34" t="s">
        <v>127</v>
      </c>
      <c r="V22" s="10" t="s">
        <v>1589</v>
      </c>
      <c r="W22" s="54" t="s">
        <v>2298</v>
      </c>
      <c r="X22" s="9" t="s">
        <v>126</v>
      </c>
      <c r="Y22" s="9" t="s">
        <v>126</v>
      </c>
      <c r="Z22" s="9" t="s">
        <v>126</v>
      </c>
      <c r="AA22" s="9" t="s">
        <v>126</v>
      </c>
      <c r="AB22" s="9" t="s">
        <v>126</v>
      </c>
      <c r="AC22" s="9" t="s">
        <v>126</v>
      </c>
      <c r="AD22" s="9" t="s">
        <v>126</v>
      </c>
      <c r="AE22" s="9" t="s">
        <v>126</v>
      </c>
      <c r="AF22" s="9" t="s">
        <v>126</v>
      </c>
      <c r="AG22" s="9" t="s">
        <v>126</v>
      </c>
      <c r="AH22" s="9" t="s">
        <v>126</v>
      </c>
      <c r="AI22" s="9" t="s">
        <v>126</v>
      </c>
      <c r="AJ22" s="9" t="s">
        <v>126</v>
      </c>
      <c r="AK22" s="9" t="s">
        <v>126</v>
      </c>
      <c r="AL22" s="9" t="s">
        <v>126</v>
      </c>
      <c r="AM22" s="9" t="s">
        <v>126</v>
      </c>
      <c r="AN22" s="9" t="s">
        <v>126</v>
      </c>
      <c r="AO22" s="9" t="s">
        <v>127</v>
      </c>
      <c r="AP22" s="9" t="s">
        <v>126</v>
      </c>
      <c r="AQ22" s="9" t="s">
        <v>126</v>
      </c>
      <c r="AR22" s="27" t="s">
        <v>126</v>
      </c>
      <c r="AS22" s="11" t="s">
        <v>134</v>
      </c>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t="s">
        <v>127</v>
      </c>
      <c r="DO22" s="2"/>
      <c r="DP22" s="2"/>
      <c r="DQ22" s="2"/>
      <c r="DR22" s="2"/>
      <c r="DS22" s="2"/>
      <c r="DT22" s="2"/>
      <c r="DU22" s="2"/>
      <c r="DV22" s="2"/>
      <c r="DW22" s="2"/>
      <c r="DX22" s="2"/>
      <c r="DY22" s="2"/>
      <c r="DZ22" s="2"/>
      <c r="EA22" s="2"/>
      <c r="EB22" s="2"/>
      <c r="EC22" s="2"/>
      <c r="ED22" s="2"/>
      <c r="EE22" s="2"/>
      <c r="EF22" s="2"/>
      <c r="EG22" s="2"/>
      <c r="EH22" s="22" t="s">
        <v>1589</v>
      </c>
      <c r="EJ22" s="2" t="s">
        <v>127</v>
      </c>
      <c r="EN22" s="11" t="s">
        <v>250</v>
      </c>
      <c r="EO22" s="13"/>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10"/>
      <c r="FV22" s="2"/>
      <c r="FW22" s="2"/>
      <c r="FX22" s="2"/>
      <c r="FY22" s="2"/>
      <c r="FZ22" s="2"/>
      <c r="GA22" s="10"/>
      <c r="GB22" s="10"/>
      <c r="GC22" s="10"/>
      <c r="GD22" s="2"/>
      <c r="GE22" s="2"/>
      <c r="GF22" s="2"/>
      <c r="GG22" s="2"/>
      <c r="GH22" s="2"/>
      <c r="GI22" s="2"/>
      <c r="GJ22" s="2"/>
      <c r="GK22" s="2"/>
      <c r="GL22" s="21" t="s">
        <v>1589</v>
      </c>
      <c r="GM22" s="2"/>
      <c r="GN22" s="2"/>
      <c r="GO22" s="2"/>
      <c r="GP22" s="2"/>
      <c r="GQ22" s="2"/>
      <c r="GR22" s="69" t="s">
        <v>347</v>
      </c>
      <c r="GS22" s="11" t="s">
        <v>354</v>
      </c>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2"/>
      <c r="HY22" s="2"/>
      <c r="HZ22" s="2"/>
      <c r="IA22" s="2"/>
      <c r="IB22" s="2"/>
      <c r="IC22" s="2"/>
      <c r="ID22" s="2"/>
      <c r="IE22" s="2"/>
      <c r="IF22" s="2"/>
      <c r="IG22" s="2"/>
      <c r="IH22" s="2"/>
      <c r="II22" s="2"/>
      <c r="IJ22" s="2"/>
      <c r="IK22" s="2"/>
      <c r="IL22" s="2"/>
      <c r="IM22" s="2" t="s">
        <v>127</v>
      </c>
      <c r="IN22" s="2"/>
      <c r="IO22" s="2"/>
      <c r="IP22" s="2"/>
      <c r="IQ22" s="2"/>
      <c r="IR22" s="2"/>
      <c r="IS22" s="2"/>
      <c r="IT22" s="2"/>
      <c r="IU22" s="2"/>
      <c r="IV22" s="2"/>
      <c r="IW22" s="2"/>
      <c r="IX22" s="2"/>
      <c r="IY22" s="2"/>
      <c r="IZ22" s="2"/>
      <c r="JA22" s="2"/>
      <c r="JB22" s="2"/>
      <c r="JC22" s="2"/>
      <c r="JD22" s="2"/>
      <c r="JE22" s="2"/>
    </row>
    <row r="23" spans="1:266" ht="16.5" hidden="1" thickTop="1" x14ac:dyDescent="0.25">
      <c r="A23" s="2" t="s">
        <v>1780</v>
      </c>
      <c r="B23" s="9" t="s">
        <v>84</v>
      </c>
      <c r="C23" s="9" t="s">
        <v>88</v>
      </c>
      <c r="D23" s="35" t="s">
        <v>2349</v>
      </c>
      <c r="E23" s="35" t="s">
        <v>1589</v>
      </c>
      <c r="F23" s="35" t="s">
        <v>127</v>
      </c>
      <c r="G23" s="35" t="s">
        <v>1589</v>
      </c>
      <c r="H23" s="35" t="s">
        <v>1589</v>
      </c>
      <c r="I23" s="35" t="s">
        <v>1589</v>
      </c>
      <c r="J23" s="35" t="str">
        <f t="shared" si="0"/>
        <v>Plan-driven</v>
      </c>
      <c r="K23" t="s">
        <v>1589</v>
      </c>
      <c r="L23" t="s">
        <v>1589</v>
      </c>
      <c r="M23" t="s">
        <v>127</v>
      </c>
      <c r="N23" t="s">
        <v>127</v>
      </c>
      <c r="O23" t="s">
        <v>127</v>
      </c>
      <c r="P23" t="s">
        <v>1589</v>
      </c>
      <c r="Q23" t="s">
        <v>1589</v>
      </c>
      <c r="R23" s="1" t="str">
        <f t="shared" si="2"/>
        <v>YES</v>
      </c>
      <c r="S23" s="29" t="str">
        <f t="shared" si="3"/>
        <v>YES</v>
      </c>
      <c r="T23" s="32" t="str">
        <f t="shared" si="1"/>
        <v>YES</v>
      </c>
      <c r="U23" s="34" t="s">
        <v>127</v>
      </c>
      <c r="V23" s="10" t="s">
        <v>1589</v>
      </c>
      <c r="W23" s="54" t="s">
        <v>1589</v>
      </c>
      <c r="X23" s="9" t="s">
        <v>126</v>
      </c>
      <c r="Y23" s="9" t="s">
        <v>126</v>
      </c>
      <c r="Z23" s="9" t="s">
        <v>126</v>
      </c>
      <c r="AA23" s="9" t="s">
        <v>126</v>
      </c>
      <c r="AB23" s="9" t="s">
        <v>126</v>
      </c>
      <c r="AC23" s="9" t="s">
        <v>126</v>
      </c>
      <c r="AD23" s="9" t="s">
        <v>126</v>
      </c>
      <c r="AE23" s="9" t="s">
        <v>126</v>
      </c>
      <c r="AF23" s="9" t="s">
        <v>126</v>
      </c>
      <c r="AG23" s="9" t="s">
        <v>126</v>
      </c>
      <c r="AH23" s="9" t="s">
        <v>127</v>
      </c>
      <c r="AI23" s="9" t="s">
        <v>126</v>
      </c>
      <c r="AJ23" s="9" t="s">
        <v>126</v>
      </c>
      <c r="AK23" s="9" t="s">
        <v>126</v>
      </c>
      <c r="AL23" s="9" t="s">
        <v>126</v>
      </c>
      <c r="AM23" s="9" t="s">
        <v>126</v>
      </c>
      <c r="AN23" s="9" t="s">
        <v>126</v>
      </c>
      <c r="AO23" s="9" t="s">
        <v>126</v>
      </c>
      <c r="AP23" s="9" t="s">
        <v>126</v>
      </c>
      <c r="AQ23" s="9" t="s">
        <v>126</v>
      </c>
      <c r="AR23" s="27" t="s">
        <v>126</v>
      </c>
      <c r="AS23" s="11" t="s">
        <v>135</v>
      </c>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t="s">
        <v>127</v>
      </c>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2" t="s">
        <v>1589</v>
      </c>
      <c r="EJ23" s="2" t="s">
        <v>127</v>
      </c>
      <c r="EL23" s="10"/>
      <c r="EN23" s="11" t="s">
        <v>251</v>
      </c>
      <c r="EO23" s="13"/>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t="s">
        <v>127</v>
      </c>
      <c r="GE23" s="2"/>
      <c r="GF23" s="2"/>
      <c r="GG23" s="2"/>
      <c r="GH23" s="2"/>
      <c r="GI23" s="2"/>
      <c r="GJ23" s="2"/>
      <c r="GK23" s="2"/>
      <c r="GL23" s="21" t="s">
        <v>1589</v>
      </c>
      <c r="GM23" s="2"/>
      <c r="GN23" s="2"/>
      <c r="GO23" s="2"/>
      <c r="GP23" s="2" t="s">
        <v>127</v>
      </c>
      <c r="GQ23" s="2"/>
      <c r="GR23" s="69" t="s">
        <v>347</v>
      </c>
      <c r="GS23" s="11" t="s">
        <v>355</v>
      </c>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1" t="s">
        <v>127</v>
      </c>
    </row>
    <row r="24" spans="1:266" ht="15.95" hidden="1" customHeight="1" x14ac:dyDescent="0.25">
      <c r="A24" s="2" t="s">
        <v>1780</v>
      </c>
      <c r="B24" s="9" t="s">
        <v>84</v>
      </c>
      <c r="C24" s="9" t="s">
        <v>89</v>
      </c>
      <c r="D24" s="35" t="s">
        <v>2351</v>
      </c>
      <c r="E24" s="35" t="s">
        <v>127</v>
      </c>
      <c r="F24" s="35" t="s">
        <v>127</v>
      </c>
      <c r="G24" s="35" t="s">
        <v>1589</v>
      </c>
      <c r="H24" s="35" t="s">
        <v>1589</v>
      </c>
      <c r="I24" s="35" t="s">
        <v>1589</v>
      </c>
      <c r="J24" s="35" t="str">
        <f t="shared" si="0"/>
        <v>Plan-driven</v>
      </c>
      <c r="K24" t="s">
        <v>127</v>
      </c>
      <c r="L24" t="s">
        <v>1589</v>
      </c>
      <c r="M24" t="s">
        <v>1589</v>
      </c>
      <c r="N24" t="s">
        <v>1589</v>
      </c>
      <c r="O24" t="s">
        <v>1589</v>
      </c>
      <c r="P24" t="s">
        <v>1589</v>
      </c>
      <c r="Q24" t="s">
        <v>1589</v>
      </c>
      <c r="R24" s="1" t="str">
        <f t="shared" si="2"/>
        <v>NO</v>
      </c>
      <c r="S24" s="29" t="str">
        <f t="shared" si="3"/>
        <v>YES</v>
      </c>
      <c r="T24" s="32" t="str">
        <f t="shared" si="1"/>
        <v>NO</v>
      </c>
      <c r="U24" s="34" t="s">
        <v>2240</v>
      </c>
      <c r="V24" s="10" t="s">
        <v>1589</v>
      </c>
      <c r="W24" s="54" t="s">
        <v>1589</v>
      </c>
      <c r="X24" s="9" t="s">
        <v>126</v>
      </c>
      <c r="Y24" s="9" t="s">
        <v>126</v>
      </c>
      <c r="Z24" s="9" t="s">
        <v>126</v>
      </c>
      <c r="AA24" s="9" t="s">
        <v>126</v>
      </c>
      <c r="AB24" s="9" t="s">
        <v>126</v>
      </c>
      <c r="AC24" s="9" t="s">
        <v>126</v>
      </c>
      <c r="AD24" s="9" t="s">
        <v>126</v>
      </c>
      <c r="AE24" s="9" t="s">
        <v>126</v>
      </c>
      <c r="AF24" s="9" t="s">
        <v>126</v>
      </c>
      <c r="AG24" s="9" t="s">
        <v>126</v>
      </c>
      <c r="AH24" s="9" t="s">
        <v>126</v>
      </c>
      <c r="AI24" s="9" t="s">
        <v>126</v>
      </c>
      <c r="AJ24" s="9" t="s">
        <v>126</v>
      </c>
      <c r="AK24" s="9" t="s">
        <v>126</v>
      </c>
      <c r="AL24" s="9" t="s">
        <v>126</v>
      </c>
      <c r="AM24" s="9" t="s">
        <v>126</v>
      </c>
      <c r="AN24" s="9" t="s">
        <v>126</v>
      </c>
      <c r="AO24" s="9" t="s">
        <v>126</v>
      </c>
      <c r="AP24" s="9" t="s">
        <v>126</v>
      </c>
      <c r="AQ24" s="9" t="s">
        <v>127</v>
      </c>
      <c r="AR24" s="27" t="s">
        <v>126</v>
      </c>
      <c r="AS24" s="11" t="s">
        <v>126</v>
      </c>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2" t="s">
        <v>1589</v>
      </c>
      <c r="EN24" s="11" t="s">
        <v>126</v>
      </c>
      <c r="EO24" s="13"/>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1" t="s">
        <v>1589</v>
      </c>
      <c r="GM24" s="2"/>
      <c r="GN24" s="2"/>
      <c r="GO24" s="2"/>
      <c r="GP24" s="2"/>
      <c r="GQ24" s="2"/>
      <c r="GR24" s="69" t="s">
        <v>347</v>
      </c>
      <c r="GS24" s="11" t="s">
        <v>126</v>
      </c>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row>
    <row r="25" spans="1:266" ht="16.5" hidden="1" thickTop="1" x14ac:dyDescent="0.25">
      <c r="A25" s="2" t="s">
        <v>1780</v>
      </c>
      <c r="B25" s="9" t="s">
        <v>84</v>
      </c>
      <c r="C25" s="9" t="s">
        <v>89</v>
      </c>
      <c r="D25" s="35" t="s">
        <v>2351</v>
      </c>
      <c r="E25" s="35" t="s">
        <v>127</v>
      </c>
      <c r="F25" s="35" t="s">
        <v>127</v>
      </c>
      <c r="G25" s="35" t="s">
        <v>1589</v>
      </c>
      <c r="H25" s="35" t="s">
        <v>1589</v>
      </c>
      <c r="I25" s="35" t="s">
        <v>1589</v>
      </c>
      <c r="J25" s="35" t="str">
        <f t="shared" si="0"/>
        <v>Plan-driven</v>
      </c>
      <c r="K25" t="s">
        <v>127</v>
      </c>
      <c r="L25" t="s">
        <v>1589</v>
      </c>
      <c r="M25" t="s">
        <v>1589</v>
      </c>
      <c r="N25" t="s">
        <v>1589</v>
      </c>
      <c r="O25" t="s">
        <v>1589</v>
      </c>
      <c r="P25" t="s">
        <v>1589</v>
      </c>
      <c r="Q25" t="s">
        <v>1589</v>
      </c>
      <c r="R25" s="1" t="str">
        <f t="shared" si="2"/>
        <v>NO</v>
      </c>
      <c r="S25" s="29" t="str">
        <f t="shared" si="3"/>
        <v>YES</v>
      </c>
      <c r="T25" s="32" t="str">
        <f t="shared" si="1"/>
        <v>NO</v>
      </c>
      <c r="U25" s="34" t="s">
        <v>2240</v>
      </c>
      <c r="V25" s="10" t="s">
        <v>1589</v>
      </c>
      <c r="W25" s="54" t="s">
        <v>1589</v>
      </c>
      <c r="X25" s="9" t="s">
        <v>126</v>
      </c>
      <c r="Y25" s="9" t="s">
        <v>126</v>
      </c>
      <c r="Z25" s="9" t="s">
        <v>126</v>
      </c>
      <c r="AA25" s="9" t="s">
        <v>126</v>
      </c>
      <c r="AB25" s="9" t="s">
        <v>126</v>
      </c>
      <c r="AC25" s="9" t="s">
        <v>126</v>
      </c>
      <c r="AD25" s="9" t="s">
        <v>126</v>
      </c>
      <c r="AE25" s="9" t="s">
        <v>126</v>
      </c>
      <c r="AF25" s="9" t="s">
        <v>127</v>
      </c>
      <c r="AG25" s="9" t="s">
        <v>126</v>
      </c>
      <c r="AH25" s="9" t="s">
        <v>126</v>
      </c>
      <c r="AI25" s="9" t="s">
        <v>126</v>
      </c>
      <c r="AJ25" s="9" t="s">
        <v>126</v>
      </c>
      <c r="AK25" s="9" t="s">
        <v>126</v>
      </c>
      <c r="AL25" s="9" t="s">
        <v>126</v>
      </c>
      <c r="AM25" s="9" t="s">
        <v>126</v>
      </c>
      <c r="AN25" s="9" t="s">
        <v>126</v>
      </c>
      <c r="AO25" s="9" t="s">
        <v>126</v>
      </c>
      <c r="AP25" s="9" t="s">
        <v>126</v>
      </c>
      <c r="AQ25" s="9" t="s">
        <v>126</v>
      </c>
      <c r="AR25" s="27" t="s">
        <v>126</v>
      </c>
      <c r="AS25" s="11" t="s">
        <v>126</v>
      </c>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2" t="s">
        <v>1589</v>
      </c>
      <c r="EN25" s="11" t="s">
        <v>126</v>
      </c>
      <c r="EO25" s="13"/>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1" t="s">
        <v>1589</v>
      </c>
      <c r="GM25" s="2"/>
      <c r="GN25" s="2"/>
      <c r="GO25" s="2"/>
      <c r="GP25" s="2"/>
      <c r="GQ25" s="2"/>
      <c r="GR25" s="69" t="s">
        <v>348</v>
      </c>
      <c r="GS25" s="11" t="s">
        <v>126</v>
      </c>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row>
    <row r="26" spans="1:266" ht="16.5" hidden="1" thickTop="1" x14ac:dyDescent="0.25">
      <c r="A26" s="2" t="s">
        <v>1780</v>
      </c>
      <c r="B26" s="9" t="s">
        <v>84</v>
      </c>
      <c r="C26" s="9" t="s">
        <v>89</v>
      </c>
      <c r="D26" s="35" t="s">
        <v>2351</v>
      </c>
      <c r="E26" s="35" t="s">
        <v>127</v>
      </c>
      <c r="F26" s="35" t="s">
        <v>127</v>
      </c>
      <c r="G26" s="35" t="s">
        <v>1589</v>
      </c>
      <c r="H26" s="35" t="s">
        <v>1589</v>
      </c>
      <c r="I26" s="35" t="s">
        <v>1589</v>
      </c>
      <c r="J26" s="35" t="str">
        <f t="shared" si="0"/>
        <v>Plan-driven</v>
      </c>
      <c r="K26" t="s">
        <v>127</v>
      </c>
      <c r="L26" t="s">
        <v>1589</v>
      </c>
      <c r="M26" t="s">
        <v>1589</v>
      </c>
      <c r="N26" t="s">
        <v>1589</v>
      </c>
      <c r="O26" t="s">
        <v>1589</v>
      </c>
      <c r="P26" t="s">
        <v>1589</v>
      </c>
      <c r="Q26" t="s">
        <v>1589</v>
      </c>
      <c r="R26" s="1" t="str">
        <f t="shared" si="2"/>
        <v>NO</v>
      </c>
      <c r="S26" s="29" t="str">
        <f t="shared" si="3"/>
        <v>YES</v>
      </c>
      <c r="T26" s="32" t="str">
        <f t="shared" si="1"/>
        <v>NO</v>
      </c>
      <c r="U26" s="34" t="s">
        <v>2240</v>
      </c>
      <c r="V26" s="10" t="s">
        <v>1589</v>
      </c>
      <c r="W26" s="54" t="s">
        <v>1589</v>
      </c>
      <c r="X26" s="9" t="s">
        <v>126</v>
      </c>
      <c r="Y26" s="9" t="s">
        <v>126</v>
      </c>
      <c r="Z26" s="9" t="s">
        <v>126</v>
      </c>
      <c r="AA26" s="9" t="s">
        <v>126</v>
      </c>
      <c r="AB26" s="9" t="s">
        <v>126</v>
      </c>
      <c r="AC26" s="9" t="s">
        <v>126</v>
      </c>
      <c r="AD26" s="9" t="s">
        <v>126</v>
      </c>
      <c r="AE26" s="9" t="s">
        <v>126</v>
      </c>
      <c r="AF26" s="9" t="s">
        <v>126</v>
      </c>
      <c r="AG26" s="9" t="s">
        <v>127</v>
      </c>
      <c r="AH26" s="9" t="s">
        <v>126</v>
      </c>
      <c r="AI26" s="9" t="s">
        <v>126</v>
      </c>
      <c r="AJ26" s="9" t="s">
        <v>126</v>
      </c>
      <c r="AK26" s="9" t="s">
        <v>126</v>
      </c>
      <c r="AL26" s="9" t="s">
        <v>126</v>
      </c>
      <c r="AM26" s="9" t="s">
        <v>126</v>
      </c>
      <c r="AN26" s="9" t="s">
        <v>126</v>
      </c>
      <c r="AO26" s="9" t="s">
        <v>126</v>
      </c>
      <c r="AP26" s="9" t="s">
        <v>126</v>
      </c>
      <c r="AQ26" s="9" t="s">
        <v>126</v>
      </c>
      <c r="AR26" s="27" t="s">
        <v>126</v>
      </c>
      <c r="AS26" s="11" t="s">
        <v>126</v>
      </c>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2" t="s">
        <v>1589</v>
      </c>
      <c r="EN26" s="11" t="s">
        <v>126</v>
      </c>
      <c r="EO26" s="13"/>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1" t="s">
        <v>1589</v>
      </c>
      <c r="GM26" s="2"/>
      <c r="GN26" s="2"/>
      <c r="GO26" s="2"/>
      <c r="GP26" s="2"/>
      <c r="GQ26" s="2"/>
      <c r="GR26" s="69" t="s">
        <v>348</v>
      </c>
      <c r="GS26" s="11" t="s">
        <v>126</v>
      </c>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row>
    <row r="27" spans="1:266" ht="16.5" hidden="1" thickTop="1" x14ac:dyDescent="0.25">
      <c r="A27" s="2" t="s">
        <v>1780</v>
      </c>
      <c r="B27" s="9" t="s">
        <v>84</v>
      </c>
      <c r="C27" s="9" t="s">
        <v>89</v>
      </c>
      <c r="D27" s="35" t="s">
        <v>2351</v>
      </c>
      <c r="E27" s="35" t="s">
        <v>127</v>
      </c>
      <c r="F27" s="35" t="s">
        <v>127</v>
      </c>
      <c r="G27" s="35" t="s">
        <v>1589</v>
      </c>
      <c r="H27" s="35" t="s">
        <v>1589</v>
      </c>
      <c r="I27" s="35" t="s">
        <v>1589</v>
      </c>
      <c r="J27" s="35" t="str">
        <f t="shared" si="0"/>
        <v>Plan-driven</v>
      </c>
      <c r="K27" t="s">
        <v>127</v>
      </c>
      <c r="L27" t="s">
        <v>1589</v>
      </c>
      <c r="M27" t="s">
        <v>1589</v>
      </c>
      <c r="N27" t="s">
        <v>1589</v>
      </c>
      <c r="O27" t="s">
        <v>1589</v>
      </c>
      <c r="P27" t="s">
        <v>1589</v>
      </c>
      <c r="Q27" t="s">
        <v>1589</v>
      </c>
      <c r="R27" s="1" t="str">
        <f t="shared" si="2"/>
        <v>NO</v>
      </c>
      <c r="S27" s="29" t="str">
        <f t="shared" si="3"/>
        <v>YES</v>
      </c>
      <c r="T27" s="32" t="str">
        <f t="shared" si="1"/>
        <v>NO</v>
      </c>
      <c r="U27" s="34" t="s">
        <v>2240</v>
      </c>
      <c r="V27" s="10" t="s">
        <v>1589</v>
      </c>
      <c r="W27" s="54" t="s">
        <v>1589</v>
      </c>
      <c r="X27" s="9" t="s">
        <v>126</v>
      </c>
      <c r="Y27" s="9" t="s">
        <v>126</v>
      </c>
      <c r="Z27" s="9" t="s">
        <v>127</v>
      </c>
      <c r="AA27" s="9" t="s">
        <v>126</v>
      </c>
      <c r="AB27" s="9" t="s">
        <v>126</v>
      </c>
      <c r="AC27" s="9" t="s">
        <v>126</v>
      </c>
      <c r="AD27" s="9" t="s">
        <v>126</v>
      </c>
      <c r="AE27" s="9" t="s">
        <v>126</v>
      </c>
      <c r="AF27" s="9" t="s">
        <v>126</v>
      </c>
      <c r="AG27" s="9" t="s">
        <v>126</v>
      </c>
      <c r="AH27" s="9" t="s">
        <v>126</v>
      </c>
      <c r="AI27" s="9" t="s">
        <v>126</v>
      </c>
      <c r="AJ27" s="9" t="s">
        <v>126</v>
      </c>
      <c r="AK27" s="9" t="s">
        <v>126</v>
      </c>
      <c r="AL27" s="9" t="s">
        <v>126</v>
      </c>
      <c r="AM27" s="9" t="s">
        <v>126</v>
      </c>
      <c r="AN27" s="9" t="s">
        <v>126</v>
      </c>
      <c r="AO27" s="9" t="s">
        <v>126</v>
      </c>
      <c r="AP27" s="9" t="s">
        <v>126</v>
      </c>
      <c r="AQ27" s="9" t="s">
        <v>126</v>
      </c>
      <c r="AR27" s="27" t="s">
        <v>126</v>
      </c>
      <c r="AS27" s="11" t="s">
        <v>126</v>
      </c>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2" t="s">
        <v>1589</v>
      </c>
      <c r="EN27" s="11" t="s">
        <v>126</v>
      </c>
      <c r="EO27" s="13"/>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1" t="s">
        <v>1589</v>
      </c>
      <c r="GM27" s="2"/>
      <c r="GN27" s="2"/>
      <c r="GO27" s="2"/>
      <c r="GP27" s="2"/>
      <c r="GQ27" s="2"/>
      <c r="GR27" s="69" t="s">
        <v>347</v>
      </c>
      <c r="GS27" s="11" t="s">
        <v>126</v>
      </c>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row>
    <row r="28" spans="1:266" ht="16.5" hidden="1" thickTop="1" x14ac:dyDescent="0.25">
      <c r="A28" s="2" t="s">
        <v>1780</v>
      </c>
      <c r="B28" s="9" t="s">
        <v>84</v>
      </c>
      <c r="C28" s="9" t="s">
        <v>89</v>
      </c>
      <c r="D28" s="35" t="s">
        <v>2351</v>
      </c>
      <c r="E28" s="35" t="s">
        <v>127</v>
      </c>
      <c r="F28" s="35" t="s">
        <v>127</v>
      </c>
      <c r="G28" s="35" t="s">
        <v>1589</v>
      </c>
      <c r="H28" s="35" t="s">
        <v>1589</v>
      </c>
      <c r="I28" s="35" t="s">
        <v>1589</v>
      </c>
      <c r="J28" s="35" t="str">
        <f t="shared" si="0"/>
        <v>Plan-driven</v>
      </c>
      <c r="K28" t="s">
        <v>127</v>
      </c>
      <c r="L28" t="s">
        <v>1589</v>
      </c>
      <c r="M28" t="s">
        <v>1589</v>
      </c>
      <c r="N28" t="s">
        <v>1589</v>
      </c>
      <c r="O28" t="s">
        <v>1589</v>
      </c>
      <c r="P28" t="s">
        <v>1589</v>
      </c>
      <c r="Q28" t="s">
        <v>1589</v>
      </c>
      <c r="R28" s="1" t="str">
        <f t="shared" si="2"/>
        <v>NO</v>
      </c>
      <c r="S28" s="29" t="str">
        <f t="shared" si="3"/>
        <v>YES</v>
      </c>
      <c r="T28" s="32" t="str">
        <f t="shared" si="1"/>
        <v>NO</v>
      </c>
      <c r="U28" s="34" t="s">
        <v>2240</v>
      </c>
      <c r="V28" s="10" t="s">
        <v>1589</v>
      </c>
      <c r="W28" s="54" t="s">
        <v>1589</v>
      </c>
      <c r="X28" s="9" t="s">
        <v>127</v>
      </c>
      <c r="Y28" s="9" t="s">
        <v>126</v>
      </c>
      <c r="Z28" s="9" t="s">
        <v>126</v>
      </c>
      <c r="AA28" s="9" t="s">
        <v>126</v>
      </c>
      <c r="AB28" s="9" t="s">
        <v>126</v>
      </c>
      <c r="AC28" s="9" t="s">
        <v>126</v>
      </c>
      <c r="AD28" s="9" t="s">
        <v>126</v>
      </c>
      <c r="AE28" s="9" t="s">
        <v>126</v>
      </c>
      <c r="AF28" s="9" t="s">
        <v>126</v>
      </c>
      <c r="AG28" s="9" t="s">
        <v>126</v>
      </c>
      <c r="AH28" s="9" t="s">
        <v>126</v>
      </c>
      <c r="AI28" s="9" t="s">
        <v>126</v>
      </c>
      <c r="AJ28" s="9" t="s">
        <v>126</v>
      </c>
      <c r="AK28" s="9" t="s">
        <v>126</v>
      </c>
      <c r="AL28" s="9" t="s">
        <v>126</v>
      </c>
      <c r="AM28" s="9" t="s">
        <v>126</v>
      </c>
      <c r="AN28" s="9" t="s">
        <v>126</v>
      </c>
      <c r="AO28" s="9" t="s">
        <v>126</v>
      </c>
      <c r="AP28" s="9" t="s">
        <v>126</v>
      </c>
      <c r="AQ28" s="9" t="s">
        <v>126</v>
      </c>
      <c r="AR28" s="27" t="s">
        <v>126</v>
      </c>
      <c r="AS28" s="11" t="s">
        <v>126</v>
      </c>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2" t="s">
        <v>1589</v>
      </c>
      <c r="EN28" s="11" t="s">
        <v>126</v>
      </c>
      <c r="EO28" s="13"/>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1" t="s">
        <v>1589</v>
      </c>
      <c r="GM28" s="2"/>
      <c r="GN28" s="2"/>
      <c r="GO28" s="2"/>
      <c r="GP28" s="2"/>
      <c r="GQ28" s="2"/>
      <c r="GR28" s="69" t="s">
        <v>347</v>
      </c>
      <c r="GS28" s="11" t="s">
        <v>126</v>
      </c>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row>
    <row r="29" spans="1:266" ht="16.5" hidden="1" thickTop="1" x14ac:dyDescent="0.25">
      <c r="A29" s="2" t="s">
        <v>1780</v>
      </c>
      <c r="B29" s="9" t="s">
        <v>84</v>
      </c>
      <c r="C29" s="9" t="s">
        <v>90</v>
      </c>
      <c r="D29" s="35" t="s">
        <v>2351</v>
      </c>
      <c r="E29" s="35" t="s">
        <v>1589</v>
      </c>
      <c r="F29" s="35" t="s">
        <v>127</v>
      </c>
      <c r="G29" s="35" t="s">
        <v>1589</v>
      </c>
      <c r="H29" s="35" t="s">
        <v>1589</v>
      </c>
      <c r="I29" s="35" t="s">
        <v>1589</v>
      </c>
      <c r="J29" s="35" t="str">
        <f t="shared" si="0"/>
        <v>Plan-driven</v>
      </c>
      <c r="K29" t="s">
        <v>1589</v>
      </c>
      <c r="L29" t="s">
        <v>1589</v>
      </c>
      <c r="M29" t="s">
        <v>127</v>
      </c>
      <c r="N29" t="s">
        <v>127</v>
      </c>
      <c r="O29" t="s">
        <v>127</v>
      </c>
      <c r="P29" t="s">
        <v>1589</v>
      </c>
      <c r="Q29" t="s">
        <v>1589</v>
      </c>
      <c r="R29" s="1" t="str">
        <f t="shared" si="2"/>
        <v>YES</v>
      </c>
      <c r="S29" s="29" t="str">
        <f t="shared" si="3"/>
        <v>YES</v>
      </c>
      <c r="T29" s="32" t="str">
        <f t="shared" si="1"/>
        <v>YES</v>
      </c>
      <c r="U29" s="34" t="s">
        <v>127</v>
      </c>
      <c r="V29" s="10" t="s">
        <v>1589</v>
      </c>
      <c r="W29" s="54" t="s">
        <v>1589</v>
      </c>
      <c r="X29" s="9" t="s">
        <v>126</v>
      </c>
      <c r="Y29" s="9" t="s">
        <v>126</v>
      </c>
      <c r="Z29" s="9" t="s">
        <v>126</v>
      </c>
      <c r="AA29" s="9" t="s">
        <v>126</v>
      </c>
      <c r="AB29" s="9" t="s">
        <v>126</v>
      </c>
      <c r="AC29" s="9" t="s">
        <v>126</v>
      </c>
      <c r="AD29" s="9" t="s">
        <v>126</v>
      </c>
      <c r="AE29" s="9" t="s">
        <v>126</v>
      </c>
      <c r="AF29" s="9" t="s">
        <v>126</v>
      </c>
      <c r="AG29" s="9" t="s">
        <v>126</v>
      </c>
      <c r="AH29" s="9" t="s">
        <v>127</v>
      </c>
      <c r="AI29" s="9" t="s">
        <v>126</v>
      </c>
      <c r="AJ29" s="9" t="s">
        <v>126</v>
      </c>
      <c r="AK29" s="9" t="s">
        <v>126</v>
      </c>
      <c r="AL29" s="9" t="s">
        <v>126</v>
      </c>
      <c r="AM29" s="9" t="s">
        <v>126</v>
      </c>
      <c r="AN29" s="9" t="s">
        <v>126</v>
      </c>
      <c r="AO29" s="9" t="s">
        <v>126</v>
      </c>
      <c r="AP29" s="9" t="s">
        <v>126</v>
      </c>
      <c r="AQ29" s="9" t="s">
        <v>126</v>
      </c>
      <c r="AR29" s="27" t="s">
        <v>126</v>
      </c>
      <c r="AS29" s="11" t="s">
        <v>136</v>
      </c>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t="s">
        <v>127</v>
      </c>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t="s">
        <v>127</v>
      </c>
      <c r="DU29" s="2"/>
      <c r="DV29" s="2"/>
      <c r="DW29" s="2"/>
      <c r="DX29" s="2"/>
      <c r="DY29" s="2"/>
      <c r="DZ29" s="2"/>
      <c r="EA29" s="2"/>
      <c r="EB29" s="2"/>
      <c r="EC29" s="2"/>
      <c r="ED29" s="2"/>
      <c r="EE29" s="2"/>
      <c r="EF29" s="2"/>
      <c r="EG29" s="2"/>
      <c r="EH29" s="22" t="s">
        <v>1589</v>
      </c>
      <c r="EI29" s="22" t="s">
        <v>127</v>
      </c>
      <c r="EN29" s="11" t="s">
        <v>252</v>
      </c>
      <c r="EO29" s="13"/>
      <c r="EP29" s="2" t="s">
        <v>127</v>
      </c>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t="s">
        <v>127</v>
      </c>
      <c r="GE29" s="2"/>
      <c r="GF29" s="2" t="s">
        <v>127</v>
      </c>
      <c r="GG29" s="2"/>
      <c r="GH29" s="2"/>
      <c r="GI29" s="2"/>
      <c r="GJ29" s="2"/>
      <c r="GK29" s="2"/>
      <c r="GL29" s="21" t="s">
        <v>1589</v>
      </c>
      <c r="GM29" s="2" t="s">
        <v>127</v>
      </c>
      <c r="GN29" s="2"/>
      <c r="GO29" s="2"/>
      <c r="GP29" s="2" t="s">
        <v>127</v>
      </c>
      <c r="GQ29" s="2"/>
      <c r="GR29" s="69" t="s">
        <v>348</v>
      </c>
      <c r="GS29" s="11" t="s">
        <v>356</v>
      </c>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t="s">
        <v>127</v>
      </c>
      <c r="HV29" s="13"/>
      <c r="HW29" s="13"/>
      <c r="HX29" s="2"/>
      <c r="HY29" s="2"/>
      <c r="HZ29" s="2"/>
      <c r="IA29" s="2" t="s">
        <v>127</v>
      </c>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row>
    <row r="30" spans="1:266" ht="16.5" hidden="1" thickTop="1" x14ac:dyDescent="0.25">
      <c r="A30" s="2" t="s">
        <v>1780</v>
      </c>
      <c r="B30" s="9" t="s">
        <v>84</v>
      </c>
      <c r="C30" s="9" t="s">
        <v>90</v>
      </c>
      <c r="D30" s="35" t="s">
        <v>2351</v>
      </c>
      <c r="E30" s="35" t="s">
        <v>1589</v>
      </c>
      <c r="F30" s="35" t="s">
        <v>127</v>
      </c>
      <c r="G30" s="35" t="s">
        <v>1589</v>
      </c>
      <c r="H30" s="35" t="s">
        <v>1589</v>
      </c>
      <c r="I30" s="35" t="s">
        <v>1589</v>
      </c>
      <c r="J30" s="35" t="str">
        <f t="shared" si="0"/>
        <v>Plan-driven</v>
      </c>
      <c r="K30" t="s">
        <v>1589</v>
      </c>
      <c r="L30" t="s">
        <v>1589</v>
      </c>
      <c r="M30" t="s">
        <v>127</v>
      </c>
      <c r="N30" t="s">
        <v>127</v>
      </c>
      <c r="O30" t="s">
        <v>127</v>
      </c>
      <c r="P30" t="s">
        <v>1589</v>
      </c>
      <c r="Q30" t="s">
        <v>1589</v>
      </c>
      <c r="R30" s="1" t="str">
        <f t="shared" si="2"/>
        <v>YES</v>
      </c>
      <c r="S30" s="29" t="str">
        <f t="shared" si="3"/>
        <v>YES</v>
      </c>
      <c r="T30" s="32" t="str">
        <f t="shared" si="1"/>
        <v>YES</v>
      </c>
      <c r="U30" s="34" t="s">
        <v>127</v>
      </c>
      <c r="V30" s="10" t="s">
        <v>1589</v>
      </c>
      <c r="W30" s="54" t="s">
        <v>1589</v>
      </c>
      <c r="X30" s="9" t="s">
        <v>126</v>
      </c>
      <c r="Y30" s="9" t="s">
        <v>126</v>
      </c>
      <c r="Z30" s="9" t="s">
        <v>126</v>
      </c>
      <c r="AA30" s="9" t="s">
        <v>126</v>
      </c>
      <c r="AB30" s="9" t="s">
        <v>126</v>
      </c>
      <c r="AC30" s="9" t="s">
        <v>126</v>
      </c>
      <c r="AD30" s="9" t="s">
        <v>127</v>
      </c>
      <c r="AE30" s="9" t="s">
        <v>126</v>
      </c>
      <c r="AF30" s="9" t="s">
        <v>126</v>
      </c>
      <c r="AG30" s="9" t="s">
        <v>126</v>
      </c>
      <c r="AH30" s="9" t="s">
        <v>126</v>
      </c>
      <c r="AI30" s="9" t="s">
        <v>126</v>
      </c>
      <c r="AJ30" s="9" t="s">
        <v>126</v>
      </c>
      <c r="AK30" s="9" t="s">
        <v>126</v>
      </c>
      <c r="AL30" s="9" t="s">
        <v>126</v>
      </c>
      <c r="AM30" s="9" t="s">
        <v>126</v>
      </c>
      <c r="AN30" s="9" t="s">
        <v>126</v>
      </c>
      <c r="AO30" s="9" t="s">
        <v>126</v>
      </c>
      <c r="AP30" s="9" t="s">
        <v>126</v>
      </c>
      <c r="AQ30" s="9" t="s">
        <v>126</v>
      </c>
      <c r="AR30" s="27" t="s">
        <v>126</v>
      </c>
      <c r="AS30" s="11" t="s">
        <v>137</v>
      </c>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t="s">
        <v>127</v>
      </c>
      <c r="CK30" s="2" t="s">
        <v>127</v>
      </c>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2" t="s">
        <v>1589</v>
      </c>
      <c r="EK30" s="2" t="s">
        <v>127</v>
      </c>
      <c r="EL30" s="2" t="s">
        <v>127</v>
      </c>
      <c r="EN30" s="11" t="s">
        <v>253</v>
      </c>
      <c r="EO30" s="13"/>
      <c r="EP30" s="2"/>
      <c r="EQ30" s="2"/>
      <c r="ER30" s="2"/>
      <c r="ES30" s="2"/>
      <c r="ET30" s="2"/>
      <c r="EU30" s="2"/>
      <c r="EV30" s="2"/>
      <c r="EW30" s="2"/>
      <c r="EX30" s="2"/>
      <c r="EY30" s="2"/>
      <c r="EZ30" s="2"/>
      <c r="FA30" s="2"/>
      <c r="FB30" s="2"/>
      <c r="FC30" s="2"/>
      <c r="FD30" s="2"/>
      <c r="FE30" s="2"/>
      <c r="FF30" s="2"/>
      <c r="FG30" s="2" t="s">
        <v>127</v>
      </c>
      <c r="FH30" s="2" t="s">
        <v>127</v>
      </c>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1" t="s">
        <v>1589</v>
      </c>
      <c r="GM30" s="2"/>
      <c r="GN30" s="2" t="s">
        <v>127</v>
      </c>
      <c r="GO30" s="2"/>
      <c r="GP30" s="2" t="s">
        <v>127</v>
      </c>
      <c r="GQ30" s="2"/>
      <c r="GR30" s="69" t="s">
        <v>347</v>
      </c>
      <c r="GS30" s="11" t="s">
        <v>357</v>
      </c>
      <c r="GT30" s="13"/>
      <c r="GU30" s="13"/>
      <c r="GV30" s="13"/>
      <c r="GW30" s="13"/>
      <c r="GX30" s="13"/>
      <c r="GY30" s="13"/>
      <c r="GZ30" s="13"/>
      <c r="HA30" s="13"/>
      <c r="HB30" s="13"/>
      <c r="HC30" s="13"/>
      <c r="HD30" s="13"/>
      <c r="HE30" s="13"/>
      <c r="HF30" s="13"/>
      <c r="HG30" s="13"/>
      <c r="HH30" s="13"/>
      <c r="HI30" s="13"/>
      <c r="HJ30" s="13"/>
      <c r="HK30" s="13"/>
      <c r="HL30" s="13"/>
      <c r="HM30" s="13"/>
      <c r="HN30" s="13"/>
      <c r="HO30" s="13"/>
      <c r="HP30" s="13" t="s">
        <v>127</v>
      </c>
      <c r="HQ30" s="13"/>
      <c r="HR30" s="13"/>
      <c r="HS30" s="13"/>
      <c r="HT30" s="13"/>
      <c r="HU30" s="13"/>
      <c r="HV30" s="13"/>
      <c r="HW30" s="13"/>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row>
    <row r="31" spans="1:266" ht="16.5" hidden="1" thickTop="1" x14ac:dyDescent="0.25">
      <c r="A31" s="2" t="s">
        <v>1780</v>
      </c>
      <c r="B31" s="9" t="s">
        <v>84</v>
      </c>
      <c r="C31" s="9" t="s">
        <v>90</v>
      </c>
      <c r="D31" s="35" t="s">
        <v>2351</v>
      </c>
      <c r="E31" s="35" t="s">
        <v>1589</v>
      </c>
      <c r="F31" s="35" t="s">
        <v>127</v>
      </c>
      <c r="G31" s="35" t="s">
        <v>1589</v>
      </c>
      <c r="H31" s="35" t="s">
        <v>1589</v>
      </c>
      <c r="I31" s="35" t="s">
        <v>1589</v>
      </c>
      <c r="J31" s="35" t="str">
        <f t="shared" si="0"/>
        <v>Plan-driven</v>
      </c>
      <c r="K31" t="s">
        <v>1589</v>
      </c>
      <c r="L31" t="s">
        <v>1589</v>
      </c>
      <c r="M31" t="s">
        <v>127</v>
      </c>
      <c r="N31" t="s">
        <v>127</v>
      </c>
      <c r="O31" t="s">
        <v>127</v>
      </c>
      <c r="P31" t="s">
        <v>1589</v>
      </c>
      <c r="Q31" t="s">
        <v>1589</v>
      </c>
      <c r="R31" s="1" t="str">
        <f t="shared" si="2"/>
        <v>YES</v>
      </c>
      <c r="S31" s="29" t="str">
        <f t="shared" si="3"/>
        <v>YES</v>
      </c>
      <c r="T31" s="32" t="str">
        <f t="shared" si="1"/>
        <v>YES</v>
      </c>
      <c r="U31" s="34" t="s">
        <v>127</v>
      </c>
      <c r="V31" s="10" t="s">
        <v>1589</v>
      </c>
      <c r="W31" s="54" t="s">
        <v>1589</v>
      </c>
      <c r="X31" s="9" t="s">
        <v>126</v>
      </c>
      <c r="Y31" s="9" t="s">
        <v>126</v>
      </c>
      <c r="Z31" s="9" t="s">
        <v>127</v>
      </c>
      <c r="AA31" s="9" t="s">
        <v>126</v>
      </c>
      <c r="AB31" s="9" t="s">
        <v>126</v>
      </c>
      <c r="AC31" s="9" t="s">
        <v>126</v>
      </c>
      <c r="AD31" s="9" t="s">
        <v>126</v>
      </c>
      <c r="AE31" s="9" t="s">
        <v>126</v>
      </c>
      <c r="AF31" s="9" t="s">
        <v>126</v>
      </c>
      <c r="AG31" s="9" t="s">
        <v>126</v>
      </c>
      <c r="AH31" s="9" t="s">
        <v>126</v>
      </c>
      <c r="AI31" s="9" t="s">
        <v>126</v>
      </c>
      <c r="AJ31" s="9" t="s">
        <v>126</v>
      </c>
      <c r="AK31" s="9" t="s">
        <v>126</v>
      </c>
      <c r="AL31" s="9" t="s">
        <v>126</v>
      </c>
      <c r="AM31" s="9" t="s">
        <v>126</v>
      </c>
      <c r="AN31" s="9" t="s">
        <v>126</v>
      </c>
      <c r="AO31" s="9" t="s">
        <v>126</v>
      </c>
      <c r="AP31" s="9" t="s">
        <v>126</v>
      </c>
      <c r="AQ31" s="9" t="s">
        <v>126</v>
      </c>
      <c r="AR31" s="27" t="s">
        <v>126</v>
      </c>
      <c r="AS31" s="11" t="s">
        <v>138</v>
      </c>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t="s">
        <v>127</v>
      </c>
      <c r="CH31" s="2"/>
      <c r="CI31" s="2"/>
      <c r="CJ31" s="2"/>
      <c r="CK31" s="2"/>
      <c r="CL31" s="2" t="s">
        <v>127</v>
      </c>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2" t="s">
        <v>1589</v>
      </c>
      <c r="EJ31" s="2" t="s">
        <v>127</v>
      </c>
      <c r="EN31" s="11" t="s">
        <v>254</v>
      </c>
      <c r="EO31" s="13"/>
      <c r="EP31" s="2"/>
      <c r="EQ31" s="2"/>
      <c r="ER31" s="2"/>
      <c r="ES31" s="2"/>
      <c r="ET31" s="2"/>
      <c r="EU31" s="2"/>
      <c r="EV31" s="2"/>
      <c r="EW31" s="2"/>
      <c r="EX31" s="2"/>
      <c r="EY31" s="2"/>
      <c r="EZ31" s="2"/>
      <c r="FA31" s="2"/>
      <c r="FB31" s="2"/>
      <c r="FC31" s="2"/>
      <c r="FD31" s="2"/>
      <c r="FE31" s="2"/>
      <c r="FF31" s="2"/>
      <c r="FG31" s="2"/>
      <c r="FH31" s="2"/>
      <c r="FI31" s="2"/>
      <c r="FJ31" s="2"/>
      <c r="FK31" s="2"/>
      <c r="FL31" s="2" t="s">
        <v>127</v>
      </c>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1" t="s">
        <v>1589</v>
      </c>
      <c r="GM31" s="2"/>
      <c r="GN31" s="2"/>
      <c r="GO31" s="2"/>
      <c r="GP31" s="2" t="s">
        <v>127</v>
      </c>
      <c r="GQ31" s="2"/>
      <c r="GR31" s="69" t="s">
        <v>347</v>
      </c>
      <c r="GS31" s="11" t="s">
        <v>358</v>
      </c>
      <c r="GT31" s="13"/>
      <c r="GU31" s="13"/>
      <c r="GV31" s="13" t="s">
        <v>127</v>
      </c>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row>
    <row r="32" spans="1:266" ht="16.5" hidden="1" thickTop="1" x14ac:dyDescent="0.25">
      <c r="A32" s="2" t="s">
        <v>1780</v>
      </c>
      <c r="B32" s="9" t="s">
        <v>84</v>
      </c>
      <c r="C32" s="9" t="s">
        <v>90</v>
      </c>
      <c r="D32" s="35" t="s">
        <v>2351</v>
      </c>
      <c r="E32" s="35" t="s">
        <v>1589</v>
      </c>
      <c r="F32" s="35" t="s">
        <v>127</v>
      </c>
      <c r="G32" s="35" t="s">
        <v>1589</v>
      </c>
      <c r="H32" s="35" t="s">
        <v>1589</v>
      </c>
      <c r="I32" s="35" t="s">
        <v>1589</v>
      </c>
      <c r="J32" s="35" t="str">
        <f t="shared" si="0"/>
        <v>Plan-driven</v>
      </c>
      <c r="K32" t="s">
        <v>1589</v>
      </c>
      <c r="L32" t="s">
        <v>1589</v>
      </c>
      <c r="M32" t="s">
        <v>127</v>
      </c>
      <c r="N32" t="s">
        <v>127</v>
      </c>
      <c r="O32" t="s">
        <v>127</v>
      </c>
      <c r="P32" t="s">
        <v>1589</v>
      </c>
      <c r="Q32" t="s">
        <v>1589</v>
      </c>
      <c r="R32" s="1" t="str">
        <f t="shared" si="2"/>
        <v>YES</v>
      </c>
      <c r="S32" s="29" t="str">
        <f t="shared" si="3"/>
        <v>YES</v>
      </c>
      <c r="T32" s="32" t="str">
        <f t="shared" si="1"/>
        <v>YES</v>
      </c>
      <c r="U32" s="34" t="s">
        <v>127</v>
      </c>
      <c r="V32" s="10" t="s">
        <v>1589</v>
      </c>
      <c r="W32" s="54" t="s">
        <v>1589</v>
      </c>
      <c r="X32" s="9" t="s">
        <v>126</v>
      </c>
      <c r="Y32" s="9" t="s">
        <v>126</v>
      </c>
      <c r="Z32" s="9" t="s">
        <v>126</v>
      </c>
      <c r="AA32" s="9" t="s">
        <v>126</v>
      </c>
      <c r="AB32" s="9" t="s">
        <v>126</v>
      </c>
      <c r="AC32" s="9" t="s">
        <v>126</v>
      </c>
      <c r="AD32" s="9" t="s">
        <v>126</v>
      </c>
      <c r="AE32" s="9" t="s">
        <v>126</v>
      </c>
      <c r="AF32" s="9" t="s">
        <v>126</v>
      </c>
      <c r="AG32" s="9" t="s">
        <v>126</v>
      </c>
      <c r="AH32" s="9" t="s">
        <v>126</v>
      </c>
      <c r="AI32" s="9" t="s">
        <v>126</v>
      </c>
      <c r="AJ32" s="9" t="s">
        <v>126</v>
      </c>
      <c r="AK32" s="9" t="s">
        <v>126</v>
      </c>
      <c r="AL32" s="9" t="s">
        <v>126</v>
      </c>
      <c r="AM32" s="9" t="s">
        <v>127</v>
      </c>
      <c r="AN32" s="9" t="s">
        <v>126</v>
      </c>
      <c r="AO32" s="9" t="s">
        <v>126</v>
      </c>
      <c r="AP32" s="9" t="s">
        <v>126</v>
      </c>
      <c r="AQ32" s="9" t="s">
        <v>126</v>
      </c>
      <c r="AR32" s="27" t="s">
        <v>126</v>
      </c>
      <c r="AS32" s="11" t="s">
        <v>139</v>
      </c>
      <c r="AT32" s="2"/>
      <c r="AU32" s="2"/>
      <c r="AV32" s="2"/>
      <c r="AW32" s="2"/>
      <c r="AX32" s="2"/>
      <c r="AY32" s="2"/>
      <c r="AZ32" s="2"/>
      <c r="BA32" s="2"/>
      <c r="BB32" s="2"/>
      <c r="BC32" s="2"/>
      <c r="BD32" s="2"/>
      <c r="BE32" s="2"/>
      <c r="BF32" s="2"/>
      <c r="BG32" s="2"/>
      <c r="BH32" s="2"/>
      <c r="BI32" s="2"/>
      <c r="BJ32" s="2"/>
      <c r="BK32" s="2"/>
      <c r="BL32" s="2"/>
      <c r="BM32" s="2"/>
      <c r="BN32" s="2"/>
      <c r="BO32" s="2"/>
      <c r="BP32" s="2" t="s">
        <v>127</v>
      </c>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2" t="s">
        <v>1589</v>
      </c>
      <c r="EK32" s="2" t="s">
        <v>127</v>
      </c>
      <c r="EN32" s="11" t="s">
        <v>255</v>
      </c>
      <c r="EO32" s="13"/>
      <c r="EP32" s="2"/>
      <c r="EQ32" s="2"/>
      <c r="ER32" s="2"/>
      <c r="ES32" s="2"/>
      <c r="ET32" s="2"/>
      <c r="EU32" s="2"/>
      <c r="EV32" s="2"/>
      <c r="EW32" s="2"/>
      <c r="EX32" s="2"/>
      <c r="EY32" s="2"/>
      <c r="EZ32" s="2"/>
      <c r="FA32" s="2"/>
      <c r="FB32" s="2" t="s">
        <v>127</v>
      </c>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1" t="s">
        <v>1589</v>
      </c>
      <c r="GM32" s="2"/>
      <c r="GN32" s="2"/>
      <c r="GO32" s="2" t="s">
        <v>127</v>
      </c>
      <c r="GP32" s="2"/>
      <c r="GQ32" s="2"/>
      <c r="GR32" s="69" t="s">
        <v>347</v>
      </c>
      <c r="GS32" s="11" t="s">
        <v>359</v>
      </c>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1" t="s">
        <v>127</v>
      </c>
    </row>
    <row r="33" spans="1:266" ht="16.5" hidden="1" thickTop="1" x14ac:dyDescent="0.25">
      <c r="A33" s="2" t="s">
        <v>1780</v>
      </c>
      <c r="B33" s="9" t="s">
        <v>84</v>
      </c>
      <c r="C33" s="9" t="s">
        <v>90</v>
      </c>
      <c r="D33" s="35" t="s">
        <v>2351</v>
      </c>
      <c r="E33" s="35" t="s">
        <v>1589</v>
      </c>
      <c r="F33" s="35" t="s">
        <v>127</v>
      </c>
      <c r="G33" s="35" t="s">
        <v>1589</v>
      </c>
      <c r="H33" s="35" t="s">
        <v>1589</v>
      </c>
      <c r="I33" s="35" t="s">
        <v>1589</v>
      </c>
      <c r="J33" s="35" t="str">
        <f t="shared" si="0"/>
        <v>Plan-driven</v>
      </c>
      <c r="K33" t="s">
        <v>1589</v>
      </c>
      <c r="L33" t="s">
        <v>1589</v>
      </c>
      <c r="M33" t="s">
        <v>127</v>
      </c>
      <c r="N33" t="s">
        <v>127</v>
      </c>
      <c r="O33" t="s">
        <v>127</v>
      </c>
      <c r="P33" t="s">
        <v>1589</v>
      </c>
      <c r="Q33" t="s">
        <v>1589</v>
      </c>
      <c r="R33" s="1" t="str">
        <f t="shared" si="2"/>
        <v>YES</v>
      </c>
      <c r="S33" s="29" t="str">
        <f t="shared" si="3"/>
        <v>YES</v>
      </c>
      <c r="T33" s="32" t="str">
        <f t="shared" si="1"/>
        <v>YES</v>
      </c>
      <c r="U33" s="34" t="s">
        <v>127</v>
      </c>
      <c r="V33" s="10" t="s">
        <v>1589</v>
      </c>
      <c r="W33" s="54" t="s">
        <v>1589</v>
      </c>
      <c r="X33" s="9" t="s">
        <v>126</v>
      </c>
      <c r="Y33" s="9" t="s">
        <v>126</v>
      </c>
      <c r="Z33" s="9" t="s">
        <v>126</v>
      </c>
      <c r="AA33" s="9" t="s">
        <v>126</v>
      </c>
      <c r="AB33" s="9" t="s">
        <v>126</v>
      </c>
      <c r="AC33" s="9" t="s">
        <v>126</v>
      </c>
      <c r="AD33" s="9" t="s">
        <v>126</v>
      </c>
      <c r="AE33" s="9" t="s">
        <v>126</v>
      </c>
      <c r="AF33" s="9" t="s">
        <v>126</v>
      </c>
      <c r="AG33" s="9" t="s">
        <v>126</v>
      </c>
      <c r="AH33" s="9" t="s">
        <v>126</v>
      </c>
      <c r="AI33" s="9" t="s">
        <v>126</v>
      </c>
      <c r="AJ33" s="9" t="s">
        <v>126</v>
      </c>
      <c r="AK33" s="9" t="s">
        <v>126</v>
      </c>
      <c r="AL33" s="9" t="s">
        <v>126</v>
      </c>
      <c r="AM33" s="9" t="s">
        <v>126</v>
      </c>
      <c r="AN33" s="9" t="s">
        <v>126</v>
      </c>
      <c r="AO33" s="9" t="s">
        <v>126</v>
      </c>
      <c r="AP33" s="9" t="s">
        <v>126</v>
      </c>
      <c r="AQ33" s="9" t="s">
        <v>127</v>
      </c>
      <c r="AR33" s="27" t="s">
        <v>126</v>
      </c>
      <c r="AS33" s="11" t="s">
        <v>140</v>
      </c>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t="s">
        <v>127</v>
      </c>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2" t="s">
        <v>1589</v>
      </c>
      <c r="EJ33" s="2" t="s">
        <v>127</v>
      </c>
      <c r="EN33" s="11" t="s">
        <v>256</v>
      </c>
      <c r="EO33" s="13"/>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t="s">
        <v>127</v>
      </c>
      <c r="GA33" s="2"/>
      <c r="GB33" s="2"/>
      <c r="GC33" s="2"/>
      <c r="GD33" s="2"/>
      <c r="GE33" s="2"/>
      <c r="GF33" s="2"/>
      <c r="GG33" s="2"/>
      <c r="GH33" s="2"/>
      <c r="GI33" s="2"/>
      <c r="GJ33" s="2"/>
      <c r="GK33" s="2"/>
      <c r="GL33" s="21" t="s">
        <v>1589</v>
      </c>
      <c r="GM33" s="2"/>
      <c r="GN33" s="2"/>
      <c r="GO33" s="2"/>
      <c r="GP33" s="2"/>
      <c r="GQ33" s="2" t="s">
        <v>127</v>
      </c>
      <c r="GR33" s="69" t="s">
        <v>347</v>
      </c>
      <c r="GS33" s="11" t="s">
        <v>360</v>
      </c>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t="s">
        <v>127</v>
      </c>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row>
    <row r="34" spans="1:266" ht="16.5" hidden="1" thickTop="1" x14ac:dyDescent="0.25">
      <c r="A34" s="2" t="s">
        <v>1780</v>
      </c>
      <c r="B34" s="9" t="s">
        <v>84</v>
      </c>
      <c r="C34" s="9" t="s">
        <v>91</v>
      </c>
      <c r="D34" s="35" t="s">
        <v>2351</v>
      </c>
      <c r="E34" s="35" t="s">
        <v>1589</v>
      </c>
      <c r="F34" s="35" t="s">
        <v>1589</v>
      </c>
      <c r="G34" s="35" t="s">
        <v>1589</v>
      </c>
      <c r="H34" s="35" t="s">
        <v>1589</v>
      </c>
      <c r="I34" s="35" t="s">
        <v>1589</v>
      </c>
      <c r="J34" s="35" t="str">
        <f t="shared" si="0"/>
        <v/>
      </c>
      <c r="K34" t="s">
        <v>1589</v>
      </c>
      <c r="L34" t="s">
        <v>1589</v>
      </c>
      <c r="M34" t="s">
        <v>1589</v>
      </c>
      <c r="N34" t="s">
        <v>1589</v>
      </c>
      <c r="O34" t="s">
        <v>127</v>
      </c>
      <c r="P34" t="s">
        <v>1589</v>
      </c>
      <c r="Q34" t="s">
        <v>1589</v>
      </c>
      <c r="R34" s="1" t="str">
        <f t="shared" si="2"/>
        <v>YES</v>
      </c>
      <c r="S34" s="29" t="str">
        <f t="shared" si="3"/>
        <v>YES</v>
      </c>
      <c r="T34" s="32" t="str">
        <f t="shared" si="1"/>
        <v>YES</v>
      </c>
      <c r="U34" s="34" t="s">
        <v>127</v>
      </c>
      <c r="V34" s="10" t="s">
        <v>1589</v>
      </c>
      <c r="W34" s="54" t="s">
        <v>1589</v>
      </c>
      <c r="X34" s="9" t="s">
        <v>126</v>
      </c>
      <c r="Y34" s="9" t="s">
        <v>126</v>
      </c>
      <c r="Z34" s="9" t="s">
        <v>126</v>
      </c>
      <c r="AA34" s="9" t="s">
        <v>126</v>
      </c>
      <c r="AB34" s="9" t="s">
        <v>126</v>
      </c>
      <c r="AC34" s="9" t="s">
        <v>126</v>
      </c>
      <c r="AD34" s="9" t="s">
        <v>126</v>
      </c>
      <c r="AE34" s="9" t="s">
        <v>126</v>
      </c>
      <c r="AF34" s="9" t="s">
        <v>126</v>
      </c>
      <c r="AG34" s="9" t="s">
        <v>126</v>
      </c>
      <c r="AH34" s="9" t="s">
        <v>126</v>
      </c>
      <c r="AI34" s="9" t="s">
        <v>126</v>
      </c>
      <c r="AJ34" s="9" t="s">
        <v>126</v>
      </c>
      <c r="AK34" s="9" t="s">
        <v>126</v>
      </c>
      <c r="AL34" s="9" t="s">
        <v>126</v>
      </c>
      <c r="AM34" s="9" t="s">
        <v>127</v>
      </c>
      <c r="AN34" s="9" t="s">
        <v>126</v>
      </c>
      <c r="AO34" s="9" t="s">
        <v>126</v>
      </c>
      <c r="AP34" s="9" t="s">
        <v>126</v>
      </c>
      <c r="AQ34" s="9" t="s">
        <v>126</v>
      </c>
      <c r="AR34" s="27" t="s">
        <v>126</v>
      </c>
      <c r="AS34" s="11" t="s">
        <v>141</v>
      </c>
      <c r="AT34" s="2"/>
      <c r="AU34" s="2"/>
      <c r="AV34" s="2" t="s">
        <v>127</v>
      </c>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2" t="s">
        <v>1589</v>
      </c>
      <c r="EI34" s="22" t="s">
        <v>127</v>
      </c>
      <c r="EN34" s="11" t="s">
        <v>257</v>
      </c>
      <c r="EO34" s="13"/>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t="s">
        <v>127</v>
      </c>
      <c r="FS34" s="2"/>
      <c r="FT34" s="2"/>
      <c r="FU34" s="2"/>
      <c r="FV34" s="2"/>
      <c r="FW34" s="2"/>
      <c r="FX34" s="2"/>
      <c r="FY34" s="2"/>
      <c r="FZ34" s="2"/>
      <c r="GA34" s="2"/>
      <c r="GB34" s="2"/>
      <c r="GC34" s="2"/>
      <c r="GD34" s="2"/>
      <c r="GE34" s="2"/>
      <c r="GF34" s="2"/>
      <c r="GG34" s="2"/>
      <c r="GH34" s="2"/>
      <c r="GI34" s="2"/>
      <c r="GJ34" s="2"/>
      <c r="GK34" s="2"/>
      <c r="GL34" s="21" t="s">
        <v>1589</v>
      </c>
      <c r="GM34" s="2"/>
      <c r="GN34" s="2"/>
      <c r="GO34" s="2" t="s">
        <v>127</v>
      </c>
      <c r="GP34" s="2"/>
      <c r="GQ34" s="2"/>
      <c r="GR34" s="69" t="s">
        <v>347</v>
      </c>
      <c r="GS34" s="11" t="s">
        <v>361</v>
      </c>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1" t="s">
        <v>127</v>
      </c>
    </row>
    <row r="35" spans="1:266" ht="16.5" hidden="1" thickTop="1" x14ac:dyDescent="0.25">
      <c r="A35" s="2" t="s">
        <v>1780</v>
      </c>
      <c r="B35" s="9" t="s">
        <v>84</v>
      </c>
      <c r="C35" s="9" t="s">
        <v>91</v>
      </c>
      <c r="D35" s="35" t="s">
        <v>2351</v>
      </c>
      <c r="E35" s="35" t="s">
        <v>1589</v>
      </c>
      <c r="F35" s="35" t="s">
        <v>1589</v>
      </c>
      <c r="G35" s="35" t="s">
        <v>1589</v>
      </c>
      <c r="H35" s="35" t="s">
        <v>1589</v>
      </c>
      <c r="I35" s="35" t="s">
        <v>1589</v>
      </c>
      <c r="J35" s="35" t="str">
        <f t="shared" si="0"/>
        <v/>
      </c>
      <c r="K35" t="s">
        <v>1589</v>
      </c>
      <c r="L35" t="s">
        <v>1589</v>
      </c>
      <c r="M35" t="s">
        <v>1589</v>
      </c>
      <c r="N35" t="s">
        <v>1589</v>
      </c>
      <c r="O35" t="s">
        <v>127</v>
      </c>
      <c r="P35" t="s">
        <v>1589</v>
      </c>
      <c r="Q35" t="s">
        <v>1589</v>
      </c>
      <c r="R35" s="1" t="str">
        <f t="shared" si="2"/>
        <v>YES</v>
      </c>
      <c r="S35" s="29" t="str">
        <f t="shared" si="3"/>
        <v>YES</v>
      </c>
      <c r="T35" s="32" t="str">
        <f t="shared" si="1"/>
        <v>YES</v>
      </c>
      <c r="U35" s="34" t="s">
        <v>127</v>
      </c>
      <c r="V35" s="10" t="s">
        <v>1589</v>
      </c>
      <c r="W35" s="54" t="s">
        <v>2239</v>
      </c>
      <c r="X35" s="9" t="s">
        <v>126</v>
      </c>
      <c r="Y35" s="9" t="s">
        <v>126</v>
      </c>
      <c r="Z35" s="9" t="s">
        <v>126</v>
      </c>
      <c r="AA35" s="9" t="s">
        <v>126</v>
      </c>
      <c r="AB35" s="9" t="s">
        <v>127</v>
      </c>
      <c r="AC35" s="9" t="s">
        <v>126</v>
      </c>
      <c r="AD35" s="9" t="s">
        <v>126</v>
      </c>
      <c r="AE35" s="9" t="s">
        <v>126</v>
      </c>
      <c r="AF35" s="9" t="s">
        <v>126</v>
      </c>
      <c r="AG35" s="9" t="s">
        <v>126</v>
      </c>
      <c r="AH35" s="9" t="s">
        <v>126</v>
      </c>
      <c r="AI35" s="9" t="s">
        <v>126</v>
      </c>
      <c r="AJ35" s="9" t="s">
        <v>126</v>
      </c>
      <c r="AK35" s="9" t="s">
        <v>126</v>
      </c>
      <c r="AL35" s="9" t="s">
        <v>126</v>
      </c>
      <c r="AM35" s="9" t="s">
        <v>126</v>
      </c>
      <c r="AN35" s="9" t="s">
        <v>126</v>
      </c>
      <c r="AO35" s="9" t="s">
        <v>126</v>
      </c>
      <c r="AP35" s="9" t="s">
        <v>126</v>
      </c>
      <c r="AQ35" s="9" t="s">
        <v>126</v>
      </c>
      <c r="AR35" s="27" t="s">
        <v>126</v>
      </c>
      <c r="AS35" s="11" t="s">
        <v>142</v>
      </c>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2" t="s">
        <v>1589</v>
      </c>
      <c r="EN35" s="11" t="s">
        <v>258</v>
      </c>
      <c r="EO35" s="13"/>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t="s">
        <v>127</v>
      </c>
      <c r="FP35" s="2"/>
      <c r="FQ35" s="2"/>
      <c r="FR35" s="2"/>
      <c r="FS35" s="2"/>
      <c r="FT35" s="2"/>
      <c r="FU35" s="2"/>
      <c r="FV35" s="2"/>
      <c r="FW35" s="2"/>
      <c r="FX35" s="2"/>
      <c r="FY35" s="2"/>
      <c r="FZ35" s="2"/>
      <c r="GA35" s="2"/>
      <c r="GB35" s="2"/>
      <c r="GC35" s="2"/>
      <c r="GD35" s="2"/>
      <c r="GE35" s="2"/>
      <c r="GF35" s="2"/>
      <c r="GG35" s="2"/>
      <c r="GH35" s="2"/>
      <c r="GI35" s="2"/>
      <c r="GJ35" s="2"/>
      <c r="GK35" s="2"/>
      <c r="GL35" s="21" t="s">
        <v>1589</v>
      </c>
      <c r="GM35" s="2"/>
      <c r="GN35" s="2" t="s">
        <v>127</v>
      </c>
      <c r="GO35" s="2"/>
      <c r="GP35" s="2"/>
      <c r="GQ35" s="2"/>
      <c r="GR35" s="69" t="s">
        <v>347</v>
      </c>
      <c r="GS35" s="11" t="s">
        <v>361</v>
      </c>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1" t="s">
        <v>127</v>
      </c>
    </row>
    <row r="36" spans="1:266" ht="16.5" hidden="1" thickTop="1" x14ac:dyDescent="0.25">
      <c r="A36" s="2" t="s">
        <v>1780</v>
      </c>
      <c r="B36" s="9" t="s">
        <v>84</v>
      </c>
      <c r="C36" s="9" t="s">
        <v>91</v>
      </c>
      <c r="D36" s="35" t="s">
        <v>2351</v>
      </c>
      <c r="E36" s="35" t="s">
        <v>1589</v>
      </c>
      <c r="F36" s="35" t="s">
        <v>1589</v>
      </c>
      <c r="G36" s="35" t="s">
        <v>1589</v>
      </c>
      <c r="H36" s="35" t="s">
        <v>1589</v>
      </c>
      <c r="I36" s="35" t="s">
        <v>1589</v>
      </c>
      <c r="J36" s="35" t="str">
        <f t="shared" si="0"/>
        <v/>
      </c>
      <c r="K36" t="s">
        <v>1589</v>
      </c>
      <c r="L36" t="s">
        <v>1589</v>
      </c>
      <c r="M36" t="s">
        <v>1589</v>
      </c>
      <c r="N36" t="s">
        <v>1589</v>
      </c>
      <c r="O36" t="s">
        <v>127</v>
      </c>
      <c r="P36" t="s">
        <v>1589</v>
      </c>
      <c r="Q36" t="s">
        <v>1589</v>
      </c>
      <c r="R36" s="1" t="str">
        <f t="shared" si="2"/>
        <v>YES</v>
      </c>
      <c r="S36" s="29" t="str">
        <f t="shared" si="3"/>
        <v>YES</v>
      </c>
      <c r="T36" s="32" t="str">
        <f t="shared" si="1"/>
        <v>YES</v>
      </c>
      <c r="U36" s="34" t="s">
        <v>127</v>
      </c>
      <c r="V36" s="10" t="s">
        <v>1589</v>
      </c>
      <c r="W36" s="54" t="s">
        <v>1589</v>
      </c>
      <c r="X36" s="9" t="s">
        <v>126</v>
      </c>
      <c r="Y36" s="9" t="s">
        <v>127</v>
      </c>
      <c r="Z36" s="9" t="s">
        <v>126</v>
      </c>
      <c r="AA36" s="9" t="s">
        <v>126</v>
      </c>
      <c r="AB36" s="9" t="s">
        <v>126</v>
      </c>
      <c r="AC36" s="9" t="s">
        <v>126</v>
      </c>
      <c r="AD36" s="9" t="s">
        <v>126</v>
      </c>
      <c r="AE36" s="9" t="s">
        <v>126</v>
      </c>
      <c r="AF36" s="9" t="s">
        <v>126</v>
      </c>
      <c r="AG36" s="9" t="s">
        <v>126</v>
      </c>
      <c r="AH36" s="9" t="s">
        <v>126</v>
      </c>
      <c r="AI36" s="9" t="s">
        <v>126</v>
      </c>
      <c r="AJ36" s="9" t="s">
        <v>126</v>
      </c>
      <c r="AK36" s="9" t="s">
        <v>126</v>
      </c>
      <c r="AL36" s="9" t="s">
        <v>126</v>
      </c>
      <c r="AM36" s="9" t="s">
        <v>126</v>
      </c>
      <c r="AN36" s="9" t="s">
        <v>126</v>
      </c>
      <c r="AO36" s="9" t="s">
        <v>126</v>
      </c>
      <c r="AP36" s="9" t="s">
        <v>126</v>
      </c>
      <c r="AQ36" s="9" t="s">
        <v>126</v>
      </c>
      <c r="AR36" s="27" t="s">
        <v>126</v>
      </c>
      <c r="AS36" s="11" t="s">
        <v>143</v>
      </c>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t="s">
        <v>127</v>
      </c>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2" t="s">
        <v>1589</v>
      </c>
      <c r="EI36" s="22" t="s">
        <v>127</v>
      </c>
      <c r="EN36" s="11" t="s">
        <v>259</v>
      </c>
      <c r="EO36" s="13"/>
      <c r="EP36" s="2"/>
      <c r="EQ36" s="2"/>
      <c r="ER36" s="2"/>
      <c r="ES36" s="2"/>
      <c r="ET36" s="2"/>
      <c r="EU36" s="2"/>
      <c r="EV36" s="2"/>
      <c r="EW36" s="2"/>
      <c r="EX36" s="2"/>
      <c r="EY36" s="2"/>
      <c r="EZ36" s="2"/>
      <c r="FA36" s="2"/>
      <c r="FB36" s="2"/>
      <c r="FC36" s="2"/>
      <c r="FD36" s="2"/>
      <c r="FE36" s="2" t="s">
        <v>127</v>
      </c>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1" t="s">
        <v>1589</v>
      </c>
      <c r="GM36" s="2"/>
      <c r="GN36" s="10"/>
      <c r="GO36" s="2"/>
      <c r="GP36" s="2" t="s">
        <v>127</v>
      </c>
      <c r="GQ36" s="2"/>
      <c r="GR36" s="69" t="s">
        <v>347</v>
      </c>
      <c r="GS36" s="11" t="s">
        <v>361</v>
      </c>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6" t="s">
        <v>127</v>
      </c>
    </row>
    <row r="37" spans="1:266" ht="15.95" hidden="1" customHeight="1" x14ac:dyDescent="0.25">
      <c r="A37" s="2" t="s">
        <v>1780</v>
      </c>
      <c r="B37" s="9" t="s">
        <v>84</v>
      </c>
      <c r="C37" s="9" t="s">
        <v>91</v>
      </c>
      <c r="D37" s="35" t="s">
        <v>2351</v>
      </c>
      <c r="E37" s="35" t="s">
        <v>1589</v>
      </c>
      <c r="F37" s="35" t="s">
        <v>1589</v>
      </c>
      <c r="G37" s="35" t="s">
        <v>1589</v>
      </c>
      <c r="H37" s="35" t="s">
        <v>1589</v>
      </c>
      <c r="I37" s="35" t="s">
        <v>1589</v>
      </c>
      <c r="J37" s="35" t="str">
        <f t="shared" si="0"/>
        <v/>
      </c>
      <c r="K37" t="s">
        <v>1589</v>
      </c>
      <c r="L37" t="s">
        <v>1589</v>
      </c>
      <c r="M37" t="s">
        <v>1589</v>
      </c>
      <c r="N37" t="s">
        <v>1589</v>
      </c>
      <c r="O37" t="s">
        <v>127</v>
      </c>
      <c r="P37" t="s">
        <v>1589</v>
      </c>
      <c r="Q37" t="s">
        <v>1589</v>
      </c>
      <c r="R37" s="1" t="str">
        <f t="shared" si="2"/>
        <v>YES</v>
      </c>
      <c r="S37" s="29" t="str">
        <f t="shared" si="3"/>
        <v>NO</v>
      </c>
      <c r="T37" s="32" t="str">
        <f t="shared" si="1"/>
        <v>NO</v>
      </c>
      <c r="U37" s="34" t="s">
        <v>2240</v>
      </c>
      <c r="V37" s="10" t="s">
        <v>1589</v>
      </c>
      <c r="W37" s="54" t="s">
        <v>1589</v>
      </c>
      <c r="X37" s="9" t="s">
        <v>126</v>
      </c>
      <c r="Y37" s="9" t="s">
        <v>126</v>
      </c>
      <c r="Z37" s="9" t="s">
        <v>126</v>
      </c>
      <c r="AA37" s="9" t="s">
        <v>126</v>
      </c>
      <c r="AB37" s="9" t="s">
        <v>126</v>
      </c>
      <c r="AC37" s="9" t="s">
        <v>126</v>
      </c>
      <c r="AD37" s="9" t="s">
        <v>126</v>
      </c>
      <c r="AE37" s="9" t="s">
        <v>126</v>
      </c>
      <c r="AF37" s="9" t="s">
        <v>126</v>
      </c>
      <c r="AG37" s="9" t="s">
        <v>126</v>
      </c>
      <c r="AH37" s="9" t="s">
        <v>126</v>
      </c>
      <c r="AI37" s="9" t="s">
        <v>126</v>
      </c>
      <c r="AJ37" s="9" t="s">
        <v>126</v>
      </c>
      <c r="AK37" s="9" t="s">
        <v>126</v>
      </c>
      <c r="AL37" s="9" t="s">
        <v>126</v>
      </c>
      <c r="AM37" s="9" t="s">
        <v>126</v>
      </c>
      <c r="AN37" s="9" t="s">
        <v>126</v>
      </c>
      <c r="AO37" s="9" t="s">
        <v>126</v>
      </c>
      <c r="AP37" s="9" t="s">
        <v>126</v>
      </c>
      <c r="AQ37" s="9" t="s">
        <v>126</v>
      </c>
      <c r="AR37" s="27" t="s">
        <v>126</v>
      </c>
      <c r="AS37" s="11" t="s">
        <v>126</v>
      </c>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2" t="s">
        <v>1589</v>
      </c>
      <c r="EN37" s="11" t="s">
        <v>126</v>
      </c>
      <c r="EO37" s="13"/>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1" t="s">
        <v>1589</v>
      </c>
      <c r="GM37" s="2"/>
      <c r="GN37" s="2"/>
      <c r="GO37" s="2"/>
      <c r="GP37" s="2"/>
      <c r="GQ37" s="2"/>
      <c r="GR37" s="69" t="s">
        <v>126</v>
      </c>
      <c r="GS37" s="11" t="s">
        <v>126</v>
      </c>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row>
    <row r="38" spans="1:266" ht="16.5" hidden="1" thickTop="1" x14ac:dyDescent="0.25">
      <c r="A38" s="2" t="s">
        <v>1780</v>
      </c>
      <c r="B38" s="9" t="s">
        <v>84</v>
      </c>
      <c r="C38" s="9" t="s">
        <v>91</v>
      </c>
      <c r="D38" s="35" t="s">
        <v>2351</v>
      </c>
      <c r="E38" s="35" t="s">
        <v>1589</v>
      </c>
      <c r="F38" s="35" t="s">
        <v>1589</v>
      </c>
      <c r="G38" s="35" t="s">
        <v>1589</v>
      </c>
      <c r="H38" s="35" t="s">
        <v>1589</v>
      </c>
      <c r="I38" s="35" t="s">
        <v>1589</v>
      </c>
      <c r="J38" s="35" t="str">
        <f t="shared" si="0"/>
        <v/>
      </c>
      <c r="K38" t="s">
        <v>1589</v>
      </c>
      <c r="L38" t="s">
        <v>1589</v>
      </c>
      <c r="M38" t="s">
        <v>1589</v>
      </c>
      <c r="N38" t="s">
        <v>1589</v>
      </c>
      <c r="O38" t="s">
        <v>127</v>
      </c>
      <c r="P38" t="s">
        <v>1589</v>
      </c>
      <c r="Q38" t="s">
        <v>1589</v>
      </c>
      <c r="R38" s="1" t="str">
        <f t="shared" si="2"/>
        <v>YES</v>
      </c>
      <c r="S38" s="29" t="str">
        <f t="shared" si="3"/>
        <v>NO</v>
      </c>
      <c r="T38" s="32" t="str">
        <f t="shared" si="1"/>
        <v>NO</v>
      </c>
      <c r="U38" s="34" t="s">
        <v>2240</v>
      </c>
      <c r="V38" s="10" t="s">
        <v>1589</v>
      </c>
      <c r="W38" s="54" t="s">
        <v>1589</v>
      </c>
      <c r="X38" s="9" t="s">
        <v>126</v>
      </c>
      <c r="Y38" s="9" t="s">
        <v>126</v>
      </c>
      <c r="Z38" s="9" t="s">
        <v>126</v>
      </c>
      <c r="AA38" s="9" t="s">
        <v>126</v>
      </c>
      <c r="AB38" s="9" t="s">
        <v>126</v>
      </c>
      <c r="AC38" s="9" t="s">
        <v>126</v>
      </c>
      <c r="AD38" s="9" t="s">
        <v>126</v>
      </c>
      <c r="AE38" s="9" t="s">
        <v>126</v>
      </c>
      <c r="AF38" s="9" t="s">
        <v>126</v>
      </c>
      <c r="AG38" s="9" t="s">
        <v>126</v>
      </c>
      <c r="AH38" s="9" t="s">
        <v>126</v>
      </c>
      <c r="AI38" s="9" t="s">
        <v>126</v>
      </c>
      <c r="AJ38" s="9" t="s">
        <v>126</v>
      </c>
      <c r="AK38" s="9" t="s">
        <v>126</v>
      </c>
      <c r="AL38" s="9" t="s">
        <v>126</v>
      </c>
      <c r="AM38" s="9" t="s">
        <v>126</v>
      </c>
      <c r="AN38" s="9" t="s">
        <v>126</v>
      </c>
      <c r="AO38" s="9" t="s">
        <v>126</v>
      </c>
      <c r="AP38" s="9" t="s">
        <v>126</v>
      </c>
      <c r="AQ38" s="9" t="s">
        <v>126</v>
      </c>
      <c r="AR38" s="27" t="s">
        <v>126</v>
      </c>
      <c r="AS38" s="11" t="s">
        <v>126</v>
      </c>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2" t="s">
        <v>1589</v>
      </c>
      <c r="EN38" s="11" t="s">
        <v>126</v>
      </c>
      <c r="EO38" s="13"/>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1" t="s">
        <v>1589</v>
      </c>
      <c r="GM38" s="2"/>
      <c r="GN38" s="2"/>
      <c r="GO38" s="2"/>
      <c r="GP38" s="2"/>
      <c r="GQ38" s="2"/>
      <c r="GR38" s="69" t="s">
        <v>126</v>
      </c>
      <c r="GS38" s="11" t="s">
        <v>126</v>
      </c>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row>
    <row r="39" spans="1:266" ht="16.5" hidden="1" thickTop="1" x14ac:dyDescent="0.25">
      <c r="A39" s="2" t="s">
        <v>1780</v>
      </c>
      <c r="B39" s="9" t="s">
        <v>84</v>
      </c>
      <c r="C39" s="9" t="s">
        <v>92</v>
      </c>
      <c r="D39" s="35" t="s">
        <v>2351</v>
      </c>
      <c r="E39" s="35" t="s">
        <v>1589</v>
      </c>
      <c r="F39" s="35" t="s">
        <v>1589</v>
      </c>
      <c r="G39" s="35" t="s">
        <v>127</v>
      </c>
      <c r="H39" s="35" t="s">
        <v>1589</v>
      </c>
      <c r="I39" s="35" t="s">
        <v>1589</v>
      </c>
      <c r="J39" s="35" t="str">
        <f t="shared" si="0"/>
        <v>Agile</v>
      </c>
      <c r="K39" t="s">
        <v>1589</v>
      </c>
      <c r="L39" t="s">
        <v>1589</v>
      </c>
      <c r="M39" t="s">
        <v>1589</v>
      </c>
      <c r="N39" t="s">
        <v>1589</v>
      </c>
      <c r="O39" t="s">
        <v>1589</v>
      </c>
      <c r="P39" t="s">
        <v>127</v>
      </c>
      <c r="Q39" t="s">
        <v>1589</v>
      </c>
      <c r="R39" s="1" t="str">
        <f t="shared" si="2"/>
        <v>NO</v>
      </c>
      <c r="S39" s="29" t="str">
        <f t="shared" si="3"/>
        <v>NO</v>
      </c>
      <c r="T39" s="32" t="str">
        <f t="shared" si="1"/>
        <v>NO</v>
      </c>
      <c r="U39" s="34" t="s">
        <v>2240</v>
      </c>
      <c r="V39" s="10" t="s">
        <v>1589</v>
      </c>
      <c r="W39" s="54" t="s">
        <v>1589</v>
      </c>
      <c r="X39" s="9" t="s">
        <v>126</v>
      </c>
      <c r="Y39" s="9" t="s">
        <v>126</v>
      </c>
      <c r="Z39" s="9" t="s">
        <v>126</v>
      </c>
      <c r="AA39" s="9" t="s">
        <v>126</v>
      </c>
      <c r="AB39" s="9" t="s">
        <v>126</v>
      </c>
      <c r="AC39" s="9" t="s">
        <v>126</v>
      </c>
      <c r="AD39" s="9" t="s">
        <v>126</v>
      </c>
      <c r="AE39" s="9" t="s">
        <v>126</v>
      </c>
      <c r="AF39" s="9" t="s">
        <v>126</v>
      </c>
      <c r="AG39" s="9" t="s">
        <v>126</v>
      </c>
      <c r="AH39" s="9" t="s">
        <v>126</v>
      </c>
      <c r="AI39" s="9" t="s">
        <v>126</v>
      </c>
      <c r="AJ39" s="9" t="s">
        <v>126</v>
      </c>
      <c r="AK39" s="9" t="s">
        <v>126</v>
      </c>
      <c r="AL39" s="9" t="s">
        <v>126</v>
      </c>
      <c r="AM39" s="9" t="s">
        <v>126</v>
      </c>
      <c r="AN39" s="9" t="s">
        <v>126</v>
      </c>
      <c r="AO39" s="9" t="s">
        <v>126</v>
      </c>
      <c r="AP39" s="9" t="s">
        <v>126</v>
      </c>
      <c r="AQ39" s="9" t="s">
        <v>126</v>
      </c>
      <c r="AR39" s="27" t="s">
        <v>126</v>
      </c>
      <c r="AS39" s="11" t="s">
        <v>126</v>
      </c>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2" t="s">
        <v>1589</v>
      </c>
      <c r="EN39" s="11" t="s">
        <v>126</v>
      </c>
      <c r="EO39" s="13"/>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1" t="s">
        <v>1589</v>
      </c>
      <c r="GM39" s="2"/>
      <c r="GN39" s="2"/>
      <c r="GO39" s="2"/>
      <c r="GP39" s="2"/>
      <c r="GQ39" s="2"/>
      <c r="GR39" s="69" t="s">
        <v>126</v>
      </c>
      <c r="GS39" s="11" t="s">
        <v>126</v>
      </c>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row>
    <row r="40" spans="1:266" ht="16.5" hidden="1" thickTop="1" x14ac:dyDescent="0.25">
      <c r="A40" s="2" t="s">
        <v>1780</v>
      </c>
      <c r="B40" s="9" t="s">
        <v>84</v>
      </c>
      <c r="C40" s="9" t="s">
        <v>92</v>
      </c>
      <c r="D40" s="35" t="s">
        <v>2351</v>
      </c>
      <c r="E40" s="35" t="s">
        <v>1589</v>
      </c>
      <c r="F40" s="35" t="s">
        <v>1589</v>
      </c>
      <c r="G40" s="35" t="s">
        <v>127</v>
      </c>
      <c r="H40" s="35" t="s">
        <v>1589</v>
      </c>
      <c r="I40" s="35" t="s">
        <v>1589</v>
      </c>
      <c r="J40" s="35" t="str">
        <f t="shared" si="0"/>
        <v>Agile</v>
      </c>
      <c r="K40" t="s">
        <v>1589</v>
      </c>
      <c r="L40" t="s">
        <v>1589</v>
      </c>
      <c r="M40" t="s">
        <v>1589</v>
      </c>
      <c r="N40" t="s">
        <v>1589</v>
      </c>
      <c r="O40" t="s">
        <v>1589</v>
      </c>
      <c r="P40" t="s">
        <v>127</v>
      </c>
      <c r="Q40" t="s">
        <v>1589</v>
      </c>
      <c r="R40" s="1" t="str">
        <f t="shared" si="2"/>
        <v>NO</v>
      </c>
      <c r="S40" s="29" t="str">
        <f t="shared" si="3"/>
        <v>NO</v>
      </c>
      <c r="T40" s="32" t="str">
        <f t="shared" si="1"/>
        <v>NO</v>
      </c>
      <c r="U40" s="34" t="s">
        <v>2240</v>
      </c>
      <c r="V40" s="10" t="s">
        <v>1589</v>
      </c>
      <c r="W40" s="54" t="s">
        <v>1589</v>
      </c>
      <c r="X40" s="9" t="s">
        <v>126</v>
      </c>
      <c r="Y40" s="9" t="s">
        <v>126</v>
      </c>
      <c r="Z40" s="9" t="s">
        <v>126</v>
      </c>
      <c r="AA40" s="9" t="s">
        <v>126</v>
      </c>
      <c r="AB40" s="9" t="s">
        <v>126</v>
      </c>
      <c r="AC40" s="9" t="s">
        <v>126</v>
      </c>
      <c r="AD40" s="9" t="s">
        <v>126</v>
      </c>
      <c r="AE40" s="9" t="s">
        <v>126</v>
      </c>
      <c r="AF40" s="9" t="s">
        <v>126</v>
      </c>
      <c r="AG40" s="9" t="s">
        <v>126</v>
      </c>
      <c r="AH40" s="9" t="s">
        <v>126</v>
      </c>
      <c r="AI40" s="9" t="s">
        <v>126</v>
      </c>
      <c r="AJ40" s="9" t="s">
        <v>126</v>
      </c>
      <c r="AK40" s="9" t="s">
        <v>126</v>
      </c>
      <c r="AL40" s="9" t="s">
        <v>126</v>
      </c>
      <c r="AM40" s="9" t="s">
        <v>126</v>
      </c>
      <c r="AN40" s="9" t="s">
        <v>126</v>
      </c>
      <c r="AO40" s="9" t="s">
        <v>126</v>
      </c>
      <c r="AP40" s="9" t="s">
        <v>126</v>
      </c>
      <c r="AQ40" s="9" t="s">
        <v>126</v>
      </c>
      <c r="AR40" s="27" t="s">
        <v>126</v>
      </c>
      <c r="AS40" s="11" t="s">
        <v>126</v>
      </c>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2" t="s">
        <v>1589</v>
      </c>
      <c r="EN40" s="11" t="s">
        <v>126</v>
      </c>
      <c r="EO40" s="13"/>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1" t="s">
        <v>1589</v>
      </c>
      <c r="GM40" s="2"/>
      <c r="GN40" s="2"/>
      <c r="GO40" s="2"/>
      <c r="GP40" s="2"/>
      <c r="GQ40" s="2"/>
      <c r="GR40" s="69" t="s">
        <v>126</v>
      </c>
      <c r="GS40" s="11" t="s">
        <v>126</v>
      </c>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2"/>
      <c r="HY40" s="2"/>
      <c r="HZ40" s="2"/>
      <c r="IA40" s="2"/>
      <c r="IB40" s="2"/>
      <c r="IC40" s="2"/>
      <c r="ID40" s="2"/>
      <c r="IE40" s="2"/>
      <c r="IF40" s="2"/>
      <c r="IG40" s="2"/>
      <c r="IH40" s="2"/>
      <c r="II40" s="2"/>
      <c r="IJ40" s="2"/>
      <c r="IK40" s="2"/>
      <c r="IL40" s="2"/>
      <c r="IM40" s="2"/>
      <c r="IN40" s="2"/>
      <c r="IO40" s="2"/>
      <c r="IP40" s="2"/>
      <c r="IQ40" s="2"/>
      <c r="IR40" s="2"/>
      <c r="IS40" s="2"/>
      <c r="IT40" s="2"/>
      <c r="IU40" s="2"/>
      <c r="IV40" s="2"/>
      <c r="IW40" s="2"/>
      <c r="IX40" s="2"/>
      <c r="IY40" s="2"/>
      <c r="IZ40" s="2"/>
      <c r="JA40" s="2"/>
      <c r="JB40" s="2"/>
      <c r="JC40" s="2"/>
      <c r="JD40" s="2"/>
      <c r="JE40" s="2"/>
    </row>
    <row r="41" spans="1:266" ht="16.5" hidden="1" thickTop="1" x14ac:dyDescent="0.25">
      <c r="A41" s="2" t="s">
        <v>1780</v>
      </c>
      <c r="B41" s="9" t="s">
        <v>84</v>
      </c>
      <c r="C41" s="9" t="s">
        <v>92</v>
      </c>
      <c r="D41" s="35" t="s">
        <v>2351</v>
      </c>
      <c r="E41" s="35" t="s">
        <v>1589</v>
      </c>
      <c r="F41" s="35" t="s">
        <v>1589</v>
      </c>
      <c r="G41" s="35" t="s">
        <v>127</v>
      </c>
      <c r="H41" s="35" t="s">
        <v>1589</v>
      </c>
      <c r="I41" s="35" t="s">
        <v>1589</v>
      </c>
      <c r="J41" s="35" t="str">
        <f t="shared" si="0"/>
        <v>Agile</v>
      </c>
      <c r="K41" t="s">
        <v>1589</v>
      </c>
      <c r="L41" t="s">
        <v>1589</v>
      </c>
      <c r="M41" t="s">
        <v>1589</v>
      </c>
      <c r="N41" t="s">
        <v>1589</v>
      </c>
      <c r="O41" t="s">
        <v>1589</v>
      </c>
      <c r="P41" t="s">
        <v>127</v>
      </c>
      <c r="Q41" t="s">
        <v>1589</v>
      </c>
      <c r="R41" s="1" t="str">
        <f t="shared" si="2"/>
        <v>NO</v>
      </c>
      <c r="S41" s="29" t="str">
        <f t="shared" si="3"/>
        <v>NO</v>
      </c>
      <c r="T41" s="32" t="str">
        <f t="shared" si="1"/>
        <v>NO</v>
      </c>
      <c r="U41" s="34" t="s">
        <v>2240</v>
      </c>
      <c r="V41" s="10" t="s">
        <v>1589</v>
      </c>
      <c r="W41" s="54" t="s">
        <v>1589</v>
      </c>
      <c r="X41" s="9" t="s">
        <v>126</v>
      </c>
      <c r="Y41" s="9" t="s">
        <v>126</v>
      </c>
      <c r="Z41" s="9" t="s">
        <v>126</v>
      </c>
      <c r="AA41" s="9" t="s">
        <v>126</v>
      </c>
      <c r="AB41" s="9" t="s">
        <v>126</v>
      </c>
      <c r="AC41" s="9" t="s">
        <v>126</v>
      </c>
      <c r="AD41" s="9" t="s">
        <v>126</v>
      </c>
      <c r="AE41" s="9" t="s">
        <v>126</v>
      </c>
      <c r="AF41" s="9" t="s">
        <v>126</v>
      </c>
      <c r="AG41" s="9" t="s">
        <v>126</v>
      </c>
      <c r="AH41" s="9" t="s">
        <v>126</v>
      </c>
      <c r="AI41" s="9" t="s">
        <v>126</v>
      </c>
      <c r="AJ41" s="9" t="s">
        <v>126</v>
      </c>
      <c r="AK41" s="9" t="s">
        <v>126</v>
      </c>
      <c r="AL41" s="9" t="s">
        <v>126</v>
      </c>
      <c r="AM41" s="9" t="s">
        <v>126</v>
      </c>
      <c r="AN41" s="9" t="s">
        <v>126</v>
      </c>
      <c r="AO41" s="9" t="s">
        <v>126</v>
      </c>
      <c r="AP41" s="9" t="s">
        <v>126</v>
      </c>
      <c r="AQ41" s="9" t="s">
        <v>126</v>
      </c>
      <c r="AR41" s="27" t="s">
        <v>126</v>
      </c>
      <c r="AS41" s="11" t="s">
        <v>126</v>
      </c>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2" t="s">
        <v>1589</v>
      </c>
      <c r="EN41" s="11" t="s">
        <v>126</v>
      </c>
      <c r="EO41" s="13"/>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1" t="s">
        <v>1589</v>
      </c>
      <c r="GM41" s="2"/>
      <c r="GN41" s="2"/>
      <c r="GO41" s="2"/>
      <c r="GP41" s="2"/>
      <c r="GQ41" s="2"/>
      <c r="GR41" s="69" t="s">
        <v>126</v>
      </c>
      <c r="GS41" s="11" t="s">
        <v>126</v>
      </c>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row>
    <row r="42" spans="1:266" ht="16.5" hidden="1" thickTop="1" x14ac:dyDescent="0.25">
      <c r="A42" s="2" t="s">
        <v>1780</v>
      </c>
      <c r="B42" s="9" t="s">
        <v>84</v>
      </c>
      <c r="C42" s="9" t="s">
        <v>92</v>
      </c>
      <c r="D42" s="35" t="s">
        <v>2351</v>
      </c>
      <c r="E42" s="35" t="s">
        <v>1589</v>
      </c>
      <c r="F42" s="35" t="s">
        <v>1589</v>
      </c>
      <c r="G42" s="35" t="s">
        <v>127</v>
      </c>
      <c r="H42" s="35" t="s">
        <v>1589</v>
      </c>
      <c r="I42" s="35" t="s">
        <v>1589</v>
      </c>
      <c r="J42" s="35" t="str">
        <f t="shared" si="0"/>
        <v>Agile</v>
      </c>
      <c r="K42" t="s">
        <v>1589</v>
      </c>
      <c r="L42" t="s">
        <v>1589</v>
      </c>
      <c r="M42" t="s">
        <v>1589</v>
      </c>
      <c r="N42" t="s">
        <v>1589</v>
      </c>
      <c r="O42" t="s">
        <v>1589</v>
      </c>
      <c r="P42" t="s">
        <v>127</v>
      </c>
      <c r="Q42" t="s">
        <v>1589</v>
      </c>
      <c r="R42" s="1" t="str">
        <f t="shared" si="2"/>
        <v>NO</v>
      </c>
      <c r="S42" s="29" t="str">
        <f t="shared" si="3"/>
        <v>NO</v>
      </c>
      <c r="T42" s="32" t="str">
        <f t="shared" si="1"/>
        <v>NO</v>
      </c>
      <c r="U42" s="34" t="s">
        <v>2240</v>
      </c>
      <c r="V42" s="10" t="s">
        <v>1589</v>
      </c>
      <c r="W42" s="54" t="s">
        <v>1589</v>
      </c>
      <c r="X42" s="9" t="s">
        <v>126</v>
      </c>
      <c r="Y42" s="9" t="s">
        <v>126</v>
      </c>
      <c r="Z42" s="9" t="s">
        <v>126</v>
      </c>
      <c r="AA42" s="9" t="s">
        <v>126</v>
      </c>
      <c r="AB42" s="9" t="s">
        <v>126</v>
      </c>
      <c r="AC42" s="9" t="s">
        <v>126</v>
      </c>
      <c r="AD42" s="9" t="s">
        <v>126</v>
      </c>
      <c r="AE42" s="9" t="s">
        <v>126</v>
      </c>
      <c r="AF42" s="9" t="s">
        <v>126</v>
      </c>
      <c r="AG42" s="9" t="s">
        <v>126</v>
      </c>
      <c r="AH42" s="9" t="s">
        <v>126</v>
      </c>
      <c r="AI42" s="9" t="s">
        <v>126</v>
      </c>
      <c r="AJ42" s="9" t="s">
        <v>126</v>
      </c>
      <c r="AK42" s="9" t="s">
        <v>126</v>
      </c>
      <c r="AL42" s="9" t="s">
        <v>126</v>
      </c>
      <c r="AM42" s="9" t="s">
        <v>126</v>
      </c>
      <c r="AN42" s="9" t="s">
        <v>126</v>
      </c>
      <c r="AO42" s="9" t="s">
        <v>126</v>
      </c>
      <c r="AP42" s="9" t="s">
        <v>126</v>
      </c>
      <c r="AQ42" s="9" t="s">
        <v>126</v>
      </c>
      <c r="AR42" s="27" t="s">
        <v>126</v>
      </c>
      <c r="AS42" s="11" t="s">
        <v>126</v>
      </c>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2" t="s">
        <v>1589</v>
      </c>
      <c r="EN42" s="11" t="s">
        <v>126</v>
      </c>
      <c r="EO42" s="13"/>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1" t="s">
        <v>1589</v>
      </c>
      <c r="GM42" s="2"/>
      <c r="GN42" s="2"/>
      <c r="GO42" s="2"/>
      <c r="GP42" s="2"/>
      <c r="GQ42" s="2"/>
      <c r="GR42" s="69" t="s">
        <v>126</v>
      </c>
      <c r="GS42" s="11" t="s">
        <v>126</v>
      </c>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row>
    <row r="43" spans="1:266" ht="16.5" hidden="1" thickTop="1" x14ac:dyDescent="0.25">
      <c r="A43" s="2" t="s">
        <v>1780</v>
      </c>
      <c r="B43" s="9" t="s">
        <v>84</v>
      </c>
      <c r="C43" s="9" t="s">
        <v>92</v>
      </c>
      <c r="D43" s="35" t="s">
        <v>2351</v>
      </c>
      <c r="E43" s="35" t="s">
        <v>1589</v>
      </c>
      <c r="F43" s="35" t="s">
        <v>1589</v>
      </c>
      <c r="G43" s="35" t="s">
        <v>127</v>
      </c>
      <c r="H43" s="35" t="s">
        <v>1589</v>
      </c>
      <c r="I43" s="35" t="s">
        <v>1589</v>
      </c>
      <c r="J43" s="35" t="str">
        <f t="shared" si="0"/>
        <v>Agile</v>
      </c>
      <c r="K43" t="s">
        <v>1589</v>
      </c>
      <c r="L43" t="s">
        <v>1589</v>
      </c>
      <c r="M43" t="s">
        <v>1589</v>
      </c>
      <c r="N43" t="s">
        <v>1589</v>
      </c>
      <c r="O43" t="s">
        <v>1589</v>
      </c>
      <c r="P43" t="s">
        <v>127</v>
      </c>
      <c r="Q43" t="s">
        <v>1589</v>
      </c>
      <c r="R43" s="1" t="str">
        <f t="shared" si="2"/>
        <v>NO</v>
      </c>
      <c r="S43" s="29" t="str">
        <f t="shared" si="3"/>
        <v>NO</v>
      </c>
      <c r="T43" s="32" t="str">
        <f t="shared" si="1"/>
        <v>NO</v>
      </c>
      <c r="U43" s="34" t="s">
        <v>2240</v>
      </c>
      <c r="V43" s="10" t="s">
        <v>1589</v>
      </c>
      <c r="W43" s="54" t="s">
        <v>1589</v>
      </c>
      <c r="X43" s="9" t="s">
        <v>126</v>
      </c>
      <c r="Y43" s="9" t="s">
        <v>126</v>
      </c>
      <c r="Z43" s="9" t="s">
        <v>126</v>
      </c>
      <c r="AA43" s="9" t="s">
        <v>126</v>
      </c>
      <c r="AB43" s="9" t="s">
        <v>126</v>
      </c>
      <c r="AC43" s="9" t="s">
        <v>126</v>
      </c>
      <c r="AD43" s="9" t="s">
        <v>126</v>
      </c>
      <c r="AE43" s="9" t="s">
        <v>126</v>
      </c>
      <c r="AF43" s="9" t="s">
        <v>126</v>
      </c>
      <c r="AG43" s="9" t="s">
        <v>126</v>
      </c>
      <c r="AH43" s="9" t="s">
        <v>126</v>
      </c>
      <c r="AI43" s="9" t="s">
        <v>126</v>
      </c>
      <c r="AJ43" s="9" t="s">
        <v>126</v>
      </c>
      <c r="AK43" s="9" t="s">
        <v>126</v>
      </c>
      <c r="AL43" s="9" t="s">
        <v>126</v>
      </c>
      <c r="AM43" s="9" t="s">
        <v>126</v>
      </c>
      <c r="AN43" s="9" t="s">
        <v>126</v>
      </c>
      <c r="AO43" s="9" t="s">
        <v>126</v>
      </c>
      <c r="AP43" s="9" t="s">
        <v>126</v>
      </c>
      <c r="AQ43" s="9" t="s">
        <v>126</v>
      </c>
      <c r="AR43" s="27" t="s">
        <v>126</v>
      </c>
      <c r="AS43" s="11" t="s">
        <v>126</v>
      </c>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2" t="s">
        <v>1589</v>
      </c>
      <c r="EN43" s="11" t="s">
        <v>126</v>
      </c>
      <c r="EO43" s="13"/>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1" t="s">
        <v>1589</v>
      </c>
      <c r="GM43" s="2"/>
      <c r="GN43" s="2"/>
      <c r="GO43" s="2"/>
      <c r="GP43" s="2"/>
      <c r="GQ43" s="2"/>
      <c r="GR43" s="69" t="s">
        <v>126</v>
      </c>
      <c r="GS43" s="11" t="s">
        <v>126</v>
      </c>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row>
    <row r="44" spans="1:266" ht="16.5" hidden="1" thickTop="1" x14ac:dyDescent="0.25">
      <c r="A44" s="2" t="s">
        <v>1780</v>
      </c>
      <c r="B44" s="9" t="s">
        <v>84</v>
      </c>
      <c r="C44" s="9" t="s">
        <v>93</v>
      </c>
      <c r="D44" s="35" t="s">
        <v>2351</v>
      </c>
      <c r="E44" s="35" t="s">
        <v>1589</v>
      </c>
      <c r="F44" s="35" t="s">
        <v>1589</v>
      </c>
      <c r="G44" s="35" t="s">
        <v>127</v>
      </c>
      <c r="H44" s="35" t="s">
        <v>1589</v>
      </c>
      <c r="I44" s="35" t="s">
        <v>1589</v>
      </c>
      <c r="J44" s="35" t="str">
        <f t="shared" si="0"/>
        <v>Agile</v>
      </c>
      <c r="K44" t="s">
        <v>127</v>
      </c>
      <c r="L44" t="s">
        <v>1589</v>
      </c>
      <c r="M44" t="s">
        <v>127</v>
      </c>
      <c r="N44" t="s">
        <v>127</v>
      </c>
      <c r="O44" t="s">
        <v>127</v>
      </c>
      <c r="P44" t="s">
        <v>1589</v>
      </c>
      <c r="Q44" t="s">
        <v>1589</v>
      </c>
      <c r="R44" s="1" t="str">
        <f t="shared" si="2"/>
        <v>YES</v>
      </c>
      <c r="S44" s="29" t="str">
        <f t="shared" si="3"/>
        <v>YES</v>
      </c>
      <c r="T44" s="32" t="str">
        <f t="shared" si="1"/>
        <v>YES</v>
      </c>
      <c r="U44" s="34" t="s">
        <v>127</v>
      </c>
      <c r="V44" s="10" t="s">
        <v>1589</v>
      </c>
      <c r="W44" s="54" t="s">
        <v>1589</v>
      </c>
      <c r="X44" s="9" t="s">
        <v>127</v>
      </c>
      <c r="Y44" s="9" t="s">
        <v>126</v>
      </c>
      <c r="Z44" s="9" t="s">
        <v>126</v>
      </c>
      <c r="AA44" s="9" t="s">
        <v>126</v>
      </c>
      <c r="AB44" s="9" t="s">
        <v>126</v>
      </c>
      <c r="AC44" s="9" t="s">
        <v>126</v>
      </c>
      <c r="AD44" s="9" t="s">
        <v>126</v>
      </c>
      <c r="AE44" s="9" t="s">
        <v>126</v>
      </c>
      <c r="AF44" s="9" t="s">
        <v>126</v>
      </c>
      <c r="AG44" s="9" t="s">
        <v>126</v>
      </c>
      <c r="AH44" s="9" t="s">
        <v>126</v>
      </c>
      <c r="AI44" s="9" t="s">
        <v>126</v>
      </c>
      <c r="AJ44" s="9" t="s">
        <v>126</v>
      </c>
      <c r="AK44" s="9" t="s">
        <v>126</v>
      </c>
      <c r="AL44" s="9" t="s">
        <v>126</v>
      </c>
      <c r="AM44" s="9" t="s">
        <v>126</v>
      </c>
      <c r="AN44" s="9" t="s">
        <v>126</v>
      </c>
      <c r="AO44" s="9" t="s">
        <v>126</v>
      </c>
      <c r="AP44" s="9" t="s">
        <v>126</v>
      </c>
      <c r="AQ44" s="9" t="s">
        <v>126</v>
      </c>
      <c r="AR44" s="27" t="s">
        <v>126</v>
      </c>
      <c r="AS44" s="11" t="s">
        <v>144</v>
      </c>
      <c r="AT44" s="2"/>
      <c r="AU44" s="2"/>
      <c r="AV44" s="2"/>
      <c r="AW44" s="2"/>
      <c r="AX44" s="2"/>
      <c r="AY44" s="2"/>
      <c r="AZ44" s="2"/>
      <c r="BA44" s="2"/>
      <c r="BB44" s="2"/>
      <c r="BC44" s="2"/>
      <c r="BD44" s="2"/>
      <c r="BE44" s="2"/>
      <c r="BF44" s="2"/>
      <c r="BG44" s="2"/>
      <c r="BH44" s="2"/>
      <c r="BI44" s="2"/>
      <c r="BJ44" s="2"/>
      <c r="BK44" s="2"/>
      <c r="BL44" s="2"/>
      <c r="BM44" s="2" t="s">
        <v>127</v>
      </c>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2" t="s">
        <v>1589</v>
      </c>
      <c r="EK44" s="2" t="s">
        <v>127</v>
      </c>
      <c r="EN44" s="11" t="s">
        <v>126</v>
      </c>
      <c r="EO44" s="13"/>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1" t="s">
        <v>1589</v>
      </c>
      <c r="GM44" s="2"/>
      <c r="GN44" s="2"/>
      <c r="GO44" s="2"/>
      <c r="GP44" s="2"/>
      <c r="GQ44" s="2"/>
      <c r="GR44" s="69" t="s">
        <v>348</v>
      </c>
      <c r="GS44" s="11" t="s">
        <v>126</v>
      </c>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row>
    <row r="45" spans="1:266" ht="16.5" hidden="1" thickTop="1" x14ac:dyDescent="0.25">
      <c r="A45" s="2" t="s">
        <v>1780</v>
      </c>
      <c r="B45" s="9" t="s">
        <v>84</v>
      </c>
      <c r="C45" s="9" t="s">
        <v>93</v>
      </c>
      <c r="D45" s="35" t="s">
        <v>2351</v>
      </c>
      <c r="E45" s="35" t="s">
        <v>1589</v>
      </c>
      <c r="F45" s="35" t="s">
        <v>1589</v>
      </c>
      <c r="G45" s="35" t="s">
        <v>127</v>
      </c>
      <c r="H45" s="35" t="s">
        <v>1589</v>
      </c>
      <c r="I45" s="35" t="s">
        <v>1589</v>
      </c>
      <c r="J45" s="35" t="str">
        <f t="shared" si="0"/>
        <v>Agile</v>
      </c>
      <c r="K45" t="s">
        <v>127</v>
      </c>
      <c r="L45" t="s">
        <v>1589</v>
      </c>
      <c r="M45" t="s">
        <v>127</v>
      </c>
      <c r="N45" t="s">
        <v>127</v>
      </c>
      <c r="O45" t="s">
        <v>127</v>
      </c>
      <c r="P45" t="s">
        <v>1589</v>
      </c>
      <c r="Q45" t="s">
        <v>1589</v>
      </c>
      <c r="R45" s="1" t="str">
        <f t="shared" si="2"/>
        <v>YES</v>
      </c>
      <c r="S45" s="29" t="str">
        <f t="shared" si="3"/>
        <v>YES</v>
      </c>
      <c r="T45" s="32" t="str">
        <f t="shared" si="1"/>
        <v>YES</v>
      </c>
      <c r="U45" s="34" t="s">
        <v>127</v>
      </c>
      <c r="V45" s="10" t="s">
        <v>1589</v>
      </c>
      <c r="W45" s="54" t="s">
        <v>1589</v>
      </c>
      <c r="X45" s="9" t="s">
        <v>126</v>
      </c>
      <c r="Y45" s="9" t="s">
        <v>126</v>
      </c>
      <c r="Z45" s="9" t="s">
        <v>126</v>
      </c>
      <c r="AA45" s="9" t="s">
        <v>126</v>
      </c>
      <c r="AB45" s="9" t="s">
        <v>126</v>
      </c>
      <c r="AC45" s="9" t="s">
        <v>126</v>
      </c>
      <c r="AD45" s="9" t="s">
        <v>126</v>
      </c>
      <c r="AE45" s="9" t="s">
        <v>126</v>
      </c>
      <c r="AF45" s="9" t="s">
        <v>126</v>
      </c>
      <c r="AG45" s="9" t="s">
        <v>126</v>
      </c>
      <c r="AH45" s="9" t="s">
        <v>126</v>
      </c>
      <c r="AI45" s="9" t="s">
        <v>126</v>
      </c>
      <c r="AJ45" s="9" t="s">
        <v>126</v>
      </c>
      <c r="AK45" s="9" t="s">
        <v>126</v>
      </c>
      <c r="AL45" s="9" t="s">
        <v>126</v>
      </c>
      <c r="AM45" s="9" t="s">
        <v>126</v>
      </c>
      <c r="AN45" s="9" t="s">
        <v>126</v>
      </c>
      <c r="AO45" s="9" t="s">
        <v>126</v>
      </c>
      <c r="AP45" s="9" t="s">
        <v>126</v>
      </c>
      <c r="AQ45" s="9" t="s">
        <v>126</v>
      </c>
      <c r="AR45" s="27" t="s">
        <v>127</v>
      </c>
      <c r="AS45" s="11" t="s">
        <v>145</v>
      </c>
      <c r="AT45" s="2"/>
      <c r="AU45" s="2"/>
      <c r="AV45" s="2"/>
      <c r="AW45" s="2"/>
      <c r="AX45" s="2"/>
      <c r="AY45" s="2"/>
      <c r="AZ45" s="2"/>
      <c r="BA45" s="2"/>
      <c r="BB45" s="2"/>
      <c r="BC45" s="2"/>
      <c r="BD45" s="2"/>
      <c r="BE45" s="2"/>
      <c r="BF45" s="2"/>
      <c r="BG45" s="2"/>
      <c r="BH45" s="2" t="s">
        <v>127</v>
      </c>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2" t="s">
        <v>1589</v>
      </c>
      <c r="EI45" s="22" t="s">
        <v>127</v>
      </c>
      <c r="EN45" s="11" t="s">
        <v>126</v>
      </c>
      <c r="EO45" s="13"/>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1" t="s">
        <v>1589</v>
      </c>
      <c r="GM45" s="2"/>
      <c r="GN45" s="2"/>
      <c r="GO45" s="2"/>
      <c r="GP45" s="2"/>
      <c r="GQ45" s="2"/>
      <c r="GR45" s="69" t="s">
        <v>347</v>
      </c>
      <c r="GS45" s="11" t="s">
        <v>126</v>
      </c>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row>
    <row r="46" spans="1:266" ht="16.5" hidden="1" thickTop="1" x14ac:dyDescent="0.25">
      <c r="A46" s="2" t="s">
        <v>1780</v>
      </c>
      <c r="B46" s="9" t="s">
        <v>84</v>
      </c>
      <c r="C46" s="9" t="s">
        <v>93</v>
      </c>
      <c r="D46" s="35" t="s">
        <v>2351</v>
      </c>
      <c r="E46" s="35" t="s">
        <v>1589</v>
      </c>
      <c r="F46" s="35" t="s">
        <v>1589</v>
      </c>
      <c r="G46" s="35" t="s">
        <v>127</v>
      </c>
      <c r="H46" s="35" t="s">
        <v>1589</v>
      </c>
      <c r="I46" s="35" t="s">
        <v>1589</v>
      </c>
      <c r="J46" s="35" t="str">
        <f t="shared" si="0"/>
        <v>Agile</v>
      </c>
      <c r="K46" t="s">
        <v>127</v>
      </c>
      <c r="L46" t="s">
        <v>1589</v>
      </c>
      <c r="M46" t="s">
        <v>127</v>
      </c>
      <c r="N46" t="s">
        <v>127</v>
      </c>
      <c r="O46" t="s">
        <v>127</v>
      </c>
      <c r="P46" t="s">
        <v>1589</v>
      </c>
      <c r="Q46" t="s">
        <v>1589</v>
      </c>
      <c r="R46" s="1" t="str">
        <f t="shared" si="2"/>
        <v>YES</v>
      </c>
      <c r="S46" s="29" t="str">
        <f t="shared" si="3"/>
        <v>YES</v>
      </c>
      <c r="T46" s="32" t="str">
        <f t="shared" si="1"/>
        <v>YES</v>
      </c>
      <c r="U46" s="34" t="s">
        <v>127</v>
      </c>
      <c r="V46" s="10" t="s">
        <v>1589</v>
      </c>
      <c r="W46" s="54" t="s">
        <v>1589</v>
      </c>
      <c r="X46" s="9" t="s">
        <v>126</v>
      </c>
      <c r="Y46" s="9" t="s">
        <v>126</v>
      </c>
      <c r="Z46" s="9" t="s">
        <v>126</v>
      </c>
      <c r="AA46" s="9" t="s">
        <v>126</v>
      </c>
      <c r="AB46" s="9" t="s">
        <v>126</v>
      </c>
      <c r="AC46" s="9" t="s">
        <v>126</v>
      </c>
      <c r="AD46" s="9" t="s">
        <v>126</v>
      </c>
      <c r="AE46" s="9" t="s">
        <v>126</v>
      </c>
      <c r="AF46" s="9" t="s">
        <v>126</v>
      </c>
      <c r="AG46" s="9" t="s">
        <v>126</v>
      </c>
      <c r="AH46" s="9" t="s">
        <v>126</v>
      </c>
      <c r="AI46" s="9" t="s">
        <v>126</v>
      </c>
      <c r="AJ46" s="9" t="s">
        <v>126</v>
      </c>
      <c r="AK46" s="9" t="s">
        <v>126</v>
      </c>
      <c r="AL46" s="9" t="s">
        <v>126</v>
      </c>
      <c r="AM46" s="9" t="s">
        <v>126</v>
      </c>
      <c r="AN46" s="9" t="s">
        <v>126</v>
      </c>
      <c r="AO46" s="9" t="s">
        <v>126</v>
      </c>
      <c r="AP46" s="9" t="s">
        <v>126</v>
      </c>
      <c r="AQ46" s="9" t="s">
        <v>127</v>
      </c>
      <c r="AR46" s="27" t="s">
        <v>126</v>
      </c>
      <c r="AS46" s="11" t="s">
        <v>42</v>
      </c>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t="s">
        <v>127</v>
      </c>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2" t="s">
        <v>1589</v>
      </c>
      <c r="EL46" s="2" t="s">
        <v>127</v>
      </c>
      <c r="EN46" s="11" t="s">
        <v>126</v>
      </c>
      <c r="EO46" s="13"/>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1" t="s">
        <v>1589</v>
      </c>
      <c r="GM46" s="2"/>
      <c r="GN46" s="2"/>
      <c r="GO46" s="2"/>
      <c r="GP46" s="2"/>
      <c r="GQ46" s="2"/>
      <c r="GR46" s="69" t="s">
        <v>347</v>
      </c>
      <c r="GS46" s="11" t="s">
        <v>126</v>
      </c>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row>
    <row r="47" spans="1:266" ht="16.5" hidden="1" thickTop="1" x14ac:dyDescent="0.25">
      <c r="A47" s="2" t="s">
        <v>1780</v>
      </c>
      <c r="B47" s="9" t="s">
        <v>84</v>
      </c>
      <c r="C47" s="9" t="s">
        <v>93</v>
      </c>
      <c r="D47" s="35" t="s">
        <v>2351</v>
      </c>
      <c r="E47" s="35" t="s">
        <v>1589</v>
      </c>
      <c r="F47" s="35" t="s">
        <v>1589</v>
      </c>
      <c r="G47" s="35" t="s">
        <v>127</v>
      </c>
      <c r="H47" s="35" t="s">
        <v>1589</v>
      </c>
      <c r="I47" s="35" t="s">
        <v>1589</v>
      </c>
      <c r="J47" s="35" t="str">
        <f t="shared" si="0"/>
        <v>Agile</v>
      </c>
      <c r="K47" t="s">
        <v>127</v>
      </c>
      <c r="L47" t="s">
        <v>1589</v>
      </c>
      <c r="M47" t="s">
        <v>127</v>
      </c>
      <c r="N47" t="s">
        <v>127</v>
      </c>
      <c r="O47" t="s">
        <v>127</v>
      </c>
      <c r="P47" t="s">
        <v>1589</v>
      </c>
      <c r="Q47" t="s">
        <v>1589</v>
      </c>
      <c r="R47" s="1" t="str">
        <f t="shared" si="2"/>
        <v>YES</v>
      </c>
      <c r="S47" s="29" t="str">
        <f t="shared" si="3"/>
        <v>YES</v>
      </c>
      <c r="T47" s="32" t="str">
        <f t="shared" si="1"/>
        <v>YES</v>
      </c>
      <c r="U47" s="34" t="s">
        <v>127</v>
      </c>
      <c r="V47" s="10" t="s">
        <v>1589</v>
      </c>
      <c r="W47" s="54" t="s">
        <v>1589</v>
      </c>
      <c r="X47" s="9" t="s">
        <v>126</v>
      </c>
      <c r="Y47" s="9" t="s">
        <v>126</v>
      </c>
      <c r="Z47" s="9" t="s">
        <v>126</v>
      </c>
      <c r="AA47" s="9" t="s">
        <v>126</v>
      </c>
      <c r="AB47" s="9" t="s">
        <v>126</v>
      </c>
      <c r="AC47" s="9" t="s">
        <v>126</v>
      </c>
      <c r="AD47" s="9" t="s">
        <v>126</v>
      </c>
      <c r="AE47" s="9" t="s">
        <v>126</v>
      </c>
      <c r="AF47" s="9" t="s">
        <v>126</v>
      </c>
      <c r="AG47" s="9" t="s">
        <v>126</v>
      </c>
      <c r="AH47" s="9" t="s">
        <v>127</v>
      </c>
      <c r="AI47" s="9" t="s">
        <v>126</v>
      </c>
      <c r="AJ47" s="9" t="s">
        <v>126</v>
      </c>
      <c r="AK47" s="9" t="s">
        <v>126</v>
      </c>
      <c r="AL47" s="9" t="s">
        <v>126</v>
      </c>
      <c r="AM47" s="9" t="s">
        <v>126</v>
      </c>
      <c r="AN47" s="9" t="s">
        <v>126</v>
      </c>
      <c r="AO47" s="9" t="s">
        <v>126</v>
      </c>
      <c r="AP47" s="9" t="s">
        <v>126</v>
      </c>
      <c r="AQ47" s="9" t="s">
        <v>126</v>
      </c>
      <c r="AR47" s="27" t="s">
        <v>126</v>
      </c>
      <c r="AS47" s="11" t="s">
        <v>146</v>
      </c>
      <c r="AT47" s="2"/>
      <c r="AU47" s="2"/>
      <c r="AV47" s="2"/>
      <c r="AW47" s="2"/>
      <c r="AX47" s="2"/>
      <c r="AY47" s="2"/>
      <c r="AZ47" s="2"/>
      <c r="BA47" s="2"/>
      <c r="BB47" s="2"/>
      <c r="BC47" s="2"/>
      <c r="BD47" s="2"/>
      <c r="BE47" s="2"/>
      <c r="BF47" s="2"/>
      <c r="BG47" s="2"/>
      <c r="BH47" s="2" t="s">
        <v>127</v>
      </c>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2" t="s">
        <v>1589</v>
      </c>
      <c r="EI47" s="22" t="s">
        <v>127</v>
      </c>
      <c r="EN47" s="11" t="s">
        <v>126</v>
      </c>
      <c r="EO47" s="13"/>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1" t="s">
        <v>1589</v>
      </c>
      <c r="GM47" s="2"/>
      <c r="GN47" s="2"/>
      <c r="GO47" s="2"/>
      <c r="GP47" s="2"/>
      <c r="GQ47" s="2"/>
      <c r="GR47" s="69" t="s">
        <v>348</v>
      </c>
      <c r="GS47" s="11" t="s">
        <v>126</v>
      </c>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row>
    <row r="48" spans="1:266" ht="16.5" hidden="1" thickTop="1" x14ac:dyDescent="0.25">
      <c r="A48" s="2" t="s">
        <v>1780</v>
      </c>
      <c r="B48" s="9" t="s">
        <v>84</v>
      </c>
      <c r="C48" s="9" t="s">
        <v>93</v>
      </c>
      <c r="D48" s="35" t="s">
        <v>2351</v>
      </c>
      <c r="E48" s="35" t="s">
        <v>1589</v>
      </c>
      <c r="F48" s="35" t="s">
        <v>1589</v>
      </c>
      <c r="G48" s="35" t="s">
        <v>127</v>
      </c>
      <c r="H48" s="35" t="s">
        <v>1589</v>
      </c>
      <c r="I48" s="35" t="s">
        <v>1589</v>
      </c>
      <c r="J48" s="35" t="str">
        <f t="shared" si="0"/>
        <v>Agile</v>
      </c>
      <c r="K48" t="s">
        <v>127</v>
      </c>
      <c r="L48" t="s">
        <v>1589</v>
      </c>
      <c r="M48" t="s">
        <v>127</v>
      </c>
      <c r="N48" t="s">
        <v>127</v>
      </c>
      <c r="O48" t="s">
        <v>127</v>
      </c>
      <c r="P48" t="s">
        <v>1589</v>
      </c>
      <c r="Q48" t="s">
        <v>1589</v>
      </c>
      <c r="R48" s="1" t="str">
        <f t="shared" si="2"/>
        <v>YES</v>
      </c>
      <c r="S48" s="29" t="str">
        <f t="shared" si="3"/>
        <v>YES</v>
      </c>
      <c r="T48" s="32" t="str">
        <f t="shared" si="1"/>
        <v>YES</v>
      </c>
      <c r="U48" s="34" t="s">
        <v>127</v>
      </c>
      <c r="V48" s="10" t="s">
        <v>1589</v>
      </c>
      <c r="W48" s="54" t="s">
        <v>1589</v>
      </c>
      <c r="X48" s="9" t="s">
        <v>126</v>
      </c>
      <c r="Y48" s="9" t="s">
        <v>126</v>
      </c>
      <c r="Z48" s="9" t="s">
        <v>126</v>
      </c>
      <c r="AA48" s="9" t="s">
        <v>126</v>
      </c>
      <c r="AB48" s="9" t="s">
        <v>126</v>
      </c>
      <c r="AC48" s="9" t="s">
        <v>126</v>
      </c>
      <c r="AD48" s="9" t="s">
        <v>126</v>
      </c>
      <c r="AE48" s="9" t="s">
        <v>126</v>
      </c>
      <c r="AF48" s="9" t="s">
        <v>127</v>
      </c>
      <c r="AG48" s="9" t="s">
        <v>126</v>
      </c>
      <c r="AH48" s="9" t="s">
        <v>126</v>
      </c>
      <c r="AI48" s="9" t="s">
        <v>126</v>
      </c>
      <c r="AJ48" s="9" t="s">
        <v>126</v>
      </c>
      <c r="AK48" s="9" t="s">
        <v>126</v>
      </c>
      <c r="AL48" s="9" t="s">
        <v>126</v>
      </c>
      <c r="AM48" s="9" t="s">
        <v>126</v>
      </c>
      <c r="AN48" s="9" t="s">
        <v>126</v>
      </c>
      <c r="AO48" s="9" t="s">
        <v>126</v>
      </c>
      <c r="AP48" s="9" t="s">
        <v>126</v>
      </c>
      <c r="AQ48" s="9" t="s">
        <v>126</v>
      </c>
      <c r="AR48" s="27" t="s">
        <v>126</v>
      </c>
      <c r="AS48" s="11" t="s">
        <v>146</v>
      </c>
      <c r="AT48" s="2"/>
      <c r="AU48" s="2"/>
      <c r="AV48" s="2"/>
      <c r="AW48" s="2"/>
      <c r="AX48" s="2"/>
      <c r="AY48" s="2"/>
      <c r="AZ48" s="2"/>
      <c r="BA48" s="2"/>
      <c r="BB48" s="2"/>
      <c r="BC48" s="2"/>
      <c r="BD48" s="2"/>
      <c r="BE48" s="2"/>
      <c r="BF48" s="2"/>
      <c r="BG48" s="2"/>
      <c r="BH48" s="2" t="s">
        <v>127</v>
      </c>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2" t="s">
        <v>1589</v>
      </c>
      <c r="EI48" s="22" t="s">
        <v>127</v>
      </c>
      <c r="EN48" s="11" t="s">
        <v>126</v>
      </c>
      <c r="EO48" s="13"/>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1" t="s">
        <v>1589</v>
      </c>
      <c r="GM48" s="2"/>
      <c r="GN48" s="2"/>
      <c r="GO48" s="2"/>
      <c r="GP48" s="2"/>
      <c r="GQ48" s="2"/>
      <c r="GR48" s="69" t="s">
        <v>347</v>
      </c>
      <c r="GS48" s="11" t="s">
        <v>126</v>
      </c>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c r="JC48" s="2"/>
      <c r="JD48" s="2"/>
      <c r="JE48" s="2"/>
    </row>
    <row r="49" spans="1:266" ht="16.5" hidden="1" thickTop="1" x14ac:dyDescent="0.25">
      <c r="A49" s="2" t="s">
        <v>1780</v>
      </c>
      <c r="B49" s="9" t="s">
        <v>84</v>
      </c>
      <c r="C49" s="9" t="s">
        <v>94</v>
      </c>
      <c r="D49" s="35" t="s">
        <v>2351</v>
      </c>
      <c r="E49" s="35" t="s">
        <v>127</v>
      </c>
      <c r="F49" s="35" t="s">
        <v>1589</v>
      </c>
      <c r="G49" s="35" t="s">
        <v>127</v>
      </c>
      <c r="H49" s="35" t="s">
        <v>1589</v>
      </c>
      <c r="I49" s="35" t="s">
        <v>127</v>
      </c>
      <c r="J49" s="35" t="str">
        <f t="shared" si="0"/>
        <v>Mixed</v>
      </c>
      <c r="K49" t="s">
        <v>1589</v>
      </c>
      <c r="L49" t="s">
        <v>1589</v>
      </c>
      <c r="M49" t="s">
        <v>1589</v>
      </c>
      <c r="N49" t="s">
        <v>1589</v>
      </c>
      <c r="O49" t="s">
        <v>127</v>
      </c>
      <c r="P49" t="s">
        <v>1589</v>
      </c>
      <c r="Q49" t="s">
        <v>1589</v>
      </c>
      <c r="R49" s="1" t="str">
        <f t="shared" si="2"/>
        <v>YES</v>
      </c>
      <c r="S49" s="29" t="str">
        <f t="shared" si="3"/>
        <v>YES</v>
      </c>
      <c r="T49" s="32" t="str">
        <f t="shared" si="1"/>
        <v>YES</v>
      </c>
      <c r="U49" s="34" t="s">
        <v>127</v>
      </c>
      <c r="V49" s="10" t="s">
        <v>1589</v>
      </c>
      <c r="W49" s="54" t="s">
        <v>1589</v>
      </c>
      <c r="X49" s="9" t="s">
        <v>126</v>
      </c>
      <c r="Y49" s="9" t="s">
        <v>126</v>
      </c>
      <c r="Z49" s="9" t="s">
        <v>126</v>
      </c>
      <c r="AA49" s="9" t="s">
        <v>126</v>
      </c>
      <c r="AB49" s="9" t="s">
        <v>126</v>
      </c>
      <c r="AC49" s="9" t="s">
        <v>126</v>
      </c>
      <c r="AD49" s="9" t="s">
        <v>126</v>
      </c>
      <c r="AE49" s="9" t="s">
        <v>126</v>
      </c>
      <c r="AF49" s="9" t="s">
        <v>126</v>
      </c>
      <c r="AG49" s="9" t="s">
        <v>126</v>
      </c>
      <c r="AH49" s="9" t="s">
        <v>127</v>
      </c>
      <c r="AI49" s="9" t="s">
        <v>126</v>
      </c>
      <c r="AJ49" s="9" t="s">
        <v>126</v>
      </c>
      <c r="AK49" s="9" t="s">
        <v>126</v>
      </c>
      <c r="AL49" s="9" t="s">
        <v>126</v>
      </c>
      <c r="AM49" s="9" t="s">
        <v>126</v>
      </c>
      <c r="AN49" s="9" t="s">
        <v>126</v>
      </c>
      <c r="AO49" s="9" t="s">
        <v>126</v>
      </c>
      <c r="AP49" s="9" t="s">
        <v>126</v>
      </c>
      <c r="AQ49" s="9" t="s">
        <v>126</v>
      </c>
      <c r="AR49" s="27" t="s">
        <v>126</v>
      </c>
      <c r="AS49" s="11" t="s">
        <v>147</v>
      </c>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t="s">
        <v>127</v>
      </c>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2" t="s">
        <v>1589</v>
      </c>
      <c r="EI49" s="24"/>
      <c r="EL49" s="2" t="s">
        <v>127</v>
      </c>
      <c r="EN49" s="11" t="s">
        <v>260</v>
      </c>
      <c r="EO49" s="13"/>
      <c r="EP49" s="2"/>
      <c r="EQ49" s="2"/>
      <c r="ER49" s="2"/>
      <c r="ES49" s="2"/>
      <c r="ET49" s="2"/>
      <c r="EU49" s="2"/>
      <c r="EV49" s="2"/>
      <c r="EW49" s="2"/>
      <c r="EX49" s="2"/>
      <c r="EY49" s="2" t="s">
        <v>127</v>
      </c>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t="s">
        <v>127</v>
      </c>
      <c r="GE49" s="2" t="s">
        <v>127</v>
      </c>
      <c r="GF49" s="2"/>
      <c r="GG49" s="2"/>
      <c r="GH49" s="2"/>
      <c r="GI49" s="2"/>
      <c r="GJ49" s="2"/>
      <c r="GK49" s="2"/>
      <c r="GL49" s="21" t="s">
        <v>1589</v>
      </c>
      <c r="GM49" s="2"/>
      <c r="GN49" s="2"/>
      <c r="GO49" s="2"/>
      <c r="GP49" s="2" t="s">
        <v>127</v>
      </c>
      <c r="GQ49" s="2"/>
      <c r="GR49" s="69" t="s">
        <v>348</v>
      </c>
      <c r="GS49" s="11" t="s">
        <v>359</v>
      </c>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2"/>
      <c r="HY49" s="2"/>
      <c r="HZ49" s="2"/>
      <c r="IA49" s="2"/>
      <c r="IB49" s="2"/>
      <c r="IC49" s="2"/>
      <c r="ID49" s="2"/>
      <c r="IE49" s="2"/>
      <c r="IF49" s="2"/>
      <c r="IG49" s="2"/>
      <c r="IH49" s="2"/>
      <c r="II49" s="2"/>
      <c r="IJ49" s="2"/>
      <c r="IK49" s="2"/>
      <c r="IL49" s="2"/>
      <c r="IM49" s="2"/>
      <c r="IN49" s="2"/>
      <c r="IO49" s="2"/>
      <c r="IP49" s="2"/>
      <c r="IQ49" s="2"/>
      <c r="IR49" s="2"/>
      <c r="IS49" s="2"/>
      <c r="IT49" s="2"/>
      <c r="IU49" s="2"/>
      <c r="IV49" s="2"/>
      <c r="IW49" s="2"/>
      <c r="IX49" s="2"/>
      <c r="IY49" s="2"/>
      <c r="IZ49" s="2"/>
      <c r="JA49" s="2"/>
      <c r="JB49" s="2"/>
      <c r="JC49" s="2"/>
      <c r="JD49" s="2"/>
      <c r="JE49" s="2"/>
      <c r="JF49" s="21" t="s">
        <v>127</v>
      </c>
    </row>
    <row r="50" spans="1:266" ht="16.5" hidden="1" thickTop="1" x14ac:dyDescent="0.25">
      <c r="A50" s="2" t="s">
        <v>1780</v>
      </c>
      <c r="B50" s="9" t="s">
        <v>84</v>
      </c>
      <c r="C50" s="9" t="s">
        <v>94</v>
      </c>
      <c r="D50" s="35" t="s">
        <v>2351</v>
      </c>
      <c r="E50" s="35" t="s">
        <v>127</v>
      </c>
      <c r="F50" s="35" t="s">
        <v>1589</v>
      </c>
      <c r="G50" s="35" t="s">
        <v>127</v>
      </c>
      <c r="H50" s="35" t="s">
        <v>1589</v>
      </c>
      <c r="I50" s="35" t="s">
        <v>127</v>
      </c>
      <c r="J50" s="35" t="str">
        <f t="shared" si="0"/>
        <v>Mixed</v>
      </c>
      <c r="K50" t="s">
        <v>1589</v>
      </c>
      <c r="L50" t="s">
        <v>1589</v>
      </c>
      <c r="M50" t="s">
        <v>1589</v>
      </c>
      <c r="N50" t="s">
        <v>1589</v>
      </c>
      <c r="O50" t="s">
        <v>127</v>
      </c>
      <c r="P50" t="s">
        <v>1589</v>
      </c>
      <c r="Q50" t="s">
        <v>1589</v>
      </c>
      <c r="R50" s="1" t="str">
        <f t="shared" si="2"/>
        <v>YES</v>
      </c>
      <c r="S50" s="29" t="str">
        <f t="shared" si="3"/>
        <v>YES</v>
      </c>
      <c r="T50" s="32" t="str">
        <f t="shared" si="1"/>
        <v>YES</v>
      </c>
      <c r="U50" s="34" t="s">
        <v>127</v>
      </c>
      <c r="V50" s="10" t="s">
        <v>1589</v>
      </c>
      <c r="W50" s="54" t="s">
        <v>1589</v>
      </c>
      <c r="X50" s="9" t="s">
        <v>126</v>
      </c>
      <c r="Y50" s="9" t="s">
        <v>126</v>
      </c>
      <c r="Z50" s="9" t="s">
        <v>126</v>
      </c>
      <c r="AA50" s="9" t="s">
        <v>126</v>
      </c>
      <c r="AB50" s="9" t="s">
        <v>126</v>
      </c>
      <c r="AC50" s="9" t="s">
        <v>126</v>
      </c>
      <c r="AD50" s="9" t="s">
        <v>126</v>
      </c>
      <c r="AE50" s="9" t="s">
        <v>126</v>
      </c>
      <c r="AF50" s="9" t="s">
        <v>126</v>
      </c>
      <c r="AG50" s="9" t="s">
        <v>126</v>
      </c>
      <c r="AH50" s="9" t="s">
        <v>126</v>
      </c>
      <c r="AI50" s="9" t="s">
        <v>126</v>
      </c>
      <c r="AJ50" s="9" t="s">
        <v>126</v>
      </c>
      <c r="AK50" s="9" t="s">
        <v>126</v>
      </c>
      <c r="AL50" s="9" t="s">
        <v>126</v>
      </c>
      <c r="AM50" s="9" t="s">
        <v>127</v>
      </c>
      <c r="AN50" s="9" t="s">
        <v>126</v>
      </c>
      <c r="AO50" s="9" t="s">
        <v>126</v>
      </c>
      <c r="AP50" s="9" t="s">
        <v>126</v>
      </c>
      <c r="AQ50" s="9" t="s">
        <v>126</v>
      </c>
      <c r="AR50" s="27" t="s">
        <v>126</v>
      </c>
      <c r="AS50" s="11" t="s">
        <v>148</v>
      </c>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t="s">
        <v>127</v>
      </c>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2" t="s">
        <v>1589</v>
      </c>
      <c r="EJ50" s="2" t="s">
        <v>127</v>
      </c>
      <c r="EN50" s="11" t="s">
        <v>261</v>
      </c>
      <c r="EO50" s="13"/>
      <c r="EP50" s="2"/>
      <c r="EQ50" s="2"/>
      <c r="ER50" s="2"/>
      <c r="ES50" s="2"/>
      <c r="ET50" s="2"/>
      <c r="EU50" s="2"/>
      <c r="EV50" s="2"/>
      <c r="EW50" s="2"/>
      <c r="EX50" s="2"/>
      <c r="EY50" s="2" t="s">
        <v>127</v>
      </c>
      <c r="EZ50" s="2"/>
      <c r="FA50" s="2"/>
      <c r="FB50" s="2"/>
      <c r="FC50" s="2"/>
      <c r="FD50" s="2"/>
      <c r="FE50" s="2"/>
      <c r="FF50" s="2"/>
      <c r="FG50" s="2"/>
      <c r="FH50" s="2"/>
      <c r="FI50" s="2"/>
      <c r="FJ50" s="2"/>
      <c r="FK50" s="2"/>
      <c r="FL50" s="2"/>
      <c r="FM50" s="2"/>
      <c r="FN50" s="2"/>
      <c r="FO50" s="2"/>
      <c r="FP50" s="2"/>
      <c r="FQ50" s="2"/>
      <c r="FR50" s="2" t="s">
        <v>127</v>
      </c>
      <c r="FS50" s="2"/>
      <c r="FT50" s="2"/>
      <c r="FU50" s="2"/>
      <c r="FV50" s="2"/>
      <c r="FW50" s="2"/>
      <c r="FX50" s="2"/>
      <c r="FY50" s="2"/>
      <c r="FZ50" s="2"/>
      <c r="GA50" s="2"/>
      <c r="GB50" s="2"/>
      <c r="GC50" s="2"/>
      <c r="GD50" s="2"/>
      <c r="GE50" s="2"/>
      <c r="GF50" s="2"/>
      <c r="GG50" s="2"/>
      <c r="GH50" s="2"/>
      <c r="GI50" s="2"/>
      <c r="GJ50" s="2"/>
      <c r="GK50" s="2"/>
      <c r="GL50" s="21" t="s">
        <v>1589</v>
      </c>
      <c r="GM50" s="2"/>
      <c r="GN50" s="2"/>
      <c r="GO50" s="2" t="s">
        <v>127</v>
      </c>
      <c r="GP50" s="2" t="s">
        <v>127</v>
      </c>
      <c r="GQ50" s="2"/>
      <c r="GR50" s="69" t="s">
        <v>347</v>
      </c>
      <c r="GS50" s="11" t="s">
        <v>359</v>
      </c>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c r="IY50" s="2"/>
      <c r="IZ50" s="2"/>
      <c r="JA50" s="2"/>
      <c r="JB50" s="2"/>
      <c r="JC50" s="2"/>
      <c r="JD50" s="2"/>
      <c r="JE50" s="2"/>
      <c r="JF50" s="21" t="s">
        <v>127</v>
      </c>
    </row>
    <row r="51" spans="1:266" ht="16.5" hidden="1" thickTop="1" x14ac:dyDescent="0.25">
      <c r="A51" s="2" t="s">
        <v>1780</v>
      </c>
      <c r="B51" s="9" t="s">
        <v>84</v>
      </c>
      <c r="C51" s="9" t="s">
        <v>94</v>
      </c>
      <c r="D51" s="35" t="s">
        <v>2351</v>
      </c>
      <c r="E51" s="35" t="s">
        <v>127</v>
      </c>
      <c r="F51" s="35" t="s">
        <v>1589</v>
      </c>
      <c r="G51" s="35" t="s">
        <v>127</v>
      </c>
      <c r="H51" s="35" t="s">
        <v>1589</v>
      </c>
      <c r="I51" s="35" t="s">
        <v>127</v>
      </c>
      <c r="J51" s="35" t="str">
        <f t="shared" si="0"/>
        <v>Mixed</v>
      </c>
      <c r="K51" t="s">
        <v>1589</v>
      </c>
      <c r="L51" t="s">
        <v>1589</v>
      </c>
      <c r="M51" t="s">
        <v>1589</v>
      </c>
      <c r="N51" t="s">
        <v>1589</v>
      </c>
      <c r="O51" t="s">
        <v>127</v>
      </c>
      <c r="P51" t="s">
        <v>1589</v>
      </c>
      <c r="Q51" t="s">
        <v>1589</v>
      </c>
      <c r="R51" s="1" t="str">
        <f t="shared" si="2"/>
        <v>YES</v>
      </c>
      <c r="S51" s="29" t="str">
        <f t="shared" si="3"/>
        <v>YES</v>
      </c>
      <c r="T51" s="32" t="str">
        <f t="shared" si="1"/>
        <v>YES</v>
      </c>
      <c r="U51" s="34" t="s">
        <v>127</v>
      </c>
      <c r="V51" s="10" t="s">
        <v>1589</v>
      </c>
      <c r="W51" s="54" t="s">
        <v>2239</v>
      </c>
      <c r="X51" s="9" t="s">
        <v>126</v>
      </c>
      <c r="Y51" s="9" t="s">
        <v>126</v>
      </c>
      <c r="Z51" s="9" t="s">
        <v>126</v>
      </c>
      <c r="AA51" s="9" t="s">
        <v>126</v>
      </c>
      <c r="AB51" s="9" t="s">
        <v>126</v>
      </c>
      <c r="AC51" s="9" t="s">
        <v>126</v>
      </c>
      <c r="AD51" s="9" t="s">
        <v>126</v>
      </c>
      <c r="AE51" s="9" t="s">
        <v>126</v>
      </c>
      <c r="AF51" s="9" t="s">
        <v>126</v>
      </c>
      <c r="AG51" s="9" t="s">
        <v>126</v>
      </c>
      <c r="AH51" s="9" t="s">
        <v>126</v>
      </c>
      <c r="AI51" s="9" t="s">
        <v>126</v>
      </c>
      <c r="AJ51" s="9" t="s">
        <v>126</v>
      </c>
      <c r="AK51" s="9" t="s">
        <v>127</v>
      </c>
      <c r="AL51" s="9" t="s">
        <v>126</v>
      </c>
      <c r="AM51" s="9" t="s">
        <v>126</v>
      </c>
      <c r="AN51" s="9" t="s">
        <v>126</v>
      </c>
      <c r="AO51" s="9" t="s">
        <v>126</v>
      </c>
      <c r="AP51" s="9" t="s">
        <v>126</v>
      </c>
      <c r="AQ51" s="9" t="s">
        <v>126</v>
      </c>
      <c r="AR51" s="27" t="s">
        <v>126</v>
      </c>
      <c r="AS51" s="11" t="s">
        <v>149</v>
      </c>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2" t="s">
        <v>1589</v>
      </c>
      <c r="EN51" s="11" t="s">
        <v>262</v>
      </c>
      <c r="EO51" s="13"/>
      <c r="EP51" s="2"/>
      <c r="EQ51" s="2"/>
      <c r="ER51" s="2"/>
      <c r="ES51" s="2"/>
      <c r="ET51" s="2"/>
      <c r="EU51" s="2"/>
      <c r="EV51" s="2"/>
      <c r="EW51" s="2"/>
      <c r="EX51" s="2"/>
      <c r="EY51" s="2"/>
      <c r="EZ51" s="2"/>
      <c r="FA51" s="2" t="s">
        <v>127</v>
      </c>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t="s">
        <v>127</v>
      </c>
      <c r="GH51" s="2"/>
      <c r="GI51" s="2"/>
      <c r="GJ51" s="2"/>
      <c r="GK51" s="2"/>
      <c r="GL51" s="21" t="s">
        <v>1589</v>
      </c>
      <c r="GM51" s="2"/>
      <c r="GN51" s="2" t="s">
        <v>127</v>
      </c>
      <c r="GO51" s="2" t="s">
        <v>127</v>
      </c>
      <c r="GP51" s="2"/>
      <c r="GQ51" s="2"/>
      <c r="GR51" s="69" t="s">
        <v>347</v>
      </c>
      <c r="GS51" s="11" t="s">
        <v>359</v>
      </c>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1" t="s">
        <v>127</v>
      </c>
    </row>
    <row r="52" spans="1:266" ht="16.5" hidden="1" thickTop="1" x14ac:dyDescent="0.25">
      <c r="A52" s="2" t="s">
        <v>1780</v>
      </c>
      <c r="B52" s="9" t="s">
        <v>84</v>
      </c>
      <c r="C52" s="9" t="s">
        <v>94</v>
      </c>
      <c r="D52" s="35" t="s">
        <v>2351</v>
      </c>
      <c r="E52" s="35" t="s">
        <v>127</v>
      </c>
      <c r="F52" s="35" t="s">
        <v>1589</v>
      </c>
      <c r="G52" s="35" t="s">
        <v>127</v>
      </c>
      <c r="H52" s="35" t="s">
        <v>1589</v>
      </c>
      <c r="I52" s="35" t="s">
        <v>127</v>
      </c>
      <c r="J52" s="35" t="str">
        <f t="shared" si="0"/>
        <v>Mixed</v>
      </c>
      <c r="K52" t="s">
        <v>1589</v>
      </c>
      <c r="L52" t="s">
        <v>1589</v>
      </c>
      <c r="M52" t="s">
        <v>1589</v>
      </c>
      <c r="N52" t="s">
        <v>1589</v>
      </c>
      <c r="O52" t="s">
        <v>127</v>
      </c>
      <c r="P52" t="s">
        <v>1589</v>
      </c>
      <c r="Q52" t="s">
        <v>1589</v>
      </c>
      <c r="R52" s="1" t="str">
        <f t="shared" si="2"/>
        <v>YES</v>
      </c>
      <c r="S52" s="29" t="str">
        <f t="shared" si="3"/>
        <v>YES</v>
      </c>
      <c r="T52" s="32" t="str">
        <f t="shared" si="1"/>
        <v>YES</v>
      </c>
      <c r="U52" s="34" t="s">
        <v>127</v>
      </c>
      <c r="V52" s="10" t="s">
        <v>1589</v>
      </c>
      <c r="W52" s="54" t="s">
        <v>1589</v>
      </c>
      <c r="X52" s="9" t="s">
        <v>126</v>
      </c>
      <c r="Y52" s="9" t="s">
        <v>126</v>
      </c>
      <c r="Z52" s="9" t="s">
        <v>126</v>
      </c>
      <c r="AA52" s="9" t="s">
        <v>127</v>
      </c>
      <c r="AB52" s="9" t="s">
        <v>126</v>
      </c>
      <c r="AC52" s="9" t="s">
        <v>126</v>
      </c>
      <c r="AD52" s="9" t="s">
        <v>126</v>
      </c>
      <c r="AE52" s="9" t="s">
        <v>126</v>
      </c>
      <c r="AF52" s="9" t="s">
        <v>126</v>
      </c>
      <c r="AG52" s="9" t="s">
        <v>126</v>
      </c>
      <c r="AH52" s="9" t="s">
        <v>126</v>
      </c>
      <c r="AI52" s="9" t="s">
        <v>126</v>
      </c>
      <c r="AJ52" s="9" t="s">
        <v>126</v>
      </c>
      <c r="AK52" s="9" t="s">
        <v>126</v>
      </c>
      <c r="AL52" s="9" t="s">
        <v>126</v>
      </c>
      <c r="AM52" s="9" t="s">
        <v>126</v>
      </c>
      <c r="AN52" s="9" t="s">
        <v>126</v>
      </c>
      <c r="AO52" s="9" t="s">
        <v>126</v>
      </c>
      <c r="AP52" s="9" t="s">
        <v>126</v>
      </c>
      <c r="AQ52" s="9" t="s">
        <v>126</v>
      </c>
      <c r="AR52" s="27" t="s">
        <v>126</v>
      </c>
      <c r="AS52" s="11" t="s">
        <v>150</v>
      </c>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t="s">
        <v>127</v>
      </c>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2" t="s">
        <v>1589</v>
      </c>
      <c r="EJ52" s="2" t="s">
        <v>127</v>
      </c>
      <c r="EN52" s="11" t="s">
        <v>263</v>
      </c>
      <c r="EO52" s="13"/>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t="s">
        <v>127</v>
      </c>
      <c r="GE52" s="2"/>
      <c r="GF52" s="2"/>
      <c r="GG52" s="2"/>
      <c r="GH52" s="2"/>
      <c r="GI52" s="2"/>
      <c r="GJ52" s="2"/>
      <c r="GK52" s="2"/>
      <c r="GL52" s="21" t="s">
        <v>1589</v>
      </c>
      <c r="GM52" s="2"/>
      <c r="GN52" s="2"/>
      <c r="GO52" s="2"/>
      <c r="GP52" s="2" t="s">
        <v>127</v>
      </c>
      <c r="GQ52" s="2"/>
      <c r="GR52" s="69" t="s">
        <v>347</v>
      </c>
      <c r="GS52" s="11" t="s">
        <v>362</v>
      </c>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6" t="s">
        <v>127</v>
      </c>
    </row>
    <row r="53" spans="1:266" ht="16.5" hidden="1" thickTop="1" x14ac:dyDescent="0.25">
      <c r="A53" s="2" t="s">
        <v>1780</v>
      </c>
      <c r="B53" s="9" t="s">
        <v>84</v>
      </c>
      <c r="C53" s="9" t="s">
        <v>94</v>
      </c>
      <c r="D53" s="35" t="s">
        <v>2351</v>
      </c>
      <c r="E53" s="35" t="s">
        <v>127</v>
      </c>
      <c r="F53" s="35" t="s">
        <v>1589</v>
      </c>
      <c r="G53" s="35" t="s">
        <v>127</v>
      </c>
      <c r="H53" s="35" t="s">
        <v>1589</v>
      </c>
      <c r="I53" s="35" t="s">
        <v>127</v>
      </c>
      <c r="J53" s="35" t="str">
        <f t="shared" si="0"/>
        <v>Mixed</v>
      </c>
      <c r="K53" t="s">
        <v>1589</v>
      </c>
      <c r="L53" t="s">
        <v>1589</v>
      </c>
      <c r="M53" t="s">
        <v>1589</v>
      </c>
      <c r="N53" t="s">
        <v>1589</v>
      </c>
      <c r="O53" t="s">
        <v>127</v>
      </c>
      <c r="P53" t="s">
        <v>1589</v>
      </c>
      <c r="Q53" t="s">
        <v>1589</v>
      </c>
      <c r="R53" s="1" t="str">
        <f t="shared" si="2"/>
        <v>YES</v>
      </c>
      <c r="S53" s="29" t="str">
        <f t="shared" si="3"/>
        <v>YES</v>
      </c>
      <c r="T53" s="32" t="str">
        <f t="shared" si="1"/>
        <v>YES</v>
      </c>
      <c r="U53" s="34" t="s">
        <v>127</v>
      </c>
      <c r="V53" s="10" t="s">
        <v>1589</v>
      </c>
      <c r="W53" s="54" t="s">
        <v>1589</v>
      </c>
      <c r="X53" s="9" t="s">
        <v>126</v>
      </c>
      <c r="Y53" s="9" t="s">
        <v>127</v>
      </c>
      <c r="Z53" s="9" t="s">
        <v>126</v>
      </c>
      <c r="AA53" s="9" t="s">
        <v>126</v>
      </c>
      <c r="AB53" s="9" t="s">
        <v>126</v>
      </c>
      <c r="AC53" s="9" t="s">
        <v>126</v>
      </c>
      <c r="AD53" s="9" t="s">
        <v>126</v>
      </c>
      <c r="AE53" s="9" t="s">
        <v>126</v>
      </c>
      <c r="AF53" s="9" t="s">
        <v>126</v>
      </c>
      <c r="AG53" s="9" t="s">
        <v>126</v>
      </c>
      <c r="AH53" s="9" t="s">
        <v>126</v>
      </c>
      <c r="AI53" s="9" t="s">
        <v>126</v>
      </c>
      <c r="AJ53" s="9" t="s">
        <v>126</v>
      </c>
      <c r="AK53" s="9" t="s">
        <v>126</v>
      </c>
      <c r="AL53" s="9" t="s">
        <v>126</v>
      </c>
      <c r="AM53" s="9" t="s">
        <v>126</v>
      </c>
      <c r="AN53" s="9" t="s">
        <v>126</v>
      </c>
      <c r="AO53" s="9" t="s">
        <v>126</v>
      </c>
      <c r="AP53" s="9" t="s">
        <v>126</v>
      </c>
      <c r="AQ53" s="9" t="s">
        <v>126</v>
      </c>
      <c r="AR53" s="27" t="s">
        <v>126</v>
      </c>
      <c r="AS53" s="11" t="s">
        <v>151</v>
      </c>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t="s">
        <v>127</v>
      </c>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2" t="s">
        <v>1589</v>
      </c>
      <c r="EI53" s="22" t="s">
        <v>127</v>
      </c>
      <c r="EN53" s="11" t="s">
        <v>260</v>
      </c>
      <c r="EO53" s="13"/>
      <c r="EP53" s="2"/>
      <c r="EQ53" s="2"/>
      <c r="ER53" s="2"/>
      <c r="ES53" s="2"/>
      <c r="ET53" s="2"/>
      <c r="EU53" s="2"/>
      <c r="EV53" s="2"/>
      <c r="EW53" s="2"/>
      <c r="EX53" s="2"/>
      <c r="EY53" s="2" t="s">
        <v>127</v>
      </c>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t="s">
        <v>127</v>
      </c>
      <c r="GE53" s="2" t="s">
        <v>127</v>
      </c>
      <c r="GF53" s="2"/>
      <c r="GG53" s="2"/>
      <c r="GH53" s="2"/>
      <c r="GI53" s="2"/>
      <c r="GJ53" s="2"/>
      <c r="GK53" s="2"/>
      <c r="GL53" s="21" t="s">
        <v>1589</v>
      </c>
      <c r="GM53" s="2"/>
      <c r="GN53" s="2"/>
      <c r="GO53" s="2"/>
      <c r="GP53" s="2" t="s">
        <v>127</v>
      </c>
      <c r="GQ53" s="2"/>
      <c r="GR53" s="69" t="s">
        <v>348</v>
      </c>
      <c r="GS53" s="11" t="s">
        <v>359</v>
      </c>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1" t="s">
        <v>127</v>
      </c>
    </row>
    <row r="54" spans="1:266" ht="16.5" hidden="1" thickTop="1" x14ac:dyDescent="0.25">
      <c r="A54" s="2" t="s">
        <v>1780</v>
      </c>
      <c r="B54" s="9" t="s">
        <v>84</v>
      </c>
      <c r="C54" s="9" t="s">
        <v>95</v>
      </c>
      <c r="D54" s="35" t="s">
        <v>2349</v>
      </c>
      <c r="E54" s="35" t="s">
        <v>127</v>
      </c>
      <c r="F54" s="35" t="s">
        <v>1589</v>
      </c>
      <c r="G54" s="35" t="s">
        <v>127</v>
      </c>
      <c r="H54" s="35" t="s">
        <v>1589</v>
      </c>
      <c r="I54" s="35" t="s">
        <v>1589</v>
      </c>
      <c r="J54" s="35" t="str">
        <f t="shared" si="0"/>
        <v>Mixed</v>
      </c>
      <c r="K54" t="s">
        <v>1589</v>
      </c>
      <c r="L54" t="s">
        <v>127</v>
      </c>
      <c r="M54" t="s">
        <v>1589</v>
      </c>
      <c r="N54" t="s">
        <v>1589</v>
      </c>
      <c r="O54" t="s">
        <v>1589</v>
      </c>
      <c r="P54" t="s">
        <v>1589</v>
      </c>
      <c r="Q54" t="s">
        <v>1589</v>
      </c>
      <c r="R54" s="1" t="str">
        <f t="shared" si="2"/>
        <v>NO</v>
      </c>
      <c r="S54" s="29" t="str">
        <f t="shared" si="3"/>
        <v>YES</v>
      </c>
      <c r="T54" s="32" t="str">
        <f t="shared" si="1"/>
        <v>YES</v>
      </c>
      <c r="U54" s="34" t="s">
        <v>127</v>
      </c>
      <c r="V54" s="10" t="s">
        <v>1589</v>
      </c>
      <c r="W54" s="54" t="s">
        <v>1589</v>
      </c>
      <c r="X54" s="9" t="s">
        <v>126</v>
      </c>
      <c r="Y54" s="9" t="s">
        <v>127</v>
      </c>
      <c r="Z54" s="9" t="s">
        <v>126</v>
      </c>
      <c r="AA54" s="9" t="s">
        <v>126</v>
      </c>
      <c r="AB54" s="9" t="s">
        <v>126</v>
      </c>
      <c r="AC54" s="9" t="s">
        <v>126</v>
      </c>
      <c r="AD54" s="9" t="s">
        <v>126</v>
      </c>
      <c r="AE54" s="9" t="s">
        <v>126</v>
      </c>
      <c r="AF54" s="9" t="s">
        <v>126</v>
      </c>
      <c r="AG54" s="9" t="s">
        <v>126</v>
      </c>
      <c r="AH54" s="9" t="s">
        <v>126</v>
      </c>
      <c r="AI54" s="9" t="s">
        <v>126</v>
      </c>
      <c r="AJ54" s="9" t="s">
        <v>126</v>
      </c>
      <c r="AK54" s="9" t="s">
        <v>126</v>
      </c>
      <c r="AL54" s="9" t="s">
        <v>126</v>
      </c>
      <c r="AM54" s="9" t="s">
        <v>126</v>
      </c>
      <c r="AN54" s="9" t="s">
        <v>126</v>
      </c>
      <c r="AO54" s="9" t="s">
        <v>126</v>
      </c>
      <c r="AP54" s="9" t="s">
        <v>126</v>
      </c>
      <c r="AQ54" s="9" t="s">
        <v>126</v>
      </c>
      <c r="AR54" s="27" t="s">
        <v>126</v>
      </c>
      <c r="AS54" s="11" t="s">
        <v>152</v>
      </c>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t="s">
        <v>127</v>
      </c>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2" t="s">
        <v>1589</v>
      </c>
      <c r="EL54" s="2" t="s">
        <v>127</v>
      </c>
      <c r="EN54" s="11" t="s">
        <v>264</v>
      </c>
      <c r="EO54" s="13"/>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t="s">
        <v>127</v>
      </c>
      <c r="GE54" s="2"/>
      <c r="GF54" s="2"/>
      <c r="GG54" s="2"/>
      <c r="GH54" s="2"/>
      <c r="GI54" s="2"/>
      <c r="GJ54" s="2"/>
      <c r="GK54" s="2"/>
      <c r="GL54" s="21" t="s">
        <v>1589</v>
      </c>
      <c r="GM54" s="2"/>
      <c r="GN54" s="2"/>
      <c r="GO54" s="2"/>
      <c r="GP54" s="10" t="s">
        <v>127</v>
      </c>
      <c r="GQ54" s="2"/>
      <c r="GR54" s="69" t="s">
        <v>348</v>
      </c>
      <c r="GS54" s="11" t="s">
        <v>363</v>
      </c>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2"/>
      <c r="HY54" s="2"/>
      <c r="HZ54" s="2"/>
      <c r="IA54" s="2"/>
      <c r="IB54" s="2"/>
      <c r="IC54" s="2"/>
      <c r="ID54" s="2"/>
      <c r="IE54" s="2"/>
      <c r="IF54" s="2"/>
      <c r="IG54" s="2"/>
      <c r="IH54" s="2"/>
      <c r="II54" s="2"/>
      <c r="IJ54" s="2"/>
      <c r="IK54" s="2"/>
      <c r="IL54" s="2"/>
      <c r="IM54" s="2"/>
      <c r="IN54" s="2"/>
      <c r="IO54" s="2"/>
      <c r="IP54" s="2"/>
      <c r="IQ54" s="2"/>
      <c r="IR54" s="2"/>
      <c r="IS54" s="2"/>
      <c r="IT54" s="2" t="s">
        <v>127</v>
      </c>
      <c r="IU54" s="2"/>
      <c r="IV54" s="2"/>
      <c r="IW54" s="2"/>
      <c r="IX54" s="2"/>
      <c r="IY54" s="2"/>
      <c r="IZ54" s="2"/>
      <c r="JA54" s="2"/>
      <c r="JB54" s="2"/>
      <c r="JC54" s="2"/>
      <c r="JD54" s="2"/>
      <c r="JE54" s="2"/>
    </row>
    <row r="55" spans="1:266" ht="16.5" hidden="1" thickTop="1" x14ac:dyDescent="0.25">
      <c r="A55" s="2" t="s">
        <v>1780</v>
      </c>
      <c r="B55" s="9" t="s">
        <v>84</v>
      </c>
      <c r="C55" s="9" t="s">
        <v>95</v>
      </c>
      <c r="D55" s="35" t="s">
        <v>2349</v>
      </c>
      <c r="E55" s="35" t="s">
        <v>127</v>
      </c>
      <c r="F55" s="35" t="s">
        <v>1589</v>
      </c>
      <c r="G55" s="35" t="s">
        <v>127</v>
      </c>
      <c r="H55" s="35" t="s">
        <v>1589</v>
      </c>
      <c r="I55" s="35" t="s">
        <v>1589</v>
      </c>
      <c r="J55" s="35" t="str">
        <f t="shared" si="0"/>
        <v>Mixed</v>
      </c>
      <c r="K55" t="s">
        <v>1589</v>
      </c>
      <c r="L55" t="s">
        <v>127</v>
      </c>
      <c r="M55" t="s">
        <v>1589</v>
      </c>
      <c r="N55" t="s">
        <v>1589</v>
      </c>
      <c r="O55" t="s">
        <v>1589</v>
      </c>
      <c r="P55" t="s">
        <v>1589</v>
      </c>
      <c r="Q55" t="s">
        <v>1589</v>
      </c>
      <c r="R55" s="1" t="str">
        <f t="shared" si="2"/>
        <v>NO</v>
      </c>
      <c r="S55" s="29" t="str">
        <f t="shared" si="3"/>
        <v>YES</v>
      </c>
      <c r="T55" s="32" t="str">
        <f t="shared" si="1"/>
        <v>YES</v>
      </c>
      <c r="U55" s="34" t="s">
        <v>127</v>
      </c>
      <c r="V55" s="10" t="s">
        <v>1589</v>
      </c>
      <c r="W55" s="54" t="s">
        <v>1589</v>
      </c>
      <c r="X55" s="9" t="s">
        <v>126</v>
      </c>
      <c r="Y55" s="9" t="s">
        <v>126</v>
      </c>
      <c r="Z55" s="9" t="s">
        <v>126</v>
      </c>
      <c r="AA55" s="9" t="s">
        <v>126</v>
      </c>
      <c r="AB55" s="9" t="s">
        <v>127</v>
      </c>
      <c r="AC55" s="9" t="s">
        <v>126</v>
      </c>
      <c r="AD55" s="9" t="s">
        <v>126</v>
      </c>
      <c r="AE55" s="9" t="s">
        <v>126</v>
      </c>
      <c r="AF55" s="9" t="s">
        <v>126</v>
      </c>
      <c r="AG55" s="9" t="s">
        <v>126</v>
      </c>
      <c r="AH55" s="9" t="s">
        <v>126</v>
      </c>
      <c r="AI55" s="9" t="s">
        <v>126</v>
      </c>
      <c r="AJ55" s="9" t="s">
        <v>126</v>
      </c>
      <c r="AK55" s="9" t="s">
        <v>126</v>
      </c>
      <c r="AL55" s="9" t="s">
        <v>126</v>
      </c>
      <c r="AM55" s="9" t="s">
        <v>126</v>
      </c>
      <c r="AN55" s="9" t="s">
        <v>126</v>
      </c>
      <c r="AO55" s="9" t="s">
        <v>126</v>
      </c>
      <c r="AP55" s="9" t="s">
        <v>126</v>
      </c>
      <c r="AQ55" s="9" t="s">
        <v>126</v>
      </c>
      <c r="AR55" s="27" t="s">
        <v>126</v>
      </c>
      <c r="AS55" s="11" t="s">
        <v>153</v>
      </c>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t="s">
        <v>127</v>
      </c>
      <c r="CI55" s="2"/>
      <c r="CJ55" s="2"/>
      <c r="CK55" s="2"/>
      <c r="CL55" s="2"/>
      <c r="CM55" s="2" t="s">
        <v>127</v>
      </c>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2" t="s">
        <v>1589</v>
      </c>
      <c r="EI55" s="22" t="s">
        <v>127</v>
      </c>
      <c r="EJ55" s="2" t="s">
        <v>127</v>
      </c>
      <c r="EN55" s="11" t="s">
        <v>265</v>
      </c>
      <c r="EO55" s="13"/>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t="s">
        <v>127</v>
      </c>
      <c r="GF55" s="2"/>
      <c r="GG55" s="2"/>
      <c r="GH55" s="2"/>
      <c r="GI55" s="2"/>
      <c r="GJ55" s="2"/>
      <c r="GK55" s="2"/>
      <c r="GL55" s="21" t="s">
        <v>1589</v>
      </c>
      <c r="GM55" s="2"/>
      <c r="GN55" s="2"/>
      <c r="GO55" s="2"/>
      <c r="GP55" s="10" t="s">
        <v>127</v>
      </c>
      <c r="GQ55" s="2"/>
      <c r="GR55" s="69" t="s">
        <v>347</v>
      </c>
      <c r="GS55" s="11" t="s">
        <v>364</v>
      </c>
      <c r="GT55" s="13" t="s">
        <v>127</v>
      </c>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2"/>
      <c r="HY55" s="2"/>
      <c r="HZ55" s="2"/>
      <c r="IA55" s="2"/>
      <c r="IB55" s="2"/>
      <c r="IC55" s="2"/>
      <c r="ID55" s="2"/>
      <c r="IE55" s="2"/>
      <c r="IF55" s="2"/>
      <c r="IG55" s="2"/>
      <c r="IH55" s="2"/>
      <c r="II55" s="2"/>
      <c r="IJ55" s="2"/>
      <c r="IK55" s="2"/>
      <c r="IL55" s="2"/>
      <c r="IM55" s="2"/>
      <c r="IN55" s="2"/>
      <c r="IO55" s="2"/>
      <c r="IP55" s="2"/>
      <c r="IQ55" s="2"/>
      <c r="IR55" s="2"/>
      <c r="IS55" s="2"/>
      <c r="IT55" s="2"/>
      <c r="IU55" s="2"/>
      <c r="IV55" s="2"/>
      <c r="IW55" s="2"/>
      <c r="IX55" s="2"/>
      <c r="IY55" s="2"/>
      <c r="IZ55" s="2"/>
      <c r="JA55" s="2"/>
      <c r="JB55" s="2"/>
      <c r="JC55" s="2"/>
      <c r="JD55" s="2"/>
      <c r="JE55" s="2"/>
    </row>
    <row r="56" spans="1:266" ht="16.5" hidden="1" thickTop="1" x14ac:dyDescent="0.25">
      <c r="A56" s="2" t="s">
        <v>1780</v>
      </c>
      <c r="B56" s="9" t="s">
        <v>84</v>
      </c>
      <c r="C56" s="9" t="s">
        <v>95</v>
      </c>
      <c r="D56" s="35" t="s">
        <v>2349</v>
      </c>
      <c r="E56" s="35" t="s">
        <v>127</v>
      </c>
      <c r="F56" s="35" t="s">
        <v>1589</v>
      </c>
      <c r="G56" s="35" t="s">
        <v>127</v>
      </c>
      <c r="H56" s="35" t="s">
        <v>1589</v>
      </c>
      <c r="I56" s="35" t="s">
        <v>1589</v>
      </c>
      <c r="J56" s="35" t="str">
        <f t="shared" si="0"/>
        <v>Mixed</v>
      </c>
      <c r="K56" t="s">
        <v>1589</v>
      </c>
      <c r="L56" t="s">
        <v>127</v>
      </c>
      <c r="M56" t="s">
        <v>1589</v>
      </c>
      <c r="N56" t="s">
        <v>1589</v>
      </c>
      <c r="O56" t="s">
        <v>1589</v>
      </c>
      <c r="P56" t="s">
        <v>1589</v>
      </c>
      <c r="Q56" t="s">
        <v>1589</v>
      </c>
      <c r="R56" s="1" t="str">
        <f t="shared" si="2"/>
        <v>NO</v>
      </c>
      <c r="S56" s="29" t="str">
        <f t="shared" si="3"/>
        <v>YES</v>
      </c>
      <c r="T56" s="32" t="str">
        <f t="shared" si="1"/>
        <v>YES</v>
      </c>
      <c r="U56" s="34" t="s">
        <v>127</v>
      </c>
      <c r="V56" s="10" t="s">
        <v>1589</v>
      </c>
      <c r="W56" s="54" t="s">
        <v>1589</v>
      </c>
      <c r="X56" s="9" t="s">
        <v>126</v>
      </c>
      <c r="Y56" s="9" t="s">
        <v>126</v>
      </c>
      <c r="Z56" s="9" t="s">
        <v>126</v>
      </c>
      <c r="AA56" s="9" t="s">
        <v>126</v>
      </c>
      <c r="AB56" s="9" t="s">
        <v>126</v>
      </c>
      <c r="AC56" s="9" t="s">
        <v>126</v>
      </c>
      <c r="AD56" s="9" t="s">
        <v>126</v>
      </c>
      <c r="AE56" s="9" t="s">
        <v>126</v>
      </c>
      <c r="AF56" s="9" t="s">
        <v>126</v>
      </c>
      <c r="AG56" s="9" t="s">
        <v>126</v>
      </c>
      <c r="AH56" s="9" t="s">
        <v>126</v>
      </c>
      <c r="AI56" s="9" t="s">
        <v>126</v>
      </c>
      <c r="AJ56" s="9" t="s">
        <v>126</v>
      </c>
      <c r="AK56" s="9" t="s">
        <v>126</v>
      </c>
      <c r="AL56" s="9" t="s">
        <v>126</v>
      </c>
      <c r="AM56" s="9" t="s">
        <v>127</v>
      </c>
      <c r="AN56" s="9" t="s">
        <v>126</v>
      </c>
      <c r="AO56" s="9" t="s">
        <v>126</v>
      </c>
      <c r="AP56" s="9" t="s">
        <v>126</v>
      </c>
      <c r="AQ56" s="9" t="s">
        <v>126</v>
      </c>
      <c r="AR56" s="27" t="s">
        <v>126</v>
      </c>
      <c r="AS56" s="11" t="s">
        <v>154</v>
      </c>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t="s">
        <v>127</v>
      </c>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2" t="s">
        <v>1589</v>
      </c>
      <c r="EI56" s="22" t="s">
        <v>127</v>
      </c>
      <c r="EN56" s="11" t="s">
        <v>266</v>
      </c>
      <c r="EO56" s="13"/>
      <c r="EP56" s="2"/>
      <c r="EQ56" s="2" t="s">
        <v>127</v>
      </c>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1" t="s">
        <v>1589</v>
      </c>
      <c r="GM56" s="2"/>
      <c r="GN56" s="2"/>
      <c r="GO56" s="2"/>
      <c r="GP56" s="10" t="s">
        <v>127</v>
      </c>
      <c r="GQ56" s="2"/>
      <c r="GR56" s="69" t="s">
        <v>347</v>
      </c>
      <c r="GS56" s="11" t="s">
        <v>126</v>
      </c>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2"/>
      <c r="HY56" s="2"/>
      <c r="HZ56" s="2"/>
      <c r="IA56" s="2"/>
      <c r="IB56" s="2"/>
      <c r="IC56" s="2"/>
      <c r="ID56" s="2"/>
      <c r="IE56" s="2"/>
      <c r="IF56" s="2"/>
      <c r="IG56" s="2"/>
      <c r="IH56" s="2"/>
      <c r="II56" s="2"/>
      <c r="IJ56" s="2"/>
      <c r="IK56" s="2"/>
      <c r="IL56" s="2"/>
      <c r="IM56" s="2"/>
      <c r="IN56" s="2"/>
      <c r="IO56" s="2"/>
      <c r="IP56" s="2"/>
      <c r="IQ56" s="2"/>
      <c r="IR56" s="2"/>
      <c r="IS56" s="2"/>
      <c r="IT56" s="2"/>
      <c r="IU56" s="2"/>
      <c r="IV56" s="2"/>
      <c r="IW56" s="2"/>
      <c r="IX56" s="2"/>
      <c r="IY56" s="2"/>
      <c r="IZ56" s="2"/>
      <c r="JA56" s="2"/>
      <c r="JB56" s="2"/>
      <c r="JC56" s="2"/>
      <c r="JD56" s="2"/>
      <c r="JE56" s="2"/>
    </row>
    <row r="57" spans="1:266" ht="16.5" hidden="1" thickTop="1" x14ac:dyDescent="0.25">
      <c r="A57" s="2" t="s">
        <v>1780</v>
      </c>
      <c r="B57" s="9" t="s">
        <v>84</v>
      </c>
      <c r="C57" s="9" t="s">
        <v>95</v>
      </c>
      <c r="D57" s="35" t="s">
        <v>2349</v>
      </c>
      <c r="E57" s="35" t="s">
        <v>127</v>
      </c>
      <c r="F57" s="35" t="s">
        <v>1589</v>
      </c>
      <c r="G57" s="35" t="s">
        <v>127</v>
      </c>
      <c r="H57" s="35" t="s">
        <v>1589</v>
      </c>
      <c r="I57" s="35" t="s">
        <v>1589</v>
      </c>
      <c r="J57" s="35" t="str">
        <f t="shared" si="0"/>
        <v>Mixed</v>
      </c>
      <c r="K57" t="s">
        <v>1589</v>
      </c>
      <c r="L57" t="s">
        <v>127</v>
      </c>
      <c r="M57" t="s">
        <v>1589</v>
      </c>
      <c r="N57" t="s">
        <v>1589</v>
      </c>
      <c r="O57" t="s">
        <v>1589</v>
      </c>
      <c r="P57" t="s">
        <v>1589</v>
      </c>
      <c r="Q57" t="s">
        <v>1589</v>
      </c>
      <c r="R57" s="1" t="str">
        <f t="shared" si="2"/>
        <v>NO</v>
      </c>
      <c r="S57" s="29" t="str">
        <f t="shared" si="3"/>
        <v>YES</v>
      </c>
      <c r="T57" s="32" t="str">
        <f t="shared" si="1"/>
        <v>YES</v>
      </c>
      <c r="U57" s="34" t="s">
        <v>127</v>
      </c>
      <c r="V57" s="10" t="s">
        <v>1589</v>
      </c>
      <c r="W57" s="54" t="s">
        <v>1589</v>
      </c>
      <c r="X57" s="9" t="s">
        <v>126</v>
      </c>
      <c r="Y57" s="9" t="s">
        <v>126</v>
      </c>
      <c r="Z57" s="9" t="s">
        <v>126</v>
      </c>
      <c r="AA57" s="9" t="s">
        <v>126</v>
      </c>
      <c r="AB57" s="9" t="s">
        <v>126</v>
      </c>
      <c r="AC57" s="9" t="s">
        <v>126</v>
      </c>
      <c r="AD57" s="9" t="s">
        <v>126</v>
      </c>
      <c r="AE57" s="9" t="s">
        <v>126</v>
      </c>
      <c r="AF57" s="9" t="s">
        <v>126</v>
      </c>
      <c r="AG57" s="9" t="s">
        <v>126</v>
      </c>
      <c r="AH57" s="9" t="s">
        <v>127</v>
      </c>
      <c r="AI57" s="9" t="s">
        <v>126</v>
      </c>
      <c r="AJ57" s="9" t="s">
        <v>126</v>
      </c>
      <c r="AK57" s="9" t="s">
        <v>126</v>
      </c>
      <c r="AL57" s="9" t="s">
        <v>126</v>
      </c>
      <c r="AM57" s="9" t="s">
        <v>126</v>
      </c>
      <c r="AN57" s="9" t="s">
        <v>126</v>
      </c>
      <c r="AO57" s="9" t="s">
        <v>126</v>
      </c>
      <c r="AP57" s="9" t="s">
        <v>126</v>
      </c>
      <c r="AQ57" s="9" t="s">
        <v>126</v>
      </c>
      <c r="AR57" s="27" t="s">
        <v>126</v>
      </c>
      <c r="AS57" s="11" t="s">
        <v>155</v>
      </c>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t="s">
        <v>127</v>
      </c>
      <c r="EE57" s="2"/>
      <c r="EF57" s="2"/>
      <c r="EG57" s="2"/>
      <c r="EH57" s="22" t="s">
        <v>1589</v>
      </c>
      <c r="EK57" s="2" t="s">
        <v>127</v>
      </c>
      <c r="EN57" s="11" t="s">
        <v>267</v>
      </c>
      <c r="EO57" s="13"/>
      <c r="EP57" s="2"/>
      <c r="EQ57" s="2"/>
      <c r="ER57" s="2"/>
      <c r="ES57" s="2"/>
      <c r="ET57" s="2"/>
      <c r="EU57" s="2"/>
      <c r="EV57" s="2"/>
      <c r="EW57" s="2"/>
      <c r="EX57" s="2"/>
      <c r="EY57" s="2" t="s">
        <v>127</v>
      </c>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t="s">
        <v>127</v>
      </c>
      <c r="GF57" s="2" t="s">
        <v>127</v>
      </c>
      <c r="GG57" s="2"/>
      <c r="GH57" s="2"/>
      <c r="GI57" s="2"/>
      <c r="GJ57" s="2"/>
      <c r="GK57" s="2"/>
      <c r="GL57" s="21" t="s">
        <v>1589</v>
      </c>
      <c r="GM57" s="2"/>
      <c r="GN57" s="2"/>
      <c r="GO57" s="2"/>
      <c r="GP57" s="10" t="s">
        <v>127</v>
      </c>
      <c r="GQ57" s="2"/>
      <c r="GR57" s="69" t="s">
        <v>348</v>
      </c>
      <c r="GS57" s="11" t="s">
        <v>365</v>
      </c>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t="s">
        <v>127</v>
      </c>
      <c r="HV57" s="13"/>
      <c r="HW57" s="13"/>
      <c r="HX57" s="2"/>
      <c r="HY57" s="2"/>
      <c r="HZ57" s="2"/>
      <c r="IA57" s="2"/>
      <c r="IB57" s="2"/>
      <c r="IC57" s="2"/>
      <c r="ID57" s="2"/>
      <c r="IE57" s="2"/>
      <c r="IF57" s="2"/>
      <c r="IG57" s="2"/>
      <c r="IH57" s="2"/>
      <c r="II57" s="2"/>
      <c r="IJ57" s="2"/>
      <c r="IK57" s="2"/>
      <c r="IL57" s="2"/>
      <c r="IM57" s="2"/>
      <c r="IN57" s="2"/>
      <c r="IO57" s="2"/>
      <c r="IP57" s="2"/>
      <c r="IQ57" s="2"/>
      <c r="IR57" s="2"/>
      <c r="IS57" s="2"/>
      <c r="IT57" s="2"/>
      <c r="IU57" s="2"/>
      <c r="IV57" s="2"/>
      <c r="IW57" s="2"/>
      <c r="IX57" s="2"/>
      <c r="IY57" s="2"/>
      <c r="IZ57" s="2"/>
      <c r="JA57" s="2"/>
      <c r="JB57" s="2"/>
      <c r="JC57" s="2"/>
      <c r="JD57" s="2"/>
      <c r="JE57" s="2"/>
    </row>
    <row r="58" spans="1:266" ht="16.5" hidden="1" thickTop="1" x14ac:dyDescent="0.25">
      <c r="A58" s="2" t="s">
        <v>1780</v>
      </c>
      <c r="B58" s="9" t="s">
        <v>84</v>
      </c>
      <c r="C58" s="9" t="s">
        <v>95</v>
      </c>
      <c r="D58" s="35" t="s">
        <v>2349</v>
      </c>
      <c r="E58" s="35" t="s">
        <v>127</v>
      </c>
      <c r="F58" s="35" t="s">
        <v>1589</v>
      </c>
      <c r="G58" s="35" t="s">
        <v>127</v>
      </c>
      <c r="H58" s="35" t="s">
        <v>1589</v>
      </c>
      <c r="I58" s="35" t="s">
        <v>1589</v>
      </c>
      <c r="J58" s="35" t="str">
        <f t="shared" si="0"/>
        <v>Mixed</v>
      </c>
      <c r="K58" t="s">
        <v>1589</v>
      </c>
      <c r="L58" t="s">
        <v>127</v>
      </c>
      <c r="M58" t="s">
        <v>1589</v>
      </c>
      <c r="N58" t="s">
        <v>1589</v>
      </c>
      <c r="O58" t="s">
        <v>1589</v>
      </c>
      <c r="P58" t="s">
        <v>1589</v>
      </c>
      <c r="Q58" t="s">
        <v>1589</v>
      </c>
      <c r="R58" s="1" t="str">
        <f t="shared" si="2"/>
        <v>NO</v>
      </c>
      <c r="S58" s="29" t="str">
        <f t="shared" si="3"/>
        <v>YES</v>
      </c>
      <c r="T58" s="32" t="str">
        <f t="shared" si="1"/>
        <v>YES</v>
      </c>
      <c r="U58" s="34" t="s">
        <v>127</v>
      </c>
      <c r="V58" s="10" t="s">
        <v>1589</v>
      </c>
      <c r="W58" s="54" t="s">
        <v>1589</v>
      </c>
      <c r="X58" s="9" t="s">
        <v>126</v>
      </c>
      <c r="Y58" s="9" t="s">
        <v>126</v>
      </c>
      <c r="Z58" s="9" t="s">
        <v>126</v>
      </c>
      <c r="AA58" s="9" t="s">
        <v>126</v>
      </c>
      <c r="AB58" s="9" t="s">
        <v>126</v>
      </c>
      <c r="AC58" s="9" t="s">
        <v>126</v>
      </c>
      <c r="AD58" s="9" t="s">
        <v>126</v>
      </c>
      <c r="AE58" s="9" t="s">
        <v>126</v>
      </c>
      <c r="AF58" s="9" t="s">
        <v>126</v>
      </c>
      <c r="AG58" s="9" t="s">
        <v>126</v>
      </c>
      <c r="AH58" s="9" t="s">
        <v>126</v>
      </c>
      <c r="AI58" s="9" t="s">
        <v>126</v>
      </c>
      <c r="AJ58" s="9" t="s">
        <v>126</v>
      </c>
      <c r="AK58" s="9" t="s">
        <v>126</v>
      </c>
      <c r="AL58" s="9" t="s">
        <v>126</v>
      </c>
      <c r="AM58" s="9" t="s">
        <v>126</v>
      </c>
      <c r="AN58" s="9" t="s">
        <v>126</v>
      </c>
      <c r="AO58" s="9" t="s">
        <v>126</v>
      </c>
      <c r="AP58" s="9" t="s">
        <v>126</v>
      </c>
      <c r="AQ58" s="9" t="s">
        <v>126</v>
      </c>
      <c r="AR58" s="27" t="s">
        <v>127</v>
      </c>
      <c r="AS58" s="11" t="s">
        <v>156</v>
      </c>
      <c r="AT58" s="2"/>
      <c r="AU58" s="2"/>
      <c r="AV58" s="2"/>
      <c r="AW58" s="2"/>
      <c r="AX58" s="2"/>
      <c r="AY58" s="2"/>
      <c r="AZ58" s="2"/>
      <c r="BA58" s="2"/>
      <c r="BB58" s="2"/>
      <c r="BC58" s="2"/>
      <c r="BD58" s="2"/>
      <c r="BE58" s="2"/>
      <c r="BF58" s="2"/>
      <c r="BG58" s="2"/>
      <c r="BH58" s="2"/>
      <c r="BI58" s="2"/>
      <c r="BJ58" s="2"/>
      <c r="BK58" s="2"/>
      <c r="BL58" s="2"/>
      <c r="BM58" s="2"/>
      <c r="BN58" s="2"/>
      <c r="BO58" s="2" t="s">
        <v>127</v>
      </c>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2" t="s">
        <v>1589</v>
      </c>
      <c r="EL58" s="2" t="s">
        <v>127</v>
      </c>
      <c r="EN58" s="11" t="s">
        <v>268</v>
      </c>
      <c r="EO58" s="13"/>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t="s">
        <v>127</v>
      </c>
      <c r="GE58" s="2"/>
      <c r="GF58" s="2"/>
      <c r="GG58" s="2"/>
      <c r="GH58" s="2"/>
      <c r="GI58" s="2"/>
      <c r="GJ58" s="2"/>
      <c r="GK58" s="2"/>
      <c r="GL58" s="21" t="s">
        <v>1589</v>
      </c>
      <c r="GM58" s="2"/>
      <c r="GN58" s="2"/>
      <c r="GO58" s="2"/>
      <c r="GP58" s="10" t="s">
        <v>127</v>
      </c>
      <c r="GQ58" s="2"/>
      <c r="GR58" s="69" t="s">
        <v>347</v>
      </c>
      <c r="GS58" s="11" t="s">
        <v>366</v>
      </c>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2"/>
      <c r="HY58" s="2"/>
      <c r="HZ58" s="2"/>
      <c r="IA58" s="2"/>
      <c r="IB58" s="2"/>
      <c r="IC58" s="2"/>
      <c r="ID58" s="2"/>
      <c r="IE58" s="2"/>
      <c r="IF58" s="2"/>
      <c r="IG58" s="2"/>
      <c r="IH58" s="2"/>
      <c r="II58" s="2"/>
      <c r="IJ58" s="2"/>
      <c r="IK58" s="2"/>
      <c r="IL58" s="2"/>
      <c r="IM58" s="2"/>
      <c r="IN58" s="2"/>
      <c r="IO58" s="2"/>
      <c r="IP58" s="2"/>
      <c r="IQ58" s="2"/>
      <c r="IR58" s="2"/>
      <c r="IS58" s="2"/>
      <c r="IT58" s="2"/>
      <c r="IU58" s="2"/>
      <c r="IV58" s="2"/>
      <c r="IW58" s="2"/>
      <c r="IX58" s="2"/>
      <c r="IY58" s="2"/>
      <c r="IZ58" s="2"/>
      <c r="JA58" s="2"/>
      <c r="JB58" s="2"/>
      <c r="JC58" s="2"/>
      <c r="JD58" s="2"/>
      <c r="JE58" s="2"/>
      <c r="JF58" s="21" t="s">
        <v>127</v>
      </c>
    </row>
    <row r="59" spans="1:266" ht="16.5" hidden="1" thickTop="1" x14ac:dyDescent="0.25">
      <c r="A59" s="2" t="s">
        <v>1780</v>
      </c>
      <c r="B59" s="9" t="s">
        <v>84</v>
      </c>
      <c r="C59" s="9" t="s">
        <v>96</v>
      </c>
      <c r="D59" s="35" t="s">
        <v>2350</v>
      </c>
      <c r="E59" s="35" t="s">
        <v>127</v>
      </c>
      <c r="F59" s="35" t="s">
        <v>127</v>
      </c>
      <c r="G59" s="35" t="s">
        <v>127</v>
      </c>
      <c r="H59" s="35" t="s">
        <v>1589</v>
      </c>
      <c r="I59" s="35" t="s">
        <v>1589</v>
      </c>
      <c r="J59" s="35" t="str">
        <f t="shared" si="0"/>
        <v>Mixed</v>
      </c>
      <c r="K59" t="s">
        <v>1589</v>
      </c>
      <c r="L59" t="s">
        <v>127</v>
      </c>
      <c r="M59" t="s">
        <v>1589</v>
      </c>
      <c r="N59" t="s">
        <v>127</v>
      </c>
      <c r="O59" t="s">
        <v>1589</v>
      </c>
      <c r="P59" t="s">
        <v>1589</v>
      </c>
      <c r="Q59" t="s">
        <v>1589</v>
      </c>
      <c r="R59" s="1" t="str">
        <f t="shared" si="2"/>
        <v>YES</v>
      </c>
      <c r="S59" s="29" t="str">
        <f t="shared" si="3"/>
        <v>YES</v>
      </c>
      <c r="T59" s="32" t="str">
        <f t="shared" si="1"/>
        <v>YES</v>
      </c>
      <c r="U59" s="34" t="s">
        <v>127</v>
      </c>
      <c r="V59" s="10" t="s">
        <v>1589</v>
      </c>
      <c r="W59" s="54" t="s">
        <v>1589</v>
      </c>
      <c r="X59" s="9" t="s">
        <v>127</v>
      </c>
      <c r="Y59" s="9" t="s">
        <v>126</v>
      </c>
      <c r="Z59" s="9" t="s">
        <v>126</v>
      </c>
      <c r="AA59" s="9" t="s">
        <v>126</v>
      </c>
      <c r="AB59" s="9" t="s">
        <v>126</v>
      </c>
      <c r="AC59" s="9" t="s">
        <v>126</v>
      </c>
      <c r="AD59" s="9" t="s">
        <v>126</v>
      </c>
      <c r="AE59" s="9" t="s">
        <v>126</v>
      </c>
      <c r="AF59" s="9" t="s">
        <v>126</v>
      </c>
      <c r="AG59" s="9" t="s">
        <v>126</v>
      </c>
      <c r="AH59" s="9" t="s">
        <v>126</v>
      </c>
      <c r="AI59" s="9" t="s">
        <v>126</v>
      </c>
      <c r="AJ59" s="9" t="s">
        <v>126</v>
      </c>
      <c r="AK59" s="9" t="s">
        <v>126</v>
      </c>
      <c r="AL59" s="9" t="s">
        <v>126</v>
      </c>
      <c r="AM59" s="9" t="s">
        <v>126</v>
      </c>
      <c r="AN59" s="9" t="s">
        <v>126</v>
      </c>
      <c r="AO59" s="9" t="s">
        <v>126</v>
      </c>
      <c r="AP59" s="9" t="s">
        <v>126</v>
      </c>
      <c r="AQ59" s="9" t="s">
        <v>126</v>
      </c>
      <c r="AR59" s="27" t="s">
        <v>126</v>
      </c>
      <c r="AS59" s="11" t="s">
        <v>157</v>
      </c>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t="s">
        <v>127</v>
      </c>
      <c r="DW59" s="2"/>
      <c r="DX59" s="2"/>
      <c r="DY59" s="2"/>
      <c r="DZ59" s="2"/>
      <c r="EA59" s="2"/>
      <c r="EB59" s="2"/>
      <c r="EC59" s="2"/>
      <c r="ED59" s="2"/>
      <c r="EE59" s="2"/>
      <c r="EF59" s="2"/>
      <c r="EG59" s="2"/>
      <c r="EH59" s="22" t="s">
        <v>1589</v>
      </c>
      <c r="EI59" s="22" t="s">
        <v>127</v>
      </c>
      <c r="EN59" s="11" t="s">
        <v>269</v>
      </c>
      <c r="EO59" s="13"/>
      <c r="EP59" s="2"/>
      <c r="EQ59" s="2" t="s">
        <v>127</v>
      </c>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1" t="s">
        <v>1589</v>
      </c>
      <c r="GM59" s="2"/>
      <c r="GN59" s="2"/>
      <c r="GO59" s="2"/>
      <c r="GP59" s="10" t="s">
        <v>127</v>
      </c>
      <c r="GQ59" s="2"/>
      <c r="GR59" s="69" t="s">
        <v>348</v>
      </c>
      <c r="GS59" s="11" t="s">
        <v>367</v>
      </c>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2"/>
      <c r="HY59" s="2"/>
      <c r="HZ59" s="2"/>
      <c r="IA59" s="2"/>
      <c r="IB59" s="2"/>
      <c r="IC59" s="2"/>
      <c r="ID59" s="2"/>
      <c r="IE59" s="2"/>
      <c r="IF59" s="2"/>
      <c r="IG59" s="2"/>
      <c r="IH59" s="2"/>
      <c r="II59" s="2"/>
      <c r="IJ59" s="2"/>
      <c r="IK59" s="2"/>
      <c r="IL59" s="2" t="s">
        <v>127</v>
      </c>
      <c r="IM59" s="2"/>
      <c r="IN59" s="2"/>
      <c r="IO59" s="2"/>
      <c r="IP59" s="2"/>
      <c r="IQ59" s="2"/>
      <c r="IR59" s="2"/>
      <c r="IS59" s="2"/>
      <c r="IT59" s="2"/>
      <c r="IU59" s="2"/>
      <c r="IV59" s="2"/>
      <c r="IW59" s="2"/>
      <c r="IX59" s="2"/>
      <c r="IY59" s="2"/>
      <c r="IZ59" s="2"/>
      <c r="JA59" s="2"/>
      <c r="JB59" s="2"/>
      <c r="JC59" s="2"/>
      <c r="JD59" s="2"/>
      <c r="JE59" s="2"/>
    </row>
    <row r="60" spans="1:266" ht="16.5" hidden="1" thickTop="1" x14ac:dyDescent="0.25">
      <c r="A60" s="2" t="s">
        <v>1780</v>
      </c>
      <c r="B60" s="9" t="s">
        <v>84</v>
      </c>
      <c r="C60" s="9" t="s">
        <v>96</v>
      </c>
      <c r="D60" s="35" t="s">
        <v>2350</v>
      </c>
      <c r="E60" s="35" t="s">
        <v>127</v>
      </c>
      <c r="F60" s="35" t="s">
        <v>127</v>
      </c>
      <c r="G60" s="35" t="s">
        <v>127</v>
      </c>
      <c r="H60" s="35" t="s">
        <v>1589</v>
      </c>
      <c r="I60" s="35" t="s">
        <v>1589</v>
      </c>
      <c r="J60" s="35" t="str">
        <f t="shared" si="0"/>
        <v>Mixed</v>
      </c>
      <c r="K60" t="s">
        <v>1589</v>
      </c>
      <c r="L60" t="s">
        <v>127</v>
      </c>
      <c r="M60" t="s">
        <v>1589</v>
      </c>
      <c r="N60" t="s">
        <v>127</v>
      </c>
      <c r="O60" t="s">
        <v>1589</v>
      </c>
      <c r="P60" t="s">
        <v>1589</v>
      </c>
      <c r="Q60" t="s">
        <v>1589</v>
      </c>
      <c r="R60" s="1" t="str">
        <f t="shared" si="2"/>
        <v>YES</v>
      </c>
      <c r="S60" s="29" t="str">
        <f t="shared" si="3"/>
        <v>YES</v>
      </c>
      <c r="T60" s="32" t="str">
        <f t="shared" si="1"/>
        <v>YES</v>
      </c>
      <c r="U60" s="34" t="s">
        <v>127</v>
      </c>
      <c r="V60" s="10" t="s">
        <v>1589</v>
      </c>
      <c r="W60" s="54" t="s">
        <v>1589</v>
      </c>
      <c r="X60" s="9" t="s">
        <v>126</v>
      </c>
      <c r="Y60" s="9" t="s">
        <v>126</v>
      </c>
      <c r="Z60" s="9" t="s">
        <v>126</v>
      </c>
      <c r="AA60" s="9" t="s">
        <v>126</v>
      </c>
      <c r="AB60" s="9" t="s">
        <v>126</v>
      </c>
      <c r="AC60" s="9" t="s">
        <v>126</v>
      </c>
      <c r="AD60" s="9" t="s">
        <v>126</v>
      </c>
      <c r="AE60" s="9" t="s">
        <v>126</v>
      </c>
      <c r="AF60" s="9" t="s">
        <v>126</v>
      </c>
      <c r="AG60" s="9" t="s">
        <v>126</v>
      </c>
      <c r="AH60" s="9" t="s">
        <v>127</v>
      </c>
      <c r="AI60" s="9" t="s">
        <v>126</v>
      </c>
      <c r="AJ60" s="9" t="s">
        <v>126</v>
      </c>
      <c r="AK60" s="9" t="s">
        <v>126</v>
      </c>
      <c r="AL60" s="9" t="s">
        <v>126</v>
      </c>
      <c r="AM60" s="9" t="s">
        <v>126</v>
      </c>
      <c r="AN60" s="9" t="s">
        <v>126</v>
      </c>
      <c r="AO60" s="9" t="s">
        <v>126</v>
      </c>
      <c r="AP60" s="9" t="s">
        <v>126</v>
      </c>
      <c r="AQ60" s="9" t="s">
        <v>126</v>
      </c>
      <c r="AR60" s="27" t="s">
        <v>126</v>
      </c>
      <c r="AS60" s="11" t="s">
        <v>158</v>
      </c>
      <c r="AT60" s="2"/>
      <c r="AU60" s="2"/>
      <c r="AV60" s="2"/>
      <c r="AW60" s="2"/>
      <c r="AX60" s="2"/>
      <c r="AY60" s="2"/>
      <c r="AZ60" s="2"/>
      <c r="BA60" s="2"/>
      <c r="BB60" s="2"/>
      <c r="BC60" s="2"/>
      <c r="BD60" s="2"/>
      <c r="BE60" s="2"/>
      <c r="BF60" s="2"/>
      <c r="BG60" s="2"/>
      <c r="BH60" s="2" t="s">
        <v>127</v>
      </c>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2" t="s">
        <v>1589</v>
      </c>
      <c r="EI60" s="22" t="s">
        <v>127</v>
      </c>
      <c r="EN60" s="11" t="s">
        <v>270</v>
      </c>
      <c r="EO60" s="13"/>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t="s">
        <v>127</v>
      </c>
      <c r="FP60" s="2"/>
      <c r="FQ60" s="2"/>
      <c r="FR60" s="2"/>
      <c r="FS60" s="2"/>
      <c r="FT60" s="2"/>
      <c r="FU60" s="2"/>
      <c r="FV60" s="2"/>
      <c r="FW60" s="2"/>
      <c r="FX60" s="2"/>
      <c r="FY60" s="2"/>
      <c r="FZ60" s="2"/>
      <c r="GA60" s="2"/>
      <c r="GB60" s="2"/>
      <c r="GC60" s="2"/>
      <c r="GD60" s="2"/>
      <c r="GE60" s="2"/>
      <c r="GF60" s="2"/>
      <c r="GG60" s="2"/>
      <c r="GH60" s="2"/>
      <c r="GI60" s="2"/>
      <c r="GJ60" s="2"/>
      <c r="GK60" s="2"/>
      <c r="GL60" s="21" t="s">
        <v>1589</v>
      </c>
      <c r="GM60" s="2"/>
      <c r="GN60" s="2" t="s">
        <v>127</v>
      </c>
      <c r="GO60" s="2"/>
      <c r="GP60" s="2"/>
      <c r="GQ60" s="2"/>
      <c r="GR60" s="69" t="s">
        <v>348</v>
      </c>
      <c r="GS60" s="11" t="s">
        <v>368</v>
      </c>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2"/>
      <c r="HY60" s="2"/>
      <c r="HZ60" s="2"/>
      <c r="IA60" s="2"/>
      <c r="IB60" s="2"/>
      <c r="IC60" s="2"/>
      <c r="ID60" s="2"/>
      <c r="IE60" s="2"/>
      <c r="IF60" s="2"/>
      <c r="IG60" s="2"/>
      <c r="IH60" s="2"/>
      <c r="II60" s="2"/>
      <c r="IJ60" s="2"/>
      <c r="IK60" s="2"/>
      <c r="IL60" s="2"/>
      <c r="IM60" s="2"/>
      <c r="IN60" s="2"/>
      <c r="IO60" s="2"/>
      <c r="IP60" s="2"/>
      <c r="IQ60" s="2"/>
      <c r="IR60" s="2"/>
      <c r="IS60" s="2"/>
      <c r="IT60" s="2"/>
      <c r="IU60" s="2"/>
      <c r="IV60" s="2"/>
      <c r="IW60" s="2"/>
      <c r="IX60" s="2"/>
      <c r="IY60" s="2"/>
      <c r="IZ60" s="2"/>
      <c r="JA60" s="2"/>
      <c r="JB60" s="2"/>
      <c r="JC60" s="2"/>
      <c r="JD60" s="2"/>
      <c r="JE60" s="2"/>
      <c r="JF60" s="21" t="s">
        <v>127</v>
      </c>
    </row>
    <row r="61" spans="1:266" ht="16.5" hidden="1" thickTop="1" x14ac:dyDescent="0.25">
      <c r="A61" s="2" t="s">
        <v>1780</v>
      </c>
      <c r="B61" s="9" t="s">
        <v>84</v>
      </c>
      <c r="C61" s="9" t="s">
        <v>96</v>
      </c>
      <c r="D61" s="35" t="s">
        <v>2350</v>
      </c>
      <c r="E61" s="35" t="s">
        <v>127</v>
      </c>
      <c r="F61" s="35" t="s">
        <v>127</v>
      </c>
      <c r="G61" s="35" t="s">
        <v>127</v>
      </c>
      <c r="H61" s="35" t="s">
        <v>1589</v>
      </c>
      <c r="I61" s="35" t="s">
        <v>1589</v>
      </c>
      <c r="J61" s="35" t="str">
        <f t="shared" si="0"/>
        <v>Mixed</v>
      </c>
      <c r="K61" t="s">
        <v>1589</v>
      </c>
      <c r="L61" t="s">
        <v>127</v>
      </c>
      <c r="M61" t="s">
        <v>1589</v>
      </c>
      <c r="N61" t="s">
        <v>127</v>
      </c>
      <c r="O61" t="s">
        <v>1589</v>
      </c>
      <c r="P61" t="s">
        <v>1589</v>
      </c>
      <c r="Q61" t="s">
        <v>1589</v>
      </c>
      <c r="R61" s="1" t="str">
        <f t="shared" si="2"/>
        <v>YES</v>
      </c>
      <c r="S61" s="29" t="str">
        <f t="shared" si="3"/>
        <v>YES</v>
      </c>
      <c r="T61" s="32" t="str">
        <f t="shared" si="1"/>
        <v>YES</v>
      </c>
      <c r="U61" s="34" t="s">
        <v>127</v>
      </c>
      <c r="V61" s="10" t="s">
        <v>1589</v>
      </c>
      <c r="W61" s="54" t="s">
        <v>1589</v>
      </c>
      <c r="X61" s="9" t="s">
        <v>126</v>
      </c>
      <c r="Y61" s="9" t="s">
        <v>126</v>
      </c>
      <c r="Z61" s="9" t="s">
        <v>126</v>
      </c>
      <c r="AA61" s="9" t="s">
        <v>126</v>
      </c>
      <c r="AB61" s="9" t="s">
        <v>126</v>
      </c>
      <c r="AC61" s="9" t="s">
        <v>126</v>
      </c>
      <c r="AD61" s="9" t="s">
        <v>126</v>
      </c>
      <c r="AE61" s="9" t="s">
        <v>126</v>
      </c>
      <c r="AF61" s="9" t="s">
        <v>126</v>
      </c>
      <c r="AG61" s="9" t="s">
        <v>126</v>
      </c>
      <c r="AH61" s="9" t="s">
        <v>126</v>
      </c>
      <c r="AI61" s="9" t="s">
        <v>126</v>
      </c>
      <c r="AJ61" s="9" t="s">
        <v>126</v>
      </c>
      <c r="AK61" s="9" t="s">
        <v>126</v>
      </c>
      <c r="AL61" s="9" t="s">
        <v>126</v>
      </c>
      <c r="AM61" s="9" t="s">
        <v>126</v>
      </c>
      <c r="AN61" s="9" t="s">
        <v>127</v>
      </c>
      <c r="AO61" s="9" t="s">
        <v>126</v>
      </c>
      <c r="AP61" s="9" t="s">
        <v>126</v>
      </c>
      <c r="AQ61" s="9" t="s">
        <v>126</v>
      </c>
      <c r="AR61" s="27" t="s">
        <v>126</v>
      </c>
      <c r="AS61" s="11" t="s">
        <v>159</v>
      </c>
      <c r="AT61" s="2"/>
      <c r="AU61" s="2"/>
      <c r="AV61" s="2"/>
      <c r="AW61" s="2"/>
      <c r="AX61" s="2"/>
      <c r="AY61" s="2"/>
      <c r="AZ61" s="2"/>
      <c r="BA61" s="2"/>
      <c r="BB61" s="2"/>
      <c r="BC61" s="2"/>
      <c r="BD61" s="2"/>
      <c r="BE61" s="2"/>
      <c r="BF61" s="2"/>
      <c r="BG61" s="2" t="s">
        <v>127</v>
      </c>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2" t="s">
        <v>1589</v>
      </c>
      <c r="EI61" s="24" t="s">
        <v>127</v>
      </c>
      <c r="EN61" s="11" t="s">
        <v>126</v>
      </c>
      <c r="EO61" s="13"/>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1" t="s">
        <v>1589</v>
      </c>
      <c r="GM61" s="2"/>
      <c r="GN61" s="2"/>
      <c r="GO61" s="2"/>
      <c r="GP61" s="2"/>
      <c r="GQ61" s="2"/>
      <c r="GR61" s="69" t="s">
        <v>347</v>
      </c>
      <c r="GS61" s="11" t="s">
        <v>126</v>
      </c>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2"/>
      <c r="HY61" s="2"/>
      <c r="HZ61" s="2"/>
      <c r="IA61" s="2"/>
      <c r="IB61" s="2"/>
      <c r="IC61" s="2"/>
      <c r="ID61" s="2"/>
      <c r="IE61" s="2"/>
      <c r="IF61" s="2"/>
      <c r="IG61" s="2"/>
      <c r="IH61" s="2"/>
      <c r="II61" s="2"/>
      <c r="IJ61" s="2"/>
      <c r="IK61" s="2"/>
      <c r="IL61" s="2"/>
      <c r="IM61" s="2"/>
      <c r="IN61" s="2"/>
      <c r="IO61" s="2"/>
      <c r="IP61" s="2"/>
      <c r="IQ61" s="2"/>
      <c r="IR61" s="2"/>
      <c r="IS61" s="2"/>
      <c r="IT61" s="2"/>
      <c r="IU61" s="2"/>
      <c r="IV61" s="2"/>
      <c r="IW61" s="2"/>
      <c r="IX61" s="2"/>
      <c r="IY61" s="2"/>
      <c r="IZ61" s="2"/>
      <c r="JA61" s="2"/>
      <c r="JB61" s="2"/>
      <c r="JC61" s="2"/>
      <c r="JD61" s="2"/>
      <c r="JE61" s="2"/>
    </row>
    <row r="62" spans="1:266" ht="16.5" hidden="1" thickTop="1" x14ac:dyDescent="0.25">
      <c r="A62" s="2" t="s">
        <v>1780</v>
      </c>
      <c r="B62" s="9" t="s">
        <v>84</v>
      </c>
      <c r="C62" s="9" t="s">
        <v>96</v>
      </c>
      <c r="D62" s="35" t="s">
        <v>2350</v>
      </c>
      <c r="E62" s="35" t="s">
        <v>127</v>
      </c>
      <c r="F62" s="35" t="s">
        <v>127</v>
      </c>
      <c r="G62" s="35" t="s">
        <v>127</v>
      </c>
      <c r="H62" s="35" t="s">
        <v>1589</v>
      </c>
      <c r="I62" s="35" t="s">
        <v>1589</v>
      </c>
      <c r="J62" s="35" t="str">
        <f t="shared" si="0"/>
        <v>Mixed</v>
      </c>
      <c r="K62" t="s">
        <v>1589</v>
      </c>
      <c r="L62" t="s">
        <v>127</v>
      </c>
      <c r="M62" t="s">
        <v>1589</v>
      </c>
      <c r="N62" t="s">
        <v>127</v>
      </c>
      <c r="O62" t="s">
        <v>1589</v>
      </c>
      <c r="P62" t="s">
        <v>1589</v>
      </c>
      <c r="Q62" t="s">
        <v>1589</v>
      </c>
      <c r="R62" s="1" t="str">
        <f t="shared" si="2"/>
        <v>YES</v>
      </c>
      <c r="S62" s="29" t="str">
        <f t="shared" si="3"/>
        <v>YES</v>
      </c>
      <c r="T62" s="32" t="str">
        <f t="shared" si="1"/>
        <v>YES</v>
      </c>
      <c r="U62" s="34" t="s">
        <v>127</v>
      </c>
      <c r="V62" s="10" t="s">
        <v>1589</v>
      </c>
      <c r="W62" s="54" t="s">
        <v>1589</v>
      </c>
      <c r="X62" s="9" t="s">
        <v>126</v>
      </c>
      <c r="Y62" s="9" t="s">
        <v>126</v>
      </c>
      <c r="Z62" s="9" t="s">
        <v>126</v>
      </c>
      <c r="AA62" s="9" t="s">
        <v>126</v>
      </c>
      <c r="AB62" s="9" t="s">
        <v>126</v>
      </c>
      <c r="AC62" s="9" t="s">
        <v>126</v>
      </c>
      <c r="AD62" s="9" t="s">
        <v>126</v>
      </c>
      <c r="AE62" s="9" t="s">
        <v>126</v>
      </c>
      <c r="AF62" s="9" t="s">
        <v>126</v>
      </c>
      <c r="AG62" s="9" t="s">
        <v>126</v>
      </c>
      <c r="AH62" s="9" t="s">
        <v>126</v>
      </c>
      <c r="AI62" s="9" t="s">
        <v>126</v>
      </c>
      <c r="AJ62" s="9" t="s">
        <v>127</v>
      </c>
      <c r="AK62" s="9" t="s">
        <v>126</v>
      </c>
      <c r="AL62" s="9" t="s">
        <v>126</v>
      </c>
      <c r="AM62" s="9" t="s">
        <v>126</v>
      </c>
      <c r="AN62" s="9" t="s">
        <v>126</v>
      </c>
      <c r="AO62" s="9" t="s">
        <v>126</v>
      </c>
      <c r="AP62" s="9" t="s">
        <v>126</v>
      </c>
      <c r="AQ62" s="9" t="s">
        <v>126</v>
      </c>
      <c r="AR62" s="27" t="s">
        <v>126</v>
      </c>
      <c r="AS62" s="11" t="s">
        <v>160</v>
      </c>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t="s">
        <v>127</v>
      </c>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2" t="s">
        <v>1589</v>
      </c>
      <c r="EI62" s="22" t="s">
        <v>127</v>
      </c>
      <c r="EN62" s="11" t="s">
        <v>269</v>
      </c>
      <c r="EO62" s="13"/>
      <c r="EP62" s="2"/>
      <c r="EQ62" s="2" t="s">
        <v>127</v>
      </c>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1" t="s">
        <v>1589</v>
      </c>
      <c r="GM62" s="2"/>
      <c r="GN62" s="2"/>
      <c r="GO62" s="2"/>
      <c r="GP62" s="2" t="s">
        <v>127</v>
      </c>
      <c r="GQ62" s="2"/>
      <c r="GR62" s="69" t="s">
        <v>348</v>
      </c>
      <c r="GS62" s="11" t="s">
        <v>126</v>
      </c>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row>
    <row r="63" spans="1:266" ht="16.5" hidden="1" thickTop="1" x14ac:dyDescent="0.25">
      <c r="A63" s="2" t="s">
        <v>1780</v>
      </c>
      <c r="B63" s="9" t="s">
        <v>84</v>
      </c>
      <c r="C63" s="9" t="s">
        <v>96</v>
      </c>
      <c r="D63" s="35" t="s">
        <v>2350</v>
      </c>
      <c r="E63" s="35" t="s">
        <v>127</v>
      </c>
      <c r="F63" s="35" t="s">
        <v>127</v>
      </c>
      <c r="G63" s="35" t="s">
        <v>127</v>
      </c>
      <c r="H63" s="35" t="s">
        <v>1589</v>
      </c>
      <c r="I63" s="35" t="s">
        <v>1589</v>
      </c>
      <c r="J63" s="35" t="str">
        <f t="shared" si="0"/>
        <v>Mixed</v>
      </c>
      <c r="K63" t="s">
        <v>1589</v>
      </c>
      <c r="L63" t="s">
        <v>127</v>
      </c>
      <c r="M63" t="s">
        <v>1589</v>
      </c>
      <c r="N63" t="s">
        <v>127</v>
      </c>
      <c r="O63" t="s">
        <v>1589</v>
      </c>
      <c r="P63" t="s">
        <v>1589</v>
      </c>
      <c r="Q63" t="s">
        <v>1589</v>
      </c>
      <c r="R63" s="1" t="str">
        <f t="shared" si="2"/>
        <v>YES</v>
      </c>
      <c r="S63" s="29" t="str">
        <f t="shared" si="3"/>
        <v>YES</v>
      </c>
      <c r="T63" s="32" t="str">
        <f t="shared" si="1"/>
        <v>YES</v>
      </c>
      <c r="U63" s="34" t="s">
        <v>127</v>
      </c>
      <c r="V63" s="10" t="s">
        <v>1589</v>
      </c>
      <c r="W63" s="54" t="s">
        <v>1589</v>
      </c>
      <c r="X63" s="9" t="s">
        <v>126</v>
      </c>
      <c r="Y63" s="9" t="s">
        <v>126</v>
      </c>
      <c r="Z63" s="9" t="s">
        <v>126</v>
      </c>
      <c r="AA63" s="9" t="s">
        <v>126</v>
      </c>
      <c r="AB63" s="9" t="s">
        <v>126</v>
      </c>
      <c r="AC63" s="9" t="s">
        <v>126</v>
      </c>
      <c r="AD63" s="9" t="s">
        <v>126</v>
      </c>
      <c r="AE63" s="9" t="s">
        <v>126</v>
      </c>
      <c r="AF63" s="9" t="s">
        <v>126</v>
      </c>
      <c r="AG63" s="9" t="s">
        <v>126</v>
      </c>
      <c r="AH63" s="9" t="s">
        <v>126</v>
      </c>
      <c r="AI63" s="9" t="s">
        <v>126</v>
      </c>
      <c r="AJ63" s="9" t="s">
        <v>126</v>
      </c>
      <c r="AK63" s="9" t="s">
        <v>127</v>
      </c>
      <c r="AL63" s="9" t="s">
        <v>126</v>
      </c>
      <c r="AM63" s="9" t="s">
        <v>126</v>
      </c>
      <c r="AN63" s="9" t="s">
        <v>126</v>
      </c>
      <c r="AO63" s="9" t="s">
        <v>126</v>
      </c>
      <c r="AP63" s="9" t="s">
        <v>126</v>
      </c>
      <c r="AQ63" s="9" t="s">
        <v>126</v>
      </c>
      <c r="AR63" s="27" t="s">
        <v>126</v>
      </c>
      <c r="AS63" s="11" t="s">
        <v>161</v>
      </c>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t="s">
        <v>127</v>
      </c>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2" t="s">
        <v>1589</v>
      </c>
      <c r="EI63" s="22" t="s">
        <v>127</v>
      </c>
      <c r="EN63" s="11" t="s">
        <v>269</v>
      </c>
      <c r="EO63" s="13"/>
      <c r="EP63" s="2"/>
      <c r="EQ63" s="2" t="s">
        <v>127</v>
      </c>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1" t="s">
        <v>1589</v>
      </c>
      <c r="GM63" s="2"/>
      <c r="GN63" s="2"/>
      <c r="GO63" s="2"/>
      <c r="GP63" s="10" t="s">
        <v>127</v>
      </c>
      <c r="GQ63" s="2"/>
      <c r="GR63" s="69" t="s">
        <v>347</v>
      </c>
      <c r="GS63" s="11" t="s">
        <v>126</v>
      </c>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row>
    <row r="64" spans="1:266" ht="16.5" hidden="1" thickTop="1" x14ac:dyDescent="0.25">
      <c r="A64" s="2" t="s">
        <v>1780</v>
      </c>
      <c r="B64" s="9" t="s">
        <v>84</v>
      </c>
      <c r="C64" s="9" t="s">
        <v>97</v>
      </c>
      <c r="D64" s="35" t="s">
        <v>2349</v>
      </c>
      <c r="E64" s="35" t="s">
        <v>127</v>
      </c>
      <c r="F64" s="35" t="s">
        <v>1589</v>
      </c>
      <c r="G64" s="35" t="s">
        <v>127</v>
      </c>
      <c r="H64" s="35" t="s">
        <v>1589</v>
      </c>
      <c r="I64" s="35" t="s">
        <v>127</v>
      </c>
      <c r="J64" s="35" t="str">
        <f t="shared" si="0"/>
        <v>Mixed</v>
      </c>
      <c r="K64" t="s">
        <v>1589</v>
      </c>
      <c r="L64" t="s">
        <v>1589</v>
      </c>
      <c r="M64" t="s">
        <v>1589</v>
      </c>
      <c r="N64" t="s">
        <v>1589</v>
      </c>
      <c r="O64" t="s">
        <v>1589</v>
      </c>
      <c r="P64" t="s">
        <v>127</v>
      </c>
      <c r="Q64" t="s">
        <v>1589</v>
      </c>
      <c r="R64" s="1" t="str">
        <f t="shared" si="2"/>
        <v>NO</v>
      </c>
      <c r="S64" s="29" t="str">
        <f t="shared" si="3"/>
        <v>YES</v>
      </c>
      <c r="T64" s="32" t="str">
        <f t="shared" si="1"/>
        <v>YES</v>
      </c>
      <c r="U64" s="34" t="s">
        <v>127</v>
      </c>
      <c r="V64" s="10" t="s">
        <v>1589</v>
      </c>
      <c r="W64" s="54" t="s">
        <v>1589</v>
      </c>
      <c r="X64" s="9" t="s">
        <v>126</v>
      </c>
      <c r="Y64" s="9" t="s">
        <v>126</v>
      </c>
      <c r="Z64" s="9" t="s">
        <v>126</v>
      </c>
      <c r="AA64" s="9" t="s">
        <v>126</v>
      </c>
      <c r="AB64" s="9" t="s">
        <v>126</v>
      </c>
      <c r="AC64" s="9" t="s">
        <v>126</v>
      </c>
      <c r="AD64" s="9" t="s">
        <v>126</v>
      </c>
      <c r="AE64" s="9" t="s">
        <v>127</v>
      </c>
      <c r="AF64" s="9" t="s">
        <v>126</v>
      </c>
      <c r="AG64" s="9" t="s">
        <v>126</v>
      </c>
      <c r="AH64" s="9" t="s">
        <v>126</v>
      </c>
      <c r="AI64" s="9" t="s">
        <v>126</v>
      </c>
      <c r="AJ64" s="9" t="s">
        <v>126</v>
      </c>
      <c r="AK64" s="9" t="s">
        <v>126</v>
      </c>
      <c r="AL64" s="9" t="s">
        <v>126</v>
      </c>
      <c r="AM64" s="9" t="s">
        <v>126</v>
      </c>
      <c r="AN64" s="9" t="s">
        <v>126</v>
      </c>
      <c r="AO64" s="9" t="s">
        <v>126</v>
      </c>
      <c r="AP64" s="9" t="s">
        <v>126</v>
      </c>
      <c r="AQ64" s="9" t="s">
        <v>126</v>
      </c>
      <c r="AR64" s="27" t="s">
        <v>126</v>
      </c>
      <c r="AS64" s="11" t="s">
        <v>162</v>
      </c>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t="s">
        <v>127</v>
      </c>
      <c r="DQ64" s="2"/>
      <c r="DR64" s="2"/>
      <c r="DS64" s="2"/>
      <c r="DT64" s="2"/>
      <c r="DU64" s="2"/>
      <c r="DV64" s="2"/>
      <c r="DW64" s="2"/>
      <c r="DX64" s="2"/>
      <c r="DY64" s="2"/>
      <c r="DZ64" s="2"/>
      <c r="EA64" s="2"/>
      <c r="EB64" s="2"/>
      <c r="EC64" s="2"/>
      <c r="ED64" s="2"/>
      <c r="EE64" s="2"/>
      <c r="EF64" s="2"/>
      <c r="EG64" s="2"/>
      <c r="EH64" s="22" t="s">
        <v>1589</v>
      </c>
      <c r="EL64" s="2" t="s">
        <v>127</v>
      </c>
      <c r="EN64" s="11" t="s">
        <v>271</v>
      </c>
      <c r="EO64" s="13"/>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t="s">
        <v>127</v>
      </c>
      <c r="FT64" s="2"/>
      <c r="FU64" s="2"/>
      <c r="FV64" s="2"/>
      <c r="FW64" s="2"/>
      <c r="FX64" s="2"/>
      <c r="FY64" s="2"/>
      <c r="FZ64" s="2"/>
      <c r="GA64" s="2"/>
      <c r="GB64" s="2"/>
      <c r="GC64" s="2"/>
      <c r="GD64" s="2"/>
      <c r="GE64" s="2"/>
      <c r="GF64" s="2"/>
      <c r="GG64" s="2"/>
      <c r="GH64" s="2"/>
      <c r="GI64" s="2"/>
      <c r="GJ64" s="2"/>
      <c r="GK64" s="2"/>
      <c r="GL64" s="21" t="s">
        <v>1589</v>
      </c>
      <c r="GM64" s="2"/>
      <c r="GN64" s="2"/>
      <c r="GO64" s="2" t="s">
        <v>127</v>
      </c>
      <c r="GP64" s="2"/>
      <c r="GQ64" s="2"/>
      <c r="GR64" s="69" t="s">
        <v>347</v>
      </c>
      <c r="GS64" s="11" t="s">
        <v>369</v>
      </c>
      <c r="GT64" s="13"/>
      <c r="GU64" s="13"/>
      <c r="GV64" s="13"/>
      <c r="GW64" s="13"/>
      <c r="GX64" s="13"/>
      <c r="GY64" s="13"/>
      <c r="GZ64" s="13"/>
      <c r="HA64" s="13"/>
      <c r="HB64" s="13"/>
      <c r="HC64" s="13"/>
      <c r="HD64" s="13"/>
      <c r="HE64" s="13"/>
      <c r="HF64" s="13"/>
      <c r="HG64" s="13"/>
      <c r="HH64" s="13"/>
      <c r="HI64" s="13"/>
      <c r="HJ64" s="13"/>
      <c r="HK64" s="13"/>
      <c r="HL64" s="13" t="s">
        <v>127</v>
      </c>
      <c r="HM64" s="13"/>
      <c r="HN64" s="13"/>
      <c r="HO64" s="13"/>
      <c r="HP64" s="13"/>
      <c r="HQ64" s="13"/>
      <c r="HR64" s="13"/>
      <c r="HS64" s="13"/>
      <c r="HT64" s="13"/>
      <c r="HU64" s="13"/>
      <c r="HV64" s="13"/>
      <c r="HW64" s="13"/>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W64" s="2"/>
      <c r="IX64" s="2"/>
      <c r="IY64" s="2"/>
      <c r="IZ64" s="2"/>
      <c r="JA64" s="2"/>
      <c r="JB64" s="2"/>
      <c r="JC64" s="2"/>
      <c r="JD64" s="2"/>
      <c r="JE64" s="2"/>
    </row>
    <row r="65" spans="1:266" ht="16.5" hidden="1" thickTop="1" x14ac:dyDescent="0.25">
      <c r="A65" s="2" t="s">
        <v>1780</v>
      </c>
      <c r="B65" s="9" t="s">
        <v>84</v>
      </c>
      <c r="C65" s="9" t="s">
        <v>97</v>
      </c>
      <c r="D65" s="35" t="s">
        <v>2349</v>
      </c>
      <c r="E65" s="35" t="s">
        <v>127</v>
      </c>
      <c r="F65" s="35" t="s">
        <v>1589</v>
      </c>
      <c r="G65" s="35" t="s">
        <v>127</v>
      </c>
      <c r="H65" s="35" t="s">
        <v>1589</v>
      </c>
      <c r="I65" s="35" t="s">
        <v>127</v>
      </c>
      <c r="J65" s="35" t="str">
        <f t="shared" si="0"/>
        <v>Mixed</v>
      </c>
      <c r="K65" t="s">
        <v>1589</v>
      </c>
      <c r="L65" t="s">
        <v>1589</v>
      </c>
      <c r="M65" t="s">
        <v>1589</v>
      </c>
      <c r="N65" t="s">
        <v>1589</v>
      </c>
      <c r="O65" t="s">
        <v>1589</v>
      </c>
      <c r="P65" t="s">
        <v>127</v>
      </c>
      <c r="Q65" t="s">
        <v>1589</v>
      </c>
      <c r="R65" s="1" t="str">
        <f t="shared" si="2"/>
        <v>NO</v>
      </c>
      <c r="S65" s="29" t="str">
        <f t="shared" si="3"/>
        <v>YES</v>
      </c>
      <c r="T65" s="32" t="str">
        <f t="shared" si="1"/>
        <v>YES</v>
      </c>
      <c r="U65" s="34" t="s">
        <v>127</v>
      </c>
      <c r="V65" s="10" t="s">
        <v>1589</v>
      </c>
      <c r="W65" s="54" t="s">
        <v>1589</v>
      </c>
      <c r="X65" s="9" t="s">
        <v>127</v>
      </c>
      <c r="Y65" s="9" t="s">
        <v>126</v>
      </c>
      <c r="Z65" s="9" t="s">
        <v>126</v>
      </c>
      <c r="AA65" s="9" t="s">
        <v>126</v>
      </c>
      <c r="AB65" s="9" t="s">
        <v>126</v>
      </c>
      <c r="AC65" s="9" t="s">
        <v>126</v>
      </c>
      <c r="AD65" s="9" t="s">
        <v>126</v>
      </c>
      <c r="AE65" s="9" t="s">
        <v>126</v>
      </c>
      <c r="AF65" s="9" t="s">
        <v>126</v>
      </c>
      <c r="AG65" s="9" t="s">
        <v>126</v>
      </c>
      <c r="AH65" s="9" t="s">
        <v>126</v>
      </c>
      <c r="AI65" s="9" t="s">
        <v>126</v>
      </c>
      <c r="AJ65" s="9" t="s">
        <v>126</v>
      </c>
      <c r="AK65" s="9" t="s">
        <v>126</v>
      </c>
      <c r="AL65" s="9" t="s">
        <v>126</v>
      </c>
      <c r="AM65" s="9" t="s">
        <v>126</v>
      </c>
      <c r="AN65" s="9" t="s">
        <v>126</v>
      </c>
      <c r="AO65" s="9" t="s">
        <v>126</v>
      </c>
      <c r="AP65" s="9" t="s">
        <v>126</v>
      </c>
      <c r="AQ65" s="9" t="s">
        <v>126</v>
      </c>
      <c r="AR65" s="27" t="s">
        <v>126</v>
      </c>
      <c r="AS65" s="11" t="s">
        <v>163</v>
      </c>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t="s">
        <v>127</v>
      </c>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2" t="s">
        <v>1589</v>
      </c>
      <c r="EL65" s="2" t="s">
        <v>127</v>
      </c>
      <c r="EN65" s="11" t="s">
        <v>272</v>
      </c>
      <c r="EO65" s="13"/>
      <c r="EP65" s="2"/>
      <c r="EQ65" s="2"/>
      <c r="ER65" s="2"/>
      <c r="ES65" s="2"/>
      <c r="ET65" s="2"/>
      <c r="EU65" s="2"/>
      <c r="EV65" s="2"/>
      <c r="EW65" s="2"/>
      <c r="EX65" s="2"/>
      <c r="EY65" s="2"/>
      <c r="EZ65" s="2"/>
      <c r="FA65" s="2"/>
      <c r="FB65" s="2"/>
      <c r="FC65" s="2"/>
      <c r="FD65" s="2"/>
      <c r="FE65" s="2"/>
      <c r="FF65" s="2" t="s">
        <v>127</v>
      </c>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1" t="s">
        <v>1589</v>
      </c>
      <c r="GM65" s="2"/>
      <c r="GN65" s="2"/>
      <c r="GO65" s="2" t="s">
        <v>127</v>
      </c>
      <c r="GP65" s="2"/>
      <c r="GQ65" s="2"/>
      <c r="GR65" s="69" t="s">
        <v>347</v>
      </c>
      <c r="GS65" s="11" t="s">
        <v>370</v>
      </c>
      <c r="GT65" s="13"/>
      <c r="GU65" s="13"/>
      <c r="GV65" s="13" t="s">
        <v>127</v>
      </c>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row>
    <row r="66" spans="1:266" ht="16.5" hidden="1" thickTop="1" x14ac:dyDescent="0.25">
      <c r="A66" s="2" t="s">
        <v>1780</v>
      </c>
      <c r="B66" s="9" t="s">
        <v>84</v>
      </c>
      <c r="C66" s="9" t="s">
        <v>97</v>
      </c>
      <c r="D66" s="35" t="s">
        <v>2349</v>
      </c>
      <c r="E66" s="35" t="s">
        <v>127</v>
      </c>
      <c r="F66" s="35" t="s">
        <v>1589</v>
      </c>
      <c r="G66" s="35" t="s">
        <v>127</v>
      </c>
      <c r="H66" s="35" t="s">
        <v>1589</v>
      </c>
      <c r="I66" s="35" t="s">
        <v>127</v>
      </c>
      <c r="J66" s="35" t="str">
        <f t="shared" si="0"/>
        <v>Mixed</v>
      </c>
      <c r="K66" t="s">
        <v>1589</v>
      </c>
      <c r="L66" t="s">
        <v>1589</v>
      </c>
      <c r="M66" t="s">
        <v>1589</v>
      </c>
      <c r="N66" t="s">
        <v>1589</v>
      </c>
      <c r="O66" t="s">
        <v>1589</v>
      </c>
      <c r="P66" t="s">
        <v>127</v>
      </c>
      <c r="Q66" t="s">
        <v>1589</v>
      </c>
      <c r="R66" s="1" t="str">
        <f t="shared" si="2"/>
        <v>NO</v>
      </c>
      <c r="S66" s="29" t="str">
        <f t="shared" si="3"/>
        <v>YES</v>
      </c>
      <c r="T66" s="32" t="str">
        <f t="shared" si="1"/>
        <v>YES</v>
      </c>
      <c r="U66" s="34" t="s">
        <v>127</v>
      </c>
      <c r="V66" s="10" t="s">
        <v>1589</v>
      </c>
      <c r="W66" s="54" t="s">
        <v>1589</v>
      </c>
      <c r="X66" s="9" t="s">
        <v>126</v>
      </c>
      <c r="Y66" s="9" t="s">
        <v>127</v>
      </c>
      <c r="Z66" s="9" t="s">
        <v>126</v>
      </c>
      <c r="AA66" s="9" t="s">
        <v>126</v>
      </c>
      <c r="AB66" s="9" t="s">
        <v>126</v>
      </c>
      <c r="AC66" s="9" t="s">
        <v>126</v>
      </c>
      <c r="AD66" s="9" t="s">
        <v>126</v>
      </c>
      <c r="AE66" s="9" t="s">
        <v>126</v>
      </c>
      <c r="AF66" s="9" t="s">
        <v>126</v>
      </c>
      <c r="AG66" s="9" t="s">
        <v>126</v>
      </c>
      <c r="AH66" s="9" t="s">
        <v>126</v>
      </c>
      <c r="AI66" s="9" t="s">
        <v>126</v>
      </c>
      <c r="AJ66" s="9" t="s">
        <v>126</v>
      </c>
      <c r="AK66" s="9" t="s">
        <v>126</v>
      </c>
      <c r="AL66" s="9" t="s">
        <v>126</v>
      </c>
      <c r="AM66" s="9" t="s">
        <v>126</v>
      </c>
      <c r="AN66" s="9" t="s">
        <v>126</v>
      </c>
      <c r="AO66" s="9" t="s">
        <v>126</v>
      </c>
      <c r="AP66" s="9" t="s">
        <v>126</v>
      </c>
      <c r="AQ66" s="9" t="s">
        <v>126</v>
      </c>
      <c r="AR66" s="27" t="s">
        <v>126</v>
      </c>
      <c r="AS66" s="11" t="s">
        <v>164</v>
      </c>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t="s">
        <v>127</v>
      </c>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2" t="s">
        <v>1589</v>
      </c>
      <c r="EJ66" s="2" t="s">
        <v>127</v>
      </c>
      <c r="EN66" s="11" t="s">
        <v>273</v>
      </c>
      <c r="EO66" s="13"/>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t="s">
        <v>127</v>
      </c>
      <c r="FP66" s="2"/>
      <c r="FQ66" s="2"/>
      <c r="FR66" s="2"/>
      <c r="FS66" s="2"/>
      <c r="FT66" s="2"/>
      <c r="FU66" s="2"/>
      <c r="FV66" s="2"/>
      <c r="FW66" s="2"/>
      <c r="FX66" s="2"/>
      <c r="FY66" s="2"/>
      <c r="FZ66" s="2"/>
      <c r="GA66" s="2"/>
      <c r="GB66" s="2"/>
      <c r="GC66" s="2"/>
      <c r="GD66" s="2"/>
      <c r="GE66" s="2"/>
      <c r="GF66" s="2"/>
      <c r="GG66" s="2"/>
      <c r="GH66" s="2"/>
      <c r="GI66" s="2"/>
      <c r="GJ66" s="2"/>
      <c r="GK66" s="2"/>
      <c r="GL66" s="21" t="s">
        <v>1589</v>
      </c>
      <c r="GM66" s="2"/>
      <c r="GN66" s="2" t="s">
        <v>127</v>
      </c>
      <c r="GO66" s="2"/>
      <c r="GP66" s="2"/>
      <c r="GQ66" s="2"/>
      <c r="GR66" s="69" t="s">
        <v>347</v>
      </c>
      <c r="GS66" s="11" t="s">
        <v>371</v>
      </c>
      <c r="GT66" s="13"/>
      <c r="GU66" s="13"/>
      <c r="GV66" s="13"/>
      <c r="GW66" s="13"/>
      <c r="GX66" s="13"/>
      <c r="GY66" s="13"/>
      <c r="GZ66" s="13"/>
      <c r="HA66" s="13"/>
      <c r="HB66" s="13"/>
      <c r="HC66" s="13"/>
      <c r="HD66" s="13" t="s">
        <v>127</v>
      </c>
      <c r="HE66" s="13"/>
      <c r="HF66" s="13"/>
      <c r="HG66" s="13"/>
      <c r="HH66" s="13"/>
      <c r="HI66" s="13"/>
      <c r="HJ66" s="13"/>
      <c r="HK66" s="13"/>
      <c r="HL66" s="13"/>
      <c r="HM66" s="13"/>
      <c r="HN66" s="13"/>
      <c r="HO66" s="13"/>
      <c r="HP66" s="13"/>
      <c r="HQ66" s="13"/>
      <c r="HR66" s="13"/>
      <c r="HS66" s="13"/>
      <c r="HT66" s="13"/>
      <c r="HU66" s="13"/>
      <c r="HV66" s="13"/>
      <c r="HW66" s="13"/>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row>
    <row r="67" spans="1:266" ht="15.95" hidden="1" customHeight="1" x14ac:dyDescent="0.25">
      <c r="A67" s="2" t="s">
        <v>1780</v>
      </c>
      <c r="B67" s="9" t="s">
        <v>84</v>
      </c>
      <c r="C67" s="9" t="s">
        <v>97</v>
      </c>
      <c r="D67" s="35" t="s">
        <v>2349</v>
      </c>
      <c r="E67" s="35" t="s">
        <v>127</v>
      </c>
      <c r="F67" s="35" t="s">
        <v>1589</v>
      </c>
      <c r="G67" s="35" t="s">
        <v>127</v>
      </c>
      <c r="H67" s="35" t="s">
        <v>1589</v>
      </c>
      <c r="I67" s="35" t="s">
        <v>127</v>
      </c>
      <c r="J67" s="35" t="str">
        <f t="shared" si="0"/>
        <v>Mixed</v>
      </c>
      <c r="K67" t="s">
        <v>1589</v>
      </c>
      <c r="L67" t="s">
        <v>1589</v>
      </c>
      <c r="M67" t="s">
        <v>1589</v>
      </c>
      <c r="N67" t="s">
        <v>1589</v>
      </c>
      <c r="O67" t="s">
        <v>1589</v>
      </c>
      <c r="P67" t="s">
        <v>127</v>
      </c>
      <c r="Q67" t="s">
        <v>1589</v>
      </c>
      <c r="R67" s="1" t="str">
        <f t="shared" si="2"/>
        <v>NO</v>
      </c>
      <c r="S67" s="29" t="str">
        <f t="shared" si="3"/>
        <v>NO</v>
      </c>
      <c r="T67" s="32" t="str">
        <f t="shared" si="1"/>
        <v>NO</v>
      </c>
      <c r="U67" s="34" t="s">
        <v>2240</v>
      </c>
      <c r="V67" s="10" t="s">
        <v>1589</v>
      </c>
      <c r="W67" s="54" t="s">
        <v>1589</v>
      </c>
      <c r="X67" s="9" t="s">
        <v>126</v>
      </c>
      <c r="Y67" s="9" t="s">
        <v>126</v>
      </c>
      <c r="Z67" s="9" t="s">
        <v>126</v>
      </c>
      <c r="AA67" s="9" t="s">
        <v>126</v>
      </c>
      <c r="AB67" s="9" t="s">
        <v>126</v>
      </c>
      <c r="AC67" s="9" t="s">
        <v>126</v>
      </c>
      <c r="AD67" s="9" t="s">
        <v>126</v>
      </c>
      <c r="AE67" s="9" t="s">
        <v>126</v>
      </c>
      <c r="AF67" s="9" t="s">
        <v>126</v>
      </c>
      <c r="AG67" s="9" t="s">
        <v>126</v>
      </c>
      <c r="AH67" s="9" t="s">
        <v>126</v>
      </c>
      <c r="AI67" s="9" t="s">
        <v>126</v>
      </c>
      <c r="AJ67" s="9" t="s">
        <v>126</v>
      </c>
      <c r="AK67" s="9" t="s">
        <v>126</v>
      </c>
      <c r="AL67" s="9" t="s">
        <v>126</v>
      </c>
      <c r="AM67" s="9" t="s">
        <v>126</v>
      </c>
      <c r="AN67" s="9" t="s">
        <v>126</v>
      </c>
      <c r="AO67" s="9" t="s">
        <v>126</v>
      </c>
      <c r="AP67" s="9" t="s">
        <v>126</v>
      </c>
      <c r="AQ67" s="9" t="s">
        <v>126</v>
      </c>
      <c r="AR67" s="27" t="s">
        <v>126</v>
      </c>
      <c r="AS67" s="11" t="s">
        <v>126</v>
      </c>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2" t="s">
        <v>1589</v>
      </c>
      <c r="EN67" s="11" t="s">
        <v>126</v>
      </c>
      <c r="EO67" s="13"/>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1" t="s">
        <v>1589</v>
      </c>
      <c r="GM67" s="2"/>
      <c r="GN67" s="2"/>
      <c r="GO67" s="2"/>
      <c r="GP67" s="2"/>
      <c r="GQ67" s="2"/>
      <c r="GR67" s="69" t="s">
        <v>126</v>
      </c>
      <c r="GS67" s="11" t="s">
        <v>126</v>
      </c>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c r="IY67" s="2"/>
      <c r="IZ67" s="2"/>
      <c r="JA67" s="2"/>
      <c r="JB67" s="2"/>
      <c r="JC67" s="2"/>
      <c r="JD67" s="2"/>
      <c r="JE67" s="2"/>
    </row>
    <row r="68" spans="1:266" ht="16.5" hidden="1" thickTop="1" x14ac:dyDescent="0.25">
      <c r="A68" s="2" t="s">
        <v>1780</v>
      </c>
      <c r="B68" s="9" t="s">
        <v>84</v>
      </c>
      <c r="C68" s="9" t="s">
        <v>97</v>
      </c>
      <c r="D68" s="35" t="s">
        <v>2349</v>
      </c>
      <c r="E68" s="35" t="s">
        <v>127</v>
      </c>
      <c r="F68" s="35" t="s">
        <v>1589</v>
      </c>
      <c r="G68" s="35" t="s">
        <v>127</v>
      </c>
      <c r="H68" s="35" t="s">
        <v>1589</v>
      </c>
      <c r="I68" s="35" t="s">
        <v>127</v>
      </c>
      <c r="J68" s="35" t="str">
        <f t="shared" ref="J68:J131" si="4">IF(OR($E68 = "YES",$F68 = "YES", $I68="YES"), IF(OR($G68 = "YES",$H68 = "YES"),"Mixed","Plan-driven"), IF(OR($G68 = "YES",$H68 = "YES"), "Agile", ""))</f>
        <v>Mixed</v>
      </c>
      <c r="K68" t="s">
        <v>1589</v>
      </c>
      <c r="L68" t="s">
        <v>1589</v>
      </c>
      <c r="M68" t="s">
        <v>1589</v>
      </c>
      <c r="N68" t="s">
        <v>1589</v>
      </c>
      <c r="O68" t="s">
        <v>1589</v>
      </c>
      <c r="P68" t="s">
        <v>127</v>
      </c>
      <c r="Q68" t="s">
        <v>1589</v>
      </c>
      <c r="R68" s="1" t="str">
        <f t="shared" si="2"/>
        <v>NO</v>
      </c>
      <c r="S68" s="29" t="str">
        <f t="shared" si="3"/>
        <v>NO</v>
      </c>
      <c r="T68" s="32" t="str">
        <f t="shared" ref="T68:T131" si="5">IF(AND(AS68="",EN68="",GS68=""),"NO","YES")</f>
        <v>NO</v>
      </c>
      <c r="U68" s="34" t="s">
        <v>2240</v>
      </c>
      <c r="V68" s="10" t="s">
        <v>1589</v>
      </c>
      <c r="W68" s="54" t="s">
        <v>1589</v>
      </c>
      <c r="X68" s="9" t="s">
        <v>126</v>
      </c>
      <c r="Y68" s="9" t="s">
        <v>126</v>
      </c>
      <c r="Z68" s="9" t="s">
        <v>126</v>
      </c>
      <c r="AA68" s="9" t="s">
        <v>126</v>
      </c>
      <c r="AB68" s="9" t="s">
        <v>126</v>
      </c>
      <c r="AC68" s="9" t="s">
        <v>126</v>
      </c>
      <c r="AD68" s="9" t="s">
        <v>126</v>
      </c>
      <c r="AE68" s="9" t="s">
        <v>126</v>
      </c>
      <c r="AF68" s="9" t="s">
        <v>126</v>
      </c>
      <c r="AG68" s="9" t="s">
        <v>126</v>
      </c>
      <c r="AH68" s="9" t="s">
        <v>126</v>
      </c>
      <c r="AI68" s="9" t="s">
        <v>126</v>
      </c>
      <c r="AJ68" s="9" t="s">
        <v>126</v>
      </c>
      <c r="AK68" s="9" t="s">
        <v>126</v>
      </c>
      <c r="AL68" s="9" t="s">
        <v>126</v>
      </c>
      <c r="AM68" s="9" t="s">
        <v>126</v>
      </c>
      <c r="AN68" s="9" t="s">
        <v>126</v>
      </c>
      <c r="AO68" s="9" t="s">
        <v>126</v>
      </c>
      <c r="AP68" s="9" t="s">
        <v>126</v>
      </c>
      <c r="AQ68" s="9" t="s">
        <v>126</v>
      </c>
      <c r="AR68" s="27" t="s">
        <v>126</v>
      </c>
      <c r="AS68" s="11" t="s">
        <v>126</v>
      </c>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2" t="s">
        <v>1589</v>
      </c>
      <c r="EN68" s="11" t="s">
        <v>126</v>
      </c>
      <c r="EO68" s="13"/>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1" t="s">
        <v>1589</v>
      </c>
      <c r="GM68" s="2"/>
      <c r="GN68" s="2"/>
      <c r="GO68" s="2"/>
      <c r="GP68" s="2"/>
      <c r="GQ68" s="2"/>
      <c r="GR68" s="69" t="s">
        <v>126</v>
      </c>
      <c r="GS68" s="11" t="s">
        <v>126</v>
      </c>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W68" s="2"/>
      <c r="IX68" s="2"/>
      <c r="IY68" s="2"/>
      <c r="IZ68" s="2"/>
      <c r="JA68" s="2"/>
      <c r="JB68" s="2"/>
      <c r="JC68" s="2"/>
      <c r="JD68" s="2"/>
      <c r="JE68" s="2"/>
    </row>
    <row r="69" spans="1:266" ht="16.5" hidden="1" thickTop="1" x14ac:dyDescent="0.25">
      <c r="A69" s="2" t="s">
        <v>1780</v>
      </c>
      <c r="B69" s="9" t="s">
        <v>84</v>
      </c>
      <c r="C69" s="9" t="s">
        <v>98</v>
      </c>
      <c r="D69" s="35" t="s">
        <v>2351</v>
      </c>
      <c r="E69" s="35" t="s">
        <v>1589</v>
      </c>
      <c r="F69" s="35" t="s">
        <v>127</v>
      </c>
      <c r="G69" s="35" t="s">
        <v>1589</v>
      </c>
      <c r="H69" s="35" t="s">
        <v>1589</v>
      </c>
      <c r="I69" s="35" t="s">
        <v>1589</v>
      </c>
      <c r="J69" s="35" t="str">
        <f t="shared" si="4"/>
        <v>Plan-driven</v>
      </c>
      <c r="K69" t="s">
        <v>1589</v>
      </c>
      <c r="L69" t="s">
        <v>1589</v>
      </c>
      <c r="M69" t="s">
        <v>1589</v>
      </c>
      <c r="N69" t="s">
        <v>127</v>
      </c>
      <c r="O69" t="s">
        <v>127</v>
      </c>
      <c r="P69" t="s">
        <v>1589</v>
      </c>
      <c r="Q69" t="s">
        <v>1589</v>
      </c>
      <c r="R69" s="1" t="str">
        <f t="shared" ref="R69:R132" si="6">IF(OR(M69="YES",N69="YES",O69="YES"),"YES","NO")</f>
        <v>YES</v>
      </c>
      <c r="S69" s="29" t="str">
        <f t="shared" si="3"/>
        <v>YES</v>
      </c>
      <c r="T69" s="32" t="str">
        <f t="shared" si="5"/>
        <v>YES</v>
      </c>
      <c r="U69" s="34" t="s">
        <v>127</v>
      </c>
      <c r="V69" s="10" t="s">
        <v>1589</v>
      </c>
      <c r="W69" s="54" t="s">
        <v>1589</v>
      </c>
      <c r="X69" s="9" t="s">
        <v>126</v>
      </c>
      <c r="Y69" s="9" t="s">
        <v>126</v>
      </c>
      <c r="Z69" s="9" t="s">
        <v>126</v>
      </c>
      <c r="AA69" s="9" t="s">
        <v>126</v>
      </c>
      <c r="AB69" s="9" t="s">
        <v>126</v>
      </c>
      <c r="AC69" s="9" t="s">
        <v>126</v>
      </c>
      <c r="AD69" s="9" t="s">
        <v>126</v>
      </c>
      <c r="AE69" s="9" t="s">
        <v>126</v>
      </c>
      <c r="AF69" s="9" t="s">
        <v>126</v>
      </c>
      <c r="AG69" s="9" t="s">
        <v>126</v>
      </c>
      <c r="AH69" s="9" t="s">
        <v>127</v>
      </c>
      <c r="AI69" s="9" t="s">
        <v>126</v>
      </c>
      <c r="AJ69" s="9" t="s">
        <v>126</v>
      </c>
      <c r="AK69" s="9" t="s">
        <v>126</v>
      </c>
      <c r="AL69" s="9" t="s">
        <v>126</v>
      </c>
      <c r="AM69" s="9" t="s">
        <v>126</v>
      </c>
      <c r="AN69" s="9" t="s">
        <v>126</v>
      </c>
      <c r="AO69" s="9" t="s">
        <v>126</v>
      </c>
      <c r="AP69" s="9" t="s">
        <v>126</v>
      </c>
      <c r="AQ69" s="9" t="s">
        <v>126</v>
      </c>
      <c r="AR69" s="27" t="s">
        <v>126</v>
      </c>
      <c r="AS69" s="11" t="s">
        <v>165</v>
      </c>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t="s">
        <v>127</v>
      </c>
      <c r="DN69" s="2"/>
      <c r="DO69" s="2"/>
      <c r="DP69" s="2"/>
      <c r="DQ69" s="2"/>
      <c r="DR69" s="2"/>
      <c r="DS69" s="2"/>
      <c r="DT69" s="2"/>
      <c r="DU69" s="2"/>
      <c r="DV69" s="2"/>
      <c r="DW69" s="2"/>
      <c r="DX69" s="2"/>
      <c r="DY69" s="2"/>
      <c r="DZ69" s="2"/>
      <c r="EA69" s="2"/>
      <c r="EB69" s="2"/>
      <c r="EC69" s="2"/>
      <c r="ED69" s="2"/>
      <c r="EE69" s="2"/>
      <c r="EF69" s="2"/>
      <c r="EG69" s="2"/>
      <c r="EH69" s="22" t="s">
        <v>1589</v>
      </c>
      <c r="EI69" s="22" t="s">
        <v>127</v>
      </c>
      <c r="EN69" s="11" t="s">
        <v>274</v>
      </c>
      <c r="EO69" s="13"/>
      <c r="EP69" s="2"/>
      <c r="EQ69" s="2"/>
      <c r="ER69" s="2"/>
      <c r="ES69" s="2"/>
      <c r="ET69" s="2"/>
      <c r="EU69" s="2"/>
      <c r="EV69" s="2"/>
      <c r="EW69" s="2"/>
      <c r="EX69" s="2"/>
      <c r="EY69" s="2" t="s">
        <v>127</v>
      </c>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1" t="s">
        <v>1589</v>
      </c>
      <c r="GM69" s="2"/>
      <c r="GN69" s="2"/>
      <c r="GO69" s="2"/>
      <c r="GP69" s="2" t="s">
        <v>127</v>
      </c>
      <c r="GQ69" s="2"/>
      <c r="GR69" s="69" t="s">
        <v>348</v>
      </c>
      <c r="GS69" s="11" t="s">
        <v>372</v>
      </c>
      <c r="GT69" s="13"/>
      <c r="GU69" s="13"/>
      <c r="GV69" s="13"/>
      <c r="GW69" s="13"/>
      <c r="GX69" s="13"/>
      <c r="GY69" s="13"/>
      <c r="GZ69" s="13"/>
      <c r="HA69" s="13"/>
      <c r="HB69" s="13"/>
      <c r="HC69" s="13"/>
      <c r="HD69" s="13"/>
      <c r="HE69" s="13" t="s">
        <v>127</v>
      </c>
      <c r="HF69" s="13"/>
      <c r="HG69" s="13"/>
      <c r="HH69" s="13"/>
      <c r="HI69" s="13"/>
      <c r="HJ69" s="13"/>
      <c r="HK69" s="13"/>
      <c r="HL69" s="13"/>
      <c r="HM69" s="13"/>
      <c r="HN69" s="13"/>
      <c r="HO69" s="13"/>
      <c r="HP69" s="13"/>
      <c r="HQ69" s="13"/>
      <c r="HR69" s="13"/>
      <c r="HS69" s="13"/>
      <c r="HT69" s="13"/>
      <c r="HU69" s="13"/>
      <c r="HV69" s="13"/>
      <c r="HW69" s="13"/>
      <c r="HX69" s="2"/>
      <c r="HY69" s="2"/>
      <c r="HZ69" s="2"/>
      <c r="IA69" s="2"/>
      <c r="IB69" s="2"/>
      <c r="IC69" s="2"/>
      <c r="ID69" s="2"/>
      <c r="IE69" s="2"/>
      <c r="IF69" s="2"/>
      <c r="IG69" s="2"/>
      <c r="IH69" s="2"/>
      <c r="II69" s="2"/>
      <c r="IJ69" s="2"/>
      <c r="IK69" s="2"/>
      <c r="IL69" s="2" t="s">
        <v>127</v>
      </c>
      <c r="IM69" s="2"/>
      <c r="IN69" s="2"/>
      <c r="IO69" s="2"/>
      <c r="IP69" s="2"/>
      <c r="IQ69" s="2"/>
      <c r="IR69" s="2"/>
      <c r="IS69" s="2"/>
      <c r="IT69" s="2"/>
      <c r="IU69" s="2"/>
      <c r="IV69" s="2"/>
      <c r="IW69" s="2"/>
      <c r="IX69" s="2"/>
      <c r="IY69" s="2"/>
      <c r="IZ69" s="2"/>
      <c r="JA69" s="2"/>
      <c r="JB69" s="2"/>
      <c r="JC69" s="2"/>
      <c r="JD69" s="2"/>
      <c r="JE69" s="2"/>
    </row>
    <row r="70" spans="1:266" ht="16.5" hidden="1" thickTop="1" x14ac:dyDescent="0.25">
      <c r="A70" s="2" t="s">
        <v>1780</v>
      </c>
      <c r="B70" s="9" t="s">
        <v>84</v>
      </c>
      <c r="C70" s="9" t="s">
        <v>98</v>
      </c>
      <c r="D70" s="35" t="s">
        <v>2351</v>
      </c>
      <c r="E70" s="35" t="s">
        <v>1589</v>
      </c>
      <c r="F70" s="35" t="s">
        <v>127</v>
      </c>
      <c r="G70" s="35" t="s">
        <v>1589</v>
      </c>
      <c r="H70" s="35" t="s">
        <v>1589</v>
      </c>
      <c r="I70" s="35" t="s">
        <v>1589</v>
      </c>
      <c r="J70" s="35" t="str">
        <f t="shared" si="4"/>
        <v>Plan-driven</v>
      </c>
      <c r="K70" t="s">
        <v>1589</v>
      </c>
      <c r="L70" t="s">
        <v>1589</v>
      </c>
      <c r="M70" t="s">
        <v>1589</v>
      </c>
      <c r="N70" t="s">
        <v>127</v>
      </c>
      <c r="O70" t="s">
        <v>127</v>
      </c>
      <c r="P70" t="s">
        <v>1589</v>
      </c>
      <c r="Q70" t="s">
        <v>1589</v>
      </c>
      <c r="R70" s="1" t="str">
        <f t="shared" si="6"/>
        <v>YES</v>
      </c>
      <c r="S70" s="29" t="str">
        <f t="shared" ref="S70:S133" si="7">IF(AND(X70="",Y70="",Z70="",AA70="",AB70="",AC70="",AD70="",AE70="",AF70="",AG70="",AH70="",AI70="",AJ70="",AK70="",AL70="",AN70="",AM70="",AO70="",AP70="",AQ70="",AR70=""),"NO","YES")</f>
        <v>YES</v>
      </c>
      <c r="T70" s="32" t="str">
        <f t="shared" si="5"/>
        <v>YES</v>
      </c>
      <c r="U70" s="34" t="s">
        <v>127</v>
      </c>
      <c r="V70" s="10" t="s">
        <v>1589</v>
      </c>
      <c r="W70" s="54" t="s">
        <v>1589</v>
      </c>
      <c r="X70" s="9" t="s">
        <v>126</v>
      </c>
      <c r="Y70" s="9" t="s">
        <v>126</v>
      </c>
      <c r="Z70" s="9" t="s">
        <v>126</v>
      </c>
      <c r="AA70" s="9" t="s">
        <v>126</v>
      </c>
      <c r="AB70" s="9" t="s">
        <v>126</v>
      </c>
      <c r="AC70" s="9" t="s">
        <v>126</v>
      </c>
      <c r="AD70" s="9" t="s">
        <v>126</v>
      </c>
      <c r="AE70" s="9" t="s">
        <v>127</v>
      </c>
      <c r="AF70" s="9" t="s">
        <v>126</v>
      </c>
      <c r="AG70" s="9" t="s">
        <v>126</v>
      </c>
      <c r="AH70" s="9" t="s">
        <v>126</v>
      </c>
      <c r="AI70" s="9" t="s">
        <v>126</v>
      </c>
      <c r="AJ70" s="9" t="s">
        <v>126</v>
      </c>
      <c r="AK70" s="9" t="s">
        <v>126</v>
      </c>
      <c r="AL70" s="9" t="s">
        <v>126</v>
      </c>
      <c r="AM70" s="9" t="s">
        <v>126</v>
      </c>
      <c r="AN70" s="9" t="s">
        <v>126</v>
      </c>
      <c r="AO70" s="9" t="s">
        <v>126</v>
      </c>
      <c r="AP70" s="9" t="s">
        <v>126</v>
      </c>
      <c r="AQ70" s="9" t="s">
        <v>126</v>
      </c>
      <c r="AR70" s="27" t="s">
        <v>126</v>
      </c>
      <c r="AS70" s="11" t="s">
        <v>166</v>
      </c>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t="s">
        <v>127</v>
      </c>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2" t="s">
        <v>1589</v>
      </c>
      <c r="EI70" s="22" t="s">
        <v>127</v>
      </c>
      <c r="EN70" s="11" t="s">
        <v>275</v>
      </c>
      <c r="EO70" s="13"/>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t="s">
        <v>127</v>
      </c>
      <c r="GG70" s="2"/>
      <c r="GH70" s="2"/>
      <c r="GI70" s="2"/>
      <c r="GJ70" s="2"/>
      <c r="GK70" s="2"/>
      <c r="GL70" s="21" t="s">
        <v>1589</v>
      </c>
      <c r="GM70" s="2"/>
      <c r="GN70" s="2"/>
      <c r="GO70" s="2"/>
      <c r="GP70" s="2" t="s">
        <v>127</v>
      </c>
      <c r="GQ70" s="2"/>
      <c r="GR70" s="69" t="s">
        <v>347</v>
      </c>
      <c r="GS70" s="11" t="s">
        <v>373</v>
      </c>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2"/>
      <c r="HY70" s="2"/>
      <c r="HZ70" s="2"/>
      <c r="IA70" s="2"/>
      <c r="IB70" s="2"/>
      <c r="IC70" s="2"/>
      <c r="ID70" s="2"/>
      <c r="IE70" s="2"/>
      <c r="IF70" s="2"/>
      <c r="IG70" s="2"/>
      <c r="IH70" s="2"/>
      <c r="II70" s="2"/>
      <c r="IJ70" s="2"/>
      <c r="IK70" s="2"/>
      <c r="IL70" s="2"/>
      <c r="IM70" s="2" t="s">
        <v>127</v>
      </c>
      <c r="IN70" s="2"/>
      <c r="IO70" s="2"/>
      <c r="IP70" s="2"/>
      <c r="IQ70" s="2"/>
      <c r="IR70" s="2"/>
      <c r="IS70" s="2"/>
      <c r="IT70" s="2"/>
      <c r="IU70" s="2"/>
      <c r="IV70" s="2"/>
      <c r="IW70" s="2"/>
      <c r="IX70" s="2"/>
      <c r="IY70" s="2"/>
      <c r="IZ70" s="2"/>
      <c r="JA70" s="2"/>
      <c r="JB70" s="2"/>
      <c r="JC70" s="2"/>
      <c r="JD70" s="2"/>
      <c r="JE70" s="2"/>
    </row>
    <row r="71" spans="1:266" ht="16.5" hidden="1" thickTop="1" x14ac:dyDescent="0.25">
      <c r="A71" s="2" t="s">
        <v>1780</v>
      </c>
      <c r="B71" s="9" t="s">
        <v>84</v>
      </c>
      <c r="C71" s="9" t="s">
        <v>98</v>
      </c>
      <c r="D71" s="35" t="s">
        <v>2351</v>
      </c>
      <c r="E71" s="35" t="s">
        <v>1589</v>
      </c>
      <c r="F71" s="35" t="s">
        <v>127</v>
      </c>
      <c r="G71" s="35" t="s">
        <v>1589</v>
      </c>
      <c r="H71" s="35" t="s">
        <v>1589</v>
      </c>
      <c r="I71" s="35" t="s">
        <v>1589</v>
      </c>
      <c r="J71" s="35" t="str">
        <f t="shared" si="4"/>
        <v>Plan-driven</v>
      </c>
      <c r="K71" t="s">
        <v>1589</v>
      </c>
      <c r="L71" t="s">
        <v>1589</v>
      </c>
      <c r="M71" t="s">
        <v>1589</v>
      </c>
      <c r="N71" t="s">
        <v>127</v>
      </c>
      <c r="O71" t="s">
        <v>127</v>
      </c>
      <c r="P71" t="s">
        <v>1589</v>
      </c>
      <c r="Q71" t="s">
        <v>1589</v>
      </c>
      <c r="R71" s="1" t="str">
        <f t="shared" si="6"/>
        <v>YES</v>
      </c>
      <c r="S71" s="29" t="str">
        <f t="shared" si="7"/>
        <v>YES</v>
      </c>
      <c r="T71" s="32" t="str">
        <f t="shared" si="5"/>
        <v>YES</v>
      </c>
      <c r="U71" s="34" t="s">
        <v>127</v>
      </c>
      <c r="V71" s="10" t="s">
        <v>1589</v>
      </c>
      <c r="W71" s="54" t="s">
        <v>1589</v>
      </c>
      <c r="X71" s="9" t="s">
        <v>126</v>
      </c>
      <c r="Y71" s="9" t="s">
        <v>126</v>
      </c>
      <c r="Z71" s="9" t="s">
        <v>126</v>
      </c>
      <c r="AA71" s="9" t="s">
        <v>126</v>
      </c>
      <c r="AB71" s="9" t="s">
        <v>126</v>
      </c>
      <c r="AC71" s="9" t="s">
        <v>126</v>
      </c>
      <c r="AD71" s="9" t="s">
        <v>126</v>
      </c>
      <c r="AE71" s="9" t="s">
        <v>126</v>
      </c>
      <c r="AF71" s="9" t="s">
        <v>126</v>
      </c>
      <c r="AG71" s="9" t="s">
        <v>126</v>
      </c>
      <c r="AH71" s="9" t="s">
        <v>126</v>
      </c>
      <c r="AI71" s="9" t="s">
        <v>126</v>
      </c>
      <c r="AJ71" s="9" t="s">
        <v>126</v>
      </c>
      <c r="AK71" s="9" t="s">
        <v>126</v>
      </c>
      <c r="AL71" s="9" t="s">
        <v>126</v>
      </c>
      <c r="AM71" s="9" t="s">
        <v>126</v>
      </c>
      <c r="AN71" s="9" t="s">
        <v>127</v>
      </c>
      <c r="AO71" s="9" t="s">
        <v>126</v>
      </c>
      <c r="AP71" s="9" t="s">
        <v>126</v>
      </c>
      <c r="AQ71" s="9" t="s">
        <v>126</v>
      </c>
      <c r="AR71" s="27" t="s">
        <v>126</v>
      </c>
      <c r="AS71" s="11" t="s">
        <v>167</v>
      </c>
      <c r="AT71" s="2"/>
      <c r="AU71" s="2"/>
      <c r="AV71" s="2"/>
      <c r="AW71" s="2"/>
      <c r="AX71" s="2"/>
      <c r="AY71" s="2"/>
      <c r="AZ71" s="2"/>
      <c r="BA71" s="2" t="s">
        <v>127</v>
      </c>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2" t="s">
        <v>1589</v>
      </c>
      <c r="EI71" s="22" t="s">
        <v>127</v>
      </c>
      <c r="EN71" s="11" t="s">
        <v>276</v>
      </c>
      <c r="EO71" s="13"/>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t="s">
        <v>127</v>
      </c>
      <c r="GE71" s="2"/>
      <c r="GF71" s="2"/>
      <c r="GG71" s="2"/>
      <c r="GH71" s="2"/>
      <c r="GI71" s="2"/>
      <c r="GJ71" s="2"/>
      <c r="GK71" s="2"/>
      <c r="GL71" s="21" t="s">
        <v>1589</v>
      </c>
      <c r="GM71" s="2"/>
      <c r="GN71" s="2"/>
      <c r="GO71" s="2"/>
      <c r="GP71" s="2" t="s">
        <v>127</v>
      </c>
      <c r="GQ71" s="2"/>
      <c r="GR71" s="69" t="s">
        <v>347</v>
      </c>
      <c r="GS71" s="11" t="s">
        <v>374</v>
      </c>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1" t="s">
        <v>127</v>
      </c>
    </row>
    <row r="72" spans="1:266" ht="16.5" hidden="1" thickTop="1" x14ac:dyDescent="0.25">
      <c r="A72" s="2" t="s">
        <v>1780</v>
      </c>
      <c r="B72" s="9" t="s">
        <v>84</v>
      </c>
      <c r="C72" s="9" t="s">
        <v>98</v>
      </c>
      <c r="D72" s="35" t="s">
        <v>2351</v>
      </c>
      <c r="E72" s="35" t="s">
        <v>1589</v>
      </c>
      <c r="F72" s="35" t="s">
        <v>127</v>
      </c>
      <c r="G72" s="35" t="s">
        <v>1589</v>
      </c>
      <c r="H72" s="35" t="s">
        <v>1589</v>
      </c>
      <c r="I72" s="35" t="s">
        <v>1589</v>
      </c>
      <c r="J72" s="35" t="str">
        <f t="shared" si="4"/>
        <v>Plan-driven</v>
      </c>
      <c r="K72" t="s">
        <v>1589</v>
      </c>
      <c r="L72" t="s">
        <v>1589</v>
      </c>
      <c r="M72" t="s">
        <v>1589</v>
      </c>
      <c r="N72" t="s">
        <v>127</v>
      </c>
      <c r="O72" t="s">
        <v>127</v>
      </c>
      <c r="P72" t="s">
        <v>1589</v>
      </c>
      <c r="Q72" t="s">
        <v>1589</v>
      </c>
      <c r="R72" s="1" t="str">
        <f t="shared" si="6"/>
        <v>YES</v>
      </c>
      <c r="S72" s="29" t="str">
        <f t="shared" si="7"/>
        <v>YES</v>
      </c>
      <c r="T72" s="32" t="str">
        <f t="shared" si="5"/>
        <v>YES</v>
      </c>
      <c r="U72" s="34" t="s">
        <v>127</v>
      </c>
      <c r="V72" s="10" t="s">
        <v>1589</v>
      </c>
      <c r="W72" s="54" t="s">
        <v>1589</v>
      </c>
      <c r="X72" s="9" t="s">
        <v>126</v>
      </c>
      <c r="Y72" s="9" t="s">
        <v>126</v>
      </c>
      <c r="Z72" s="9" t="s">
        <v>126</v>
      </c>
      <c r="AA72" s="9" t="s">
        <v>126</v>
      </c>
      <c r="AB72" s="9" t="s">
        <v>126</v>
      </c>
      <c r="AC72" s="9" t="s">
        <v>126</v>
      </c>
      <c r="AD72" s="9" t="s">
        <v>126</v>
      </c>
      <c r="AE72" s="9" t="s">
        <v>126</v>
      </c>
      <c r="AF72" s="9" t="s">
        <v>127</v>
      </c>
      <c r="AG72" s="9" t="s">
        <v>126</v>
      </c>
      <c r="AH72" s="9" t="s">
        <v>126</v>
      </c>
      <c r="AI72" s="9" t="s">
        <v>126</v>
      </c>
      <c r="AJ72" s="9" t="s">
        <v>126</v>
      </c>
      <c r="AK72" s="9" t="s">
        <v>126</v>
      </c>
      <c r="AL72" s="9" t="s">
        <v>126</v>
      </c>
      <c r="AM72" s="9" t="s">
        <v>126</v>
      </c>
      <c r="AN72" s="9" t="s">
        <v>126</v>
      </c>
      <c r="AO72" s="9" t="s">
        <v>126</v>
      </c>
      <c r="AP72" s="9" t="s">
        <v>126</v>
      </c>
      <c r="AQ72" s="9" t="s">
        <v>126</v>
      </c>
      <c r="AR72" s="27" t="s">
        <v>126</v>
      </c>
      <c r="AS72" s="11" t="s">
        <v>168</v>
      </c>
      <c r="AT72" s="2"/>
      <c r="AU72" s="2"/>
      <c r="AV72" s="2"/>
      <c r="AW72" s="2"/>
      <c r="AX72" s="2"/>
      <c r="AY72" s="2"/>
      <c r="AZ72" s="2"/>
      <c r="BA72" s="2" t="s">
        <v>127</v>
      </c>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2" t="s">
        <v>1589</v>
      </c>
      <c r="EI72" s="22" t="s">
        <v>127</v>
      </c>
      <c r="EN72" s="11" t="s">
        <v>277</v>
      </c>
      <c r="EO72" s="13"/>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t="s">
        <v>127</v>
      </c>
      <c r="GG72" s="2"/>
      <c r="GH72" s="2"/>
      <c r="GI72" s="2"/>
      <c r="GJ72" s="2"/>
      <c r="GK72" s="2"/>
      <c r="GL72" s="21" t="s">
        <v>1589</v>
      </c>
      <c r="GM72" s="2"/>
      <c r="GN72" s="2"/>
      <c r="GO72" s="2"/>
      <c r="GP72" s="10" t="s">
        <v>127</v>
      </c>
      <c r="GQ72" s="2"/>
      <c r="GR72" s="69" t="s">
        <v>347</v>
      </c>
      <c r="GS72" s="11" t="s">
        <v>375</v>
      </c>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1" t="s">
        <v>127</v>
      </c>
    </row>
    <row r="73" spans="1:266" ht="16.5" hidden="1" thickTop="1" x14ac:dyDescent="0.25">
      <c r="A73" s="2" t="s">
        <v>1780</v>
      </c>
      <c r="B73" s="9" t="s">
        <v>84</v>
      </c>
      <c r="C73" s="9" t="s">
        <v>98</v>
      </c>
      <c r="D73" s="35" t="s">
        <v>2351</v>
      </c>
      <c r="E73" s="35" t="s">
        <v>1589</v>
      </c>
      <c r="F73" s="35" t="s">
        <v>127</v>
      </c>
      <c r="G73" s="35" t="s">
        <v>1589</v>
      </c>
      <c r="H73" s="35" t="s">
        <v>1589</v>
      </c>
      <c r="I73" s="35" t="s">
        <v>1589</v>
      </c>
      <c r="J73" s="35" t="str">
        <f t="shared" si="4"/>
        <v>Plan-driven</v>
      </c>
      <c r="K73" t="s">
        <v>1589</v>
      </c>
      <c r="L73" t="s">
        <v>1589</v>
      </c>
      <c r="M73" t="s">
        <v>1589</v>
      </c>
      <c r="N73" t="s">
        <v>127</v>
      </c>
      <c r="O73" t="s">
        <v>127</v>
      </c>
      <c r="P73" t="s">
        <v>1589</v>
      </c>
      <c r="Q73" t="s">
        <v>1589</v>
      </c>
      <c r="R73" s="1" t="str">
        <f t="shared" si="6"/>
        <v>YES</v>
      </c>
      <c r="S73" s="29" t="str">
        <f t="shared" si="7"/>
        <v>YES</v>
      </c>
      <c r="T73" s="32" t="str">
        <f t="shared" si="5"/>
        <v>YES</v>
      </c>
      <c r="U73" s="34" t="s">
        <v>127</v>
      </c>
      <c r="V73" s="10" t="s">
        <v>1589</v>
      </c>
      <c r="W73" s="54" t="s">
        <v>1589</v>
      </c>
      <c r="X73" s="9" t="s">
        <v>126</v>
      </c>
      <c r="Y73" s="9" t="s">
        <v>126</v>
      </c>
      <c r="Z73" s="9" t="s">
        <v>126</v>
      </c>
      <c r="AA73" s="9" t="s">
        <v>126</v>
      </c>
      <c r="AB73" s="9" t="s">
        <v>126</v>
      </c>
      <c r="AC73" s="9" t="s">
        <v>126</v>
      </c>
      <c r="AD73" s="9" t="s">
        <v>127</v>
      </c>
      <c r="AE73" s="9" t="s">
        <v>126</v>
      </c>
      <c r="AF73" s="9" t="s">
        <v>126</v>
      </c>
      <c r="AG73" s="9" t="s">
        <v>126</v>
      </c>
      <c r="AH73" s="9" t="s">
        <v>126</v>
      </c>
      <c r="AI73" s="9" t="s">
        <v>126</v>
      </c>
      <c r="AJ73" s="9" t="s">
        <v>126</v>
      </c>
      <c r="AK73" s="9" t="s">
        <v>126</v>
      </c>
      <c r="AL73" s="9" t="s">
        <v>126</v>
      </c>
      <c r="AM73" s="9" t="s">
        <v>126</v>
      </c>
      <c r="AN73" s="9" t="s">
        <v>126</v>
      </c>
      <c r="AO73" s="9" t="s">
        <v>126</v>
      </c>
      <c r="AP73" s="9" t="s">
        <v>126</v>
      </c>
      <c r="AQ73" s="9" t="s">
        <v>126</v>
      </c>
      <c r="AR73" s="27" t="s">
        <v>126</v>
      </c>
      <c r="AS73" s="11" t="s">
        <v>169</v>
      </c>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t="s">
        <v>127</v>
      </c>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2" t="s">
        <v>1589</v>
      </c>
      <c r="EL73" s="2" t="s">
        <v>127</v>
      </c>
      <c r="EN73" s="11" t="s">
        <v>278</v>
      </c>
      <c r="EO73" s="13"/>
      <c r="EP73" s="2"/>
      <c r="EQ73" s="2"/>
      <c r="ER73" s="2"/>
      <c r="ES73" s="2"/>
      <c r="ET73" s="2"/>
      <c r="EU73" s="2"/>
      <c r="EV73" s="2"/>
      <c r="EW73" s="2"/>
      <c r="EX73" s="2"/>
      <c r="EY73" s="2"/>
      <c r="EZ73" s="2"/>
      <c r="FA73" s="2"/>
      <c r="FB73" s="2"/>
      <c r="FC73" s="2"/>
      <c r="FD73" s="2"/>
      <c r="FE73" s="2" t="s">
        <v>127</v>
      </c>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1" t="s">
        <v>1589</v>
      </c>
      <c r="GM73" s="2"/>
      <c r="GN73" s="2"/>
      <c r="GO73" s="2"/>
      <c r="GP73" s="2" t="s">
        <v>127</v>
      </c>
      <c r="GQ73" s="2"/>
      <c r="GR73" s="69" t="s">
        <v>348</v>
      </c>
      <c r="GS73" s="11" t="s">
        <v>376</v>
      </c>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2"/>
      <c r="HY73" s="2"/>
      <c r="HZ73" s="2"/>
      <c r="IA73" s="2"/>
      <c r="IB73" s="2"/>
      <c r="IC73" s="2"/>
      <c r="ID73" s="2"/>
      <c r="IE73" s="2"/>
      <c r="IF73" s="2"/>
      <c r="IG73" s="2"/>
      <c r="IH73" s="2"/>
      <c r="II73" s="2"/>
      <c r="IJ73" s="2"/>
      <c r="IK73" s="2"/>
      <c r="IL73" s="2" t="s">
        <v>127</v>
      </c>
      <c r="IM73" s="2"/>
      <c r="IN73" s="2"/>
      <c r="IO73" s="2"/>
      <c r="IP73" s="2"/>
      <c r="IQ73" s="2"/>
      <c r="IR73" s="2"/>
      <c r="IS73" s="2"/>
      <c r="IT73" s="2"/>
      <c r="IU73" s="2"/>
      <c r="IV73" s="2"/>
      <c r="IW73" s="2"/>
      <c r="IX73" s="2"/>
      <c r="IY73" s="2"/>
      <c r="IZ73" s="2"/>
      <c r="JA73" s="2"/>
      <c r="JB73" s="2"/>
      <c r="JC73" s="2"/>
      <c r="JD73" s="2"/>
      <c r="JE73" s="2"/>
    </row>
    <row r="74" spans="1:266" ht="16.5" hidden="1" thickTop="1" x14ac:dyDescent="0.25">
      <c r="A74" s="2" t="s">
        <v>1780</v>
      </c>
      <c r="B74" s="9" t="s">
        <v>84</v>
      </c>
      <c r="C74" s="9" t="s">
        <v>99</v>
      </c>
      <c r="D74" s="35" t="s">
        <v>2351</v>
      </c>
      <c r="E74" s="35" t="s">
        <v>127</v>
      </c>
      <c r="F74" s="35" t="s">
        <v>127</v>
      </c>
      <c r="G74" s="35" t="s">
        <v>127</v>
      </c>
      <c r="H74" s="35" t="s">
        <v>1589</v>
      </c>
      <c r="I74" s="35" t="s">
        <v>127</v>
      </c>
      <c r="J74" s="35" t="str">
        <f t="shared" si="4"/>
        <v>Mixed</v>
      </c>
      <c r="K74" t="s">
        <v>1589</v>
      </c>
      <c r="L74" t="s">
        <v>1589</v>
      </c>
      <c r="M74" t="s">
        <v>127</v>
      </c>
      <c r="N74" t="s">
        <v>127</v>
      </c>
      <c r="O74" t="s">
        <v>127</v>
      </c>
      <c r="P74" t="s">
        <v>1589</v>
      </c>
      <c r="Q74" t="s">
        <v>1589</v>
      </c>
      <c r="R74" s="1" t="str">
        <f t="shared" si="6"/>
        <v>YES</v>
      </c>
      <c r="S74" s="29" t="str">
        <f t="shared" si="7"/>
        <v>YES</v>
      </c>
      <c r="T74" s="32" t="str">
        <f t="shared" si="5"/>
        <v>YES</v>
      </c>
      <c r="U74" s="34" t="s">
        <v>127</v>
      </c>
      <c r="V74" s="10" t="s">
        <v>1589</v>
      </c>
      <c r="W74" s="54" t="s">
        <v>1589</v>
      </c>
      <c r="X74" s="9" t="s">
        <v>126</v>
      </c>
      <c r="Y74" s="9" t="s">
        <v>126</v>
      </c>
      <c r="Z74" s="9" t="s">
        <v>126</v>
      </c>
      <c r="AA74" s="9" t="s">
        <v>126</v>
      </c>
      <c r="AB74" s="9" t="s">
        <v>126</v>
      </c>
      <c r="AC74" s="9" t="s">
        <v>126</v>
      </c>
      <c r="AD74" s="9" t="s">
        <v>126</v>
      </c>
      <c r="AE74" s="9" t="s">
        <v>126</v>
      </c>
      <c r="AF74" s="9" t="s">
        <v>126</v>
      </c>
      <c r="AG74" s="9" t="s">
        <v>126</v>
      </c>
      <c r="AH74" s="9" t="s">
        <v>127</v>
      </c>
      <c r="AI74" s="9" t="s">
        <v>126</v>
      </c>
      <c r="AJ74" s="9" t="s">
        <v>126</v>
      </c>
      <c r="AK74" s="9" t="s">
        <v>126</v>
      </c>
      <c r="AL74" s="9" t="s">
        <v>126</v>
      </c>
      <c r="AM74" s="9" t="s">
        <v>126</v>
      </c>
      <c r="AN74" s="9" t="s">
        <v>126</v>
      </c>
      <c r="AO74" s="9" t="s">
        <v>126</v>
      </c>
      <c r="AP74" s="9" t="s">
        <v>126</v>
      </c>
      <c r="AQ74" s="9" t="s">
        <v>126</v>
      </c>
      <c r="AR74" s="27" t="s">
        <v>126</v>
      </c>
      <c r="AS74" s="11" t="s">
        <v>170</v>
      </c>
      <c r="AT74" s="2" t="s">
        <v>127</v>
      </c>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t="s">
        <v>127</v>
      </c>
      <c r="DO74" s="2"/>
      <c r="DP74" s="2"/>
      <c r="DQ74" s="2"/>
      <c r="DR74" s="2"/>
      <c r="DS74" s="2"/>
      <c r="DT74" s="2"/>
      <c r="DU74" s="2"/>
      <c r="DV74" s="2"/>
      <c r="DW74" s="2"/>
      <c r="DX74" s="2"/>
      <c r="DY74" s="2"/>
      <c r="DZ74" s="2"/>
      <c r="EA74" s="2"/>
      <c r="EB74" s="2"/>
      <c r="EC74" s="2"/>
      <c r="ED74" s="2"/>
      <c r="EE74" s="2"/>
      <c r="EF74" s="2"/>
      <c r="EG74" s="2"/>
      <c r="EH74" s="22" t="s">
        <v>1589</v>
      </c>
      <c r="EJ74" s="2" t="s">
        <v>127</v>
      </c>
      <c r="EN74" s="11" t="s">
        <v>279</v>
      </c>
      <c r="EO74" s="13"/>
      <c r="EP74" s="2" t="s">
        <v>127</v>
      </c>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t="s">
        <v>127</v>
      </c>
      <c r="GE74" s="2"/>
      <c r="GF74" s="2"/>
      <c r="GG74" s="2"/>
      <c r="GH74" s="2"/>
      <c r="GI74" s="2"/>
      <c r="GJ74" s="2"/>
      <c r="GK74" s="2"/>
      <c r="GL74" s="21" t="s">
        <v>1589</v>
      </c>
      <c r="GM74" s="2" t="s">
        <v>127</v>
      </c>
      <c r="GN74" s="2"/>
      <c r="GO74" s="2"/>
      <c r="GP74" s="10" t="s">
        <v>127</v>
      </c>
      <c r="GQ74" s="2"/>
      <c r="GR74" s="69" t="s">
        <v>348</v>
      </c>
      <c r="GS74" s="11" t="s">
        <v>377</v>
      </c>
      <c r="GT74" s="13"/>
      <c r="GU74" s="13"/>
      <c r="GV74" s="13"/>
      <c r="GW74" s="13"/>
      <c r="GX74" s="13"/>
      <c r="GY74" s="13"/>
      <c r="GZ74" s="13"/>
      <c r="HA74" s="13"/>
      <c r="HB74" s="13"/>
      <c r="HC74" s="13"/>
      <c r="HD74" s="13"/>
      <c r="HE74" s="13"/>
      <c r="HF74" s="13"/>
      <c r="HG74" s="13"/>
      <c r="HH74" s="13"/>
      <c r="HI74" s="13"/>
      <c r="HJ74" s="13"/>
      <c r="HK74" s="13"/>
      <c r="HL74" s="13"/>
      <c r="HM74" s="13"/>
      <c r="HN74" s="13"/>
      <c r="HO74" s="13"/>
      <c r="HP74" s="13"/>
      <c r="HQ74" s="13"/>
      <c r="HR74" s="13"/>
      <c r="HS74" s="13"/>
      <c r="HT74" s="13"/>
      <c r="HU74" s="13"/>
      <c r="HV74" s="13"/>
      <c r="HW74" s="13"/>
      <c r="HX74" s="2"/>
      <c r="HY74" s="2"/>
      <c r="HZ74" s="2"/>
      <c r="IA74" s="2"/>
      <c r="IB74" s="2"/>
      <c r="IC74" s="2"/>
      <c r="ID74" s="2"/>
      <c r="IE74" s="2"/>
      <c r="IF74" s="2" t="s">
        <v>127</v>
      </c>
      <c r="IG74" s="2"/>
      <c r="IH74" s="2"/>
      <c r="II74" s="2"/>
      <c r="IJ74" s="2"/>
      <c r="IK74" s="2"/>
      <c r="IL74" s="2"/>
      <c r="IM74" s="2"/>
      <c r="IN74" s="2"/>
      <c r="IO74" s="2"/>
      <c r="IP74" s="2"/>
      <c r="IQ74" s="2"/>
      <c r="IR74" s="2"/>
      <c r="IS74" s="2"/>
      <c r="IT74" s="2"/>
      <c r="IU74" s="2"/>
      <c r="IV74" s="2"/>
      <c r="IW74" s="2"/>
      <c r="IX74" s="2"/>
      <c r="IY74" s="2"/>
      <c r="IZ74" s="2"/>
      <c r="JA74" s="2"/>
      <c r="JB74" s="2"/>
      <c r="JC74" s="2"/>
      <c r="JD74" s="2"/>
      <c r="JE74" s="2"/>
    </row>
    <row r="75" spans="1:266" ht="16.5" hidden="1" thickTop="1" x14ac:dyDescent="0.25">
      <c r="A75" s="2" t="s">
        <v>1780</v>
      </c>
      <c r="B75" s="9" t="s">
        <v>84</v>
      </c>
      <c r="C75" s="9" t="s">
        <v>99</v>
      </c>
      <c r="D75" s="35" t="s">
        <v>2351</v>
      </c>
      <c r="E75" s="35" t="s">
        <v>127</v>
      </c>
      <c r="F75" s="35" t="s">
        <v>127</v>
      </c>
      <c r="G75" s="35" t="s">
        <v>127</v>
      </c>
      <c r="H75" s="35" t="s">
        <v>1589</v>
      </c>
      <c r="I75" s="35" t="s">
        <v>127</v>
      </c>
      <c r="J75" s="35" t="str">
        <f t="shared" si="4"/>
        <v>Mixed</v>
      </c>
      <c r="K75" t="s">
        <v>1589</v>
      </c>
      <c r="L75" t="s">
        <v>1589</v>
      </c>
      <c r="M75" t="s">
        <v>127</v>
      </c>
      <c r="N75" t="s">
        <v>127</v>
      </c>
      <c r="O75" t="s">
        <v>127</v>
      </c>
      <c r="P75" t="s">
        <v>1589</v>
      </c>
      <c r="Q75" t="s">
        <v>1589</v>
      </c>
      <c r="R75" s="1" t="str">
        <f t="shared" si="6"/>
        <v>YES</v>
      </c>
      <c r="S75" s="29" t="str">
        <f t="shared" si="7"/>
        <v>YES</v>
      </c>
      <c r="T75" s="32" t="str">
        <f t="shared" si="5"/>
        <v>YES</v>
      </c>
      <c r="U75" s="34" t="s">
        <v>127</v>
      </c>
      <c r="V75" s="10" t="s">
        <v>1589</v>
      </c>
      <c r="W75" s="54" t="s">
        <v>1589</v>
      </c>
      <c r="X75" s="9" t="s">
        <v>126</v>
      </c>
      <c r="Y75" s="9" t="s">
        <v>126</v>
      </c>
      <c r="Z75" s="9" t="s">
        <v>126</v>
      </c>
      <c r="AA75" s="9" t="s">
        <v>126</v>
      </c>
      <c r="AB75" s="9" t="s">
        <v>126</v>
      </c>
      <c r="AC75" s="9" t="s">
        <v>126</v>
      </c>
      <c r="AD75" s="9" t="s">
        <v>126</v>
      </c>
      <c r="AE75" s="9" t="s">
        <v>126</v>
      </c>
      <c r="AF75" s="9" t="s">
        <v>126</v>
      </c>
      <c r="AG75" s="9" t="s">
        <v>126</v>
      </c>
      <c r="AH75" s="9" t="s">
        <v>126</v>
      </c>
      <c r="AI75" s="9" t="s">
        <v>127</v>
      </c>
      <c r="AJ75" s="9" t="s">
        <v>126</v>
      </c>
      <c r="AK75" s="9" t="s">
        <v>126</v>
      </c>
      <c r="AL75" s="9" t="s">
        <v>126</v>
      </c>
      <c r="AM75" s="9" t="s">
        <v>126</v>
      </c>
      <c r="AN75" s="9" t="s">
        <v>126</v>
      </c>
      <c r="AO75" s="9" t="s">
        <v>126</v>
      </c>
      <c r="AP75" s="9" t="s">
        <v>126</v>
      </c>
      <c r="AQ75" s="9" t="s">
        <v>126</v>
      </c>
      <c r="AR75" s="27" t="s">
        <v>126</v>
      </c>
      <c r="AS75" s="11" t="s">
        <v>171</v>
      </c>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t="s">
        <v>127</v>
      </c>
      <c r="DO75" s="2"/>
      <c r="DP75" s="2"/>
      <c r="DQ75" s="2"/>
      <c r="DR75" s="2"/>
      <c r="DS75" s="2"/>
      <c r="DT75" s="2"/>
      <c r="DU75" s="2"/>
      <c r="DV75" s="2"/>
      <c r="DW75" s="2"/>
      <c r="DX75" s="2"/>
      <c r="DY75" s="2"/>
      <c r="DZ75" s="2"/>
      <c r="EA75" s="2"/>
      <c r="EB75" s="2"/>
      <c r="EC75" s="2"/>
      <c r="ED75" s="2"/>
      <c r="EE75" s="2"/>
      <c r="EF75" s="2"/>
      <c r="EG75" s="2"/>
      <c r="EH75" s="22" t="s">
        <v>1589</v>
      </c>
      <c r="EJ75" s="10" t="s">
        <v>127</v>
      </c>
      <c r="EN75" s="11" t="s">
        <v>280</v>
      </c>
      <c r="EO75" s="13"/>
      <c r="EP75" s="2"/>
      <c r="EQ75" s="2"/>
      <c r="ER75" s="2"/>
      <c r="ES75" s="2"/>
      <c r="ET75" s="2"/>
      <c r="EU75" s="2"/>
      <c r="EV75" s="2"/>
      <c r="EW75" s="2"/>
      <c r="EX75" s="2"/>
      <c r="EY75" s="2"/>
      <c r="EZ75" s="2"/>
      <c r="FA75" s="2" t="s">
        <v>127</v>
      </c>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1" t="s">
        <v>1589</v>
      </c>
      <c r="GM75" s="2"/>
      <c r="GN75" s="2" t="s">
        <v>127</v>
      </c>
      <c r="GO75" s="2"/>
      <c r="GP75" s="2"/>
      <c r="GQ75" s="2"/>
      <c r="GR75" s="69" t="s">
        <v>348</v>
      </c>
      <c r="GS75" s="11" t="s">
        <v>378</v>
      </c>
      <c r="GT75" s="13"/>
      <c r="GU75" s="13"/>
      <c r="GV75" s="13"/>
      <c r="GW75" s="13"/>
      <c r="GX75" s="13"/>
      <c r="GY75" s="13"/>
      <c r="GZ75" s="13"/>
      <c r="HA75" s="13"/>
      <c r="HB75" s="13"/>
      <c r="HC75" s="13"/>
      <c r="HD75" s="13"/>
      <c r="HE75" s="13"/>
      <c r="HF75" s="13"/>
      <c r="HG75" s="13"/>
      <c r="HH75" s="13"/>
      <c r="HI75" s="13"/>
      <c r="HJ75" s="13"/>
      <c r="HK75" s="13"/>
      <c r="HL75" s="13"/>
      <c r="HM75" s="13"/>
      <c r="HN75" s="13"/>
      <c r="HO75" s="13"/>
      <c r="HP75" s="13"/>
      <c r="HQ75" s="13"/>
      <c r="HR75" s="13"/>
      <c r="HS75" s="13"/>
      <c r="HT75" s="13"/>
      <c r="HU75" s="13"/>
      <c r="HV75" s="13"/>
      <c r="HW75" s="13"/>
      <c r="HX75" s="2"/>
      <c r="HY75" s="2"/>
      <c r="HZ75" s="2"/>
      <c r="IA75" s="2"/>
      <c r="IB75" s="2"/>
      <c r="IC75" s="2"/>
      <c r="ID75" s="2"/>
      <c r="IE75" s="2" t="s">
        <v>127</v>
      </c>
      <c r="IF75" s="2"/>
      <c r="IG75" s="2"/>
      <c r="IH75" s="2"/>
      <c r="II75" s="2"/>
      <c r="IJ75" s="2"/>
      <c r="IK75" s="2"/>
      <c r="IL75" s="2"/>
      <c r="IM75" s="2"/>
      <c r="IN75" s="2"/>
      <c r="IO75" s="2"/>
      <c r="IP75" s="2"/>
      <c r="IQ75" s="2"/>
      <c r="IR75" s="2"/>
      <c r="IS75" s="2"/>
      <c r="IT75" s="2"/>
      <c r="IU75" s="2"/>
      <c r="IV75" s="2"/>
      <c r="IW75" s="2"/>
      <c r="IX75" s="2"/>
      <c r="IY75" s="2"/>
      <c r="IZ75" s="2"/>
      <c r="JA75" s="2"/>
      <c r="JB75" s="2"/>
      <c r="JC75" s="2"/>
      <c r="JD75" s="2"/>
      <c r="JE75" s="2"/>
    </row>
    <row r="76" spans="1:266" ht="16.5" hidden="1" thickTop="1" x14ac:dyDescent="0.25">
      <c r="A76" s="2" t="s">
        <v>1780</v>
      </c>
      <c r="B76" s="9" t="s">
        <v>84</v>
      </c>
      <c r="C76" s="9" t="s">
        <v>99</v>
      </c>
      <c r="D76" s="35" t="s">
        <v>2351</v>
      </c>
      <c r="E76" s="35" t="s">
        <v>127</v>
      </c>
      <c r="F76" s="35" t="s">
        <v>127</v>
      </c>
      <c r="G76" s="35" t="s">
        <v>127</v>
      </c>
      <c r="H76" s="35" t="s">
        <v>1589</v>
      </c>
      <c r="I76" s="35" t="s">
        <v>127</v>
      </c>
      <c r="J76" s="35" t="str">
        <f t="shared" si="4"/>
        <v>Mixed</v>
      </c>
      <c r="K76" t="s">
        <v>1589</v>
      </c>
      <c r="L76" t="s">
        <v>1589</v>
      </c>
      <c r="M76" t="s">
        <v>127</v>
      </c>
      <c r="N76" t="s">
        <v>127</v>
      </c>
      <c r="O76" t="s">
        <v>127</v>
      </c>
      <c r="P76" t="s">
        <v>1589</v>
      </c>
      <c r="Q76" t="s">
        <v>1589</v>
      </c>
      <c r="R76" s="1" t="str">
        <f t="shared" si="6"/>
        <v>YES</v>
      </c>
      <c r="S76" s="29" t="str">
        <f t="shared" si="7"/>
        <v>YES</v>
      </c>
      <c r="T76" s="32" t="str">
        <f t="shared" si="5"/>
        <v>YES</v>
      </c>
      <c r="U76" s="34" t="s">
        <v>127</v>
      </c>
      <c r="V76" s="10" t="s">
        <v>1589</v>
      </c>
      <c r="W76" s="54" t="s">
        <v>127</v>
      </c>
      <c r="X76" s="9" t="s">
        <v>126</v>
      </c>
      <c r="Y76" s="9" t="s">
        <v>126</v>
      </c>
      <c r="Z76" s="9" t="s">
        <v>126</v>
      </c>
      <c r="AA76" s="9" t="s">
        <v>126</v>
      </c>
      <c r="AB76" s="9" t="s">
        <v>126</v>
      </c>
      <c r="AC76" s="9" t="s">
        <v>126</v>
      </c>
      <c r="AD76" s="9" t="s">
        <v>126</v>
      </c>
      <c r="AE76" s="9" t="s">
        <v>127</v>
      </c>
      <c r="AF76" s="9" t="s">
        <v>126</v>
      </c>
      <c r="AG76" s="9" t="s">
        <v>126</v>
      </c>
      <c r="AH76" s="9" t="s">
        <v>126</v>
      </c>
      <c r="AI76" s="9" t="s">
        <v>126</v>
      </c>
      <c r="AJ76" s="9" t="s">
        <v>126</v>
      </c>
      <c r="AK76" s="9" t="s">
        <v>126</v>
      </c>
      <c r="AL76" s="9" t="s">
        <v>126</v>
      </c>
      <c r="AM76" s="9" t="s">
        <v>126</v>
      </c>
      <c r="AN76" s="9" t="s">
        <v>126</v>
      </c>
      <c r="AO76" s="9" t="s">
        <v>126</v>
      </c>
      <c r="AP76" s="9" t="s">
        <v>126</v>
      </c>
      <c r="AQ76" s="9" t="s">
        <v>126</v>
      </c>
      <c r="AR76" s="27" t="s">
        <v>126</v>
      </c>
      <c r="AS76" s="11" t="s">
        <v>172</v>
      </c>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t="s">
        <v>127</v>
      </c>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2" t="s">
        <v>1589</v>
      </c>
      <c r="EJ76" s="10" t="s">
        <v>127</v>
      </c>
      <c r="EN76" s="11" t="s">
        <v>281</v>
      </c>
      <c r="EO76" s="13"/>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1" t="s">
        <v>1589</v>
      </c>
      <c r="GM76" s="2"/>
      <c r="GN76" s="2"/>
      <c r="GO76" s="2"/>
      <c r="GP76" s="10"/>
      <c r="GQ76" s="2"/>
      <c r="GR76" s="69" t="s">
        <v>347</v>
      </c>
      <c r="GS76" s="11" t="s">
        <v>379</v>
      </c>
      <c r="GT76" s="13"/>
      <c r="GU76" s="13"/>
      <c r="GV76" s="13"/>
      <c r="GW76" s="13"/>
      <c r="GX76" s="13"/>
      <c r="GY76" s="13"/>
      <c r="GZ76" s="13"/>
      <c r="HA76" s="13"/>
      <c r="HB76" s="13"/>
      <c r="HC76" s="13"/>
      <c r="HD76" s="13"/>
      <c r="HE76" s="13"/>
      <c r="HF76" s="13"/>
      <c r="HG76" s="13"/>
      <c r="HH76" s="13"/>
      <c r="HI76" s="13"/>
      <c r="HJ76" s="13"/>
      <c r="HK76" s="13"/>
      <c r="HL76" s="13"/>
      <c r="HM76" s="13"/>
      <c r="HN76" s="13"/>
      <c r="HO76" s="13"/>
      <c r="HP76" s="13"/>
      <c r="HQ76" s="13"/>
      <c r="HR76" s="13"/>
      <c r="HS76" s="13"/>
      <c r="HT76" s="13"/>
      <c r="HU76" s="13"/>
      <c r="HV76" s="13"/>
      <c r="HW76" s="13"/>
      <c r="HX76" s="2"/>
      <c r="HY76" s="2"/>
      <c r="HZ76" s="2"/>
      <c r="IA76" s="2"/>
      <c r="IB76" s="2"/>
      <c r="IC76" s="2"/>
      <c r="ID76" s="2"/>
      <c r="IE76" s="2"/>
      <c r="IF76" s="2"/>
      <c r="IG76" s="2"/>
      <c r="IH76" s="2"/>
      <c r="II76" s="2"/>
      <c r="IJ76" s="2"/>
      <c r="IK76" s="2"/>
      <c r="IL76" s="2" t="s">
        <v>127</v>
      </c>
      <c r="IM76" s="2" t="s">
        <v>127</v>
      </c>
      <c r="IN76" s="2"/>
      <c r="IO76" s="2"/>
      <c r="IP76" s="2"/>
      <c r="IQ76" s="2"/>
      <c r="IR76" s="2"/>
      <c r="IS76" s="2"/>
      <c r="IT76" s="2"/>
      <c r="IU76" s="2"/>
      <c r="IV76" s="2"/>
      <c r="IW76" s="2"/>
      <c r="IX76" s="2"/>
      <c r="IY76" s="2"/>
      <c r="IZ76" s="2"/>
      <c r="JA76" s="2"/>
      <c r="JB76" s="2"/>
      <c r="JC76" s="2"/>
      <c r="JD76" s="2"/>
      <c r="JE76" s="2"/>
    </row>
    <row r="77" spans="1:266" ht="16.5" hidden="1" thickTop="1" x14ac:dyDescent="0.25">
      <c r="A77" s="2" t="s">
        <v>1780</v>
      </c>
      <c r="B77" s="9" t="s">
        <v>84</v>
      </c>
      <c r="C77" s="9" t="s">
        <v>99</v>
      </c>
      <c r="D77" s="35" t="s">
        <v>2351</v>
      </c>
      <c r="E77" s="35" t="s">
        <v>127</v>
      </c>
      <c r="F77" s="35" t="s">
        <v>127</v>
      </c>
      <c r="G77" s="35" t="s">
        <v>127</v>
      </c>
      <c r="H77" s="35" t="s">
        <v>1589</v>
      </c>
      <c r="I77" s="35" t="s">
        <v>127</v>
      </c>
      <c r="J77" s="35" t="str">
        <f t="shared" si="4"/>
        <v>Mixed</v>
      </c>
      <c r="K77" t="s">
        <v>1589</v>
      </c>
      <c r="L77" t="s">
        <v>1589</v>
      </c>
      <c r="M77" t="s">
        <v>127</v>
      </c>
      <c r="N77" t="s">
        <v>127</v>
      </c>
      <c r="O77" t="s">
        <v>127</v>
      </c>
      <c r="P77" t="s">
        <v>1589</v>
      </c>
      <c r="Q77" t="s">
        <v>1589</v>
      </c>
      <c r="R77" s="1" t="str">
        <f t="shared" si="6"/>
        <v>YES</v>
      </c>
      <c r="S77" s="29" t="str">
        <f t="shared" si="7"/>
        <v>YES</v>
      </c>
      <c r="T77" s="32" t="str">
        <f t="shared" si="5"/>
        <v>YES</v>
      </c>
      <c r="U77" s="34" t="s">
        <v>127</v>
      </c>
      <c r="V77" s="10" t="s">
        <v>1589</v>
      </c>
      <c r="W77" s="54" t="s">
        <v>1589</v>
      </c>
      <c r="X77" s="9" t="s">
        <v>126</v>
      </c>
      <c r="Y77" s="9" t="s">
        <v>126</v>
      </c>
      <c r="Z77" s="9" t="s">
        <v>126</v>
      </c>
      <c r="AA77" s="9" t="s">
        <v>126</v>
      </c>
      <c r="AB77" s="9" t="s">
        <v>126</v>
      </c>
      <c r="AC77" s="9" t="s">
        <v>126</v>
      </c>
      <c r="AD77" s="9" t="s">
        <v>126</v>
      </c>
      <c r="AE77" s="9" t="s">
        <v>126</v>
      </c>
      <c r="AF77" s="9" t="s">
        <v>126</v>
      </c>
      <c r="AG77" s="9" t="s">
        <v>126</v>
      </c>
      <c r="AH77" s="9" t="s">
        <v>126</v>
      </c>
      <c r="AI77" s="9" t="s">
        <v>126</v>
      </c>
      <c r="AJ77" s="9" t="s">
        <v>126</v>
      </c>
      <c r="AK77" s="9" t="s">
        <v>126</v>
      </c>
      <c r="AL77" s="9" t="s">
        <v>126</v>
      </c>
      <c r="AM77" s="9" t="s">
        <v>126</v>
      </c>
      <c r="AN77" s="9" t="s">
        <v>126</v>
      </c>
      <c r="AO77" s="9" t="s">
        <v>126</v>
      </c>
      <c r="AP77" s="9" t="s">
        <v>126</v>
      </c>
      <c r="AQ77" s="9" t="s">
        <v>127</v>
      </c>
      <c r="AR77" s="27" t="s">
        <v>126</v>
      </c>
      <c r="AS77" s="11" t="s">
        <v>173</v>
      </c>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t="s">
        <v>127</v>
      </c>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2" t="s">
        <v>1589</v>
      </c>
      <c r="EI77" s="22" t="s">
        <v>127</v>
      </c>
      <c r="EJ77" s="10"/>
      <c r="EN77" s="11" t="s">
        <v>282</v>
      </c>
      <c r="EO77" s="13"/>
      <c r="EP77" s="2"/>
      <c r="EQ77" s="2"/>
      <c r="ER77" s="2"/>
      <c r="ES77" s="2"/>
      <c r="ET77" s="2" t="s">
        <v>127</v>
      </c>
      <c r="EU77" s="2"/>
      <c r="EV77" s="2"/>
      <c r="EW77" s="2"/>
      <c r="EX77" s="2"/>
      <c r="EY77" s="2"/>
      <c r="EZ77" s="2"/>
      <c r="FA77" s="2"/>
      <c r="FB77" s="2"/>
      <c r="FC77" s="2"/>
      <c r="FD77" s="2"/>
      <c r="FE77" s="2"/>
      <c r="FF77" s="2" t="s">
        <v>127</v>
      </c>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1" t="s">
        <v>1589</v>
      </c>
      <c r="GM77" s="2" t="s">
        <v>127</v>
      </c>
      <c r="GN77" s="2"/>
      <c r="GO77" s="2" t="s">
        <v>127</v>
      </c>
      <c r="GP77" s="2"/>
      <c r="GQ77" s="2"/>
      <c r="GR77" s="69" t="s">
        <v>347</v>
      </c>
      <c r="GS77" s="11" t="s">
        <v>380</v>
      </c>
      <c r="GT77" s="13"/>
      <c r="GU77" s="13"/>
      <c r="GV77" s="13"/>
      <c r="GW77" s="13"/>
      <c r="GX77" s="13"/>
      <c r="GY77" s="13"/>
      <c r="GZ77" s="13" t="s">
        <v>127</v>
      </c>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row>
    <row r="78" spans="1:266" ht="16.5" hidden="1" thickTop="1" x14ac:dyDescent="0.25">
      <c r="A78" s="2" t="s">
        <v>1780</v>
      </c>
      <c r="B78" s="9" t="s">
        <v>84</v>
      </c>
      <c r="C78" s="9" t="s">
        <v>99</v>
      </c>
      <c r="D78" s="35" t="s">
        <v>2351</v>
      </c>
      <c r="E78" s="35" t="s">
        <v>127</v>
      </c>
      <c r="F78" s="35" t="s">
        <v>127</v>
      </c>
      <c r="G78" s="35" t="s">
        <v>127</v>
      </c>
      <c r="H78" s="35" t="s">
        <v>1589</v>
      </c>
      <c r="I78" s="35" t="s">
        <v>127</v>
      </c>
      <c r="J78" s="35" t="str">
        <f t="shared" si="4"/>
        <v>Mixed</v>
      </c>
      <c r="K78" t="s">
        <v>1589</v>
      </c>
      <c r="L78" t="s">
        <v>1589</v>
      </c>
      <c r="M78" t="s">
        <v>127</v>
      </c>
      <c r="N78" t="s">
        <v>127</v>
      </c>
      <c r="O78" t="s">
        <v>127</v>
      </c>
      <c r="P78" t="s">
        <v>1589</v>
      </c>
      <c r="Q78" t="s">
        <v>1589</v>
      </c>
      <c r="R78" s="1" t="str">
        <f t="shared" si="6"/>
        <v>YES</v>
      </c>
      <c r="S78" s="29" t="str">
        <f t="shared" si="7"/>
        <v>YES</v>
      </c>
      <c r="T78" s="32" t="str">
        <f t="shared" si="5"/>
        <v>YES</v>
      </c>
      <c r="U78" s="34" t="s">
        <v>127</v>
      </c>
      <c r="V78" s="10" t="s">
        <v>1589</v>
      </c>
      <c r="W78" s="54" t="s">
        <v>127</v>
      </c>
      <c r="X78" s="9" t="s">
        <v>126</v>
      </c>
      <c r="Y78" s="9" t="s">
        <v>126</v>
      </c>
      <c r="Z78" s="9" t="s">
        <v>126</v>
      </c>
      <c r="AA78" s="9" t="s">
        <v>126</v>
      </c>
      <c r="AB78" s="9" t="s">
        <v>126</v>
      </c>
      <c r="AC78" s="9" t="s">
        <v>126</v>
      </c>
      <c r="AD78" s="9" t="s">
        <v>126</v>
      </c>
      <c r="AE78" s="9" t="s">
        <v>126</v>
      </c>
      <c r="AF78" s="9" t="s">
        <v>126</v>
      </c>
      <c r="AG78" s="9" t="s">
        <v>127</v>
      </c>
      <c r="AH78" s="9" t="s">
        <v>126</v>
      </c>
      <c r="AI78" s="9" t="s">
        <v>126</v>
      </c>
      <c r="AJ78" s="9" t="s">
        <v>126</v>
      </c>
      <c r="AK78" s="9" t="s">
        <v>126</v>
      </c>
      <c r="AL78" s="9" t="s">
        <v>126</v>
      </c>
      <c r="AM78" s="9" t="s">
        <v>126</v>
      </c>
      <c r="AN78" s="9" t="s">
        <v>126</v>
      </c>
      <c r="AO78" s="9" t="s">
        <v>126</v>
      </c>
      <c r="AP78" s="9" t="s">
        <v>126</v>
      </c>
      <c r="AQ78" s="9" t="s">
        <v>126</v>
      </c>
      <c r="AR78" s="27" t="s">
        <v>126</v>
      </c>
      <c r="AS78" s="11" t="s">
        <v>174</v>
      </c>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2" t="s">
        <v>1589</v>
      </c>
      <c r="EJ78" s="10"/>
      <c r="EN78" s="11" t="s">
        <v>283</v>
      </c>
      <c r="EO78" s="13"/>
      <c r="EP78" s="2"/>
      <c r="EQ78" s="2"/>
      <c r="ER78" s="2" t="s">
        <v>127</v>
      </c>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1" t="s">
        <v>1589</v>
      </c>
      <c r="GM78" s="2"/>
      <c r="GN78" s="2"/>
      <c r="GO78" s="2"/>
      <c r="GP78" s="2" t="s">
        <v>127</v>
      </c>
      <c r="GQ78" s="2"/>
      <c r="GR78" s="69" t="s">
        <v>348</v>
      </c>
      <c r="GS78" s="11" t="s">
        <v>381</v>
      </c>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t="s">
        <v>127</v>
      </c>
      <c r="HU78" s="13"/>
      <c r="HV78" s="13"/>
      <c r="HW78" s="13"/>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row>
    <row r="79" spans="1:266" ht="16.5" hidden="1" thickTop="1" x14ac:dyDescent="0.25">
      <c r="A79" s="2" t="s">
        <v>1780</v>
      </c>
      <c r="B79" s="9" t="s">
        <v>84</v>
      </c>
      <c r="C79" s="9" t="s">
        <v>100</v>
      </c>
      <c r="D79" s="35" t="s">
        <v>2350</v>
      </c>
      <c r="E79" s="35" t="s">
        <v>1589</v>
      </c>
      <c r="F79" s="35" t="s">
        <v>1589</v>
      </c>
      <c r="G79" s="35" t="s">
        <v>127</v>
      </c>
      <c r="H79" s="35" t="s">
        <v>127</v>
      </c>
      <c r="I79" s="35" t="s">
        <v>1589</v>
      </c>
      <c r="J79" s="35" t="str">
        <f t="shared" si="4"/>
        <v>Agile</v>
      </c>
      <c r="K79" t="s">
        <v>1589</v>
      </c>
      <c r="L79" t="s">
        <v>127</v>
      </c>
      <c r="M79" t="s">
        <v>1589</v>
      </c>
      <c r="N79" t="s">
        <v>1589</v>
      </c>
      <c r="O79" t="s">
        <v>1589</v>
      </c>
      <c r="P79" t="s">
        <v>1589</v>
      </c>
      <c r="Q79" t="s">
        <v>1589</v>
      </c>
      <c r="R79" s="1" t="str">
        <f t="shared" si="6"/>
        <v>NO</v>
      </c>
      <c r="S79" s="29" t="str">
        <f t="shared" si="7"/>
        <v>YES</v>
      </c>
      <c r="T79" s="32" t="str">
        <f t="shared" si="5"/>
        <v>YES</v>
      </c>
      <c r="U79" s="34" t="s">
        <v>127</v>
      </c>
      <c r="V79" s="10" t="s">
        <v>1589</v>
      </c>
      <c r="W79" s="54" t="s">
        <v>1589</v>
      </c>
      <c r="X79" s="9" t="s">
        <v>126</v>
      </c>
      <c r="Y79" s="9" t="s">
        <v>127</v>
      </c>
      <c r="Z79" s="9" t="s">
        <v>126</v>
      </c>
      <c r="AA79" s="9" t="s">
        <v>126</v>
      </c>
      <c r="AB79" s="9" t="s">
        <v>126</v>
      </c>
      <c r="AC79" s="9" t="s">
        <v>126</v>
      </c>
      <c r="AD79" s="9" t="s">
        <v>126</v>
      </c>
      <c r="AE79" s="9" t="s">
        <v>126</v>
      </c>
      <c r="AF79" s="9" t="s">
        <v>126</v>
      </c>
      <c r="AG79" s="9" t="s">
        <v>126</v>
      </c>
      <c r="AH79" s="9" t="s">
        <v>126</v>
      </c>
      <c r="AI79" s="9" t="s">
        <v>126</v>
      </c>
      <c r="AJ79" s="9" t="s">
        <v>126</v>
      </c>
      <c r="AK79" s="9" t="s">
        <v>126</v>
      </c>
      <c r="AL79" s="9" t="s">
        <v>126</v>
      </c>
      <c r="AM79" s="9" t="s">
        <v>126</v>
      </c>
      <c r="AN79" s="9" t="s">
        <v>126</v>
      </c>
      <c r="AO79" s="9" t="s">
        <v>126</v>
      </c>
      <c r="AP79" s="9" t="s">
        <v>126</v>
      </c>
      <c r="AQ79" s="9" t="s">
        <v>126</v>
      </c>
      <c r="AR79" s="27" t="s">
        <v>126</v>
      </c>
      <c r="AS79" s="11" t="s">
        <v>175</v>
      </c>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t="s">
        <v>127</v>
      </c>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2" t="s">
        <v>1589</v>
      </c>
      <c r="EJ79" s="10"/>
      <c r="EM79" s="3" t="s">
        <v>127</v>
      </c>
      <c r="EN79" s="11" t="s">
        <v>284</v>
      </c>
      <c r="EO79" s="13"/>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t="s">
        <v>127</v>
      </c>
      <c r="GG79" s="2"/>
      <c r="GH79" s="2"/>
      <c r="GI79" s="2"/>
      <c r="GJ79" s="2"/>
      <c r="GK79" s="2"/>
      <c r="GL79" s="21" t="s">
        <v>1589</v>
      </c>
      <c r="GM79" s="2"/>
      <c r="GN79" s="2"/>
      <c r="GO79" s="2"/>
      <c r="GP79" s="2" t="s">
        <v>127</v>
      </c>
      <c r="GQ79" s="2"/>
      <c r="GR79" s="69" t="s">
        <v>347</v>
      </c>
      <c r="GS79" s="11" t="s">
        <v>382</v>
      </c>
      <c r="GT79" s="13"/>
      <c r="GU79" s="13"/>
      <c r="GV79" s="13"/>
      <c r="GW79" s="13" t="s">
        <v>127</v>
      </c>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row>
    <row r="80" spans="1:266" ht="16.5" hidden="1" thickTop="1" x14ac:dyDescent="0.25">
      <c r="A80" s="2" t="s">
        <v>1780</v>
      </c>
      <c r="B80" s="9" t="s">
        <v>84</v>
      </c>
      <c r="C80" s="9" t="s">
        <v>100</v>
      </c>
      <c r="D80" s="35" t="s">
        <v>2350</v>
      </c>
      <c r="E80" s="35" t="s">
        <v>1589</v>
      </c>
      <c r="F80" s="35" t="s">
        <v>1589</v>
      </c>
      <c r="G80" s="35" t="s">
        <v>127</v>
      </c>
      <c r="H80" s="35" t="s">
        <v>127</v>
      </c>
      <c r="I80" s="35" t="s">
        <v>1589</v>
      </c>
      <c r="J80" s="35" t="str">
        <f t="shared" si="4"/>
        <v>Agile</v>
      </c>
      <c r="K80" t="s">
        <v>1589</v>
      </c>
      <c r="L80" t="s">
        <v>127</v>
      </c>
      <c r="M80" t="s">
        <v>1589</v>
      </c>
      <c r="N80" t="s">
        <v>1589</v>
      </c>
      <c r="O80" t="s">
        <v>1589</v>
      </c>
      <c r="P80" t="s">
        <v>1589</v>
      </c>
      <c r="Q80" t="s">
        <v>1589</v>
      </c>
      <c r="R80" s="1" t="str">
        <f t="shared" si="6"/>
        <v>NO</v>
      </c>
      <c r="S80" s="29" t="str">
        <f t="shared" si="7"/>
        <v>YES</v>
      </c>
      <c r="T80" s="32" t="str">
        <f t="shared" si="5"/>
        <v>YES</v>
      </c>
      <c r="U80" s="34" t="s">
        <v>127</v>
      </c>
      <c r="V80" s="10" t="s">
        <v>1589</v>
      </c>
      <c r="W80" s="54" t="s">
        <v>1589</v>
      </c>
      <c r="X80" s="9" t="s">
        <v>126</v>
      </c>
      <c r="Y80" s="9" t="s">
        <v>126</v>
      </c>
      <c r="Z80" s="9" t="s">
        <v>126</v>
      </c>
      <c r="AA80" s="9" t="s">
        <v>126</v>
      </c>
      <c r="AB80" s="9" t="s">
        <v>126</v>
      </c>
      <c r="AC80" s="9" t="s">
        <v>126</v>
      </c>
      <c r="AD80" s="9" t="s">
        <v>126</v>
      </c>
      <c r="AE80" s="9" t="s">
        <v>127</v>
      </c>
      <c r="AF80" s="9" t="s">
        <v>126</v>
      </c>
      <c r="AG80" s="9" t="s">
        <v>126</v>
      </c>
      <c r="AH80" s="9" t="s">
        <v>126</v>
      </c>
      <c r="AI80" s="9" t="s">
        <v>126</v>
      </c>
      <c r="AJ80" s="9" t="s">
        <v>126</v>
      </c>
      <c r="AK80" s="9" t="s">
        <v>126</v>
      </c>
      <c r="AL80" s="9" t="s">
        <v>126</v>
      </c>
      <c r="AM80" s="9" t="s">
        <v>126</v>
      </c>
      <c r="AN80" s="9" t="s">
        <v>126</v>
      </c>
      <c r="AO80" s="9" t="s">
        <v>126</v>
      </c>
      <c r="AP80" s="9" t="s">
        <v>126</v>
      </c>
      <c r="AQ80" s="9" t="s">
        <v>126</v>
      </c>
      <c r="AR80" s="27" t="s">
        <v>126</v>
      </c>
      <c r="AS80" s="11" t="s">
        <v>176</v>
      </c>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t="s">
        <v>127</v>
      </c>
      <c r="DO80" s="2"/>
      <c r="DP80" s="2"/>
      <c r="DQ80" s="2"/>
      <c r="DR80" s="2"/>
      <c r="DS80" s="2"/>
      <c r="DT80" s="2"/>
      <c r="DU80" s="2"/>
      <c r="DV80" s="2"/>
      <c r="DW80" s="2"/>
      <c r="DX80" s="2"/>
      <c r="DY80" s="2"/>
      <c r="DZ80" s="2"/>
      <c r="EA80" s="2"/>
      <c r="EB80" s="2"/>
      <c r="EC80" s="2"/>
      <c r="ED80" s="2"/>
      <c r="EE80" s="2"/>
      <c r="EF80" s="2"/>
      <c r="EG80" s="2"/>
      <c r="EH80" s="22" t="s">
        <v>1589</v>
      </c>
      <c r="EJ80" s="2" t="s">
        <v>127</v>
      </c>
      <c r="EN80" s="11" t="s">
        <v>285</v>
      </c>
      <c r="EO80" s="13"/>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t="s">
        <v>127</v>
      </c>
      <c r="GG80" s="2"/>
      <c r="GH80" s="2"/>
      <c r="GI80" s="2"/>
      <c r="GJ80" s="2"/>
      <c r="GK80" s="2"/>
      <c r="GL80" s="21" t="s">
        <v>1589</v>
      </c>
      <c r="GM80" s="2"/>
      <c r="GN80" s="10"/>
      <c r="GO80" s="2"/>
      <c r="GP80" s="2" t="s">
        <v>127</v>
      </c>
      <c r="GQ80" s="2"/>
      <c r="GR80" s="69" t="s">
        <v>348</v>
      </c>
      <c r="GS80" s="11" t="s">
        <v>383</v>
      </c>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2"/>
      <c r="HY80" s="2"/>
      <c r="HZ80" s="2"/>
      <c r="IA80" s="2"/>
      <c r="IB80" s="2"/>
      <c r="IC80" s="2"/>
      <c r="ID80" s="2"/>
      <c r="IE80" s="2"/>
      <c r="IF80" s="2"/>
      <c r="IG80" s="2"/>
      <c r="IH80" s="2"/>
      <c r="II80" s="2"/>
      <c r="IJ80" s="2"/>
      <c r="IK80" s="2"/>
      <c r="IL80" s="2"/>
      <c r="IM80" s="2" t="s">
        <v>127</v>
      </c>
      <c r="IN80" s="2"/>
      <c r="IO80" s="2"/>
      <c r="IP80" s="2"/>
      <c r="IQ80" s="2"/>
      <c r="IR80" s="2"/>
      <c r="IS80" s="2"/>
      <c r="IT80" s="2"/>
      <c r="IU80" s="2"/>
      <c r="IV80" s="2"/>
      <c r="IW80" s="2"/>
      <c r="IX80" s="2"/>
      <c r="IY80" s="2"/>
      <c r="IZ80" s="2"/>
      <c r="JA80" s="2"/>
      <c r="JB80" s="2"/>
      <c r="JC80" s="2"/>
      <c r="JD80" s="2"/>
      <c r="JE80" s="2"/>
    </row>
    <row r="81" spans="1:266" ht="15.95" hidden="1" customHeight="1" x14ac:dyDescent="0.25">
      <c r="A81" s="2" t="s">
        <v>1780</v>
      </c>
      <c r="B81" s="9" t="s">
        <v>84</v>
      </c>
      <c r="C81" s="9" t="s">
        <v>100</v>
      </c>
      <c r="D81" s="35" t="s">
        <v>2350</v>
      </c>
      <c r="E81" s="35" t="s">
        <v>1589</v>
      </c>
      <c r="F81" s="35" t="s">
        <v>1589</v>
      </c>
      <c r="G81" s="35" t="s">
        <v>127</v>
      </c>
      <c r="H81" s="35" t="s">
        <v>127</v>
      </c>
      <c r="I81" s="35" t="s">
        <v>1589</v>
      </c>
      <c r="J81" s="35" t="str">
        <f t="shared" si="4"/>
        <v>Agile</v>
      </c>
      <c r="K81" t="s">
        <v>1589</v>
      </c>
      <c r="L81" t="s">
        <v>127</v>
      </c>
      <c r="M81" t="s">
        <v>1589</v>
      </c>
      <c r="N81" t="s">
        <v>1589</v>
      </c>
      <c r="O81" t="s">
        <v>1589</v>
      </c>
      <c r="P81" t="s">
        <v>1589</v>
      </c>
      <c r="Q81" t="s">
        <v>1589</v>
      </c>
      <c r="R81" s="1" t="str">
        <f t="shared" si="6"/>
        <v>NO</v>
      </c>
      <c r="S81" s="29" t="str">
        <f t="shared" si="7"/>
        <v>NO</v>
      </c>
      <c r="T81" s="32" t="str">
        <f t="shared" si="5"/>
        <v>NO</v>
      </c>
      <c r="U81" s="34" t="s">
        <v>2240</v>
      </c>
      <c r="V81" s="10" t="s">
        <v>1589</v>
      </c>
      <c r="W81" s="54" t="s">
        <v>1589</v>
      </c>
      <c r="X81" s="9" t="s">
        <v>126</v>
      </c>
      <c r="Y81" s="9" t="s">
        <v>126</v>
      </c>
      <c r="Z81" s="9" t="s">
        <v>126</v>
      </c>
      <c r="AA81" s="9" t="s">
        <v>126</v>
      </c>
      <c r="AB81" s="9" t="s">
        <v>126</v>
      </c>
      <c r="AC81" s="9" t="s">
        <v>126</v>
      </c>
      <c r="AD81" s="9" t="s">
        <v>126</v>
      </c>
      <c r="AE81" s="9" t="s">
        <v>126</v>
      </c>
      <c r="AF81" s="9" t="s">
        <v>126</v>
      </c>
      <c r="AG81" s="9" t="s">
        <v>126</v>
      </c>
      <c r="AH81" s="9" t="s">
        <v>126</v>
      </c>
      <c r="AI81" s="9" t="s">
        <v>126</v>
      </c>
      <c r="AJ81" s="9" t="s">
        <v>126</v>
      </c>
      <c r="AK81" s="9" t="s">
        <v>126</v>
      </c>
      <c r="AL81" s="9" t="s">
        <v>126</v>
      </c>
      <c r="AM81" s="9" t="s">
        <v>126</v>
      </c>
      <c r="AN81" s="9" t="s">
        <v>126</v>
      </c>
      <c r="AO81" s="9" t="s">
        <v>126</v>
      </c>
      <c r="AP81" s="9" t="s">
        <v>126</v>
      </c>
      <c r="AQ81" s="9" t="s">
        <v>126</v>
      </c>
      <c r="AR81" s="27" t="s">
        <v>126</v>
      </c>
      <c r="AS81" s="11" t="s">
        <v>126</v>
      </c>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2" t="s">
        <v>1589</v>
      </c>
      <c r="EN81" s="11" t="s">
        <v>126</v>
      </c>
      <c r="EO81" s="13"/>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1" t="s">
        <v>1589</v>
      </c>
      <c r="GM81" s="2"/>
      <c r="GN81" s="2"/>
      <c r="GO81" s="2"/>
      <c r="GP81" s="2"/>
      <c r="GQ81" s="2"/>
      <c r="GR81" s="69" t="s">
        <v>126</v>
      </c>
      <c r="GS81" s="11" t="s">
        <v>126</v>
      </c>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2"/>
      <c r="HY81" s="2"/>
      <c r="HZ81" s="2"/>
      <c r="IA81" s="2"/>
      <c r="IB81" s="2"/>
      <c r="IC81" s="2"/>
      <c r="ID81" s="2"/>
      <c r="IE81" s="2"/>
      <c r="IF81" s="2"/>
      <c r="IG81" s="2"/>
      <c r="IH81" s="2"/>
      <c r="II81" s="2"/>
      <c r="IJ81" s="2"/>
      <c r="IK81" s="2"/>
      <c r="IL81" s="2"/>
      <c r="IM81" s="2"/>
      <c r="IN81" s="2"/>
      <c r="IO81" s="2"/>
      <c r="IP81" s="2"/>
      <c r="IQ81" s="2"/>
      <c r="IR81" s="2"/>
      <c r="IS81" s="2"/>
      <c r="IT81" s="2"/>
      <c r="IU81" s="2"/>
      <c r="IV81" s="2"/>
      <c r="IW81" s="2"/>
      <c r="IX81" s="2"/>
      <c r="IY81" s="2"/>
      <c r="IZ81" s="2"/>
      <c r="JA81" s="2"/>
      <c r="JB81" s="2"/>
      <c r="JC81" s="2"/>
      <c r="JD81" s="2"/>
      <c r="JE81" s="2"/>
    </row>
    <row r="82" spans="1:266" ht="16.5" hidden="1" thickTop="1" x14ac:dyDescent="0.25">
      <c r="A82" s="2" t="s">
        <v>1780</v>
      </c>
      <c r="B82" s="9" t="s">
        <v>84</v>
      </c>
      <c r="C82" s="9" t="s">
        <v>100</v>
      </c>
      <c r="D82" s="35" t="s">
        <v>2350</v>
      </c>
      <c r="E82" s="35" t="s">
        <v>1589</v>
      </c>
      <c r="F82" s="35" t="s">
        <v>1589</v>
      </c>
      <c r="G82" s="35" t="s">
        <v>127</v>
      </c>
      <c r="H82" s="35" t="s">
        <v>127</v>
      </c>
      <c r="I82" s="35" t="s">
        <v>1589</v>
      </c>
      <c r="J82" s="35" t="str">
        <f t="shared" si="4"/>
        <v>Agile</v>
      </c>
      <c r="K82" t="s">
        <v>1589</v>
      </c>
      <c r="L82" t="s">
        <v>127</v>
      </c>
      <c r="M82" t="s">
        <v>1589</v>
      </c>
      <c r="N82" t="s">
        <v>1589</v>
      </c>
      <c r="O82" t="s">
        <v>1589</v>
      </c>
      <c r="P82" t="s">
        <v>1589</v>
      </c>
      <c r="Q82" t="s">
        <v>1589</v>
      </c>
      <c r="R82" s="1" t="str">
        <f t="shared" si="6"/>
        <v>NO</v>
      </c>
      <c r="S82" s="29" t="str">
        <f t="shared" si="7"/>
        <v>NO</v>
      </c>
      <c r="T82" s="32" t="str">
        <f t="shared" si="5"/>
        <v>NO</v>
      </c>
      <c r="U82" s="34" t="s">
        <v>2240</v>
      </c>
      <c r="V82" s="10" t="s">
        <v>1589</v>
      </c>
      <c r="W82" s="54" t="s">
        <v>1589</v>
      </c>
      <c r="X82" s="9" t="s">
        <v>126</v>
      </c>
      <c r="Y82" s="9" t="s">
        <v>126</v>
      </c>
      <c r="Z82" s="9" t="s">
        <v>126</v>
      </c>
      <c r="AA82" s="9" t="s">
        <v>126</v>
      </c>
      <c r="AB82" s="9" t="s">
        <v>126</v>
      </c>
      <c r="AC82" s="9" t="s">
        <v>126</v>
      </c>
      <c r="AD82" s="9" t="s">
        <v>126</v>
      </c>
      <c r="AE82" s="9" t="s">
        <v>126</v>
      </c>
      <c r="AF82" s="9" t="s">
        <v>126</v>
      </c>
      <c r="AG82" s="9" t="s">
        <v>126</v>
      </c>
      <c r="AH82" s="9" t="s">
        <v>126</v>
      </c>
      <c r="AI82" s="9" t="s">
        <v>126</v>
      </c>
      <c r="AJ82" s="9" t="s">
        <v>126</v>
      </c>
      <c r="AK82" s="9" t="s">
        <v>126</v>
      </c>
      <c r="AL82" s="9" t="s">
        <v>126</v>
      </c>
      <c r="AM82" s="9" t="s">
        <v>126</v>
      </c>
      <c r="AN82" s="9" t="s">
        <v>126</v>
      </c>
      <c r="AO82" s="9" t="s">
        <v>126</v>
      </c>
      <c r="AP82" s="9" t="s">
        <v>126</v>
      </c>
      <c r="AQ82" s="9" t="s">
        <v>126</v>
      </c>
      <c r="AR82" s="27" t="s">
        <v>126</v>
      </c>
      <c r="AS82" s="11" t="s">
        <v>126</v>
      </c>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2" t="s">
        <v>1589</v>
      </c>
      <c r="EN82" s="11" t="s">
        <v>126</v>
      </c>
      <c r="EO82" s="13"/>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1" t="s">
        <v>1589</v>
      </c>
      <c r="GM82" s="2"/>
      <c r="GN82" s="2"/>
      <c r="GO82" s="2"/>
      <c r="GP82" s="2"/>
      <c r="GQ82" s="2"/>
      <c r="GR82" s="69" t="s">
        <v>126</v>
      </c>
      <c r="GS82" s="11" t="s">
        <v>126</v>
      </c>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row>
    <row r="83" spans="1:266" ht="16.5" hidden="1" thickTop="1" x14ac:dyDescent="0.25">
      <c r="A83" s="2" t="s">
        <v>1780</v>
      </c>
      <c r="B83" s="9" t="s">
        <v>84</v>
      </c>
      <c r="C83" s="9" t="s">
        <v>100</v>
      </c>
      <c r="D83" s="35" t="s">
        <v>2350</v>
      </c>
      <c r="E83" s="35" t="s">
        <v>1589</v>
      </c>
      <c r="F83" s="35" t="s">
        <v>1589</v>
      </c>
      <c r="G83" s="35" t="s">
        <v>127</v>
      </c>
      <c r="H83" s="35" t="s">
        <v>127</v>
      </c>
      <c r="I83" s="35" t="s">
        <v>1589</v>
      </c>
      <c r="J83" s="35" t="str">
        <f t="shared" si="4"/>
        <v>Agile</v>
      </c>
      <c r="K83" t="s">
        <v>1589</v>
      </c>
      <c r="L83" t="s">
        <v>127</v>
      </c>
      <c r="M83" t="s">
        <v>1589</v>
      </c>
      <c r="N83" t="s">
        <v>1589</v>
      </c>
      <c r="O83" t="s">
        <v>1589</v>
      </c>
      <c r="P83" t="s">
        <v>1589</v>
      </c>
      <c r="Q83" t="s">
        <v>1589</v>
      </c>
      <c r="R83" s="1" t="str">
        <f t="shared" si="6"/>
        <v>NO</v>
      </c>
      <c r="S83" s="29" t="str">
        <f t="shared" si="7"/>
        <v>NO</v>
      </c>
      <c r="T83" s="32" t="str">
        <f t="shared" si="5"/>
        <v>NO</v>
      </c>
      <c r="U83" s="34" t="s">
        <v>2240</v>
      </c>
      <c r="V83" s="10" t="s">
        <v>1589</v>
      </c>
      <c r="W83" s="54" t="s">
        <v>1589</v>
      </c>
      <c r="X83" s="9" t="s">
        <v>126</v>
      </c>
      <c r="Y83" s="9" t="s">
        <v>126</v>
      </c>
      <c r="Z83" s="9" t="s">
        <v>126</v>
      </c>
      <c r="AA83" s="9" t="s">
        <v>126</v>
      </c>
      <c r="AB83" s="9" t="s">
        <v>126</v>
      </c>
      <c r="AC83" s="9" t="s">
        <v>126</v>
      </c>
      <c r="AD83" s="9" t="s">
        <v>126</v>
      </c>
      <c r="AE83" s="9" t="s">
        <v>126</v>
      </c>
      <c r="AF83" s="9" t="s">
        <v>126</v>
      </c>
      <c r="AG83" s="9" t="s">
        <v>126</v>
      </c>
      <c r="AH83" s="9" t="s">
        <v>126</v>
      </c>
      <c r="AI83" s="9" t="s">
        <v>126</v>
      </c>
      <c r="AJ83" s="9" t="s">
        <v>126</v>
      </c>
      <c r="AK83" s="9" t="s">
        <v>126</v>
      </c>
      <c r="AL83" s="9" t="s">
        <v>126</v>
      </c>
      <c r="AM83" s="9" t="s">
        <v>126</v>
      </c>
      <c r="AN83" s="9" t="s">
        <v>126</v>
      </c>
      <c r="AO83" s="9" t="s">
        <v>126</v>
      </c>
      <c r="AP83" s="9" t="s">
        <v>126</v>
      </c>
      <c r="AQ83" s="9" t="s">
        <v>126</v>
      </c>
      <c r="AR83" s="27" t="s">
        <v>126</v>
      </c>
      <c r="AS83" s="11" t="s">
        <v>126</v>
      </c>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2" t="s">
        <v>1589</v>
      </c>
      <c r="EN83" s="11" t="s">
        <v>126</v>
      </c>
      <c r="EO83" s="13"/>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1" t="s">
        <v>1589</v>
      </c>
      <c r="GM83" s="2"/>
      <c r="GN83" s="2"/>
      <c r="GO83" s="2"/>
      <c r="GP83" s="2"/>
      <c r="GQ83" s="2"/>
      <c r="GR83" s="69" t="s">
        <v>126</v>
      </c>
      <c r="GS83" s="11" t="s">
        <v>126</v>
      </c>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row>
    <row r="84" spans="1:266" ht="16.5" hidden="1" thickTop="1" x14ac:dyDescent="0.25">
      <c r="A84" s="2" t="s">
        <v>1780</v>
      </c>
      <c r="B84" s="9" t="s">
        <v>84</v>
      </c>
      <c r="C84" s="9" t="s">
        <v>101</v>
      </c>
      <c r="D84" s="35" t="s">
        <v>2351</v>
      </c>
      <c r="E84" s="35" t="s">
        <v>127</v>
      </c>
      <c r="F84" s="35" t="s">
        <v>1589</v>
      </c>
      <c r="G84" s="35" t="s">
        <v>127</v>
      </c>
      <c r="H84" s="35" t="s">
        <v>1589</v>
      </c>
      <c r="I84" s="35" t="s">
        <v>1589</v>
      </c>
      <c r="J84" s="35" t="str">
        <f t="shared" si="4"/>
        <v>Mixed</v>
      </c>
      <c r="K84" t="s">
        <v>1589</v>
      </c>
      <c r="L84" t="s">
        <v>1589</v>
      </c>
      <c r="M84" t="s">
        <v>127</v>
      </c>
      <c r="N84" t="s">
        <v>127</v>
      </c>
      <c r="O84" t="s">
        <v>127</v>
      </c>
      <c r="P84" t="s">
        <v>1589</v>
      </c>
      <c r="Q84" t="s">
        <v>1589</v>
      </c>
      <c r="R84" s="1" t="str">
        <f t="shared" si="6"/>
        <v>YES</v>
      </c>
      <c r="S84" s="29" t="str">
        <f t="shared" si="7"/>
        <v>YES</v>
      </c>
      <c r="T84" s="32" t="str">
        <f t="shared" si="5"/>
        <v>NO</v>
      </c>
      <c r="U84" s="34" t="s">
        <v>2240</v>
      </c>
      <c r="V84" s="10" t="s">
        <v>1589</v>
      </c>
      <c r="W84" s="54" t="s">
        <v>1589</v>
      </c>
      <c r="X84" s="9" t="s">
        <v>126</v>
      </c>
      <c r="Y84" s="9" t="s">
        <v>126</v>
      </c>
      <c r="Z84" s="9" t="s">
        <v>127</v>
      </c>
      <c r="AA84" s="9" t="s">
        <v>126</v>
      </c>
      <c r="AB84" s="9" t="s">
        <v>126</v>
      </c>
      <c r="AC84" s="9" t="s">
        <v>126</v>
      </c>
      <c r="AD84" s="9" t="s">
        <v>126</v>
      </c>
      <c r="AE84" s="9" t="s">
        <v>126</v>
      </c>
      <c r="AF84" s="9" t="s">
        <v>126</v>
      </c>
      <c r="AG84" s="9" t="s">
        <v>126</v>
      </c>
      <c r="AH84" s="9" t="s">
        <v>126</v>
      </c>
      <c r="AI84" s="9" t="s">
        <v>126</v>
      </c>
      <c r="AJ84" s="9" t="s">
        <v>126</v>
      </c>
      <c r="AK84" s="9" t="s">
        <v>126</v>
      </c>
      <c r="AL84" s="9" t="s">
        <v>126</v>
      </c>
      <c r="AM84" s="9" t="s">
        <v>126</v>
      </c>
      <c r="AN84" s="9" t="s">
        <v>126</v>
      </c>
      <c r="AO84" s="9" t="s">
        <v>126</v>
      </c>
      <c r="AP84" s="9" t="s">
        <v>126</v>
      </c>
      <c r="AQ84" s="9" t="s">
        <v>126</v>
      </c>
      <c r="AR84" s="27" t="s">
        <v>126</v>
      </c>
      <c r="AS84" s="11" t="s">
        <v>126</v>
      </c>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2" t="s">
        <v>1589</v>
      </c>
      <c r="EN84" s="11" t="s">
        <v>126</v>
      </c>
      <c r="EO84" s="13"/>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1" t="s">
        <v>1589</v>
      </c>
      <c r="GM84" s="2"/>
      <c r="GN84" s="2"/>
      <c r="GO84" s="2"/>
      <c r="GP84" s="2"/>
      <c r="GQ84" s="2"/>
      <c r="GR84" s="69" t="s">
        <v>347</v>
      </c>
      <c r="GS84" s="11" t="s">
        <v>126</v>
      </c>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c r="IY84" s="2"/>
      <c r="IZ84" s="2"/>
      <c r="JA84" s="2"/>
      <c r="JB84" s="2"/>
      <c r="JC84" s="2"/>
      <c r="JD84" s="2"/>
      <c r="JE84" s="2"/>
    </row>
    <row r="85" spans="1:266" ht="16.5" hidden="1" thickTop="1" x14ac:dyDescent="0.25">
      <c r="A85" s="2" t="s">
        <v>1780</v>
      </c>
      <c r="B85" s="9" t="s">
        <v>84</v>
      </c>
      <c r="C85" s="9" t="s">
        <v>101</v>
      </c>
      <c r="D85" s="35" t="s">
        <v>2351</v>
      </c>
      <c r="E85" s="35" t="s">
        <v>127</v>
      </c>
      <c r="F85" s="35" t="s">
        <v>1589</v>
      </c>
      <c r="G85" s="35" t="s">
        <v>127</v>
      </c>
      <c r="H85" s="35" t="s">
        <v>1589</v>
      </c>
      <c r="I85" s="35" t="s">
        <v>1589</v>
      </c>
      <c r="J85" s="35" t="str">
        <f t="shared" si="4"/>
        <v>Mixed</v>
      </c>
      <c r="K85" t="s">
        <v>1589</v>
      </c>
      <c r="L85" t="s">
        <v>1589</v>
      </c>
      <c r="M85" t="s">
        <v>127</v>
      </c>
      <c r="N85" t="s">
        <v>127</v>
      </c>
      <c r="O85" t="s">
        <v>127</v>
      </c>
      <c r="P85" t="s">
        <v>1589</v>
      </c>
      <c r="Q85" t="s">
        <v>1589</v>
      </c>
      <c r="R85" s="1" t="str">
        <f t="shared" si="6"/>
        <v>YES</v>
      </c>
      <c r="S85" s="29" t="str">
        <f t="shared" si="7"/>
        <v>YES</v>
      </c>
      <c r="T85" s="32" t="str">
        <f t="shared" si="5"/>
        <v>NO</v>
      </c>
      <c r="U85" s="34" t="s">
        <v>2240</v>
      </c>
      <c r="V85" s="10" t="s">
        <v>1589</v>
      </c>
      <c r="W85" s="54" t="s">
        <v>1589</v>
      </c>
      <c r="X85" s="9" t="s">
        <v>126</v>
      </c>
      <c r="Y85" s="9" t="s">
        <v>126</v>
      </c>
      <c r="Z85" s="9" t="s">
        <v>126</v>
      </c>
      <c r="AA85" s="9" t="s">
        <v>126</v>
      </c>
      <c r="AB85" s="9" t="s">
        <v>126</v>
      </c>
      <c r="AC85" s="9" t="s">
        <v>126</v>
      </c>
      <c r="AD85" s="9" t="s">
        <v>126</v>
      </c>
      <c r="AE85" s="9" t="s">
        <v>126</v>
      </c>
      <c r="AF85" s="9" t="s">
        <v>126</v>
      </c>
      <c r="AG85" s="9" t="s">
        <v>126</v>
      </c>
      <c r="AH85" s="9" t="s">
        <v>127</v>
      </c>
      <c r="AI85" s="9" t="s">
        <v>126</v>
      </c>
      <c r="AJ85" s="9" t="s">
        <v>126</v>
      </c>
      <c r="AK85" s="9" t="s">
        <v>126</v>
      </c>
      <c r="AL85" s="9" t="s">
        <v>126</v>
      </c>
      <c r="AM85" s="9" t="s">
        <v>126</v>
      </c>
      <c r="AN85" s="9" t="s">
        <v>126</v>
      </c>
      <c r="AO85" s="9" t="s">
        <v>126</v>
      </c>
      <c r="AP85" s="9" t="s">
        <v>126</v>
      </c>
      <c r="AQ85" s="9" t="s">
        <v>126</v>
      </c>
      <c r="AR85" s="27" t="s">
        <v>126</v>
      </c>
      <c r="AS85" s="11" t="s">
        <v>126</v>
      </c>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2" t="s">
        <v>1589</v>
      </c>
      <c r="EN85" s="11" t="s">
        <v>126</v>
      </c>
      <c r="EO85" s="13"/>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1" t="s">
        <v>1589</v>
      </c>
      <c r="GM85" s="2"/>
      <c r="GN85" s="2"/>
      <c r="GO85" s="2"/>
      <c r="GP85" s="2"/>
      <c r="GQ85" s="2"/>
      <c r="GR85" s="69" t="s">
        <v>348</v>
      </c>
      <c r="GS85" s="11" t="s">
        <v>126</v>
      </c>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2"/>
      <c r="HY85" s="2"/>
      <c r="HZ85" s="2"/>
      <c r="IA85" s="2"/>
      <c r="IB85" s="2"/>
      <c r="IC85" s="2"/>
      <c r="ID85" s="2"/>
      <c r="IE85" s="2"/>
      <c r="IF85" s="2"/>
      <c r="IG85" s="2"/>
      <c r="IH85" s="2"/>
      <c r="II85" s="2"/>
      <c r="IJ85" s="2"/>
      <c r="IK85" s="2"/>
      <c r="IL85" s="2"/>
      <c r="IM85" s="2"/>
      <c r="IN85" s="2"/>
      <c r="IO85" s="2"/>
      <c r="IP85" s="2"/>
      <c r="IQ85" s="2"/>
      <c r="IR85" s="2"/>
      <c r="IS85" s="2"/>
      <c r="IT85" s="2"/>
      <c r="IU85" s="2"/>
      <c r="IV85" s="2"/>
      <c r="IW85" s="2"/>
      <c r="IX85" s="2"/>
      <c r="IY85" s="2"/>
      <c r="IZ85" s="2"/>
      <c r="JA85" s="2"/>
      <c r="JB85" s="2"/>
      <c r="JC85" s="2"/>
      <c r="JD85" s="2"/>
      <c r="JE85" s="2"/>
    </row>
    <row r="86" spans="1:266" ht="16.5" hidden="1" thickTop="1" x14ac:dyDescent="0.25">
      <c r="A86" s="2" t="s">
        <v>1780</v>
      </c>
      <c r="B86" s="9" t="s">
        <v>84</v>
      </c>
      <c r="C86" s="9" t="s">
        <v>101</v>
      </c>
      <c r="D86" s="35" t="s">
        <v>2351</v>
      </c>
      <c r="E86" s="35" t="s">
        <v>127</v>
      </c>
      <c r="F86" s="35" t="s">
        <v>1589</v>
      </c>
      <c r="G86" s="35" t="s">
        <v>127</v>
      </c>
      <c r="H86" s="35" t="s">
        <v>1589</v>
      </c>
      <c r="I86" s="35" t="s">
        <v>1589</v>
      </c>
      <c r="J86" s="35" t="str">
        <f t="shared" si="4"/>
        <v>Mixed</v>
      </c>
      <c r="K86" t="s">
        <v>1589</v>
      </c>
      <c r="L86" t="s">
        <v>1589</v>
      </c>
      <c r="M86" t="s">
        <v>127</v>
      </c>
      <c r="N86" t="s">
        <v>127</v>
      </c>
      <c r="O86" t="s">
        <v>127</v>
      </c>
      <c r="P86" t="s">
        <v>1589</v>
      </c>
      <c r="Q86" t="s">
        <v>1589</v>
      </c>
      <c r="R86" s="1" t="str">
        <f t="shared" si="6"/>
        <v>YES</v>
      </c>
      <c r="S86" s="29" t="str">
        <f t="shared" si="7"/>
        <v>YES</v>
      </c>
      <c r="T86" s="32" t="str">
        <f t="shared" si="5"/>
        <v>NO</v>
      </c>
      <c r="U86" s="34" t="s">
        <v>2240</v>
      </c>
      <c r="V86" s="10" t="s">
        <v>1589</v>
      </c>
      <c r="W86" s="54" t="s">
        <v>1589</v>
      </c>
      <c r="X86" s="9" t="s">
        <v>126</v>
      </c>
      <c r="Y86" s="9" t="s">
        <v>126</v>
      </c>
      <c r="Z86" s="9" t="s">
        <v>126</v>
      </c>
      <c r="AA86" s="9" t="s">
        <v>126</v>
      </c>
      <c r="AB86" s="9" t="s">
        <v>126</v>
      </c>
      <c r="AC86" s="9" t="s">
        <v>126</v>
      </c>
      <c r="AD86" s="9" t="s">
        <v>127</v>
      </c>
      <c r="AE86" s="9" t="s">
        <v>126</v>
      </c>
      <c r="AF86" s="9" t="s">
        <v>126</v>
      </c>
      <c r="AG86" s="9" t="s">
        <v>126</v>
      </c>
      <c r="AH86" s="9" t="s">
        <v>126</v>
      </c>
      <c r="AI86" s="9" t="s">
        <v>126</v>
      </c>
      <c r="AJ86" s="9" t="s">
        <v>126</v>
      </c>
      <c r="AK86" s="9" t="s">
        <v>126</v>
      </c>
      <c r="AL86" s="9" t="s">
        <v>126</v>
      </c>
      <c r="AM86" s="9" t="s">
        <v>126</v>
      </c>
      <c r="AN86" s="9" t="s">
        <v>126</v>
      </c>
      <c r="AO86" s="9" t="s">
        <v>126</v>
      </c>
      <c r="AP86" s="9" t="s">
        <v>126</v>
      </c>
      <c r="AQ86" s="9" t="s">
        <v>126</v>
      </c>
      <c r="AR86" s="27" t="s">
        <v>126</v>
      </c>
      <c r="AS86" s="11" t="s">
        <v>126</v>
      </c>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2" t="s">
        <v>1589</v>
      </c>
      <c r="EN86" s="11" t="s">
        <v>126</v>
      </c>
      <c r="EO86" s="13"/>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1" t="s">
        <v>1589</v>
      </c>
      <c r="GM86" s="2"/>
      <c r="GN86" s="2"/>
      <c r="GO86" s="2"/>
      <c r="GP86" s="2"/>
      <c r="GQ86" s="2"/>
      <c r="GR86" s="69" t="s">
        <v>348</v>
      </c>
      <c r="GS86" s="11" t="s">
        <v>126</v>
      </c>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2"/>
      <c r="HY86" s="2"/>
      <c r="HZ86" s="2"/>
      <c r="IA86" s="2"/>
      <c r="IB86" s="2"/>
      <c r="IC86" s="2"/>
      <c r="ID86" s="2"/>
      <c r="IE86" s="2"/>
      <c r="IF86" s="2"/>
      <c r="IG86" s="2"/>
      <c r="IH86" s="2"/>
      <c r="II86" s="2"/>
      <c r="IJ86" s="2"/>
      <c r="IK86" s="2"/>
      <c r="IL86" s="2"/>
      <c r="IM86" s="2"/>
      <c r="IN86" s="2"/>
      <c r="IO86" s="2"/>
      <c r="IP86" s="2"/>
      <c r="IQ86" s="2"/>
      <c r="IR86" s="2"/>
      <c r="IS86" s="2"/>
      <c r="IT86" s="2"/>
      <c r="IU86" s="2"/>
      <c r="IV86" s="2"/>
      <c r="IW86" s="2"/>
      <c r="IX86" s="2"/>
      <c r="IY86" s="2"/>
      <c r="IZ86" s="2"/>
      <c r="JA86" s="2"/>
      <c r="JB86" s="2"/>
      <c r="JC86" s="2"/>
      <c r="JD86" s="2"/>
      <c r="JE86" s="2"/>
    </row>
    <row r="87" spans="1:266" ht="16.5" hidden="1" thickTop="1" x14ac:dyDescent="0.25">
      <c r="A87" s="2" t="s">
        <v>1780</v>
      </c>
      <c r="B87" s="9" t="s">
        <v>84</v>
      </c>
      <c r="C87" s="9" t="s">
        <v>101</v>
      </c>
      <c r="D87" s="35" t="s">
        <v>2351</v>
      </c>
      <c r="E87" s="35" t="s">
        <v>127</v>
      </c>
      <c r="F87" s="35" t="s">
        <v>1589</v>
      </c>
      <c r="G87" s="35" t="s">
        <v>127</v>
      </c>
      <c r="H87" s="35" t="s">
        <v>1589</v>
      </c>
      <c r="I87" s="35" t="s">
        <v>1589</v>
      </c>
      <c r="J87" s="35" t="str">
        <f t="shared" si="4"/>
        <v>Mixed</v>
      </c>
      <c r="K87" t="s">
        <v>1589</v>
      </c>
      <c r="L87" t="s">
        <v>1589</v>
      </c>
      <c r="M87" t="s">
        <v>127</v>
      </c>
      <c r="N87" t="s">
        <v>127</v>
      </c>
      <c r="O87" t="s">
        <v>127</v>
      </c>
      <c r="P87" t="s">
        <v>1589</v>
      </c>
      <c r="Q87" t="s">
        <v>1589</v>
      </c>
      <c r="R87" s="1" t="str">
        <f t="shared" si="6"/>
        <v>YES</v>
      </c>
      <c r="S87" s="29" t="str">
        <f t="shared" si="7"/>
        <v>YES</v>
      </c>
      <c r="T87" s="32" t="str">
        <f t="shared" si="5"/>
        <v>NO</v>
      </c>
      <c r="U87" s="34" t="s">
        <v>2240</v>
      </c>
      <c r="V87" s="10" t="s">
        <v>1589</v>
      </c>
      <c r="W87" s="54" t="s">
        <v>1589</v>
      </c>
      <c r="X87" s="9" t="s">
        <v>126</v>
      </c>
      <c r="Y87" s="9" t="s">
        <v>126</v>
      </c>
      <c r="Z87" s="9" t="s">
        <v>126</v>
      </c>
      <c r="AA87" s="9" t="s">
        <v>126</v>
      </c>
      <c r="AB87" s="9" t="s">
        <v>126</v>
      </c>
      <c r="AC87" s="9" t="s">
        <v>127</v>
      </c>
      <c r="AD87" s="9" t="s">
        <v>126</v>
      </c>
      <c r="AE87" s="9" t="s">
        <v>126</v>
      </c>
      <c r="AF87" s="9" t="s">
        <v>126</v>
      </c>
      <c r="AG87" s="9" t="s">
        <v>126</v>
      </c>
      <c r="AH87" s="9" t="s">
        <v>126</v>
      </c>
      <c r="AI87" s="9" t="s">
        <v>126</v>
      </c>
      <c r="AJ87" s="9" t="s">
        <v>126</v>
      </c>
      <c r="AK87" s="9" t="s">
        <v>126</v>
      </c>
      <c r="AL87" s="9" t="s">
        <v>126</v>
      </c>
      <c r="AM87" s="9" t="s">
        <v>126</v>
      </c>
      <c r="AN87" s="9" t="s">
        <v>126</v>
      </c>
      <c r="AO87" s="9" t="s">
        <v>126</v>
      </c>
      <c r="AP87" s="9" t="s">
        <v>126</v>
      </c>
      <c r="AQ87" s="9" t="s">
        <v>126</v>
      </c>
      <c r="AR87" s="27" t="s">
        <v>126</v>
      </c>
      <c r="AS87" s="11" t="s">
        <v>126</v>
      </c>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2" t="s">
        <v>1589</v>
      </c>
      <c r="EN87" s="11" t="s">
        <v>126</v>
      </c>
      <c r="EO87" s="13"/>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1" t="s">
        <v>1589</v>
      </c>
      <c r="GM87" s="2"/>
      <c r="GN87" s="2"/>
      <c r="GO87" s="2"/>
      <c r="GP87" s="2"/>
      <c r="GQ87" s="2"/>
      <c r="GR87" s="69" t="s">
        <v>347</v>
      </c>
      <c r="GS87" s="11" t="s">
        <v>126</v>
      </c>
      <c r="GT87" s="13"/>
      <c r="GU87" s="13"/>
      <c r="GV87" s="13"/>
      <c r="GW87" s="13"/>
      <c r="GX87" s="13"/>
      <c r="GY87" s="13"/>
      <c r="GZ87" s="13"/>
      <c r="HA87" s="13"/>
      <c r="HB87" s="13"/>
      <c r="HC87" s="13"/>
      <c r="HD87" s="13"/>
      <c r="HE87" s="13"/>
      <c r="HF87" s="13"/>
      <c r="HG87" s="13"/>
      <c r="HH87" s="13"/>
      <c r="HI87" s="13"/>
      <c r="HJ87" s="13"/>
      <c r="HK87" s="13"/>
      <c r="HL87" s="13"/>
      <c r="HM87" s="13"/>
      <c r="HN87" s="13"/>
      <c r="HO87" s="13"/>
      <c r="HP87" s="13"/>
      <c r="HQ87" s="13"/>
      <c r="HR87" s="13"/>
      <c r="HS87" s="13"/>
      <c r="HT87" s="13"/>
      <c r="HU87" s="13"/>
      <c r="HV87" s="13"/>
      <c r="HW87" s="13"/>
      <c r="HX87" s="2"/>
      <c r="HY87" s="2"/>
      <c r="HZ87" s="2"/>
      <c r="IA87" s="2"/>
      <c r="IB87" s="2"/>
      <c r="IC87" s="2"/>
      <c r="ID87" s="2"/>
      <c r="IE87" s="2"/>
      <c r="IF87" s="2"/>
      <c r="IG87" s="2"/>
      <c r="IH87" s="2"/>
      <c r="II87" s="2"/>
      <c r="IJ87" s="2"/>
      <c r="IK87" s="2"/>
      <c r="IL87" s="2"/>
      <c r="IM87" s="2"/>
      <c r="IN87" s="2"/>
      <c r="IO87" s="2"/>
      <c r="IP87" s="2"/>
      <c r="IQ87" s="2"/>
      <c r="IR87" s="2"/>
      <c r="IS87" s="2"/>
      <c r="IT87" s="2"/>
      <c r="IU87" s="2"/>
      <c r="IV87" s="2"/>
      <c r="IW87" s="2"/>
      <c r="IX87" s="2"/>
      <c r="IY87" s="2"/>
      <c r="IZ87" s="2"/>
      <c r="JA87" s="2"/>
      <c r="JB87" s="2"/>
      <c r="JC87" s="2"/>
      <c r="JD87" s="2"/>
      <c r="JE87" s="2"/>
    </row>
    <row r="88" spans="1:266" ht="16.5" hidden="1" thickTop="1" x14ac:dyDescent="0.25">
      <c r="A88" s="2" t="s">
        <v>1780</v>
      </c>
      <c r="B88" s="9" t="s">
        <v>84</v>
      </c>
      <c r="C88" s="9" t="s">
        <v>101</v>
      </c>
      <c r="D88" s="35" t="s">
        <v>2351</v>
      </c>
      <c r="E88" s="35" t="s">
        <v>127</v>
      </c>
      <c r="F88" s="35" t="s">
        <v>1589</v>
      </c>
      <c r="G88" s="35" t="s">
        <v>127</v>
      </c>
      <c r="H88" s="35" t="s">
        <v>1589</v>
      </c>
      <c r="I88" s="35" t="s">
        <v>1589</v>
      </c>
      <c r="J88" s="35" t="str">
        <f t="shared" si="4"/>
        <v>Mixed</v>
      </c>
      <c r="K88" t="s">
        <v>1589</v>
      </c>
      <c r="L88" t="s">
        <v>1589</v>
      </c>
      <c r="M88" t="s">
        <v>127</v>
      </c>
      <c r="N88" t="s">
        <v>127</v>
      </c>
      <c r="O88" t="s">
        <v>127</v>
      </c>
      <c r="P88" t="s">
        <v>1589</v>
      </c>
      <c r="Q88" t="s">
        <v>1589</v>
      </c>
      <c r="R88" s="1" t="str">
        <f t="shared" si="6"/>
        <v>YES</v>
      </c>
      <c r="S88" s="29" t="str">
        <f t="shared" si="7"/>
        <v>NO</v>
      </c>
      <c r="T88" s="32" t="str">
        <f t="shared" si="5"/>
        <v>NO</v>
      </c>
      <c r="U88" s="34" t="s">
        <v>2240</v>
      </c>
      <c r="V88" s="10" t="s">
        <v>1589</v>
      </c>
      <c r="W88" s="54" t="s">
        <v>1589</v>
      </c>
      <c r="X88" s="9" t="s">
        <v>126</v>
      </c>
      <c r="Y88" s="9" t="s">
        <v>126</v>
      </c>
      <c r="Z88" s="9" t="s">
        <v>126</v>
      </c>
      <c r="AA88" s="9" t="s">
        <v>126</v>
      </c>
      <c r="AB88" s="9" t="s">
        <v>126</v>
      </c>
      <c r="AC88" s="9" t="s">
        <v>126</v>
      </c>
      <c r="AD88" s="9" t="s">
        <v>126</v>
      </c>
      <c r="AE88" s="9" t="s">
        <v>126</v>
      </c>
      <c r="AF88" s="9" t="s">
        <v>126</v>
      </c>
      <c r="AG88" s="9" t="s">
        <v>126</v>
      </c>
      <c r="AH88" s="9" t="s">
        <v>126</v>
      </c>
      <c r="AI88" s="9" t="s">
        <v>126</v>
      </c>
      <c r="AJ88" s="9" t="s">
        <v>126</v>
      </c>
      <c r="AK88" s="9" t="s">
        <v>126</v>
      </c>
      <c r="AL88" s="9" t="s">
        <v>126</v>
      </c>
      <c r="AM88" s="9" t="s">
        <v>126</v>
      </c>
      <c r="AN88" s="9" t="s">
        <v>126</v>
      </c>
      <c r="AO88" s="9" t="s">
        <v>126</v>
      </c>
      <c r="AP88" s="9" t="s">
        <v>126</v>
      </c>
      <c r="AQ88" s="9" t="s">
        <v>126</v>
      </c>
      <c r="AR88" s="27" t="s">
        <v>126</v>
      </c>
      <c r="AS88" s="11" t="s">
        <v>126</v>
      </c>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2" t="s">
        <v>1589</v>
      </c>
      <c r="EN88" s="11" t="s">
        <v>126</v>
      </c>
      <c r="EO88" s="13"/>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1" t="s">
        <v>1589</v>
      </c>
      <c r="GM88" s="2"/>
      <c r="GN88" s="2"/>
      <c r="GO88" s="2"/>
      <c r="GP88" s="2"/>
      <c r="GQ88" s="2"/>
      <c r="GR88" s="69" t="s">
        <v>126</v>
      </c>
      <c r="GS88" s="11" t="s">
        <v>126</v>
      </c>
      <c r="GT88" s="13"/>
      <c r="GU88" s="13"/>
      <c r="GV88" s="13"/>
      <c r="GW88" s="13"/>
      <c r="GX88" s="13"/>
      <c r="GY88" s="13"/>
      <c r="GZ88" s="13"/>
      <c r="HA88" s="13"/>
      <c r="HB88" s="13"/>
      <c r="HC88" s="13"/>
      <c r="HD88" s="13"/>
      <c r="HE88" s="13"/>
      <c r="HF88" s="13"/>
      <c r="HG88" s="13"/>
      <c r="HH88" s="13"/>
      <c r="HI88" s="13"/>
      <c r="HJ88" s="13"/>
      <c r="HK88" s="13"/>
      <c r="HL88" s="13"/>
      <c r="HM88" s="13"/>
      <c r="HN88" s="13"/>
      <c r="HO88" s="13"/>
      <c r="HP88" s="13"/>
      <c r="HQ88" s="13"/>
      <c r="HR88" s="13"/>
      <c r="HS88" s="13"/>
      <c r="HT88" s="13"/>
      <c r="HU88" s="13"/>
      <c r="HV88" s="13"/>
      <c r="HW88" s="13"/>
      <c r="HX88" s="2"/>
      <c r="HY88" s="2"/>
      <c r="HZ88" s="2"/>
      <c r="IA88" s="2"/>
      <c r="IB88" s="2"/>
      <c r="IC88" s="2"/>
      <c r="ID88" s="2"/>
      <c r="IE88" s="2"/>
      <c r="IF88" s="2"/>
      <c r="IG88" s="2"/>
      <c r="IH88" s="2"/>
      <c r="II88" s="2"/>
      <c r="IJ88" s="2"/>
      <c r="IK88" s="2"/>
      <c r="IL88" s="2"/>
      <c r="IM88" s="2"/>
      <c r="IN88" s="2"/>
      <c r="IO88" s="2"/>
      <c r="IP88" s="2"/>
      <c r="IQ88" s="2"/>
      <c r="IR88" s="2"/>
      <c r="IS88" s="2"/>
      <c r="IT88" s="2"/>
      <c r="IU88" s="2"/>
      <c r="IV88" s="2"/>
      <c r="IW88" s="2"/>
      <c r="IX88" s="2"/>
      <c r="IY88" s="2"/>
      <c r="IZ88" s="2"/>
      <c r="JA88" s="2"/>
      <c r="JB88" s="2"/>
      <c r="JC88" s="2"/>
      <c r="JD88" s="2"/>
      <c r="JE88" s="2"/>
    </row>
    <row r="89" spans="1:266" ht="16.5" hidden="1" thickTop="1" x14ac:dyDescent="0.25">
      <c r="A89" s="2" t="s">
        <v>1780</v>
      </c>
      <c r="B89" s="9" t="s">
        <v>84</v>
      </c>
      <c r="C89" s="9" t="s">
        <v>102</v>
      </c>
      <c r="D89" s="35" t="s">
        <v>2351</v>
      </c>
      <c r="E89" s="35" t="s">
        <v>127</v>
      </c>
      <c r="F89" s="35" t="s">
        <v>1589</v>
      </c>
      <c r="G89" s="35" t="s">
        <v>1589</v>
      </c>
      <c r="H89" s="35" t="s">
        <v>1589</v>
      </c>
      <c r="I89" s="35" t="s">
        <v>1589</v>
      </c>
      <c r="J89" s="35" t="str">
        <f t="shared" si="4"/>
        <v>Plan-driven</v>
      </c>
      <c r="K89" t="s">
        <v>1589</v>
      </c>
      <c r="L89" t="s">
        <v>1589</v>
      </c>
      <c r="M89" t="s">
        <v>127</v>
      </c>
      <c r="N89" t="s">
        <v>127</v>
      </c>
      <c r="O89" t="s">
        <v>127</v>
      </c>
      <c r="P89" t="s">
        <v>1589</v>
      </c>
      <c r="Q89" t="s">
        <v>1589</v>
      </c>
      <c r="R89" s="1" t="str">
        <f t="shared" si="6"/>
        <v>YES</v>
      </c>
      <c r="S89" s="29" t="str">
        <f t="shared" si="7"/>
        <v>YES</v>
      </c>
      <c r="T89" s="32" t="str">
        <f t="shared" si="5"/>
        <v>YES</v>
      </c>
      <c r="U89" s="34" t="s">
        <v>127</v>
      </c>
      <c r="V89" s="10" t="s">
        <v>1589</v>
      </c>
      <c r="W89" s="54" t="s">
        <v>1589</v>
      </c>
      <c r="X89" s="9" t="s">
        <v>126</v>
      </c>
      <c r="Y89" s="9" t="s">
        <v>126</v>
      </c>
      <c r="Z89" s="9" t="s">
        <v>126</v>
      </c>
      <c r="AA89" s="9" t="s">
        <v>126</v>
      </c>
      <c r="AB89" s="9" t="s">
        <v>127</v>
      </c>
      <c r="AC89" s="9" t="s">
        <v>126</v>
      </c>
      <c r="AD89" s="9" t="s">
        <v>126</v>
      </c>
      <c r="AE89" s="9" t="s">
        <v>126</v>
      </c>
      <c r="AF89" s="9" t="s">
        <v>126</v>
      </c>
      <c r="AG89" s="9" t="s">
        <v>126</v>
      </c>
      <c r="AH89" s="9" t="s">
        <v>126</v>
      </c>
      <c r="AI89" s="9" t="s">
        <v>126</v>
      </c>
      <c r="AJ89" s="9" t="s">
        <v>126</v>
      </c>
      <c r="AK89" s="9" t="s">
        <v>126</v>
      </c>
      <c r="AL89" s="9" t="s">
        <v>126</v>
      </c>
      <c r="AM89" s="9" t="s">
        <v>126</v>
      </c>
      <c r="AN89" s="9" t="s">
        <v>126</v>
      </c>
      <c r="AO89" s="9" t="s">
        <v>126</v>
      </c>
      <c r="AP89" s="9" t="s">
        <v>126</v>
      </c>
      <c r="AQ89" s="9" t="s">
        <v>126</v>
      </c>
      <c r="AR89" s="27" t="s">
        <v>126</v>
      </c>
      <c r="AS89" s="11" t="s">
        <v>177</v>
      </c>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t="s">
        <v>127</v>
      </c>
      <c r="BT89" s="2"/>
      <c r="BU89" s="2"/>
      <c r="BV89" s="2"/>
      <c r="BW89" s="2"/>
      <c r="BX89" s="2"/>
      <c r="BY89" s="2"/>
      <c r="BZ89" s="2"/>
      <c r="CA89" s="2"/>
      <c r="CB89" s="2"/>
      <c r="CC89" s="2"/>
      <c r="CD89" s="2"/>
      <c r="CE89" s="2"/>
      <c r="CF89" s="2"/>
      <c r="CG89" s="2"/>
      <c r="CH89" s="2" t="s">
        <v>127</v>
      </c>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t="s">
        <v>127</v>
      </c>
      <c r="DQ89" s="2"/>
      <c r="DR89" s="2"/>
      <c r="DS89" s="2"/>
      <c r="DT89" s="2"/>
      <c r="DU89" s="2"/>
      <c r="DV89" s="2"/>
      <c r="DW89" s="2"/>
      <c r="DX89" s="2"/>
      <c r="DY89" s="2"/>
      <c r="DZ89" s="2"/>
      <c r="EA89" s="2"/>
      <c r="EB89" s="2"/>
      <c r="EC89" s="2"/>
      <c r="ED89" s="2"/>
      <c r="EE89" s="2"/>
      <c r="EF89" s="2"/>
      <c r="EG89" s="2"/>
      <c r="EH89" s="22" t="s">
        <v>1589</v>
      </c>
      <c r="EI89" s="22" t="s">
        <v>127</v>
      </c>
      <c r="EL89" s="2" t="s">
        <v>127</v>
      </c>
      <c r="EN89" s="11" t="s">
        <v>286</v>
      </c>
      <c r="EO89" s="13"/>
      <c r="EP89" s="2"/>
      <c r="EQ89" s="2"/>
      <c r="ER89" s="2"/>
      <c r="ES89" s="2"/>
      <c r="ET89" s="2"/>
      <c r="EU89" s="2"/>
      <c r="EV89" s="2"/>
      <c r="EW89" s="2"/>
      <c r="EX89" s="2"/>
      <c r="EY89" s="2"/>
      <c r="EZ89" s="2"/>
      <c r="FA89" s="2"/>
      <c r="FB89" s="2"/>
      <c r="FC89" s="2"/>
      <c r="FD89" s="2"/>
      <c r="FE89" s="2" t="s">
        <v>127</v>
      </c>
      <c r="FF89" s="2"/>
      <c r="FG89" s="2"/>
      <c r="FH89" s="2"/>
      <c r="FI89" s="2"/>
      <c r="FJ89" s="2"/>
      <c r="FK89" s="2"/>
      <c r="FL89" s="2"/>
      <c r="FM89" s="2"/>
      <c r="FN89" s="2"/>
      <c r="FO89" s="2"/>
      <c r="FP89" s="2"/>
      <c r="FQ89" s="2"/>
      <c r="FR89" s="2"/>
      <c r="FS89" s="2"/>
      <c r="FT89" s="2"/>
      <c r="FU89" s="2"/>
      <c r="FV89" s="2"/>
      <c r="FW89" s="2"/>
      <c r="FX89" s="2"/>
      <c r="FY89" s="2"/>
      <c r="FZ89" s="2"/>
      <c r="GA89" s="2"/>
      <c r="GB89" s="2"/>
      <c r="GC89" s="2"/>
      <c r="GD89" s="2" t="s">
        <v>127</v>
      </c>
      <c r="GE89" s="2"/>
      <c r="GF89" s="2"/>
      <c r="GG89" s="2" t="s">
        <v>127</v>
      </c>
      <c r="GH89" s="2"/>
      <c r="GI89" s="2"/>
      <c r="GJ89" s="2"/>
      <c r="GK89" s="2"/>
      <c r="GL89" s="21" t="s">
        <v>1589</v>
      </c>
      <c r="GM89" s="2"/>
      <c r="GN89" s="2"/>
      <c r="GO89" s="2" t="s">
        <v>127</v>
      </c>
      <c r="GP89" s="2" t="s">
        <v>127</v>
      </c>
      <c r="GQ89" s="2"/>
      <c r="GR89" s="69" t="s">
        <v>348</v>
      </c>
      <c r="GS89" s="11" t="s">
        <v>384</v>
      </c>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2"/>
      <c r="HY89" s="2"/>
      <c r="HZ89" s="2"/>
      <c r="IA89" s="2"/>
      <c r="IB89" s="2"/>
      <c r="IC89" s="2"/>
      <c r="ID89" s="2"/>
      <c r="IE89" s="2"/>
      <c r="IF89" s="2"/>
      <c r="IG89" s="2"/>
      <c r="IH89" s="2"/>
      <c r="II89" s="2"/>
      <c r="IJ89" s="2"/>
      <c r="IK89" s="2"/>
      <c r="IL89" s="2"/>
      <c r="IM89" s="2" t="s">
        <v>127</v>
      </c>
      <c r="IN89" s="2"/>
      <c r="IO89" s="2"/>
      <c r="IP89" s="2"/>
      <c r="IQ89" s="2"/>
      <c r="IR89" s="2"/>
      <c r="IS89" s="2"/>
      <c r="IT89" s="2"/>
      <c r="IU89" s="2"/>
      <c r="IV89" s="2"/>
      <c r="IW89" s="2"/>
      <c r="IX89" s="2"/>
      <c r="IY89" s="2"/>
      <c r="IZ89" s="2"/>
      <c r="JA89" s="2"/>
      <c r="JB89" s="2"/>
      <c r="JC89" s="2"/>
      <c r="JD89" s="2"/>
      <c r="JE89" s="2"/>
    </row>
    <row r="90" spans="1:266" ht="16.5" hidden="1" thickTop="1" x14ac:dyDescent="0.25">
      <c r="A90" s="2" t="s">
        <v>1780</v>
      </c>
      <c r="B90" s="9" t="s">
        <v>84</v>
      </c>
      <c r="C90" s="9" t="s">
        <v>102</v>
      </c>
      <c r="D90" s="35" t="s">
        <v>2351</v>
      </c>
      <c r="E90" s="35" t="s">
        <v>127</v>
      </c>
      <c r="F90" s="35" t="s">
        <v>1589</v>
      </c>
      <c r="G90" s="35" t="s">
        <v>1589</v>
      </c>
      <c r="H90" s="35" t="s">
        <v>1589</v>
      </c>
      <c r="I90" s="35" t="s">
        <v>1589</v>
      </c>
      <c r="J90" s="35" t="str">
        <f t="shared" si="4"/>
        <v>Plan-driven</v>
      </c>
      <c r="K90" t="s">
        <v>1589</v>
      </c>
      <c r="L90" t="s">
        <v>1589</v>
      </c>
      <c r="M90" t="s">
        <v>127</v>
      </c>
      <c r="N90" t="s">
        <v>127</v>
      </c>
      <c r="O90" t="s">
        <v>127</v>
      </c>
      <c r="P90" t="s">
        <v>1589</v>
      </c>
      <c r="Q90" t="s">
        <v>1589</v>
      </c>
      <c r="R90" s="1" t="str">
        <f t="shared" si="6"/>
        <v>YES</v>
      </c>
      <c r="S90" s="29" t="str">
        <f t="shared" si="7"/>
        <v>YES</v>
      </c>
      <c r="T90" s="32" t="str">
        <f t="shared" si="5"/>
        <v>YES</v>
      </c>
      <c r="U90" s="34" t="s">
        <v>127</v>
      </c>
      <c r="V90" s="10" t="s">
        <v>1589</v>
      </c>
      <c r="W90" s="54" t="s">
        <v>1589</v>
      </c>
      <c r="X90" s="9" t="s">
        <v>126</v>
      </c>
      <c r="Y90" s="9" t="s">
        <v>126</v>
      </c>
      <c r="Z90" s="9" t="s">
        <v>126</v>
      </c>
      <c r="AA90" s="9" t="s">
        <v>126</v>
      </c>
      <c r="AB90" s="9" t="s">
        <v>126</v>
      </c>
      <c r="AC90" s="9" t="s">
        <v>126</v>
      </c>
      <c r="AD90" s="9" t="s">
        <v>126</v>
      </c>
      <c r="AE90" s="9" t="s">
        <v>126</v>
      </c>
      <c r="AF90" s="9" t="s">
        <v>126</v>
      </c>
      <c r="AG90" s="9" t="s">
        <v>126</v>
      </c>
      <c r="AH90" s="9" t="s">
        <v>126</v>
      </c>
      <c r="AI90" s="9" t="s">
        <v>126</v>
      </c>
      <c r="AJ90" s="9" t="s">
        <v>126</v>
      </c>
      <c r="AK90" s="9" t="s">
        <v>126</v>
      </c>
      <c r="AL90" s="9" t="s">
        <v>126</v>
      </c>
      <c r="AM90" s="9" t="s">
        <v>127</v>
      </c>
      <c r="AN90" s="9" t="s">
        <v>126</v>
      </c>
      <c r="AO90" s="9" t="s">
        <v>126</v>
      </c>
      <c r="AP90" s="9" t="s">
        <v>126</v>
      </c>
      <c r="AQ90" s="9" t="s">
        <v>126</v>
      </c>
      <c r="AR90" s="27" t="s">
        <v>126</v>
      </c>
      <c r="AS90" s="11" t="s">
        <v>178</v>
      </c>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t="s">
        <v>127</v>
      </c>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2" t="s">
        <v>1589</v>
      </c>
      <c r="EK90" s="2" t="s">
        <v>127</v>
      </c>
      <c r="EN90" s="11" t="s">
        <v>287</v>
      </c>
      <c r="EO90" s="13"/>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t="s">
        <v>127</v>
      </c>
      <c r="FS90" s="2"/>
      <c r="FT90" s="2"/>
      <c r="FU90" s="2"/>
      <c r="FV90" s="2"/>
      <c r="FW90" s="2"/>
      <c r="FX90" s="2"/>
      <c r="FY90" s="2"/>
      <c r="FZ90" s="2"/>
      <c r="GA90" s="2"/>
      <c r="GB90" s="2"/>
      <c r="GC90" s="2"/>
      <c r="GD90" s="2"/>
      <c r="GE90" s="2"/>
      <c r="GF90" s="2"/>
      <c r="GG90" s="2"/>
      <c r="GH90" s="2"/>
      <c r="GI90" s="2"/>
      <c r="GJ90" s="2"/>
      <c r="GK90" s="2"/>
      <c r="GL90" s="21" t="s">
        <v>1589</v>
      </c>
      <c r="GM90" s="2"/>
      <c r="GN90" s="2"/>
      <c r="GO90" s="2" t="s">
        <v>127</v>
      </c>
      <c r="GP90" s="2"/>
      <c r="GQ90" s="2"/>
      <c r="GR90" s="69" t="s">
        <v>348</v>
      </c>
      <c r="GS90" s="11" t="s">
        <v>385</v>
      </c>
      <c r="GT90" s="13"/>
      <c r="GU90" s="13" t="s">
        <v>127</v>
      </c>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W90" s="2"/>
      <c r="IX90" s="2"/>
      <c r="IY90" s="2"/>
      <c r="IZ90" s="2"/>
      <c r="JA90" s="2"/>
      <c r="JB90" s="2"/>
      <c r="JC90" s="2"/>
      <c r="JD90" s="2"/>
      <c r="JE90" s="2"/>
      <c r="JF90" s="21" t="s">
        <v>127</v>
      </c>
    </row>
    <row r="91" spans="1:266" ht="16.5" hidden="1" thickTop="1" x14ac:dyDescent="0.25">
      <c r="A91" s="2" t="s">
        <v>1780</v>
      </c>
      <c r="B91" s="9" t="s">
        <v>84</v>
      </c>
      <c r="C91" s="9" t="s">
        <v>102</v>
      </c>
      <c r="D91" s="35" t="s">
        <v>2351</v>
      </c>
      <c r="E91" s="35" t="s">
        <v>127</v>
      </c>
      <c r="F91" s="35" t="s">
        <v>1589</v>
      </c>
      <c r="G91" s="35" t="s">
        <v>1589</v>
      </c>
      <c r="H91" s="35" t="s">
        <v>1589</v>
      </c>
      <c r="I91" s="35" t="s">
        <v>1589</v>
      </c>
      <c r="J91" s="35" t="str">
        <f t="shared" si="4"/>
        <v>Plan-driven</v>
      </c>
      <c r="K91" t="s">
        <v>1589</v>
      </c>
      <c r="L91" t="s">
        <v>1589</v>
      </c>
      <c r="M91" t="s">
        <v>127</v>
      </c>
      <c r="N91" t="s">
        <v>127</v>
      </c>
      <c r="O91" t="s">
        <v>127</v>
      </c>
      <c r="P91" t="s">
        <v>1589</v>
      </c>
      <c r="Q91" t="s">
        <v>1589</v>
      </c>
      <c r="R91" s="1" t="str">
        <f t="shared" si="6"/>
        <v>YES</v>
      </c>
      <c r="S91" s="29" t="str">
        <f t="shared" si="7"/>
        <v>YES</v>
      </c>
      <c r="T91" s="32" t="str">
        <f t="shared" si="5"/>
        <v>YES</v>
      </c>
      <c r="U91" s="34" t="s">
        <v>127</v>
      </c>
      <c r="V91" s="10" t="s">
        <v>1589</v>
      </c>
      <c r="W91" s="54" t="s">
        <v>2239</v>
      </c>
      <c r="X91" s="9" t="s">
        <v>126</v>
      </c>
      <c r="Y91" s="9" t="s">
        <v>126</v>
      </c>
      <c r="Z91" s="9" t="s">
        <v>126</v>
      </c>
      <c r="AA91" s="9" t="s">
        <v>127</v>
      </c>
      <c r="AB91" s="9" t="s">
        <v>126</v>
      </c>
      <c r="AC91" s="9" t="s">
        <v>126</v>
      </c>
      <c r="AD91" s="9" t="s">
        <v>126</v>
      </c>
      <c r="AE91" s="9" t="s">
        <v>126</v>
      </c>
      <c r="AF91" s="9" t="s">
        <v>126</v>
      </c>
      <c r="AG91" s="9" t="s">
        <v>126</v>
      </c>
      <c r="AH91" s="9" t="s">
        <v>126</v>
      </c>
      <c r="AI91" s="9" t="s">
        <v>126</v>
      </c>
      <c r="AJ91" s="9" t="s">
        <v>126</v>
      </c>
      <c r="AK91" s="9" t="s">
        <v>126</v>
      </c>
      <c r="AL91" s="9" t="s">
        <v>126</v>
      </c>
      <c r="AM91" s="9" t="s">
        <v>126</v>
      </c>
      <c r="AN91" s="9" t="s">
        <v>126</v>
      </c>
      <c r="AO91" s="9" t="s">
        <v>126</v>
      </c>
      <c r="AP91" s="9" t="s">
        <v>126</v>
      </c>
      <c r="AQ91" s="9" t="s">
        <v>126</v>
      </c>
      <c r="AR91" s="27" t="s">
        <v>126</v>
      </c>
      <c r="AS91" s="11" t="s">
        <v>179</v>
      </c>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2" t="s">
        <v>1589</v>
      </c>
      <c r="EN91" s="11" t="s">
        <v>288</v>
      </c>
      <c r="EO91" s="13"/>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t="s">
        <v>127</v>
      </c>
      <c r="GE91" s="2"/>
      <c r="GF91" s="2"/>
      <c r="GG91" s="2"/>
      <c r="GH91" s="2"/>
      <c r="GI91" s="2"/>
      <c r="GJ91" s="2"/>
      <c r="GK91" s="2"/>
      <c r="GL91" s="21" t="s">
        <v>1589</v>
      </c>
      <c r="GM91" s="2"/>
      <c r="GN91" s="2"/>
      <c r="GO91" s="2"/>
      <c r="GP91" s="2" t="s">
        <v>127</v>
      </c>
      <c r="GQ91" s="2"/>
      <c r="GR91" s="69" t="s">
        <v>347</v>
      </c>
      <c r="GS91" s="11" t="s">
        <v>386</v>
      </c>
      <c r="GT91" s="13"/>
      <c r="GU91" s="13"/>
      <c r="GV91" s="13"/>
      <c r="GW91" s="13"/>
      <c r="GX91" s="13"/>
      <c r="GY91" s="13"/>
      <c r="GZ91" s="13"/>
      <c r="HA91" s="13"/>
      <c r="HB91" s="13" t="s">
        <v>127</v>
      </c>
      <c r="HC91" s="13"/>
      <c r="HD91" s="13"/>
      <c r="HE91" s="13"/>
      <c r="HF91" s="13"/>
      <c r="HG91" s="13"/>
      <c r="HH91" s="13"/>
      <c r="HI91" s="13"/>
      <c r="HJ91" s="13"/>
      <c r="HK91" s="13"/>
      <c r="HL91" s="13"/>
      <c r="HM91" s="13"/>
      <c r="HN91" s="13"/>
      <c r="HO91" s="13"/>
      <c r="HP91" s="13"/>
      <c r="HQ91" s="13"/>
      <c r="HR91" s="13"/>
      <c r="HS91" s="13"/>
      <c r="HT91" s="13"/>
      <c r="HU91" s="13"/>
      <c r="HV91" s="13"/>
      <c r="HW91" s="13"/>
      <c r="HX91" s="2"/>
      <c r="HY91" s="2"/>
      <c r="HZ91" s="2"/>
      <c r="IA91" s="2"/>
      <c r="IB91" s="2"/>
      <c r="IC91" s="2"/>
      <c r="ID91" s="2"/>
      <c r="IE91" s="2"/>
      <c r="IF91" s="2"/>
      <c r="IG91" s="2"/>
      <c r="IH91" s="2"/>
      <c r="II91" s="2"/>
      <c r="IJ91" s="2"/>
      <c r="IK91" s="2"/>
      <c r="IL91" s="2"/>
      <c r="IM91" s="2"/>
      <c r="IN91" s="2"/>
      <c r="IO91" s="2"/>
      <c r="IP91" s="2"/>
      <c r="IQ91" s="2"/>
      <c r="IR91" s="2"/>
      <c r="IS91" s="2"/>
      <c r="IT91" s="2"/>
      <c r="IU91" s="2"/>
      <c r="IV91" s="2"/>
      <c r="IW91" s="2"/>
      <c r="IX91" s="2"/>
      <c r="IY91" s="2"/>
      <c r="IZ91" s="2"/>
      <c r="JA91" s="2"/>
      <c r="JB91" s="2"/>
      <c r="JC91" s="2"/>
      <c r="JD91" s="2"/>
      <c r="JE91" s="2"/>
    </row>
    <row r="92" spans="1:266" ht="16.5" hidden="1" thickTop="1" x14ac:dyDescent="0.25">
      <c r="A92" s="2" t="s">
        <v>1780</v>
      </c>
      <c r="B92" s="9" t="s">
        <v>84</v>
      </c>
      <c r="C92" s="9" t="s">
        <v>102</v>
      </c>
      <c r="D92" s="35" t="s">
        <v>2351</v>
      </c>
      <c r="E92" s="35" t="s">
        <v>127</v>
      </c>
      <c r="F92" s="35" t="s">
        <v>1589</v>
      </c>
      <c r="G92" s="35" t="s">
        <v>1589</v>
      </c>
      <c r="H92" s="35" t="s">
        <v>1589</v>
      </c>
      <c r="I92" s="35" t="s">
        <v>1589</v>
      </c>
      <c r="J92" s="35" t="str">
        <f t="shared" si="4"/>
        <v>Plan-driven</v>
      </c>
      <c r="K92" t="s">
        <v>1589</v>
      </c>
      <c r="L92" t="s">
        <v>1589</v>
      </c>
      <c r="M92" t="s">
        <v>127</v>
      </c>
      <c r="N92" t="s">
        <v>127</v>
      </c>
      <c r="O92" t="s">
        <v>127</v>
      </c>
      <c r="P92" t="s">
        <v>1589</v>
      </c>
      <c r="Q92" t="s">
        <v>1589</v>
      </c>
      <c r="R92" s="1" t="str">
        <f t="shared" si="6"/>
        <v>YES</v>
      </c>
      <c r="S92" s="29" t="str">
        <f t="shared" si="7"/>
        <v>YES</v>
      </c>
      <c r="T92" s="32" t="str">
        <f t="shared" si="5"/>
        <v>YES</v>
      </c>
      <c r="U92" s="34" t="s">
        <v>127</v>
      </c>
      <c r="V92" s="10" t="s">
        <v>1589</v>
      </c>
      <c r="W92" s="54" t="s">
        <v>1589</v>
      </c>
      <c r="X92" s="9" t="s">
        <v>126</v>
      </c>
      <c r="Y92" s="9" t="s">
        <v>126</v>
      </c>
      <c r="Z92" s="9" t="s">
        <v>126</v>
      </c>
      <c r="AA92" s="9" t="s">
        <v>126</v>
      </c>
      <c r="AB92" s="9" t="s">
        <v>126</v>
      </c>
      <c r="AC92" s="9" t="s">
        <v>126</v>
      </c>
      <c r="AD92" s="9" t="s">
        <v>126</v>
      </c>
      <c r="AE92" s="9" t="s">
        <v>126</v>
      </c>
      <c r="AF92" s="9" t="s">
        <v>126</v>
      </c>
      <c r="AG92" s="9" t="s">
        <v>127</v>
      </c>
      <c r="AH92" s="9" t="s">
        <v>126</v>
      </c>
      <c r="AI92" s="9" t="s">
        <v>126</v>
      </c>
      <c r="AJ92" s="9" t="s">
        <v>126</v>
      </c>
      <c r="AK92" s="9" t="s">
        <v>126</v>
      </c>
      <c r="AL92" s="9" t="s">
        <v>126</v>
      </c>
      <c r="AM92" s="9" t="s">
        <v>126</v>
      </c>
      <c r="AN92" s="9" t="s">
        <v>126</v>
      </c>
      <c r="AO92" s="9" t="s">
        <v>126</v>
      </c>
      <c r="AP92" s="9" t="s">
        <v>126</v>
      </c>
      <c r="AQ92" s="9" t="s">
        <v>126</v>
      </c>
      <c r="AR92" s="27" t="s">
        <v>126</v>
      </c>
      <c r="AS92" s="11" t="s">
        <v>180</v>
      </c>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t="s">
        <v>127</v>
      </c>
      <c r="CI92" s="2"/>
      <c r="CJ92" s="2"/>
      <c r="CK92" s="2"/>
      <c r="CL92" s="2"/>
      <c r="CM92" s="2"/>
      <c r="CN92" s="2"/>
      <c r="CO92" s="2"/>
      <c r="CP92" s="2"/>
      <c r="CQ92" s="2"/>
      <c r="CR92" s="2"/>
      <c r="CS92" s="2"/>
      <c r="CT92" s="2"/>
      <c r="CU92" s="2"/>
      <c r="CV92" s="2"/>
      <c r="CW92" s="2"/>
      <c r="CX92" s="2"/>
      <c r="CY92" s="2"/>
      <c r="CZ92" s="2"/>
      <c r="DA92" s="2"/>
      <c r="DB92" s="2" t="s">
        <v>127</v>
      </c>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2" t="s">
        <v>1589</v>
      </c>
      <c r="EI92" s="22" t="s">
        <v>127</v>
      </c>
      <c r="EM92" s="3" t="s">
        <v>127</v>
      </c>
      <c r="EN92" s="11" t="s">
        <v>289</v>
      </c>
      <c r="EO92" s="13"/>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t="s">
        <v>127</v>
      </c>
      <c r="FZ92" s="2"/>
      <c r="GA92" s="2"/>
      <c r="GB92" s="2"/>
      <c r="GC92" s="2"/>
      <c r="GD92" s="2"/>
      <c r="GE92" s="2"/>
      <c r="GF92" s="2" t="s">
        <v>127</v>
      </c>
      <c r="GG92" s="2"/>
      <c r="GH92" s="2"/>
      <c r="GI92" s="2"/>
      <c r="GJ92" s="2"/>
      <c r="GK92" s="2"/>
      <c r="GL92" s="21" t="s">
        <v>1589</v>
      </c>
      <c r="GM92" s="2"/>
      <c r="GN92" s="2"/>
      <c r="GO92" s="2"/>
      <c r="GP92" s="2" t="s">
        <v>127</v>
      </c>
      <c r="GQ92" s="2" t="s">
        <v>127</v>
      </c>
      <c r="GR92" s="69" t="s">
        <v>347</v>
      </c>
      <c r="GS92" s="11" t="s">
        <v>387</v>
      </c>
      <c r="GT92" s="13"/>
      <c r="GU92" s="13"/>
      <c r="GV92" s="13"/>
      <c r="GW92" s="13"/>
      <c r="GX92" s="13"/>
      <c r="GY92" s="13"/>
      <c r="GZ92" s="13"/>
      <c r="HA92" s="13"/>
      <c r="HB92" s="13"/>
      <c r="HC92" s="13"/>
      <c r="HD92" s="13"/>
      <c r="HE92" s="13"/>
      <c r="HF92" s="13"/>
      <c r="HG92" s="13"/>
      <c r="HH92" s="13" t="s">
        <v>127</v>
      </c>
      <c r="HI92" s="13"/>
      <c r="HJ92" s="13"/>
      <c r="HK92" s="13"/>
      <c r="HL92" s="13"/>
      <c r="HM92" s="13"/>
      <c r="HN92" s="13"/>
      <c r="HO92" s="13"/>
      <c r="HP92" s="13"/>
      <c r="HQ92" s="13"/>
      <c r="HR92" s="13"/>
      <c r="HS92" s="13"/>
      <c r="HT92" s="13"/>
      <c r="HU92" s="13"/>
      <c r="HV92" s="13"/>
      <c r="HW92" s="13"/>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row>
    <row r="93" spans="1:266" ht="16.5" hidden="1" thickTop="1" x14ac:dyDescent="0.25">
      <c r="A93" s="2" t="s">
        <v>1780</v>
      </c>
      <c r="B93" s="9" t="s">
        <v>84</v>
      </c>
      <c r="C93" s="9" t="s">
        <v>102</v>
      </c>
      <c r="D93" s="35" t="s">
        <v>2351</v>
      </c>
      <c r="E93" s="35" t="s">
        <v>127</v>
      </c>
      <c r="F93" s="35" t="s">
        <v>1589</v>
      </c>
      <c r="G93" s="35" t="s">
        <v>1589</v>
      </c>
      <c r="H93" s="35" t="s">
        <v>1589</v>
      </c>
      <c r="I93" s="35" t="s">
        <v>1589</v>
      </c>
      <c r="J93" s="35" t="str">
        <f t="shared" si="4"/>
        <v>Plan-driven</v>
      </c>
      <c r="K93" t="s">
        <v>1589</v>
      </c>
      <c r="L93" t="s">
        <v>1589</v>
      </c>
      <c r="M93" t="s">
        <v>127</v>
      </c>
      <c r="N93" t="s">
        <v>127</v>
      </c>
      <c r="O93" t="s">
        <v>127</v>
      </c>
      <c r="P93" t="s">
        <v>1589</v>
      </c>
      <c r="Q93" t="s">
        <v>1589</v>
      </c>
      <c r="R93" s="1" t="str">
        <f t="shared" si="6"/>
        <v>YES</v>
      </c>
      <c r="S93" s="29" t="str">
        <f t="shared" si="7"/>
        <v>YES</v>
      </c>
      <c r="T93" s="32" t="str">
        <f t="shared" si="5"/>
        <v>YES</v>
      </c>
      <c r="U93" s="34" t="s">
        <v>127</v>
      </c>
      <c r="V93" s="10" t="s">
        <v>1589</v>
      </c>
      <c r="W93" s="54" t="s">
        <v>1589</v>
      </c>
      <c r="X93" s="9" t="s">
        <v>126</v>
      </c>
      <c r="Y93" s="9" t="s">
        <v>126</v>
      </c>
      <c r="Z93" s="9" t="s">
        <v>126</v>
      </c>
      <c r="AA93" s="9" t="s">
        <v>126</v>
      </c>
      <c r="AB93" s="9" t="s">
        <v>126</v>
      </c>
      <c r="AC93" s="9" t="s">
        <v>126</v>
      </c>
      <c r="AD93" s="9" t="s">
        <v>126</v>
      </c>
      <c r="AE93" s="9" t="s">
        <v>126</v>
      </c>
      <c r="AF93" s="9" t="s">
        <v>126</v>
      </c>
      <c r="AG93" s="9" t="s">
        <v>126</v>
      </c>
      <c r="AH93" s="9" t="s">
        <v>126</v>
      </c>
      <c r="AI93" s="9" t="s">
        <v>126</v>
      </c>
      <c r="AJ93" s="9" t="s">
        <v>126</v>
      </c>
      <c r="AK93" s="9" t="s">
        <v>126</v>
      </c>
      <c r="AL93" s="9" t="s">
        <v>126</v>
      </c>
      <c r="AM93" s="9" t="s">
        <v>126</v>
      </c>
      <c r="AN93" s="9" t="s">
        <v>126</v>
      </c>
      <c r="AO93" s="9" t="s">
        <v>126</v>
      </c>
      <c r="AP93" s="9" t="s">
        <v>127</v>
      </c>
      <c r="AQ93" s="9" t="s">
        <v>126</v>
      </c>
      <c r="AR93" s="27" t="s">
        <v>126</v>
      </c>
      <c r="AS93" s="11" t="s">
        <v>181</v>
      </c>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t="s">
        <v>127</v>
      </c>
      <c r="BT93" s="2"/>
      <c r="BU93" s="2"/>
      <c r="BV93" s="2"/>
      <c r="BW93" s="2"/>
      <c r="BX93" s="2"/>
      <c r="BY93" s="2"/>
      <c r="BZ93" s="2"/>
      <c r="CA93" s="2"/>
      <c r="CB93" s="2"/>
      <c r="CC93" s="2"/>
      <c r="CD93" s="2"/>
      <c r="CE93" s="2"/>
      <c r="CF93" s="2"/>
      <c r="CG93" s="2"/>
      <c r="CH93" s="2" t="s">
        <v>127</v>
      </c>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2" t="s">
        <v>1589</v>
      </c>
      <c r="EI93" s="22" t="s">
        <v>127</v>
      </c>
      <c r="EN93" s="11" t="s">
        <v>286</v>
      </c>
      <c r="EO93" s="13"/>
      <c r="EP93" s="2"/>
      <c r="EQ93" s="2"/>
      <c r="ER93" s="2"/>
      <c r="ES93" s="2"/>
      <c r="ET93" s="2"/>
      <c r="EU93" s="2"/>
      <c r="EV93" s="2"/>
      <c r="EW93" s="2"/>
      <c r="EX93" s="2"/>
      <c r="EY93" s="2"/>
      <c r="EZ93" s="2"/>
      <c r="FA93" s="2"/>
      <c r="FB93" s="2"/>
      <c r="FC93" s="2"/>
      <c r="FD93" s="2"/>
      <c r="FE93" s="2" t="s">
        <v>127</v>
      </c>
      <c r="FF93" s="2"/>
      <c r="FG93" s="2"/>
      <c r="FH93" s="2"/>
      <c r="FI93" s="2"/>
      <c r="FJ93" s="2"/>
      <c r="FK93" s="2"/>
      <c r="FL93" s="2"/>
      <c r="FM93" s="2"/>
      <c r="FN93" s="2"/>
      <c r="FO93" s="2"/>
      <c r="FP93" s="2"/>
      <c r="FQ93" s="2"/>
      <c r="FR93" s="2" t="s">
        <v>127</v>
      </c>
      <c r="FS93" s="2"/>
      <c r="FT93" s="2"/>
      <c r="FU93" s="2"/>
      <c r="FV93" s="2"/>
      <c r="FW93" s="2"/>
      <c r="FX93" s="2"/>
      <c r="FY93" s="2"/>
      <c r="FZ93" s="2"/>
      <c r="GA93" s="2"/>
      <c r="GB93" s="2"/>
      <c r="GC93" s="2"/>
      <c r="GD93" s="2" t="s">
        <v>127</v>
      </c>
      <c r="GE93" s="2"/>
      <c r="GF93" s="2"/>
      <c r="GG93" s="2"/>
      <c r="GH93" s="2"/>
      <c r="GI93" s="2"/>
      <c r="GJ93" s="2"/>
      <c r="GK93" s="2"/>
      <c r="GL93" s="21" t="s">
        <v>1589</v>
      </c>
      <c r="GM93" s="2"/>
      <c r="GN93" s="10"/>
      <c r="GO93" s="2" t="s">
        <v>127</v>
      </c>
      <c r="GP93" s="10" t="s">
        <v>127</v>
      </c>
      <c r="GQ93" s="2"/>
      <c r="GR93" s="69" t="s">
        <v>348</v>
      </c>
      <c r="GS93" s="11" t="s">
        <v>384</v>
      </c>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2"/>
      <c r="HY93" s="2"/>
      <c r="HZ93" s="2"/>
      <c r="IA93" s="2"/>
      <c r="IB93" s="2"/>
      <c r="IC93" s="2"/>
      <c r="ID93" s="2"/>
      <c r="IE93" s="2"/>
      <c r="IF93" s="2"/>
      <c r="IG93" s="2"/>
      <c r="IH93" s="2"/>
      <c r="II93" s="2"/>
      <c r="IJ93" s="2"/>
      <c r="IK93" s="2"/>
      <c r="IL93" s="2"/>
      <c r="IM93" s="2" t="s">
        <v>127</v>
      </c>
      <c r="IN93" s="2"/>
      <c r="IO93" s="2"/>
      <c r="IP93" s="2"/>
      <c r="IQ93" s="2"/>
      <c r="IR93" s="2"/>
      <c r="IS93" s="2"/>
      <c r="IT93" s="2"/>
      <c r="IU93" s="2"/>
      <c r="IV93" s="2"/>
      <c r="IW93" s="2"/>
      <c r="IX93" s="2"/>
      <c r="IY93" s="2"/>
      <c r="IZ93" s="2"/>
      <c r="JA93" s="2"/>
      <c r="JB93" s="2"/>
      <c r="JC93" s="2"/>
      <c r="JD93" s="2"/>
      <c r="JE93" s="2"/>
    </row>
    <row r="94" spans="1:266" ht="16.5" hidden="1" thickTop="1" x14ac:dyDescent="0.25">
      <c r="A94" s="2" t="s">
        <v>1780</v>
      </c>
      <c r="B94" s="9" t="s">
        <v>84</v>
      </c>
      <c r="C94" s="9" t="s">
        <v>103</v>
      </c>
      <c r="D94" s="35" t="s">
        <v>2349</v>
      </c>
      <c r="E94" s="35" t="s">
        <v>1589</v>
      </c>
      <c r="F94" s="35" t="s">
        <v>1589</v>
      </c>
      <c r="G94" s="35" t="s">
        <v>1589</v>
      </c>
      <c r="H94" s="35" t="s">
        <v>1589</v>
      </c>
      <c r="I94" s="35" t="s">
        <v>1589</v>
      </c>
      <c r="J94" s="35" t="str">
        <f t="shared" si="4"/>
        <v/>
      </c>
      <c r="K94" t="s">
        <v>1589</v>
      </c>
      <c r="L94" t="s">
        <v>127</v>
      </c>
      <c r="M94" t="s">
        <v>1589</v>
      </c>
      <c r="N94" t="s">
        <v>127</v>
      </c>
      <c r="O94" t="s">
        <v>127</v>
      </c>
      <c r="P94" t="s">
        <v>1589</v>
      </c>
      <c r="Q94" t="s">
        <v>1589</v>
      </c>
      <c r="R94" s="1" t="str">
        <f t="shared" si="6"/>
        <v>YES</v>
      </c>
      <c r="S94" s="29" t="str">
        <f t="shared" si="7"/>
        <v>YES</v>
      </c>
      <c r="T94" s="32" t="str">
        <f t="shared" si="5"/>
        <v>YES</v>
      </c>
      <c r="U94" s="34" t="s">
        <v>127</v>
      </c>
      <c r="V94" s="10" t="s">
        <v>1589</v>
      </c>
      <c r="W94" s="54" t="s">
        <v>1589</v>
      </c>
      <c r="X94" s="9" t="s">
        <v>126</v>
      </c>
      <c r="Y94" s="9" t="s">
        <v>126</v>
      </c>
      <c r="Z94" s="9" t="s">
        <v>126</v>
      </c>
      <c r="AA94" s="9" t="s">
        <v>126</v>
      </c>
      <c r="AB94" s="9" t="s">
        <v>126</v>
      </c>
      <c r="AC94" s="9" t="s">
        <v>126</v>
      </c>
      <c r="AD94" s="9" t="s">
        <v>126</v>
      </c>
      <c r="AE94" s="9" t="s">
        <v>126</v>
      </c>
      <c r="AF94" s="9" t="s">
        <v>126</v>
      </c>
      <c r="AG94" s="9" t="s">
        <v>126</v>
      </c>
      <c r="AH94" s="9" t="s">
        <v>126</v>
      </c>
      <c r="AI94" s="9" t="s">
        <v>126</v>
      </c>
      <c r="AJ94" s="9" t="s">
        <v>126</v>
      </c>
      <c r="AK94" s="9" t="s">
        <v>126</v>
      </c>
      <c r="AL94" s="9" t="s">
        <v>126</v>
      </c>
      <c r="AM94" s="9" t="s">
        <v>127</v>
      </c>
      <c r="AN94" s="9" t="s">
        <v>126</v>
      </c>
      <c r="AO94" s="9" t="s">
        <v>126</v>
      </c>
      <c r="AP94" s="9" t="s">
        <v>126</v>
      </c>
      <c r="AQ94" s="9" t="s">
        <v>126</v>
      </c>
      <c r="AR94" s="27" t="s">
        <v>126</v>
      </c>
      <c r="AS94" s="11" t="s">
        <v>182</v>
      </c>
      <c r="AT94" s="2"/>
      <c r="AU94" s="2"/>
      <c r="AV94" s="2"/>
      <c r="AW94" s="2"/>
      <c r="AX94" s="2"/>
      <c r="AY94" s="2"/>
      <c r="AZ94" s="2"/>
      <c r="BA94" s="2" t="s">
        <v>127</v>
      </c>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2" t="s">
        <v>1589</v>
      </c>
      <c r="EI94" s="22" t="s">
        <v>127</v>
      </c>
      <c r="EJ94" s="10"/>
      <c r="EN94" s="11" t="s">
        <v>290</v>
      </c>
      <c r="EO94" s="13"/>
      <c r="EP94" s="2"/>
      <c r="EQ94" s="2"/>
      <c r="ER94" s="2"/>
      <c r="ES94" s="2"/>
      <c r="ET94" s="2"/>
      <c r="EU94" s="2"/>
      <c r="EV94" s="2"/>
      <c r="EW94" s="2"/>
      <c r="EX94" s="2"/>
      <c r="EY94" s="2"/>
      <c r="EZ94" s="2"/>
      <c r="FA94" s="2"/>
      <c r="FB94" s="2"/>
      <c r="FC94" s="2"/>
      <c r="FD94" s="2"/>
      <c r="FE94" s="2"/>
      <c r="FF94" s="2"/>
      <c r="FG94" s="2"/>
      <c r="FH94" s="2"/>
      <c r="FI94" s="2"/>
      <c r="FJ94" s="2"/>
      <c r="FK94" s="2" t="s">
        <v>127</v>
      </c>
      <c r="FL94" s="2"/>
      <c r="FM94" s="2"/>
      <c r="FN94" s="2"/>
      <c r="FO94" s="2"/>
      <c r="FP94" s="2"/>
      <c r="FQ94" s="2"/>
      <c r="FR94" s="2"/>
      <c r="FS94" s="2"/>
      <c r="FT94" s="2" t="s">
        <v>127</v>
      </c>
      <c r="FU94" s="2"/>
      <c r="FV94" s="2"/>
      <c r="FW94" s="2"/>
      <c r="FX94" s="2"/>
      <c r="FY94" s="2"/>
      <c r="FZ94" s="2"/>
      <c r="GA94" s="2"/>
      <c r="GB94" s="2"/>
      <c r="GC94" s="2"/>
      <c r="GD94" s="2"/>
      <c r="GE94" s="2"/>
      <c r="GF94" s="2"/>
      <c r="GG94" s="2"/>
      <c r="GH94" s="2"/>
      <c r="GI94" s="2"/>
      <c r="GJ94" s="2"/>
      <c r="GK94" s="2"/>
      <c r="GL94" s="21" t="s">
        <v>1589</v>
      </c>
      <c r="GM94" s="2"/>
      <c r="GN94" s="10"/>
      <c r="GO94" s="2"/>
      <c r="GP94" s="10" t="s">
        <v>127</v>
      </c>
      <c r="GQ94" s="2"/>
      <c r="GR94" s="69" t="s">
        <v>347</v>
      </c>
      <c r="GS94" s="11" t="s">
        <v>388</v>
      </c>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2"/>
      <c r="HY94" s="2"/>
      <c r="HZ94" s="2"/>
      <c r="IA94" s="2"/>
      <c r="IB94" s="2"/>
      <c r="IC94" s="2"/>
      <c r="ID94" s="2"/>
      <c r="IE94" s="2"/>
      <c r="IF94" s="2"/>
      <c r="IG94" s="2"/>
      <c r="IH94" s="2"/>
      <c r="II94" s="2"/>
      <c r="IJ94" s="2"/>
      <c r="IK94" s="2"/>
      <c r="IL94" s="2"/>
      <c r="IM94" s="2"/>
      <c r="IN94" s="2"/>
      <c r="IO94" s="2"/>
      <c r="IP94" s="2"/>
      <c r="IQ94" s="2"/>
      <c r="IR94" s="2"/>
      <c r="IS94" s="2"/>
      <c r="IT94" s="2"/>
      <c r="IU94" s="2"/>
      <c r="IV94" s="2"/>
      <c r="IW94" s="2"/>
      <c r="IX94" s="2"/>
      <c r="IY94" s="2"/>
      <c r="IZ94" s="2"/>
      <c r="JA94" s="2"/>
      <c r="JB94" s="2"/>
      <c r="JC94" s="2"/>
      <c r="JD94" s="2"/>
      <c r="JE94" s="2"/>
      <c r="JF94" s="21" t="s">
        <v>127</v>
      </c>
    </row>
    <row r="95" spans="1:266" ht="16.5" hidden="1" thickTop="1" x14ac:dyDescent="0.25">
      <c r="A95" s="2" t="s">
        <v>1780</v>
      </c>
      <c r="B95" s="9" t="s">
        <v>84</v>
      </c>
      <c r="C95" s="9" t="s">
        <v>103</v>
      </c>
      <c r="D95" s="35" t="s">
        <v>2349</v>
      </c>
      <c r="E95" s="35" t="s">
        <v>1589</v>
      </c>
      <c r="F95" s="35" t="s">
        <v>1589</v>
      </c>
      <c r="G95" s="35" t="s">
        <v>1589</v>
      </c>
      <c r="H95" s="35" t="s">
        <v>1589</v>
      </c>
      <c r="I95" s="35" t="s">
        <v>1589</v>
      </c>
      <c r="J95" s="35" t="str">
        <f t="shared" si="4"/>
        <v/>
      </c>
      <c r="K95" t="s">
        <v>1589</v>
      </c>
      <c r="L95" t="s">
        <v>127</v>
      </c>
      <c r="M95" t="s">
        <v>1589</v>
      </c>
      <c r="N95" t="s">
        <v>127</v>
      </c>
      <c r="O95" t="s">
        <v>127</v>
      </c>
      <c r="P95" t="s">
        <v>1589</v>
      </c>
      <c r="Q95" t="s">
        <v>1589</v>
      </c>
      <c r="R95" s="1" t="str">
        <f t="shared" si="6"/>
        <v>YES</v>
      </c>
      <c r="S95" s="29" t="str">
        <f t="shared" si="7"/>
        <v>YES</v>
      </c>
      <c r="T95" s="32" t="str">
        <f t="shared" si="5"/>
        <v>YES</v>
      </c>
      <c r="U95" s="34" t="s">
        <v>127</v>
      </c>
      <c r="V95" s="10" t="s">
        <v>1589</v>
      </c>
      <c r="W95" s="54" t="s">
        <v>1589</v>
      </c>
      <c r="X95" s="9" t="s">
        <v>127</v>
      </c>
      <c r="Y95" s="9" t="s">
        <v>126</v>
      </c>
      <c r="Z95" s="9" t="s">
        <v>126</v>
      </c>
      <c r="AA95" s="9" t="s">
        <v>126</v>
      </c>
      <c r="AB95" s="9" t="s">
        <v>126</v>
      </c>
      <c r="AC95" s="9" t="s">
        <v>126</v>
      </c>
      <c r="AD95" s="9" t="s">
        <v>126</v>
      </c>
      <c r="AE95" s="9" t="s">
        <v>126</v>
      </c>
      <c r="AF95" s="9" t="s">
        <v>126</v>
      </c>
      <c r="AG95" s="9" t="s">
        <v>126</v>
      </c>
      <c r="AH95" s="9" t="s">
        <v>126</v>
      </c>
      <c r="AI95" s="9" t="s">
        <v>126</v>
      </c>
      <c r="AJ95" s="9" t="s">
        <v>126</v>
      </c>
      <c r="AK95" s="9" t="s">
        <v>126</v>
      </c>
      <c r="AL95" s="9" t="s">
        <v>126</v>
      </c>
      <c r="AM95" s="9" t="s">
        <v>126</v>
      </c>
      <c r="AN95" s="9" t="s">
        <v>126</v>
      </c>
      <c r="AO95" s="9" t="s">
        <v>126</v>
      </c>
      <c r="AP95" s="9" t="s">
        <v>126</v>
      </c>
      <c r="AQ95" s="9" t="s">
        <v>126</v>
      </c>
      <c r="AR95" s="27" t="s">
        <v>126</v>
      </c>
      <c r="AS95" s="11" t="s">
        <v>183</v>
      </c>
      <c r="AT95" s="2"/>
      <c r="AU95" s="2"/>
      <c r="AV95" s="2"/>
      <c r="AW95" s="2"/>
      <c r="AX95" s="2"/>
      <c r="AY95" s="2"/>
      <c r="AZ95" s="2"/>
      <c r="BA95" s="2"/>
      <c r="BB95" s="2"/>
      <c r="BC95" s="2"/>
      <c r="BD95" s="2"/>
      <c r="BE95" s="2"/>
      <c r="BF95" s="2"/>
      <c r="BG95" s="2"/>
      <c r="BH95" s="2"/>
      <c r="BI95" s="2"/>
      <c r="BJ95" s="2"/>
      <c r="BK95" s="2"/>
      <c r="BL95" s="2"/>
      <c r="BM95" s="2" t="s">
        <v>127</v>
      </c>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2" t="s">
        <v>1589</v>
      </c>
      <c r="EJ95" s="10"/>
      <c r="EK95" s="2" t="s">
        <v>127</v>
      </c>
      <c r="EN95" s="11" t="s">
        <v>291</v>
      </c>
      <c r="EO95" s="13"/>
      <c r="EP95" s="2"/>
      <c r="EQ95" s="2"/>
      <c r="ER95" s="2"/>
      <c r="ES95" s="2"/>
      <c r="ET95" s="2"/>
      <c r="EU95" s="2"/>
      <c r="EV95" s="2"/>
      <c r="EW95" s="2"/>
      <c r="EX95" s="2"/>
      <c r="EY95" s="2"/>
      <c r="EZ95" s="2"/>
      <c r="FA95" s="2"/>
      <c r="FB95" s="2"/>
      <c r="FC95" s="2"/>
      <c r="FD95" s="2"/>
      <c r="FE95" s="2"/>
      <c r="FF95" s="2"/>
      <c r="FG95" s="2"/>
      <c r="FH95" s="2"/>
      <c r="FI95" s="2"/>
      <c r="FJ95" s="2"/>
      <c r="FK95" s="2"/>
      <c r="FL95" s="2" t="s">
        <v>127</v>
      </c>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1" t="s">
        <v>1589</v>
      </c>
      <c r="GM95" s="2"/>
      <c r="GN95" s="10"/>
      <c r="GO95" s="2"/>
      <c r="GP95" s="2" t="s">
        <v>127</v>
      </c>
      <c r="GQ95" s="2"/>
      <c r="GR95" s="69" t="s">
        <v>348</v>
      </c>
      <c r="GS95" s="11" t="s">
        <v>389</v>
      </c>
      <c r="GT95" s="13"/>
      <c r="GU95" s="13"/>
      <c r="GV95" s="13"/>
      <c r="GW95" s="13"/>
      <c r="GX95" s="13"/>
      <c r="GY95" s="13"/>
      <c r="GZ95" s="13"/>
      <c r="HA95" s="13"/>
      <c r="HB95" s="13" t="s">
        <v>127</v>
      </c>
      <c r="HC95" s="13"/>
      <c r="HD95" s="13"/>
      <c r="HE95" s="13"/>
      <c r="HF95" s="13"/>
      <c r="HG95" s="13"/>
      <c r="HH95" s="13"/>
      <c r="HI95" s="13"/>
      <c r="HJ95" s="13"/>
      <c r="HK95" s="13"/>
      <c r="HL95" s="13"/>
      <c r="HM95" s="13"/>
      <c r="HN95" s="13"/>
      <c r="HO95" s="13"/>
      <c r="HP95" s="13"/>
      <c r="HQ95" s="13"/>
      <c r="HR95" s="13"/>
      <c r="HS95" s="13"/>
      <c r="HT95" s="13"/>
      <c r="HU95" s="13"/>
      <c r="HV95" s="13"/>
      <c r="HW95" s="13"/>
      <c r="HX95" s="2"/>
      <c r="HY95" s="2"/>
      <c r="HZ95" s="2"/>
      <c r="IA95" s="2"/>
      <c r="IB95" s="2"/>
      <c r="IC95" s="2"/>
      <c r="ID95" s="2"/>
      <c r="IE95" s="2"/>
      <c r="IF95" s="2"/>
      <c r="IG95" s="2"/>
      <c r="IH95" s="2"/>
      <c r="II95" s="2"/>
      <c r="IJ95" s="2"/>
      <c r="IK95" s="2"/>
      <c r="IL95" s="2"/>
      <c r="IM95" s="2"/>
      <c r="IN95" s="2"/>
      <c r="IO95" s="2"/>
      <c r="IP95" s="2"/>
      <c r="IQ95" s="2"/>
      <c r="IR95" s="2"/>
      <c r="IS95" s="2"/>
      <c r="IT95" s="2"/>
      <c r="IU95" s="2"/>
      <c r="IV95" s="2"/>
      <c r="IW95" s="2"/>
      <c r="IX95" s="2"/>
      <c r="IY95" s="2"/>
      <c r="IZ95" s="2"/>
      <c r="JA95" s="2"/>
      <c r="JB95" s="2"/>
      <c r="JC95" s="2"/>
      <c r="JD95" s="2"/>
      <c r="JE95" s="2"/>
    </row>
    <row r="96" spans="1:266" ht="16.5" hidden="1" thickTop="1" x14ac:dyDescent="0.25">
      <c r="A96" s="2" t="s">
        <v>1780</v>
      </c>
      <c r="B96" s="9" t="s">
        <v>84</v>
      </c>
      <c r="C96" s="9" t="s">
        <v>103</v>
      </c>
      <c r="D96" s="35" t="s">
        <v>2349</v>
      </c>
      <c r="E96" s="35" t="s">
        <v>1589</v>
      </c>
      <c r="F96" s="35" t="s">
        <v>1589</v>
      </c>
      <c r="G96" s="35" t="s">
        <v>1589</v>
      </c>
      <c r="H96" s="35" t="s">
        <v>1589</v>
      </c>
      <c r="I96" s="35" t="s">
        <v>1589</v>
      </c>
      <c r="J96" s="35" t="str">
        <f t="shared" si="4"/>
        <v/>
      </c>
      <c r="K96" t="s">
        <v>1589</v>
      </c>
      <c r="L96" t="s">
        <v>127</v>
      </c>
      <c r="M96" t="s">
        <v>1589</v>
      </c>
      <c r="N96" t="s">
        <v>127</v>
      </c>
      <c r="O96" t="s">
        <v>127</v>
      </c>
      <c r="P96" t="s">
        <v>1589</v>
      </c>
      <c r="Q96" t="s">
        <v>1589</v>
      </c>
      <c r="R96" s="1" t="str">
        <f t="shared" si="6"/>
        <v>YES</v>
      </c>
      <c r="S96" s="29" t="str">
        <f t="shared" si="7"/>
        <v>YES</v>
      </c>
      <c r="T96" s="32" t="str">
        <f t="shared" si="5"/>
        <v>YES</v>
      </c>
      <c r="U96" s="34" t="s">
        <v>127</v>
      </c>
      <c r="V96" s="10" t="s">
        <v>1589</v>
      </c>
      <c r="W96" s="54" t="s">
        <v>1589</v>
      </c>
      <c r="X96" s="9" t="s">
        <v>126</v>
      </c>
      <c r="Y96" s="9" t="s">
        <v>126</v>
      </c>
      <c r="Z96" s="9" t="s">
        <v>126</v>
      </c>
      <c r="AA96" s="9" t="s">
        <v>127</v>
      </c>
      <c r="AB96" s="9" t="s">
        <v>126</v>
      </c>
      <c r="AC96" s="9" t="s">
        <v>126</v>
      </c>
      <c r="AD96" s="9" t="s">
        <v>126</v>
      </c>
      <c r="AE96" s="9" t="s">
        <v>126</v>
      </c>
      <c r="AF96" s="9" t="s">
        <v>126</v>
      </c>
      <c r="AG96" s="9" t="s">
        <v>126</v>
      </c>
      <c r="AH96" s="9" t="s">
        <v>126</v>
      </c>
      <c r="AI96" s="9" t="s">
        <v>126</v>
      </c>
      <c r="AJ96" s="9" t="s">
        <v>126</v>
      </c>
      <c r="AK96" s="9" t="s">
        <v>126</v>
      </c>
      <c r="AL96" s="9" t="s">
        <v>126</v>
      </c>
      <c r="AM96" s="9" t="s">
        <v>126</v>
      </c>
      <c r="AN96" s="9" t="s">
        <v>126</v>
      </c>
      <c r="AO96" s="9" t="s">
        <v>126</v>
      </c>
      <c r="AP96" s="9" t="s">
        <v>126</v>
      </c>
      <c r="AQ96" s="9" t="s">
        <v>126</v>
      </c>
      <c r="AR96" s="27" t="s">
        <v>126</v>
      </c>
      <c r="AS96" s="11" t="s">
        <v>184</v>
      </c>
      <c r="AT96" s="2"/>
      <c r="AU96" s="2"/>
      <c r="AV96" s="2"/>
      <c r="AW96" s="2"/>
      <c r="AX96" s="2"/>
      <c r="AY96" s="2"/>
      <c r="AZ96" s="2"/>
      <c r="BA96" s="2" t="s">
        <v>127</v>
      </c>
      <c r="BB96" s="2"/>
      <c r="BC96" s="2"/>
      <c r="BD96" s="2"/>
      <c r="BE96" s="2"/>
      <c r="BF96" s="2"/>
      <c r="BG96" s="2"/>
      <c r="BH96" s="2"/>
      <c r="BI96" s="2"/>
      <c r="BJ96" s="2"/>
      <c r="BK96" s="2"/>
      <c r="BL96" s="2"/>
      <c r="BM96" s="2" t="s">
        <v>127</v>
      </c>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2" t="s">
        <v>1589</v>
      </c>
      <c r="EI96" s="22" t="s">
        <v>127</v>
      </c>
      <c r="EJ96" s="10"/>
      <c r="EK96" s="2" t="s">
        <v>127</v>
      </c>
      <c r="EN96" s="11" t="s">
        <v>292</v>
      </c>
      <c r="EO96" s="13"/>
      <c r="EP96" s="2"/>
      <c r="EQ96" s="2"/>
      <c r="ER96" s="2"/>
      <c r="ES96" s="2"/>
      <c r="ET96" s="2"/>
      <c r="EU96" s="2"/>
      <c r="EV96" s="2"/>
      <c r="EW96" s="2"/>
      <c r="EX96" s="2"/>
      <c r="EY96" s="2"/>
      <c r="EZ96" s="2"/>
      <c r="FA96" s="2"/>
      <c r="FB96" s="2"/>
      <c r="FC96" s="2"/>
      <c r="FD96" s="2"/>
      <c r="FE96" s="2"/>
      <c r="FF96" s="2"/>
      <c r="FG96" s="2"/>
      <c r="FH96" s="2"/>
      <c r="FI96" s="2"/>
      <c r="FJ96" s="2" t="s">
        <v>127</v>
      </c>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1" t="s">
        <v>1589</v>
      </c>
      <c r="GM96" s="2"/>
      <c r="GN96" s="2"/>
      <c r="GO96" s="2"/>
      <c r="GP96" s="10" t="s">
        <v>127</v>
      </c>
      <c r="GQ96" s="2"/>
      <c r="GR96" s="69" t="s">
        <v>348</v>
      </c>
      <c r="GS96" s="11" t="s">
        <v>389</v>
      </c>
      <c r="GT96" s="13"/>
      <c r="GU96" s="13"/>
      <c r="GV96" s="13"/>
      <c r="GW96" s="13"/>
      <c r="GX96" s="13"/>
      <c r="GY96" s="13"/>
      <c r="GZ96" s="13"/>
      <c r="HA96" s="13"/>
      <c r="HB96" s="13" t="s">
        <v>127</v>
      </c>
      <c r="HC96" s="13"/>
      <c r="HD96" s="13"/>
      <c r="HE96" s="13"/>
      <c r="HF96" s="13"/>
      <c r="HG96" s="13"/>
      <c r="HH96" s="13"/>
      <c r="HI96" s="13"/>
      <c r="HJ96" s="13"/>
      <c r="HK96" s="13"/>
      <c r="HL96" s="13"/>
      <c r="HM96" s="13"/>
      <c r="HN96" s="13"/>
      <c r="HO96" s="13"/>
      <c r="HP96" s="13"/>
      <c r="HQ96" s="13"/>
      <c r="HR96" s="13"/>
      <c r="HS96" s="13"/>
      <c r="HT96" s="13"/>
      <c r="HU96" s="13"/>
      <c r="HV96" s="13"/>
      <c r="HW96" s="13"/>
      <c r="HX96" s="2"/>
      <c r="HY96" s="2"/>
      <c r="HZ96" s="2"/>
      <c r="IA96" s="2"/>
      <c r="IB96" s="2"/>
      <c r="IC96" s="2"/>
      <c r="ID96" s="2"/>
      <c r="IE96" s="2"/>
      <c r="IF96" s="2"/>
      <c r="IG96" s="2"/>
      <c r="IH96" s="2"/>
      <c r="II96" s="2"/>
      <c r="IJ96" s="2"/>
      <c r="IK96" s="2"/>
      <c r="IL96" s="2"/>
      <c r="IM96" s="2"/>
      <c r="IN96" s="2"/>
      <c r="IO96" s="2"/>
      <c r="IP96" s="2"/>
      <c r="IQ96" s="2"/>
      <c r="IR96" s="2"/>
      <c r="IS96" s="2"/>
      <c r="IT96" s="2"/>
      <c r="IU96" s="2"/>
      <c r="IV96" s="2"/>
      <c r="IW96" s="2"/>
      <c r="IX96" s="2"/>
      <c r="IY96" s="2"/>
      <c r="IZ96" s="2"/>
      <c r="JA96" s="2"/>
      <c r="JB96" s="2"/>
      <c r="JC96" s="2"/>
      <c r="JD96" s="2"/>
      <c r="JE96" s="2"/>
    </row>
    <row r="97" spans="1:266" ht="16.5" hidden="1" thickTop="1" x14ac:dyDescent="0.25">
      <c r="A97" s="2" t="s">
        <v>1780</v>
      </c>
      <c r="B97" s="9" t="s">
        <v>84</v>
      </c>
      <c r="C97" s="9" t="s">
        <v>103</v>
      </c>
      <c r="D97" s="35" t="s">
        <v>2349</v>
      </c>
      <c r="E97" s="35" t="s">
        <v>1589</v>
      </c>
      <c r="F97" s="35" t="s">
        <v>1589</v>
      </c>
      <c r="G97" s="35" t="s">
        <v>1589</v>
      </c>
      <c r="H97" s="35" t="s">
        <v>1589</v>
      </c>
      <c r="I97" s="35" t="s">
        <v>1589</v>
      </c>
      <c r="J97" s="35" t="str">
        <f t="shared" si="4"/>
        <v/>
      </c>
      <c r="K97" t="s">
        <v>1589</v>
      </c>
      <c r="L97" t="s">
        <v>127</v>
      </c>
      <c r="M97" t="s">
        <v>1589</v>
      </c>
      <c r="N97" t="s">
        <v>127</v>
      </c>
      <c r="O97" t="s">
        <v>127</v>
      </c>
      <c r="P97" t="s">
        <v>1589</v>
      </c>
      <c r="Q97" t="s">
        <v>1589</v>
      </c>
      <c r="R97" s="1" t="str">
        <f t="shared" si="6"/>
        <v>YES</v>
      </c>
      <c r="S97" s="29" t="str">
        <f t="shared" si="7"/>
        <v>YES</v>
      </c>
      <c r="T97" s="32" t="str">
        <f t="shared" si="5"/>
        <v>YES</v>
      </c>
      <c r="U97" s="34" t="s">
        <v>127</v>
      </c>
      <c r="V97" s="10" t="s">
        <v>1589</v>
      </c>
      <c r="W97" s="54" t="s">
        <v>1589</v>
      </c>
      <c r="X97" s="9" t="s">
        <v>126</v>
      </c>
      <c r="Y97" s="9" t="s">
        <v>126</v>
      </c>
      <c r="Z97" s="9" t="s">
        <v>126</v>
      </c>
      <c r="AA97" s="9" t="s">
        <v>126</v>
      </c>
      <c r="AB97" s="9" t="s">
        <v>126</v>
      </c>
      <c r="AC97" s="9" t="s">
        <v>126</v>
      </c>
      <c r="AD97" s="9" t="s">
        <v>126</v>
      </c>
      <c r="AE97" s="9" t="s">
        <v>126</v>
      </c>
      <c r="AF97" s="9" t="s">
        <v>126</v>
      </c>
      <c r="AG97" s="9" t="s">
        <v>126</v>
      </c>
      <c r="AH97" s="9" t="s">
        <v>126</v>
      </c>
      <c r="AI97" s="9" t="s">
        <v>126</v>
      </c>
      <c r="AJ97" s="9" t="s">
        <v>126</v>
      </c>
      <c r="AK97" s="9" t="s">
        <v>126</v>
      </c>
      <c r="AL97" s="9" t="s">
        <v>126</v>
      </c>
      <c r="AM97" s="9" t="s">
        <v>126</v>
      </c>
      <c r="AN97" s="9" t="s">
        <v>127</v>
      </c>
      <c r="AO97" s="9" t="s">
        <v>126</v>
      </c>
      <c r="AP97" s="9" t="s">
        <v>126</v>
      </c>
      <c r="AQ97" s="9" t="s">
        <v>126</v>
      </c>
      <c r="AR97" s="27" t="s">
        <v>126</v>
      </c>
      <c r="AS97" s="11" t="s">
        <v>185</v>
      </c>
      <c r="AT97" s="2"/>
      <c r="AU97" s="2"/>
      <c r="AV97" s="2"/>
      <c r="AW97" s="2"/>
      <c r="AX97" s="2"/>
      <c r="AY97" s="2"/>
      <c r="AZ97" s="2"/>
      <c r="BA97" s="2"/>
      <c r="BB97" s="2"/>
      <c r="BC97" s="2"/>
      <c r="BD97" s="2" t="s">
        <v>127</v>
      </c>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2" t="s">
        <v>1589</v>
      </c>
      <c r="EI97" s="24"/>
      <c r="EJ97" s="2" t="s">
        <v>127</v>
      </c>
      <c r="EN97" s="11" t="s">
        <v>290</v>
      </c>
      <c r="EO97" s="13"/>
      <c r="EP97" s="2"/>
      <c r="EQ97" s="2"/>
      <c r="ER97" s="2"/>
      <c r="ES97" s="2"/>
      <c r="ET97" s="2"/>
      <c r="EU97" s="2"/>
      <c r="EV97" s="2"/>
      <c r="EW97" s="2"/>
      <c r="EX97" s="2"/>
      <c r="EY97" s="2"/>
      <c r="EZ97" s="2"/>
      <c r="FA97" s="2"/>
      <c r="FB97" s="2"/>
      <c r="FC97" s="2"/>
      <c r="FD97" s="2"/>
      <c r="FE97" s="2"/>
      <c r="FF97" s="2"/>
      <c r="FG97" s="2"/>
      <c r="FH97" s="2"/>
      <c r="FI97" s="2"/>
      <c r="FJ97" s="2"/>
      <c r="FK97" s="2" t="s">
        <v>127</v>
      </c>
      <c r="FL97" s="2"/>
      <c r="FM97" s="2"/>
      <c r="FN97" s="2"/>
      <c r="FO97" s="2"/>
      <c r="FP97" s="2"/>
      <c r="FQ97" s="2"/>
      <c r="FR97" s="2"/>
      <c r="FS97" s="2"/>
      <c r="FT97" s="2" t="s">
        <v>127</v>
      </c>
      <c r="FU97" s="2"/>
      <c r="FV97" s="2"/>
      <c r="FW97" s="2"/>
      <c r="FX97" s="2"/>
      <c r="FY97" s="2"/>
      <c r="FZ97" s="2"/>
      <c r="GA97" s="2"/>
      <c r="GB97" s="2"/>
      <c r="GC97" s="2"/>
      <c r="GD97" s="2"/>
      <c r="GE97" s="2"/>
      <c r="GF97" s="2"/>
      <c r="GG97" s="2"/>
      <c r="GH97" s="2"/>
      <c r="GI97" s="2"/>
      <c r="GJ97" s="2"/>
      <c r="GK97" s="2"/>
      <c r="GL97" s="21" t="s">
        <v>1589</v>
      </c>
      <c r="GM97" s="2"/>
      <c r="GN97" s="10"/>
      <c r="GO97" s="2"/>
      <c r="GP97" s="10" t="s">
        <v>127</v>
      </c>
      <c r="GQ97" s="2"/>
      <c r="GR97" s="69" t="s">
        <v>348</v>
      </c>
      <c r="GS97" s="11" t="s">
        <v>388</v>
      </c>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2"/>
      <c r="HY97" s="2"/>
      <c r="HZ97" s="2"/>
      <c r="IA97" s="2"/>
      <c r="IB97" s="2"/>
      <c r="IC97" s="2"/>
      <c r="ID97" s="2"/>
      <c r="IE97" s="2"/>
      <c r="IF97" s="2"/>
      <c r="IG97" s="2"/>
      <c r="IH97" s="2"/>
      <c r="II97" s="2"/>
      <c r="IJ97" s="2"/>
      <c r="IK97" s="2"/>
      <c r="IL97" s="2"/>
      <c r="IM97" s="2"/>
      <c r="IN97" s="2"/>
      <c r="IO97" s="2"/>
      <c r="IP97" s="2"/>
      <c r="IQ97" s="2"/>
      <c r="IR97" s="2"/>
      <c r="IS97" s="2"/>
      <c r="IT97" s="2"/>
      <c r="IU97" s="2"/>
      <c r="IV97" s="2"/>
      <c r="IW97" s="2"/>
      <c r="IX97" s="2"/>
      <c r="IY97" s="2"/>
      <c r="IZ97" s="2"/>
      <c r="JA97" s="2"/>
      <c r="JB97" s="2"/>
      <c r="JC97" s="2"/>
      <c r="JD97" s="2"/>
      <c r="JE97" s="2"/>
      <c r="JF97" s="21" t="s">
        <v>127</v>
      </c>
    </row>
    <row r="98" spans="1:266" ht="16.5" hidden="1" thickTop="1" x14ac:dyDescent="0.25">
      <c r="A98" s="2" t="s">
        <v>1780</v>
      </c>
      <c r="B98" s="9" t="s">
        <v>84</v>
      </c>
      <c r="C98" s="9" t="s">
        <v>103</v>
      </c>
      <c r="D98" s="35" t="s">
        <v>2349</v>
      </c>
      <c r="E98" s="35" t="s">
        <v>1589</v>
      </c>
      <c r="F98" s="35" t="s">
        <v>1589</v>
      </c>
      <c r="G98" s="35" t="s">
        <v>1589</v>
      </c>
      <c r="H98" s="35" t="s">
        <v>1589</v>
      </c>
      <c r="I98" s="35" t="s">
        <v>1589</v>
      </c>
      <c r="J98" s="35" t="str">
        <f t="shared" si="4"/>
        <v/>
      </c>
      <c r="K98" t="s">
        <v>1589</v>
      </c>
      <c r="L98" t="s">
        <v>127</v>
      </c>
      <c r="M98" t="s">
        <v>1589</v>
      </c>
      <c r="N98" t="s">
        <v>127</v>
      </c>
      <c r="O98" t="s">
        <v>127</v>
      </c>
      <c r="P98" t="s">
        <v>1589</v>
      </c>
      <c r="Q98" t="s">
        <v>1589</v>
      </c>
      <c r="R98" s="1" t="str">
        <f t="shared" si="6"/>
        <v>YES</v>
      </c>
      <c r="S98" s="29" t="str">
        <f t="shared" si="7"/>
        <v>YES</v>
      </c>
      <c r="T98" s="32" t="str">
        <f t="shared" si="5"/>
        <v>YES</v>
      </c>
      <c r="U98" s="34" t="s">
        <v>127</v>
      </c>
      <c r="V98" s="10" t="s">
        <v>1589</v>
      </c>
      <c r="W98" s="54" t="s">
        <v>1589</v>
      </c>
      <c r="X98" s="9" t="s">
        <v>126</v>
      </c>
      <c r="Y98" s="9" t="s">
        <v>126</v>
      </c>
      <c r="Z98" s="9" t="s">
        <v>126</v>
      </c>
      <c r="AA98" s="9" t="s">
        <v>126</v>
      </c>
      <c r="AB98" s="9" t="s">
        <v>126</v>
      </c>
      <c r="AC98" s="9" t="s">
        <v>126</v>
      </c>
      <c r="AD98" s="9" t="s">
        <v>126</v>
      </c>
      <c r="AE98" s="9" t="s">
        <v>126</v>
      </c>
      <c r="AF98" s="9" t="s">
        <v>126</v>
      </c>
      <c r="AG98" s="9" t="s">
        <v>127</v>
      </c>
      <c r="AH98" s="9" t="s">
        <v>126</v>
      </c>
      <c r="AI98" s="9" t="s">
        <v>126</v>
      </c>
      <c r="AJ98" s="9" t="s">
        <v>126</v>
      </c>
      <c r="AK98" s="9" t="s">
        <v>126</v>
      </c>
      <c r="AL98" s="9" t="s">
        <v>126</v>
      </c>
      <c r="AM98" s="9" t="s">
        <v>126</v>
      </c>
      <c r="AN98" s="9" t="s">
        <v>126</v>
      </c>
      <c r="AO98" s="9" t="s">
        <v>126</v>
      </c>
      <c r="AP98" s="9" t="s">
        <v>126</v>
      </c>
      <c r="AQ98" s="9" t="s">
        <v>126</v>
      </c>
      <c r="AR98" s="27" t="s">
        <v>126</v>
      </c>
      <c r="AS98" s="11" t="s">
        <v>186</v>
      </c>
      <c r="AT98" s="2"/>
      <c r="AU98" s="2"/>
      <c r="AV98" s="2"/>
      <c r="AW98" s="2"/>
      <c r="AX98" s="2"/>
      <c r="AY98" s="2"/>
      <c r="AZ98" s="2"/>
      <c r="BA98" s="2"/>
      <c r="BB98" s="2" t="s">
        <v>127</v>
      </c>
      <c r="BC98" s="2"/>
      <c r="BD98" s="2"/>
      <c r="BE98" s="2"/>
      <c r="BF98" s="2"/>
      <c r="BG98" s="2"/>
      <c r="BH98" s="2"/>
      <c r="BI98" s="2"/>
      <c r="BJ98" s="2"/>
      <c r="BK98" s="2"/>
      <c r="BL98" s="2"/>
      <c r="BM98" s="2"/>
      <c r="BN98" s="2"/>
      <c r="BO98" s="2"/>
      <c r="BP98" s="2" t="s">
        <v>127</v>
      </c>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2" t="s">
        <v>1589</v>
      </c>
      <c r="EJ98" s="2" t="s">
        <v>127</v>
      </c>
      <c r="EK98" s="2" t="s">
        <v>127</v>
      </c>
      <c r="EN98" s="11" t="s">
        <v>293</v>
      </c>
      <c r="EO98" s="13"/>
      <c r="EP98" s="2"/>
      <c r="EQ98" s="2"/>
      <c r="ER98" s="2"/>
      <c r="ES98" s="2"/>
      <c r="ET98" s="2"/>
      <c r="EU98" s="2"/>
      <c r="EV98" s="2"/>
      <c r="EW98" s="2"/>
      <c r="EX98" s="2"/>
      <c r="EY98" s="2"/>
      <c r="EZ98" s="2"/>
      <c r="FA98" s="2"/>
      <c r="FB98" s="2"/>
      <c r="FC98" s="2"/>
      <c r="FD98" s="2"/>
      <c r="FE98" s="2"/>
      <c r="FF98" s="2"/>
      <c r="FG98" s="2"/>
      <c r="FH98" s="2"/>
      <c r="FI98" s="2"/>
      <c r="FJ98" s="2"/>
      <c r="FK98" s="2"/>
      <c r="FL98" s="2"/>
      <c r="FM98" s="2" t="s">
        <v>127</v>
      </c>
      <c r="FN98" s="2"/>
      <c r="FO98" s="2"/>
      <c r="FP98" s="2"/>
      <c r="FQ98" s="2"/>
      <c r="FR98" s="2"/>
      <c r="FS98" s="2"/>
      <c r="FT98" s="2"/>
      <c r="FU98" s="2"/>
      <c r="FV98" s="2"/>
      <c r="FW98" s="2"/>
      <c r="FX98" s="2"/>
      <c r="FY98" s="2"/>
      <c r="FZ98" s="2"/>
      <c r="GA98" s="2"/>
      <c r="GB98" s="2"/>
      <c r="GC98" s="2"/>
      <c r="GD98" s="2"/>
      <c r="GE98" s="2"/>
      <c r="GF98" s="2"/>
      <c r="GG98" s="2"/>
      <c r="GH98" s="2"/>
      <c r="GI98" s="2"/>
      <c r="GJ98" s="2"/>
      <c r="GK98" s="2"/>
      <c r="GL98" s="21" t="s">
        <v>1589</v>
      </c>
      <c r="GM98" s="2"/>
      <c r="GN98" s="10" t="s">
        <v>127</v>
      </c>
      <c r="GO98" s="2"/>
      <c r="GP98" s="2"/>
      <c r="GQ98" s="2"/>
      <c r="GR98" s="69" t="s">
        <v>347</v>
      </c>
      <c r="GS98" s="11" t="s">
        <v>390</v>
      </c>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t="s">
        <v>127</v>
      </c>
      <c r="HU98" s="13"/>
      <c r="HV98" s="13"/>
      <c r="HW98" s="13"/>
      <c r="HX98" s="2"/>
      <c r="HY98" s="2"/>
      <c r="HZ98" s="2"/>
      <c r="IA98" s="2"/>
      <c r="IB98" s="2"/>
      <c r="IC98" s="2"/>
      <c r="ID98" s="2"/>
      <c r="IE98" s="2"/>
      <c r="IF98" s="2"/>
      <c r="IG98" s="2"/>
      <c r="IH98" s="2"/>
      <c r="II98" s="2"/>
      <c r="IJ98" s="2"/>
      <c r="IK98" s="2"/>
      <c r="IL98" s="2"/>
      <c r="IM98" s="2"/>
      <c r="IN98" s="2"/>
      <c r="IO98" s="2"/>
      <c r="IP98" s="2"/>
      <c r="IQ98" s="2"/>
      <c r="IR98" s="2"/>
      <c r="IS98" s="2"/>
      <c r="IT98" s="2"/>
      <c r="IU98" s="2"/>
      <c r="IV98" s="2"/>
      <c r="IW98" s="2"/>
      <c r="IX98" s="2"/>
      <c r="IY98" s="2"/>
      <c r="IZ98" s="2"/>
      <c r="JA98" s="2"/>
      <c r="JB98" s="2"/>
      <c r="JC98" s="2"/>
      <c r="JD98" s="2"/>
      <c r="JE98" s="2"/>
    </row>
    <row r="99" spans="1:266" ht="16.5" hidden="1" thickTop="1" x14ac:dyDescent="0.25">
      <c r="A99" s="2" t="s">
        <v>1780</v>
      </c>
      <c r="B99" s="9" t="s">
        <v>84</v>
      </c>
      <c r="C99" s="9" t="s">
        <v>104</v>
      </c>
      <c r="D99" s="35" t="s">
        <v>2351</v>
      </c>
      <c r="E99" s="35" t="s">
        <v>1589</v>
      </c>
      <c r="F99" s="35" t="s">
        <v>1589</v>
      </c>
      <c r="G99" s="35" t="s">
        <v>1589</v>
      </c>
      <c r="H99" s="35" t="s">
        <v>1589</v>
      </c>
      <c r="I99" s="35" t="s">
        <v>1589</v>
      </c>
      <c r="J99" s="35" t="str">
        <f t="shared" si="4"/>
        <v/>
      </c>
      <c r="K99" t="s">
        <v>1589</v>
      </c>
      <c r="L99" t="s">
        <v>1589</v>
      </c>
      <c r="M99" t="s">
        <v>1589</v>
      </c>
      <c r="N99" t="s">
        <v>1589</v>
      </c>
      <c r="O99" t="s">
        <v>127</v>
      </c>
      <c r="P99" t="s">
        <v>1589</v>
      </c>
      <c r="Q99" t="s">
        <v>1589</v>
      </c>
      <c r="R99" s="1" t="str">
        <f t="shared" si="6"/>
        <v>YES</v>
      </c>
      <c r="S99" s="29" t="str">
        <f t="shared" si="7"/>
        <v>YES</v>
      </c>
      <c r="T99" s="32" t="str">
        <f t="shared" si="5"/>
        <v>YES</v>
      </c>
      <c r="U99" s="34" t="s">
        <v>127</v>
      </c>
      <c r="V99" s="10" t="s">
        <v>1589</v>
      </c>
      <c r="W99" s="54" t="s">
        <v>1589</v>
      </c>
      <c r="X99" s="9" t="s">
        <v>126</v>
      </c>
      <c r="Y99" s="9" t="s">
        <v>126</v>
      </c>
      <c r="Z99" s="9" t="s">
        <v>126</v>
      </c>
      <c r="AA99" s="9" t="s">
        <v>126</v>
      </c>
      <c r="AB99" s="9" t="s">
        <v>126</v>
      </c>
      <c r="AC99" s="9" t="s">
        <v>126</v>
      </c>
      <c r="AD99" s="9" t="s">
        <v>126</v>
      </c>
      <c r="AE99" s="9" t="s">
        <v>126</v>
      </c>
      <c r="AF99" s="9" t="s">
        <v>126</v>
      </c>
      <c r="AG99" s="9" t="s">
        <v>126</v>
      </c>
      <c r="AH99" s="9" t="s">
        <v>127</v>
      </c>
      <c r="AI99" s="9" t="s">
        <v>126</v>
      </c>
      <c r="AJ99" s="9" t="s">
        <v>126</v>
      </c>
      <c r="AK99" s="9" t="s">
        <v>126</v>
      </c>
      <c r="AL99" s="9" t="s">
        <v>126</v>
      </c>
      <c r="AM99" s="9" t="s">
        <v>126</v>
      </c>
      <c r="AN99" s="9" t="s">
        <v>126</v>
      </c>
      <c r="AO99" s="9" t="s">
        <v>126</v>
      </c>
      <c r="AP99" s="9" t="s">
        <v>126</v>
      </c>
      <c r="AQ99" s="9" t="s">
        <v>126</v>
      </c>
      <c r="AR99" s="27" t="s">
        <v>126</v>
      </c>
      <c r="AS99" s="11" t="s">
        <v>187</v>
      </c>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t="s">
        <v>127</v>
      </c>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2" t="s">
        <v>1589</v>
      </c>
      <c r="EI99" s="22" t="s">
        <v>127</v>
      </c>
      <c r="EN99" s="11" t="s">
        <v>294</v>
      </c>
      <c r="EO99" s="13"/>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t="s">
        <v>127</v>
      </c>
      <c r="FQ99" s="2"/>
      <c r="FR99" s="2"/>
      <c r="FS99" s="2"/>
      <c r="FT99" s="2"/>
      <c r="FU99" s="2"/>
      <c r="FV99" s="2"/>
      <c r="FW99" s="2"/>
      <c r="FX99" s="2"/>
      <c r="FY99" s="2"/>
      <c r="FZ99" s="2"/>
      <c r="GA99" s="2"/>
      <c r="GB99" s="2"/>
      <c r="GC99" s="2"/>
      <c r="GD99" s="2"/>
      <c r="GE99" s="2"/>
      <c r="GF99" s="2"/>
      <c r="GG99" s="2"/>
      <c r="GH99" s="2"/>
      <c r="GI99" s="2"/>
      <c r="GJ99" s="2"/>
      <c r="GK99" s="2"/>
      <c r="GL99" s="21" t="s">
        <v>1589</v>
      </c>
      <c r="GM99" s="2"/>
      <c r="GN99" s="10" t="s">
        <v>127</v>
      </c>
      <c r="GO99" s="2"/>
      <c r="GP99" s="2"/>
      <c r="GQ99" s="2"/>
      <c r="GR99" s="69" t="s">
        <v>347</v>
      </c>
      <c r="GS99" s="11" t="s">
        <v>126</v>
      </c>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2"/>
      <c r="HY99" s="2"/>
      <c r="HZ99" s="2"/>
      <c r="IA99" s="2"/>
      <c r="IB99" s="2"/>
      <c r="IC99" s="2"/>
      <c r="ID99" s="2"/>
      <c r="IE99" s="2"/>
      <c r="IF99" s="2"/>
      <c r="IG99" s="2"/>
      <c r="IH99" s="2"/>
      <c r="II99" s="2"/>
      <c r="IJ99" s="2"/>
      <c r="IK99" s="2"/>
      <c r="IL99" s="2"/>
      <c r="IM99" s="2"/>
      <c r="IN99" s="2"/>
      <c r="IO99" s="2"/>
      <c r="IP99" s="2"/>
      <c r="IQ99" s="2"/>
      <c r="IR99" s="2"/>
      <c r="IS99" s="2"/>
      <c r="IT99" s="2"/>
      <c r="IU99" s="2"/>
      <c r="IV99" s="2"/>
      <c r="IW99" s="2"/>
      <c r="IX99" s="2"/>
      <c r="IY99" s="2"/>
      <c r="IZ99" s="2"/>
      <c r="JA99" s="2"/>
      <c r="JB99" s="2"/>
      <c r="JC99" s="2"/>
      <c r="JD99" s="2"/>
      <c r="JE99" s="2"/>
    </row>
    <row r="100" spans="1:266" ht="16.5" hidden="1" thickTop="1" x14ac:dyDescent="0.25">
      <c r="A100" s="2" t="s">
        <v>1780</v>
      </c>
      <c r="B100" s="9" t="s">
        <v>84</v>
      </c>
      <c r="C100" s="9" t="s">
        <v>104</v>
      </c>
      <c r="D100" s="35" t="s">
        <v>2351</v>
      </c>
      <c r="E100" s="35" t="s">
        <v>1589</v>
      </c>
      <c r="F100" s="35" t="s">
        <v>1589</v>
      </c>
      <c r="G100" s="35" t="s">
        <v>1589</v>
      </c>
      <c r="H100" s="35" t="s">
        <v>1589</v>
      </c>
      <c r="I100" s="35" t="s">
        <v>1589</v>
      </c>
      <c r="J100" s="35" t="str">
        <f t="shared" si="4"/>
        <v/>
      </c>
      <c r="K100" t="s">
        <v>1589</v>
      </c>
      <c r="L100" t="s">
        <v>1589</v>
      </c>
      <c r="M100" t="s">
        <v>1589</v>
      </c>
      <c r="N100" t="s">
        <v>1589</v>
      </c>
      <c r="O100" t="s">
        <v>127</v>
      </c>
      <c r="P100" t="s">
        <v>1589</v>
      </c>
      <c r="Q100" t="s">
        <v>1589</v>
      </c>
      <c r="R100" s="1" t="str">
        <f t="shared" si="6"/>
        <v>YES</v>
      </c>
      <c r="S100" s="29" t="str">
        <f t="shared" si="7"/>
        <v>YES</v>
      </c>
      <c r="T100" s="32" t="str">
        <f t="shared" si="5"/>
        <v>YES</v>
      </c>
      <c r="U100" s="34" t="s">
        <v>127</v>
      </c>
      <c r="V100" s="10" t="s">
        <v>1589</v>
      </c>
      <c r="W100" s="54" t="s">
        <v>1589</v>
      </c>
      <c r="X100" s="9" t="s">
        <v>126</v>
      </c>
      <c r="Y100" s="9" t="s">
        <v>126</v>
      </c>
      <c r="Z100" s="9" t="s">
        <v>126</v>
      </c>
      <c r="AA100" s="9" t="s">
        <v>126</v>
      </c>
      <c r="AB100" s="9" t="s">
        <v>126</v>
      </c>
      <c r="AC100" s="9" t="s">
        <v>126</v>
      </c>
      <c r="AD100" s="9" t="s">
        <v>126</v>
      </c>
      <c r="AE100" s="9" t="s">
        <v>126</v>
      </c>
      <c r="AF100" s="9" t="s">
        <v>126</v>
      </c>
      <c r="AG100" s="9" t="s">
        <v>126</v>
      </c>
      <c r="AH100" s="9" t="s">
        <v>126</v>
      </c>
      <c r="AI100" s="9" t="s">
        <v>126</v>
      </c>
      <c r="AJ100" s="9" t="s">
        <v>126</v>
      </c>
      <c r="AK100" s="9" t="s">
        <v>126</v>
      </c>
      <c r="AL100" s="9" t="s">
        <v>126</v>
      </c>
      <c r="AM100" s="9" t="s">
        <v>127</v>
      </c>
      <c r="AN100" s="9" t="s">
        <v>126</v>
      </c>
      <c r="AO100" s="9" t="s">
        <v>126</v>
      </c>
      <c r="AP100" s="9" t="s">
        <v>126</v>
      </c>
      <c r="AQ100" s="9" t="s">
        <v>126</v>
      </c>
      <c r="AR100" s="27" t="s">
        <v>126</v>
      </c>
      <c r="AS100" s="11" t="s">
        <v>188</v>
      </c>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t="s">
        <v>127</v>
      </c>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2" t="s">
        <v>1589</v>
      </c>
      <c r="EI100" s="22" t="s">
        <v>127</v>
      </c>
      <c r="EJ100" s="10"/>
      <c r="EN100" s="11" t="s">
        <v>295</v>
      </c>
      <c r="EO100" s="13"/>
      <c r="EP100" s="2"/>
      <c r="EQ100" s="2"/>
      <c r="ER100" s="2"/>
      <c r="ES100" s="2"/>
      <c r="ET100" s="2"/>
      <c r="EU100" s="2"/>
      <c r="EV100" s="2"/>
      <c r="EW100" s="2"/>
      <c r="EX100" s="2"/>
      <c r="EY100" s="2"/>
      <c r="EZ100" s="2"/>
      <c r="FA100" s="2"/>
      <c r="FB100" s="2"/>
      <c r="FC100" s="2"/>
      <c r="FD100" s="2"/>
      <c r="FE100" s="2"/>
      <c r="FF100" s="2"/>
      <c r="FG100" s="2"/>
      <c r="FH100" s="2"/>
      <c r="FI100" s="2"/>
      <c r="FJ100" s="2"/>
      <c r="FK100" s="2" t="s">
        <v>127</v>
      </c>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1" t="s">
        <v>1589</v>
      </c>
      <c r="GM100" s="2"/>
      <c r="GN100" s="2"/>
      <c r="GO100" s="2"/>
      <c r="GP100" s="2" t="s">
        <v>127</v>
      </c>
      <c r="GQ100" s="2"/>
      <c r="GR100" s="69" t="s">
        <v>348</v>
      </c>
      <c r="GS100" s="11" t="s">
        <v>126</v>
      </c>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2"/>
      <c r="HY100" s="2"/>
      <c r="HZ100" s="2"/>
      <c r="IA100" s="2"/>
      <c r="IB100" s="2"/>
      <c r="IC100" s="2"/>
      <c r="ID100" s="2"/>
      <c r="IE100" s="2"/>
      <c r="IF100" s="2"/>
      <c r="IG100" s="2"/>
      <c r="IH100" s="2"/>
      <c r="II100" s="2"/>
      <c r="IJ100" s="2"/>
      <c r="IK100" s="2"/>
      <c r="IL100" s="2"/>
      <c r="IM100" s="2"/>
      <c r="IN100" s="2"/>
      <c r="IO100" s="2"/>
      <c r="IP100" s="2"/>
      <c r="IQ100" s="2"/>
      <c r="IR100" s="2"/>
      <c r="IS100" s="2"/>
      <c r="IT100" s="2"/>
      <c r="IU100" s="2"/>
      <c r="IV100" s="2"/>
      <c r="IW100" s="2"/>
      <c r="IX100" s="2"/>
      <c r="IY100" s="2"/>
      <c r="IZ100" s="2"/>
      <c r="JA100" s="2"/>
      <c r="JB100" s="2"/>
      <c r="JC100" s="2"/>
      <c r="JD100" s="2"/>
      <c r="JE100" s="2"/>
    </row>
    <row r="101" spans="1:266" ht="16.5" hidden="1" thickTop="1" x14ac:dyDescent="0.25">
      <c r="A101" s="2" t="s">
        <v>1780</v>
      </c>
      <c r="B101" s="9" t="s">
        <v>84</v>
      </c>
      <c r="C101" s="9" t="s">
        <v>104</v>
      </c>
      <c r="D101" s="35" t="s">
        <v>2351</v>
      </c>
      <c r="E101" s="35" t="s">
        <v>1589</v>
      </c>
      <c r="F101" s="35" t="s">
        <v>1589</v>
      </c>
      <c r="G101" s="35" t="s">
        <v>1589</v>
      </c>
      <c r="H101" s="35" t="s">
        <v>1589</v>
      </c>
      <c r="I101" s="35" t="s">
        <v>1589</v>
      </c>
      <c r="J101" s="35" t="str">
        <f t="shared" si="4"/>
        <v/>
      </c>
      <c r="K101" t="s">
        <v>1589</v>
      </c>
      <c r="L101" t="s">
        <v>1589</v>
      </c>
      <c r="M101" t="s">
        <v>1589</v>
      </c>
      <c r="N101" t="s">
        <v>1589</v>
      </c>
      <c r="O101" t="s">
        <v>127</v>
      </c>
      <c r="P101" t="s">
        <v>1589</v>
      </c>
      <c r="Q101" t="s">
        <v>1589</v>
      </c>
      <c r="R101" s="1" t="str">
        <f t="shared" si="6"/>
        <v>YES</v>
      </c>
      <c r="S101" s="29" t="str">
        <f t="shared" si="7"/>
        <v>YES</v>
      </c>
      <c r="T101" s="32" t="str">
        <f t="shared" si="5"/>
        <v>YES</v>
      </c>
      <c r="U101" s="34" t="s">
        <v>127</v>
      </c>
      <c r="V101" s="10" t="s">
        <v>1589</v>
      </c>
      <c r="W101" s="54" t="s">
        <v>1589</v>
      </c>
      <c r="X101" s="9" t="s">
        <v>126</v>
      </c>
      <c r="Y101" s="9" t="s">
        <v>126</v>
      </c>
      <c r="Z101" s="9" t="s">
        <v>126</v>
      </c>
      <c r="AA101" s="9" t="s">
        <v>126</v>
      </c>
      <c r="AB101" s="9" t="s">
        <v>126</v>
      </c>
      <c r="AC101" s="9" t="s">
        <v>126</v>
      </c>
      <c r="AD101" s="9" t="s">
        <v>126</v>
      </c>
      <c r="AE101" s="9" t="s">
        <v>127</v>
      </c>
      <c r="AF101" s="9" t="s">
        <v>126</v>
      </c>
      <c r="AG101" s="9" t="s">
        <v>126</v>
      </c>
      <c r="AH101" s="9" t="s">
        <v>126</v>
      </c>
      <c r="AI101" s="9" t="s">
        <v>126</v>
      </c>
      <c r="AJ101" s="9" t="s">
        <v>126</v>
      </c>
      <c r="AK101" s="9" t="s">
        <v>126</v>
      </c>
      <c r="AL101" s="9" t="s">
        <v>126</v>
      </c>
      <c r="AM101" s="9" t="s">
        <v>126</v>
      </c>
      <c r="AN101" s="9" t="s">
        <v>126</v>
      </c>
      <c r="AO101" s="9" t="s">
        <v>126</v>
      </c>
      <c r="AP101" s="9" t="s">
        <v>126</v>
      </c>
      <c r="AQ101" s="9" t="s">
        <v>126</v>
      </c>
      <c r="AR101" s="27" t="s">
        <v>126</v>
      </c>
      <c r="AS101" s="11" t="s">
        <v>126</v>
      </c>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2" t="s">
        <v>1589</v>
      </c>
      <c r="EN101" s="11" t="s">
        <v>296</v>
      </c>
      <c r="EO101" s="13"/>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t="s">
        <v>127</v>
      </c>
      <c r="GI101" s="2"/>
      <c r="GJ101" s="2"/>
      <c r="GK101" s="2"/>
      <c r="GL101" s="21" t="s">
        <v>1589</v>
      </c>
      <c r="GM101" s="2"/>
      <c r="GO101" s="10" t="s">
        <v>127</v>
      </c>
      <c r="GP101" s="2"/>
      <c r="GQ101" s="2"/>
      <c r="GR101" s="69" t="s">
        <v>347</v>
      </c>
      <c r="GS101" s="11" t="s">
        <v>126</v>
      </c>
      <c r="GT101" s="13"/>
      <c r="GU101" s="13"/>
      <c r="GV101" s="13"/>
      <c r="GW101" s="13"/>
      <c r="GX101" s="13"/>
      <c r="GY101" s="13"/>
      <c r="GZ101" s="13"/>
      <c r="HA101" s="13"/>
      <c r="HB101" s="13"/>
      <c r="HC101" s="13"/>
      <c r="HD101" s="13"/>
      <c r="HE101" s="13"/>
      <c r="HF101" s="13"/>
      <c r="HG101" s="13"/>
      <c r="HH101" s="13"/>
      <c r="HI101" s="13"/>
      <c r="HJ101" s="13"/>
      <c r="HK101" s="13"/>
      <c r="HL101" s="13"/>
      <c r="HM101" s="13"/>
      <c r="HN101" s="13"/>
      <c r="HO101" s="13"/>
      <c r="HP101" s="13"/>
      <c r="HQ101" s="13"/>
      <c r="HR101" s="13"/>
      <c r="HS101" s="13"/>
      <c r="HT101" s="13"/>
      <c r="HU101" s="13"/>
      <c r="HV101" s="13"/>
      <c r="HW101" s="13"/>
      <c r="HX101" s="2"/>
      <c r="HY101" s="2"/>
      <c r="HZ101" s="2"/>
      <c r="IA101" s="2"/>
      <c r="IB101" s="2"/>
      <c r="IC101" s="2"/>
      <c r="ID101" s="2"/>
      <c r="IE101" s="2"/>
      <c r="IF101" s="2"/>
      <c r="IG101" s="2"/>
      <c r="IH101" s="2"/>
      <c r="II101" s="2"/>
      <c r="IJ101" s="2"/>
      <c r="IK101" s="2"/>
      <c r="IL101" s="2"/>
      <c r="IM101" s="2"/>
      <c r="IN101" s="2"/>
      <c r="IO101" s="2"/>
      <c r="IP101" s="2"/>
      <c r="IQ101" s="2"/>
      <c r="IR101" s="2"/>
      <c r="IS101" s="2"/>
      <c r="IT101" s="2"/>
      <c r="IU101" s="2"/>
      <c r="IV101" s="2"/>
      <c r="IW101" s="2"/>
      <c r="IX101" s="2"/>
      <c r="IY101" s="2"/>
      <c r="IZ101" s="2"/>
      <c r="JA101" s="2"/>
      <c r="JB101" s="2"/>
      <c r="JC101" s="2"/>
      <c r="JD101" s="2"/>
      <c r="JE101" s="2"/>
    </row>
    <row r="102" spans="1:266" ht="16.5" hidden="1" thickTop="1" x14ac:dyDescent="0.25">
      <c r="A102" s="2" t="s">
        <v>1780</v>
      </c>
      <c r="B102" s="9" t="s">
        <v>84</v>
      </c>
      <c r="C102" s="9" t="s">
        <v>104</v>
      </c>
      <c r="D102" s="35" t="s">
        <v>2351</v>
      </c>
      <c r="E102" s="35" t="s">
        <v>1589</v>
      </c>
      <c r="F102" s="35" t="s">
        <v>1589</v>
      </c>
      <c r="G102" s="35" t="s">
        <v>1589</v>
      </c>
      <c r="H102" s="35" t="s">
        <v>1589</v>
      </c>
      <c r="I102" s="35" t="s">
        <v>1589</v>
      </c>
      <c r="J102" s="35" t="str">
        <f t="shared" si="4"/>
        <v/>
      </c>
      <c r="K102" t="s">
        <v>1589</v>
      </c>
      <c r="L102" t="s">
        <v>1589</v>
      </c>
      <c r="M102" t="s">
        <v>1589</v>
      </c>
      <c r="N102" t="s">
        <v>1589</v>
      </c>
      <c r="O102" t="s">
        <v>127</v>
      </c>
      <c r="P102" t="s">
        <v>1589</v>
      </c>
      <c r="Q102" t="s">
        <v>1589</v>
      </c>
      <c r="R102" s="1" t="str">
        <f t="shared" si="6"/>
        <v>YES</v>
      </c>
      <c r="S102" s="29" t="str">
        <f t="shared" si="7"/>
        <v>YES</v>
      </c>
      <c r="T102" s="32" t="str">
        <f t="shared" si="5"/>
        <v>YES</v>
      </c>
      <c r="U102" s="34" t="s">
        <v>127</v>
      </c>
      <c r="V102" s="10" t="s">
        <v>1589</v>
      </c>
      <c r="W102" s="54" t="s">
        <v>1589</v>
      </c>
      <c r="X102" s="9" t="s">
        <v>126</v>
      </c>
      <c r="Y102" s="9" t="s">
        <v>126</v>
      </c>
      <c r="Z102" s="9" t="s">
        <v>126</v>
      </c>
      <c r="AA102" s="9" t="s">
        <v>126</v>
      </c>
      <c r="AB102" s="9" t="s">
        <v>127</v>
      </c>
      <c r="AC102" s="9" t="s">
        <v>126</v>
      </c>
      <c r="AD102" s="9" t="s">
        <v>126</v>
      </c>
      <c r="AE102" s="9" t="s">
        <v>126</v>
      </c>
      <c r="AF102" s="9" t="s">
        <v>126</v>
      </c>
      <c r="AG102" s="9" t="s">
        <v>126</v>
      </c>
      <c r="AH102" s="9" t="s">
        <v>126</v>
      </c>
      <c r="AI102" s="9" t="s">
        <v>126</v>
      </c>
      <c r="AJ102" s="9" t="s">
        <v>126</v>
      </c>
      <c r="AK102" s="9" t="s">
        <v>126</v>
      </c>
      <c r="AL102" s="9" t="s">
        <v>126</v>
      </c>
      <c r="AM102" s="9" t="s">
        <v>126</v>
      </c>
      <c r="AN102" s="9" t="s">
        <v>126</v>
      </c>
      <c r="AO102" s="9" t="s">
        <v>126</v>
      </c>
      <c r="AP102" s="9" t="s">
        <v>126</v>
      </c>
      <c r="AQ102" s="9" t="s">
        <v>126</v>
      </c>
      <c r="AR102" s="27" t="s">
        <v>126</v>
      </c>
      <c r="AS102" s="11" t="s">
        <v>189</v>
      </c>
      <c r="AT102" s="2"/>
      <c r="AU102" s="2"/>
      <c r="AV102" s="2"/>
      <c r="AW102" s="2"/>
      <c r="AX102" s="2"/>
      <c r="AY102" s="2"/>
      <c r="AZ102" s="2" t="s">
        <v>127</v>
      </c>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2" t="s">
        <v>1589</v>
      </c>
      <c r="EI102" s="22" t="s">
        <v>127</v>
      </c>
      <c r="EN102" s="11" t="s">
        <v>126</v>
      </c>
      <c r="EO102" s="13"/>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1" t="s">
        <v>1589</v>
      </c>
      <c r="GM102" s="2"/>
      <c r="GN102" s="2"/>
      <c r="GO102" s="2"/>
      <c r="GP102" s="2"/>
      <c r="GQ102" s="2"/>
      <c r="GR102" s="69" t="s">
        <v>347</v>
      </c>
      <c r="GS102" s="11" t="s">
        <v>126</v>
      </c>
      <c r="GT102" s="13"/>
      <c r="GU102" s="13"/>
      <c r="GV102" s="13"/>
      <c r="GW102" s="13"/>
      <c r="GX102" s="13"/>
      <c r="GY102" s="13"/>
      <c r="GZ102" s="13"/>
      <c r="HA102" s="13"/>
      <c r="HB102" s="13"/>
      <c r="HC102" s="13"/>
      <c r="HD102" s="13"/>
      <c r="HE102" s="13"/>
      <c r="HF102" s="13"/>
      <c r="HG102" s="13"/>
      <c r="HH102" s="13"/>
      <c r="HI102" s="13"/>
      <c r="HJ102" s="13"/>
      <c r="HK102" s="13"/>
      <c r="HL102" s="13"/>
      <c r="HM102" s="13"/>
      <c r="HN102" s="13"/>
      <c r="HO102" s="13"/>
      <c r="HP102" s="13"/>
      <c r="HQ102" s="13"/>
      <c r="HR102" s="13"/>
      <c r="HS102" s="13"/>
      <c r="HT102" s="13"/>
      <c r="HU102" s="13"/>
      <c r="HV102" s="13"/>
      <c r="HW102" s="13"/>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row>
    <row r="103" spans="1:266" ht="16.5" hidden="1" thickTop="1" x14ac:dyDescent="0.25">
      <c r="A103" s="2" t="s">
        <v>1780</v>
      </c>
      <c r="B103" s="9" t="s">
        <v>84</v>
      </c>
      <c r="C103" s="9" t="s">
        <v>104</v>
      </c>
      <c r="D103" s="35" t="s">
        <v>2351</v>
      </c>
      <c r="E103" s="35" t="s">
        <v>1589</v>
      </c>
      <c r="F103" s="35" t="s">
        <v>1589</v>
      </c>
      <c r="G103" s="35" t="s">
        <v>1589</v>
      </c>
      <c r="H103" s="35" t="s">
        <v>1589</v>
      </c>
      <c r="I103" s="35" t="s">
        <v>1589</v>
      </c>
      <c r="J103" s="35" t="str">
        <f t="shared" si="4"/>
        <v/>
      </c>
      <c r="K103" t="s">
        <v>1589</v>
      </c>
      <c r="L103" t="s">
        <v>1589</v>
      </c>
      <c r="M103" t="s">
        <v>1589</v>
      </c>
      <c r="N103" t="s">
        <v>1589</v>
      </c>
      <c r="O103" t="s">
        <v>127</v>
      </c>
      <c r="P103" t="s">
        <v>1589</v>
      </c>
      <c r="Q103" t="s">
        <v>1589</v>
      </c>
      <c r="R103" s="1" t="str">
        <f t="shared" si="6"/>
        <v>YES</v>
      </c>
      <c r="S103" s="29" t="str">
        <f t="shared" si="7"/>
        <v>YES</v>
      </c>
      <c r="T103" s="32" t="str">
        <f t="shared" si="5"/>
        <v>YES</v>
      </c>
      <c r="U103" s="34" t="s">
        <v>127</v>
      </c>
      <c r="V103" s="10" t="s">
        <v>1589</v>
      </c>
      <c r="W103" s="54" t="s">
        <v>1589</v>
      </c>
      <c r="X103" s="9" t="s">
        <v>126</v>
      </c>
      <c r="Y103" s="9" t="s">
        <v>126</v>
      </c>
      <c r="Z103" s="9" t="s">
        <v>126</v>
      </c>
      <c r="AA103" s="9" t="s">
        <v>126</v>
      </c>
      <c r="AB103" s="9" t="s">
        <v>126</v>
      </c>
      <c r="AC103" s="9" t="s">
        <v>126</v>
      </c>
      <c r="AD103" s="9" t="s">
        <v>126</v>
      </c>
      <c r="AE103" s="9" t="s">
        <v>126</v>
      </c>
      <c r="AF103" s="9" t="s">
        <v>126</v>
      </c>
      <c r="AG103" s="9" t="s">
        <v>126</v>
      </c>
      <c r="AH103" s="9" t="s">
        <v>126</v>
      </c>
      <c r="AI103" s="9" t="s">
        <v>126</v>
      </c>
      <c r="AJ103" s="9" t="s">
        <v>126</v>
      </c>
      <c r="AK103" s="9" t="s">
        <v>126</v>
      </c>
      <c r="AL103" s="9" t="s">
        <v>126</v>
      </c>
      <c r="AM103" s="9" t="s">
        <v>126</v>
      </c>
      <c r="AN103" s="9" t="s">
        <v>126</v>
      </c>
      <c r="AO103" s="9" t="s">
        <v>126</v>
      </c>
      <c r="AP103" s="9" t="s">
        <v>127</v>
      </c>
      <c r="AQ103" s="9" t="s">
        <v>126</v>
      </c>
      <c r="AR103" s="27" t="s">
        <v>126</v>
      </c>
      <c r="AS103" s="11" t="s">
        <v>189</v>
      </c>
      <c r="AT103" s="2"/>
      <c r="AU103" s="2"/>
      <c r="AV103" s="2"/>
      <c r="AW103" s="2"/>
      <c r="AX103" s="2"/>
      <c r="AY103" s="2"/>
      <c r="AZ103" s="2" t="s">
        <v>127</v>
      </c>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2" t="s">
        <v>1589</v>
      </c>
      <c r="EI103" s="22" t="s">
        <v>127</v>
      </c>
      <c r="EN103" s="11" t="s">
        <v>126</v>
      </c>
      <c r="EO103" s="13"/>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1" t="s">
        <v>1589</v>
      </c>
      <c r="GM103" s="2"/>
      <c r="GN103" s="2"/>
      <c r="GO103" s="2"/>
      <c r="GP103" s="2"/>
      <c r="GQ103" s="2"/>
      <c r="GR103" s="69" t="s">
        <v>347</v>
      </c>
      <c r="GS103" s="11" t="s">
        <v>126</v>
      </c>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row>
    <row r="104" spans="1:266" ht="15.95" hidden="1" customHeight="1" x14ac:dyDescent="0.25">
      <c r="A104" s="2" t="s">
        <v>1780</v>
      </c>
      <c r="B104" s="9" t="s">
        <v>84</v>
      </c>
      <c r="C104" s="9" t="s">
        <v>105</v>
      </c>
      <c r="D104" s="35" t="s">
        <v>2349</v>
      </c>
      <c r="E104" s="35" t="s">
        <v>1589</v>
      </c>
      <c r="F104" s="35" t="s">
        <v>1589</v>
      </c>
      <c r="G104" s="35" t="s">
        <v>127</v>
      </c>
      <c r="H104" s="35" t="s">
        <v>1589</v>
      </c>
      <c r="I104" s="35" t="s">
        <v>1589</v>
      </c>
      <c r="J104" s="35" t="str">
        <f t="shared" si="4"/>
        <v>Agile</v>
      </c>
      <c r="K104" t="s">
        <v>1589</v>
      </c>
      <c r="L104" t="s">
        <v>127</v>
      </c>
      <c r="M104" t="s">
        <v>1589</v>
      </c>
      <c r="N104" t="s">
        <v>1589</v>
      </c>
      <c r="O104" t="s">
        <v>1589</v>
      </c>
      <c r="P104" t="s">
        <v>1589</v>
      </c>
      <c r="Q104" t="s">
        <v>1589</v>
      </c>
      <c r="R104" s="1" t="str">
        <f t="shared" si="6"/>
        <v>NO</v>
      </c>
      <c r="S104" s="29" t="str">
        <f t="shared" si="7"/>
        <v>YES</v>
      </c>
      <c r="T104" s="32" t="str">
        <f t="shared" si="5"/>
        <v>NO</v>
      </c>
      <c r="U104" s="34" t="s">
        <v>1589</v>
      </c>
      <c r="V104" s="10" t="s">
        <v>1589</v>
      </c>
      <c r="W104" s="54" t="s">
        <v>1589</v>
      </c>
      <c r="X104" s="9" t="s">
        <v>126</v>
      </c>
      <c r="Y104" s="9" t="s">
        <v>126</v>
      </c>
      <c r="Z104" s="9" t="s">
        <v>126</v>
      </c>
      <c r="AA104" s="9" t="s">
        <v>126</v>
      </c>
      <c r="AB104" s="9" t="s">
        <v>126</v>
      </c>
      <c r="AC104" s="9" t="s">
        <v>126</v>
      </c>
      <c r="AD104" s="9" t="s">
        <v>126</v>
      </c>
      <c r="AE104" s="9" t="s">
        <v>126</v>
      </c>
      <c r="AF104" s="9" t="s">
        <v>126</v>
      </c>
      <c r="AG104" s="9" t="s">
        <v>126</v>
      </c>
      <c r="AH104" s="9" t="s">
        <v>127</v>
      </c>
      <c r="AI104" s="9" t="s">
        <v>126</v>
      </c>
      <c r="AJ104" s="9" t="s">
        <v>126</v>
      </c>
      <c r="AK104" s="9" t="s">
        <v>126</v>
      </c>
      <c r="AL104" s="9" t="s">
        <v>126</v>
      </c>
      <c r="AM104" s="9" t="s">
        <v>126</v>
      </c>
      <c r="AN104" s="9" t="s">
        <v>126</v>
      </c>
      <c r="AO104" s="9" t="s">
        <v>126</v>
      </c>
      <c r="AP104" s="9" t="s">
        <v>126</v>
      </c>
      <c r="AQ104" s="9" t="s">
        <v>126</v>
      </c>
      <c r="AR104" s="27" t="s">
        <v>126</v>
      </c>
      <c r="AS104" s="11" t="s">
        <v>126</v>
      </c>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2" t="s">
        <v>1589</v>
      </c>
      <c r="EN104" s="11" t="s">
        <v>126</v>
      </c>
      <c r="EO104" s="13"/>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1" t="s">
        <v>1589</v>
      </c>
      <c r="GM104" s="2"/>
      <c r="GN104" s="2"/>
      <c r="GO104" s="2"/>
      <c r="GP104" s="2"/>
      <c r="GQ104" s="2"/>
      <c r="GR104" s="69" t="s">
        <v>347</v>
      </c>
      <c r="GS104" s="11" t="s">
        <v>126</v>
      </c>
      <c r="GT104" s="13"/>
      <c r="GU104" s="13"/>
      <c r="GV104" s="13"/>
      <c r="GW104" s="13"/>
      <c r="GX104" s="13"/>
      <c r="GY104" s="13"/>
      <c r="GZ104" s="13"/>
      <c r="HA104" s="13"/>
      <c r="HB104" s="13"/>
      <c r="HC104" s="13"/>
      <c r="HD104" s="13"/>
      <c r="HE104" s="13"/>
      <c r="HF104" s="13"/>
      <c r="HG104" s="13"/>
      <c r="HH104" s="13"/>
      <c r="HI104" s="13"/>
      <c r="HJ104" s="13"/>
      <c r="HK104" s="13"/>
      <c r="HL104" s="13"/>
      <c r="HM104" s="13"/>
      <c r="HN104" s="13"/>
      <c r="HO104" s="13"/>
      <c r="HP104" s="13"/>
      <c r="HQ104" s="13"/>
      <c r="HR104" s="13"/>
      <c r="HS104" s="13"/>
      <c r="HT104" s="13"/>
      <c r="HU104" s="13"/>
      <c r="HV104" s="13"/>
      <c r="HW104" s="13"/>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W104" s="2"/>
      <c r="IX104" s="2"/>
      <c r="IY104" s="2"/>
      <c r="IZ104" s="2"/>
      <c r="JA104" s="2"/>
      <c r="JB104" s="2"/>
      <c r="JC104" s="2"/>
      <c r="JD104" s="2"/>
      <c r="JE104" s="2"/>
    </row>
    <row r="105" spans="1:266" ht="16.5" hidden="1" thickTop="1" x14ac:dyDescent="0.25">
      <c r="A105" s="2" t="s">
        <v>1780</v>
      </c>
      <c r="B105" s="9" t="s">
        <v>84</v>
      </c>
      <c r="C105" s="9" t="s">
        <v>105</v>
      </c>
      <c r="D105" s="35" t="s">
        <v>2349</v>
      </c>
      <c r="E105" s="35" t="s">
        <v>1589</v>
      </c>
      <c r="F105" s="35" t="s">
        <v>1589</v>
      </c>
      <c r="G105" s="35" t="s">
        <v>127</v>
      </c>
      <c r="H105" s="35" t="s">
        <v>1589</v>
      </c>
      <c r="I105" s="35" t="s">
        <v>1589</v>
      </c>
      <c r="J105" s="35" t="str">
        <f t="shared" si="4"/>
        <v>Agile</v>
      </c>
      <c r="K105" t="s">
        <v>1589</v>
      </c>
      <c r="L105" t="s">
        <v>127</v>
      </c>
      <c r="M105" t="s">
        <v>1589</v>
      </c>
      <c r="N105" t="s">
        <v>1589</v>
      </c>
      <c r="O105" t="s">
        <v>1589</v>
      </c>
      <c r="P105" t="s">
        <v>1589</v>
      </c>
      <c r="Q105" t="s">
        <v>1589</v>
      </c>
      <c r="R105" s="1" t="str">
        <f t="shared" si="6"/>
        <v>NO</v>
      </c>
      <c r="S105" s="29" t="str">
        <f t="shared" si="7"/>
        <v>YES</v>
      </c>
      <c r="T105" s="32" t="str">
        <f t="shared" si="5"/>
        <v>NO</v>
      </c>
      <c r="U105" s="34" t="s">
        <v>1589</v>
      </c>
      <c r="V105" s="10" t="s">
        <v>1589</v>
      </c>
      <c r="W105" s="54" t="s">
        <v>1589</v>
      </c>
      <c r="X105" s="9" t="s">
        <v>126</v>
      </c>
      <c r="Y105" s="9" t="s">
        <v>127</v>
      </c>
      <c r="Z105" s="9" t="s">
        <v>126</v>
      </c>
      <c r="AA105" s="9" t="s">
        <v>126</v>
      </c>
      <c r="AB105" s="9" t="s">
        <v>126</v>
      </c>
      <c r="AC105" s="9" t="s">
        <v>126</v>
      </c>
      <c r="AD105" s="9" t="s">
        <v>126</v>
      </c>
      <c r="AE105" s="9" t="s">
        <v>126</v>
      </c>
      <c r="AF105" s="9" t="s">
        <v>126</v>
      </c>
      <c r="AG105" s="9" t="s">
        <v>126</v>
      </c>
      <c r="AH105" s="9" t="s">
        <v>126</v>
      </c>
      <c r="AI105" s="9" t="s">
        <v>126</v>
      </c>
      <c r="AJ105" s="9" t="s">
        <v>126</v>
      </c>
      <c r="AK105" s="9" t="s">
        <v>126</v>
      </c>
      <c r="AL105" s="9" t="s">
        <v>126</v>
      </c>
      <c r="AM105" s="9" t="s">
        <v>126</v>
      </c>
      <c r="AN105" s="9" t="s">
        <v>126</v>
      </c>
      <c r="AO105" s="9" t="s">
        <v>126</v>
      </c>
      <c r="AP105" s="9" t="s">
        <v>126</v>
      </c>
      <c r="AQ105" s="9" t="s">
        <v>126</v>
      </c>
      <c r="AR105" s="27" t="s">
        <v>126</v>
      </c>
      <c r="AS105" s="11" t="s">
        <v>126</v>
      </c>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2" t="s">
        <v>1589</v>
      </c>
      <c r="EN105" s="11" t="s">
        <v>126</v>
      </c>
      <c r="EO105" s="13"/>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1" t="s">
        <v>1589</v>
      </c>
      <c r="GM105" s="2"/>
      <c r="GN105" s="2"/>
      <c r="GO105" s="2"/>
      <c r="GP105" s="2"/>
      <c r="GQ105" s="2"/>
      <c r="GR105" s="69" t="s">
        <v>347</v>
      </c>
      <c r="GS105" s="11" t="s">
        <v>126</v>
      </c>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2"/>
      <c r="HY105" s="2"/>
      <c r="HZ105" s="2"/>
      <c r="IA105" s="2"/>
      <c r="IB105" s="2"/>
      <c r="IC105" s="2"/>
      <c r="ID105" s="2"/>
      <c r="IE105" s="2"/>
      <c r="IF105" s="2"/>
      <c r="IG105" s="2"/>
      <c r="IH105" s="2"/>
      <c r="II105" s="2"/>
      <c r="IJ105" s="2"/>
      <c r="IK105" s="2"/>
      <c r="IL105" s="2"/>
      <c r="IM105" s="2"/>
      <c r="IN105" s="2"/>
      <c r="IO105" s="2"/>
      <c r="IP105" s="2"/>
      <c r="IQ105" s="2"/>
      <c r="IR105" s="2"/>
      <c r="IS105" s="2"/>
      <c r="IT105" s="2"/>
      <c r="IU105" s="2"/>
      <c r="IV105" s="2"/>
      <c r="IW105" s="2"/>
      <c r="IX105" s="2"/>
      <c r="IY105" s="2"/>
      <c r="IZ105" s="2"/>
      <c r="JA105" s="2"/>
      <c r="JB105" s="2"/>
      <c r="JC105" s="2"/>
      <c r="JD105" s="2"/>
      <c r="JE105" s="2"/>
    </row>
    <row r="106" spans="1:266" ht="16.5" hidden="1" thickTop="1" x14ac:dyDescent="0.25">
      <c r="A106" s="2" t="s">
        <v>1780</v>
      </c>
      <c r="B106" s="9" t="s">
        <v>84</v>
      </c>
      <c r="C106" s="9" t="s">
        <v>105</v>
      </c>
      <c r="D106" s="35" t="s">
        <v>2349</v>
      </c>
      <c r="E106" s="35" t="s">
        <v>1589</v>
      </c>
      <c r="F106" s="35" t="s">
        <v>1589</v>
      </c>
      <c r="G106" s="35" t="s">
        <v>127</v>
      </c>
      <c r="H106" s="35" t="s">
        <v>1589</v>
      </c>
      <c r="I106" s="35" t="s">
        <v>1589</v>
      </c>
      <c r="J106" s="35" t="str">
        <f t="shared" si="4"/>
        <v>Agile</v>
      </c>
      <c r="K106" t="s">
        <v>1589</v>
      </c>
      <c r="L106" t="s">
        <v>127</v>
      </c>
      <c r="M106" t="s">
        <v>1589</v>
      </c>
      <c r="N106" t="s">
        <v>1589</v>
      </c>
      <c r="O106" t="s">
        <v>1589</v>
      </c>
      <c r="P106" t="s">
        <v>1589</v>
      </c>
      <c r="Q106" t="s">
        <v>1589</v>
      </c>
      <c r="R106" s="1" t="str">
        <f t="shared" si="6"/>
        <v>NO</v>
      </c>
      <c r="S106" s="29" t="str">
        <f t="shared" si="7"/>
        <v>YES</v>
      </c>
      <c r="T106" s="32" t="str">
        <f t="shared" si="5"/>
        <v>NO</v>
      </c>
      <c r="U106" s="34" t="s">
        <v>1589</v>
      </c>
      <c r="V106" s="10" t="s">
        <v>1589</v>
      </c>
      <c r="W106" s="54" t="s">
        <v>1589</v>
      </c>
      <c r="X106" s="9" t="s">
        <v>126</v>
      </c>
      <c r="Y106" s="9" t="s">
        <v>126</v>
      </c>
      <c r="Z106" s="9" t="s">
        <v>127</v>
      </c>
      <c r="AA106" s="9" t="s">
        <v>126</v>
      </c>
      <c r="AB106" s="9" t="s">
        <v>126</v>
      </c>
      <c r="AC106" s="9" t="s">
        <v>126</v>
      </c>
      <c r="AD106" s="9" t="s">
        <v>126</v>
      </c>
      <c r="AE106" s="9" t="s">
        <v>126</v>
      </c>
      <c r="AF106" s="9" t="s">
        <v>126</v>
      </c>
      <c r="AG106" s="9" t="s">
        <v>126</v>
      </c>
      <c r="AH106" s="9" t="s">
        <v>126</v>
      </c>
      <c r="AI106" s="9" t="s">
        <v>126</v>
      </c>
      <c r="AJ106" s="9" t="s">
        <v>126</v>
      </c>
      <c r="AK106" s="9" t="s">
        <v>126</v>
      </c>
      <c r="AL106" s="9" t="s">
        <v>126</v>
      </c>
      <c r="AM106" s="9" t="s">
        <v>126</v>
      </c>
      <c r="AN106" s="9" t="s">
        <v>126</v>
      </c>
      <c r="AO106" s="9" t="s">
        <v>126</v>
      </c>
      <c r="AP106" s="9" t="s">
        <v>126</v>
      </c>
      <c r="AQ106" s="9" t="s">
        <v>126</v>
      </c>
      <c r="AR106" s="27" t="s">
        <v>126</v>
      </c>
      <c r="AS106" s="11" t="s">
        <v>126</v>
      </c>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2" t="s">
        <v>1589</v>
      </c>
      <c r="EN106" s="11" t="s">
        <v>126</v>
      </c>
      <c r="EO106" s="13"/>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1" t="s">
        <v>1589</v>
      </c>
      <c r="GM106" s="2"/>
      <c r="GN106" s="2"/>
      <c r="GO106" s="2"/>
      <c r="GP106" s="2"/>
      <c r="GQ106" s="2"/>
      <c r="GR106" s="69" t="s">
        <v>347</v>
      </c>
      <c r="GS106" s="11" t="s">
        <v>126</v>
      </c>
      <c r="GT106" s="13"/>
      <c r="GU106" s="13"/>
      <c r="GV106" s="13"/>
      <c r="GW106" s="13"/>
      <c r="GX106" s="13"/>
      <c r="GY106" s="13"/>
      <c r="GZ106" s="13"/>
      <c r="HA106" s="13"/>
      <c r="HB106" s="13"/>
      <c r="HC106" s="13"/>
      <c r="HD106" s="13"/>
      <c r="HE106" s="13"/>
      <c r="HF106" s="13"/>
      <c r="HG106" s="13"/>
      <c r="HH106" s="13"/>
      <c r="HI106" s="13"/>
      <c r="HJ106" s="13"/>
      <c r="HK106" s="13"/>
      <c r="HL106" s="13"/>
      <c r="HM106" s="13"/>
      <c r="HN106" s="13"/>
      <c r="HO106" s="13"/>
      <c r="HP106" s="13"/>
      <c r="HQ106" s="13"/>
      <c r="HR106" s="13"/>
      <c r="HS106" s="13"/>
      <c r="HT106" s="13"/>
      <c r="HU106" s="13"/>
      <c r="HV106" s="13"/>
      <c r="HW106" s="13"/>
      <c r="HX106" s="2"/>
      <c r="HY106" s="2"/>
      <c r="HZ106" s="2"/>
      <c r="IA106" s="2"/>
      <c r="IB106" s="2"/>
      <c r="IC106" s="2"/>
      <c r="ID106" s="2"/>
      <c r="IE106" s="2"/>
      <c r="IF106" s="2"/>
      <c r="IG106" s="2"/>
      <c r="IH106" s="2"/>
      <c r="II106" s="2"/>
      <c r="IJ106" s="2"/>
      <c r="IK106" s="2"/>
      <c r="IL106" s="2"/>
      <c r="IM106" s="2"/>
      <c r="IN106" s="2"/>
      <c r="IO106" s="2"/>
      <c r="IP106" s="2"/>
      <c r="IQ106" s="2"/>
      <c r="IR106" s="2"/>
      <c r="IS106" s="2"/>
      <c r="IT106" s="2"/>
      <c r="IU106" s="2"/>
      <c r="IV106" s="2"/>
      <c r="IW106" s="2"/>
      <c r="IX106" s="2"/>
      <c r="IY106" s="2"/>
      <c r="IZ106" s="2"/>
      <c r="JA106" s="2"/>
      <c r="JB106" s="2"/>
      <c r="JC106" s="2"/>
      <c r="JD106" s="2"/>
      <c r="JE106" s="2"/>
    </row>
    <row r="107" spans="1:266" ht="16.5" hidden="1" thickTop="1" x14ac:dyDescent="0.25">
      <c r="A107" s="2" t="s">
        <v>1780</v>
      </c>
      <c r="B107" s="9" t="s">
        <v>84</v>
      </c>
      <c r="C107" s="9" t="s">
        <v>105</v>
      </c>
      <c r="D107" s="35" t="s">
        <v>2349</v>
      </c>
      <c r="E107" s="35" t="s">
        <v>1589</v>
      </c>
      <c r="F107" s="35" t="s">
        <v>1589</v>
      </c>
      <c r="G107" s="35" t="s">
        <v>127</v>
      </c>
      <c r="H107" s="35" t="s">
        <v>1589</v>
      </c>
      <c r="I107" s="35" t="s">
        <v>1589</v>
      </c>
      <c r="J107" s="35" t="str">
        <f t="shared" si="4"/>
        <v>Agile</v>
      </c>
      <c r="K107" t="s">
        <v>1589</v>
      </c>
      <c r="L107" t="s">
        <v>127</v>
      </c>
      <c r="M107" t="s">
        <v>1589</v>
      </c>
      <c r="N107" t="s">
        <v>1589</v>
      </c>
      <c r="O107" t="s">
        <v>1589</v>
      </c>
      <c r="P107" t="s">
        <v>1589</v>
      </c>
      <c r="Q107" t="s">
        <v>1589</v>
      </c>
      <c r="R107" s="1" t="str">
        <f t="shared" si="6"/>
        <v>NO</v>
      </c>
      <c r="S107" s="29" t="str">
        <f t="shared" si="7"/>
        <v>YES</v>
      </c>
      <c r="T107" s="32" t="str">
        <f t="shared" si="5"/>
        <v>NO</v>
      </c>
      <c r="U107" s="34" t="s">
        <v>1589</v>
      </c>
      <c r="V107" s="10" t="s">
        <v>1589</v>
      </c>
      <c r="W107" s="54" t="s">
        <v>1589</v>
      </c>
      <c r="X107" s="9" t="s">
        <v>126</v>
      </c>
      <c r="Y107" s="9" t="s">
        <v>126</v>
      </c>
      <c r="Z107" s="9" t="s">
        <v>126</v>
      </c>
      <c r="AA107" s="9" t="s">
        <v>126</v>
      </c>
      <c r="AB107" s="9" t="s">
        <v>127</v>
      </c>
      <c r="AC107" s="9" t="s">
        <v>126</v>
      </c>
      <c r="AD107" s="9" t="s">
        <v>126</v>
      </c>
      <c r="AE107" s="9" t="s">
        <v>126</v>
      </c>
      <c r="AF107" s="9" t="s">
        <v>126</v>
      </c>
      <c r="AG107" s="9" t="s">
        <v>126</v>
      </c>
      <c r="AH107" s="9" t="s">
        <v>126</v>
      </c>
      <c r="AI107" s="9" t="s">
        <v>126</v>
      </c>
      <c r="AJ107" s="9" t="s">
        <v>126</v>
      </c>
      <c r="AK107" s="9" t="s">
        <v>126</v>
      </c>
      <c r="AL107" s="9" t="s">
        <v>126</v>
      </c>
      <c r="AM107" s="9" t="s">
        <v>126</v>
      </c>
      <c r="AN107" s="9" t="s">
        <v>126</v>
      </c>
      <c r="AO107" s="9" t="s">
        <v>126</v>
      </c>
      <c r="AP107" s="9" t="s">
        <v>126</v>
      </c>
      <c r="AQ107" s="9" t="s">
        <v>126</v>
      </c>
      <c r="AR107" s="27" t="s">
        <v>126</v>
      </c>
      <c r="AS107" s="11" t="s">
        <v>126</v>
      </c>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2" t="s">
        <v>1589</v>
      </c>
      <c r="EN107" s="11" t="s">
        <v>126</v>
      </c>
      <c r="EO107" s="13"/>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1" t="s">
        <v>1589</v>
      </c>
      <c r="GM107" s="2"/>
      <c r="GN107" s="2"/>
      <c r="GO107" s="2"/>
      <c r="GP107" s="2"/>
      <c r="GQ107" s="2"/>
      <c r="GR107" s="69" t="s">
        <v>347</v>
      </c>
      <c r="GS107" s="11" t="s">
        <v>126</v>
      </c>
      <c r="GT107" s="13"/>
      <c r="GU107" s="13"/>
      <c r="GV107" s="13"/>
      <c r="GW107" s="13"/>
      <c r="GX107" s="13"/>
      <c r="GY107" s="13"/>
      <c r="GZ107" s="13"/>
      <c r="HA107" s="13"/>
      <c r="HB107" s="13"/>
      <c r="HC107" s="13"/>
      <c r="HD107" s="13"/>
      <c r="HE107" s="13"/>
      <c r="HF107" s="13"/>
      <c r="HG107" s="13"/>
      <c r="HH107" s="13"/>
      <c r="HI107" s="13"/>
      <c r="HJ107" s="13"/>
      <c r="HK107" s="13"/>
      <c r="HL107" s="13"/>
      <c r="HM107" s="13"/>
      <c r="HN107" s="13"/>
      <c r="HO107" s="13"/>
      <c r="HP107" s="13"/>
      <c r="HQ107" s="13"/>
      <c r="HR107" s="13"/>
      <c r="HS107" s="13"/>
      <c r="HT107" s="13"/>
      <c r="HU107" s="13"/>
      <c r="HV107" s="13"/>
      <c r="HW107" s="13"/>
      <c r="HX107" s="2"/>
      <c r="HY107" s="2"/>
      <c r="HZ107" s="2"/>
      <c r="IA107" s="2"/>
      <c r="IB107" s="2"/>
      <c r="IC107" s="2"/>
      <c r="ID107" s="2"/>
      <c r="IE107" s="2"/>
      <c r="IF107" s="2"/>
      <c r="IG107" s="2"/>
      <c r="IH107" s="2"/>
      <c r="II107" s="2"/>
      <c r="IJ107" s="2"/>
      <c r="IK107" s="2"/>
      <c r="IL107" s="2"/>
      <c r="IM107" s="2"/>
      <c r="IN107" s="2"/>
      <c r="IO107" s="2"/>
      <c r="IP107" s="2"/>
      <c r="IQ107" s="2"/>
      <c r="IR107" s="2"/>
      <c r="IS107" s="2"/>
      <c r="IT107" s="2"/>
      <c r="IU107" s="2"/>
      <c r="IV107" s="2"/>
      <c r="IW107" s="2"/>
      <c r="IX107" s="2"/>
      <c r="IY107" s="2"/>
      <c r="IZ107" s="2"/>
      <c r="JA107" s="2"/>
      <c r="JB107" s="2"/>
      <c r="JC107" s="2"/>
      <c r="JD107" s="2"/>
      <c r="JE107" s="2"/>
    </row>
    <row r="108" spans="1:266" ht="16.5" hidden="1" thickTop="1" x14ac:dyDescent="0.25">
      <c r="A108" s="2" t="s">
        <v>1780</v>
      </c>
      <c r="B108" s="9" t="s">
        <v>84</v>
      </c>
      <c r="C108" s="9" t="s">
        <v>105</v>
      </c>
      <c r="D108" s="35" t="s">
        <v>2349</v>
      </c>
      <c r="E108" s="35" t="s">
        <v>1589</v>
      </c>
      <c r="F108" s="35" t="s">
        <v>1589</v>
      </c>
      <c r="G108" s="35" t="s">
        <v>127</v>
      </c>
      <c r="H108" s="35" t="s">
        <v>1589</v>
      </c>
      <c r="I108" s="35" t="s">
        <v>1589</v>
      </c>
      <c r="J108" s="35" t="str">
        <f t="shared" si="4"/>
        <v>Agile</v>
      </c>
      <c r="K108" t="s">
        <v>1589</v>
      </c>
      <c r="L108" t="s">
        <v>127</v>
      </c>
      <c r="M108" t="s">
        <v>1589</v>
      </c>
      <c r="N108" t="s">
        <v>1589</v>
      </c>
      <c r="O108" t="s">
        <v>1589</v>
      </c>
      <c r="P108" t="s">
        <v>1589</v>
      </c>
      <c r="Q108" t="s">
        <v>1589</v>
      </c>
      <c r="R108" s="1" t="str">
        <f t="shared" si="6"/>
        <v>NO</v>
      </c>
      <c r="S108" s="29" t="str">
        <f t="shared" si="7"/>
        <v>NO</v>
      </c>
      <c r="T108" s="32" t="str">
        <f t="shared" si="5"/>
        <v>NO</v>
      </c>
      <c r="U108" s="34" t="s">
        <v>1589</v>
      </c>
      <c r="V108" s="10" t="s">
        <v>1589</v>
      </c>
      <c r="W108" s="54" t="s">
        <v>1589</v>
      </c>
      <c r="X108" s="9" t="s">
        <v>126</v>
      </c>
      <c r="Y108" s="9" t="s">
        <v>126</v>
      </c>
      <c r="Z108" s="9" t="s">
        <v>126</v>
      </c>
      <c r="AA108" s="9" t="s">
        <v>126</v>
      </c>
      <c r="AB108" s="9" t="s">
        <v>126</v>
      </c>
      <c r="AC108" s="9" t="s">
        <v>126</v>
      </c>
      <c r="AD108" s="9" t="s">
        <v>126</v>
      </c>
      <c r="AE108" s="9" t="s">
        <v>126</v>
      </c>
      <c r="AF108" s="9" t="s">
        <v>126</v>
      </c>
      <c r="AG108" s="9" t="s">
        <v>126</v>
      </c>
      <c r="AH108" s="9" t="s">
        <v>126</v>
      </c>
      <c r="AI108" s="9" t="s">
        <v>126</v>
      </c>
      <c r="AJ108" s="9" t="s">
        <v>126</v>
      </c>
      <c r="AK108" s="9" t="s">
        <v>126</v>
      </c>
      <c r="AL108" s="9" t="s">
        <v>126</v>
      </c>
      <c r="AM108" s="9" t="s">
        <v>126</v>
      </c>
      <c r="AN108" s="9" t="s">
        <v>126</v>
      </c>
      <c r="AO108" s="9" t="s">
        <v>126</v>
      </c>
      <c r="AP108" s="9" t="s">
        <v>126</v>
      </c>
      <c r="AQ108" s="9" t="s">
        <v>126</v>
      </c>
      <c r="AR108" s="27" t="s">
        <v>126</v>
      </c>
      <c r="AS108" s="11" t="s">
        <v>126</v>
      </c>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2" t="s">
        <v>1589</v>
      </c>
      <c r="EN108" s="11" t="s">
        <v>126</v>
      </c>
      <c r="EO108" s="13"/>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1" t="s">
        <v>1589</v>
      </c>
      <c r="GM108" s="2"/>
      <c r="GN108" s="2"/>
      <c r="GO108" s="2"/>
      <c r="GP108" s="2"/>
      <c r="GQ108" s="2"/>
      <c r="GR108" s="69" t="s">
        <v>126</v>
      </c>
      <c r="GS108" s="11" t="s">
        <v>126</v>
      </c>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2"/>
      <c r="HY108" s="2"/>
      <c r="HZ108" s="2"/>
      <c r="IA108" s="2"/>
      <c r="IB108" s="2"/>
      <c r="IC108" s="2"/>
      <c r="ID108" s="2"/>
      <c r="IE108" s="2"/>
      <c r="IF108" s="2"/>
      <c r="IG108" s="2"/>
      <c r="IH108" s="2"/>
      <c r="II108" s="2"/>
      <c r="IJ108" s="2"/>
      <c r="IK108" s="2"/>
      <c r="IL108" s="2"/>
      <c r="IM108" s="2"/>
      <c r="IN108" s="2"/>
      <c r="IO108" s="2"/>
      <c r="IP108" s="2"/>
      <c r="IQ108" s="2"/>
      <c r="IR108" s="2"/>
      <c r="IS108" s="2"/>
      <c r="IT108" s="2"/>
      <c r="IU108" s="2"/>
      <c r="IV108" s="2"/>
      <c r="IW108" s="2"/>
      <c r="IX108" s="2"/>
      <c r="IY108" s="2"/>
      <c r="IZ108" s="2"/>
      <c r="JA108" s="2"/>
      <c r="JB108" s="2"/>
      <c r="JC108" s="2"/>
      <c r="JD108" s="2"/>
      <c r="JE108" s="2"/>
    </row>
    <row r="109" spans="1:266" ht="16.5" hidden="1" thickTop="1" x14ac:dyDescent="0.25">
      <c r="A109" s="2" t="s">
        <v>1780</v>
      </c>
      <c r="B109" s="9" t="s">
        <v>84</v>
      </c>
      <c r="C109" s="9" t="s">
        <v>106</v>
      </c>
      <c r="D109" s="35" t="s">
        <v>2351</v>
      </c>
      <c r="E109" s="35" t="s">
        <v>1589</v>
      </c>
      <c r="F109" s="35" t="s">
        <v>1589</v>
      </c>
      <c r="G109" s="35" t="s">
        <v>127</v>
      </c>
      <c r="H109" s="35" t="s">
        <v>1589</v>
      </c>
      <c r="I109" s="35" t="s">
        <v>1589</v>
      </c>
      <c r="J109" s="35" t="str">
        <f t="shared" si="4"/>
        <v>Agile</v>
      </c>
      <c r="K109" t="s">
        <v>1589</v>
      </c>
      <c r="L109" t="s">
        <v>127</v>
      </c>
      <c r="M109" t="s">
        <v>1589</v>
      </c>
      <c r="N109" t="s">
        <v>1589</v>
      </c>
      <c r="O109" t="s">
        <v>1589</v>
      </c>
      <c r="P109" t="s">
        <v>1589</v>
      </c>
      <c r="Q109" t="s">
        <v>1589</v>
      </c>
      <c r="R109" s="1" t="str">
        <f t="shared" si="6"/>
        <v>NO</v>
      </c>
      <c r="S109" s="29" t="str">
        <f t="shared" si="7"/>
        <v>YES</v>
      </c>
      <c r="T109" s="32" t="str">
        <f t="shared" si="5"/>
        <v>YES</v>
      </c>
      <c r="U109" s="34" t="s">
        <v>127</v>
      </c>
      <c r="V109" s="10" t="s">
        <v>1589</v>
      </c>
      <c r="W109" s="54" t="s">
        <v>2299</v>
      </c>
      <c r="X109" s="9" t="s">
        <v>126</v>
      </c>
      <c r="Y109" s="9" t="s">
        <v>126</v>
      </c>
      <c r="Z109" s="9" t="s">
        <v>126</v>
      </c>
      <c r="AA109" s="9" t="s">
        <v>126</v>
      </c>
      <c r="AB109" s="9" t="s">
        <v>126</v>
      </c>
      <c r="AC109" s="9" t="s">
        <v>126</v>
      </c>
      <c r="AD109" s="9" t="s">
        <v>126</v>
      </c>
      <c r="AE109" s="9" t="s">
        <v>126</v>
      </c>
      <c r="AF109" s="9" t="s">
        <v>126</v>
      </c>
      <c r="AG109" s="9" t="s">
        <v>126</v>
      </c>
      <c r="AH109" s="9" t="s">
        <v>126</v>
      </c>
      <c r="AI109" s="9" t="s">
        <v>126</v>
      </c>
      <c r="AJ109" s="9" t="s">
        <v>126</v>
      </c>
      <c r="AK109" s="9" t="s">
        <v>126</v>
      </c>
      <c r="AL109" s="9" t="s">
        <v>126</v>
      </c>
      <c r="AM109" s="9" t="s">
        <v>126</v>
      </c>
      <c r="AN109" s="9" t="s">
        <v>126</v>
      </c>
      <c r="AO109" s="9" t="s">
        <v>126</v>
      </c>
      <c r="AP109" s="9" t="s">
        <v>126</v>
      </c>
      <c r="AQ109" s="9" t="s">
        <v>127</v>
      </c>
      <c r="AR109" s="27" t="s">
        <v>126</v>
      </c>
      <c r="AS109" s="11" t="s">
        <v>190</v>
      </c>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2" t="s">
        <v>1589</v>
      </c>
      <c r="EN109" s="11" t="s">
        <v>297</v>
      </c>
      <c r="EO109" s="13"/>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t="s">
        <v>127</v>
      </c>
      <c r="FV109" s="2"/>
      <c r="FW109" s="2"/>
      <c r="FX109" s="2"/>
      <c r="FY109" s="2"/>
      <c r="FZ109" s="2"/>
      <c r="GA109" s="2"/>
      <c r="GB109" s="2" t="s">
        <v>127</v>
      </c>
      <c r="GC109" s="2"/>
      <c r="GD109" s="2"/>
      <c r="GE109" s="2"/>
      <c r="GF109" s="2"/>
      <c r="GG109" s="2"/>
      <c r="GH109" s="2"/>
      <c r="GI109" s="2"/>
      <c r="GJ109" s="2"/>
      <c r="GK109" s="2"/>
      <c r="GL109" s="21" t="s">
        <v>1589</v>
      </c>
      <c r="GM109" s="2"/>
      <c r="GN109" s="2" t="s">
        <v>127</v>
      </c>
      <c r="GO109" s="2"/>
      <c r="GP109" s="2" t="s">
        <v>127</v>
      </c>
      <c r="GQ109" s="2"/>
      <c r="GR109" s="69" t="s">
        <v>347</v>
      </c>
      <c r="GS109" s="11" t="s">
        <v>391</v>
      </c>
      <c r="GT109" s="13"/>
      <c r="GU109" s="13"/>
      <c r="GV109" s="13"/>
      <c r="GW109" s="13"/>
      <c r="GX109" s="13"/>
      <c r="GY109" s="13"/>
      <c r="GZ109" s="13"/>
      <c r="HA109" s="13"/>
      <c r="HB109" s="13"/>
      <c r="HC109" s="13"/>
      <c r="HD109" s="13"/>
      <c r="HE109" s="13"/>
      <c r="HF109" s="13"/>
      <c r="HG109" s="13"/>
      <c r="HH109" s="13"/>
      <c r="HI109" s="13" t="s">
        <v>127</v>
      </c>
      <c r="HJ109" s="13"/>
      <c r="HK109" s="13"/>
      <c r="HL109" s="13"/>
      <c r="HM109" s="13"/>
      <c r="HN109" s="13"/>
      <c r="HO109" s="13"/>
      <c r="HP109" s="13"/>
      <c r="HQ109" s="13"/>
      <c r="HR109" s="13"/>
      <c r="HS109" s="13"/>
      <c r="HT109" s="13"/>
      <c r="HU109" s="13"/>
      <c r="HV109" s="13"/>
      <c r="HW109" s="13"/>
      <c r="HX109" s="2"/>
      <c r="HY109" s="2"/>
      <c r="HZ109" s="2"/>
      <c r="IA109" s="2"/>
      <c r="IB109" s="2"/>
      <c r="IC109" s="2"/>
      <c r="ID109" s="2"/>
      <c r="IE109" s="2"/>
      <c r="IF109" s="2"/>
      <c r="IG109" s="2"/>
      <c r="IH109" s="2"/>
      <c r="II109" s="2"/>
      <c r="IJ109" s="2"/>
      <c r="IK109" s="2"/>
      <c r="IL109" s="2"/>
      <c r="IM109" s="2"/>
      <c r="IN109" s="2"/>
      <c r="IO109" s="2"/>
      <c r="IP109" s="2"/>
      <c r="IQ109" s="2"/>
      <c r="IR109" s="2"/>
      <c r="IS109" s="2"/>
      <c r="IT109" s="2"/>
      <c r="IU109" s="2"/>
      <c r="IV109" s="2"/>
      <c r="IW109" s="2"/>
      <c r="IX109" s="2"/>
      <c r="IY109" s="2"/>
      <c r="IZ109" s="2"/>
      <c r="JA109" s="2"/>
      <c r="JB109" s="2"/>
      <c r="JC109" s="2"/>
      <c r="JD109" s="2"/>
      <c r="JE109" s="2"/>
    </row>
    <row r="110" spans="1:266" ht="16.5" hidden="1" thickTop="1" x14ac:dyDescent="0.25">
      <c r="A110" s="2" t="s">
        <v>1780</v>
      </c>
      <c r="B110" s="9" t="s">
        <v>84</v>
      </c>
      <c r="C110" s="9" t="s">
        <v>106</v>
      </c>
      <c r="D110" s="35" t="s">
        <v>2351</v>
      </c>
      <c r="E110" s="35" t="s">
        <v>1589</v>
      </c>
      <c r="F110" s="35" t="s">
        <v>1589</v>
      </c>
      <c r="G110" s="35" t="s">
        <v>127</v>
      </c>
      <c r="H110" s="35" t="s">
        <v>1589</v>
      </c>
      <c r="I110" s="35" t="s">
        <v>1589</v>
      </c>
      <c r="J110" s="35" t="str">
        <f t="shared" si="4"/>
        <v>Agile</v>
      </c>
      <c r="K110" t="s">
        <v>1589</v>
      </c>
      <c r="L110" t="s">
        <v>127</v>
      </c>
      <c r="M110" t="s">
        <v>1589</v>
      </c>
      <c r="N110" t="s">
        <v>1589</v>
      </c>
      <c r="O110" t="s">
        <v>1589</v>
      </c>
      <c r="P110" t="s">
        <v>1589</v>
      </c>
      <c r="Q110" t="s">
        <v>1589</v>
      </c>
      <c r="R110" s="1" t="str">
        <f t="shared" si="6"/>
        <v>NO</v>
      </c>
      <c r="S110" s="29" t="str">
        <f t="shared" si="7"/>
        <v>YES</v>
      </c>
      <c r="T110" s="32" t="str">
        <f t="shared" si="5"/>
        <v>YES</v>
      </c>
      <c r="U110" s="34" t="s">
        <v>127</v>
      </c>
      <c r="V110" s="10" t="s">
        <v>1589</v>
      </c>
      <c r="W110" s="54" t="s">
        <v>1589</v>
      </c>
      <c r="X110" s="9" t="s">
        <v>126</v>
      </c>
      <c r="Y110" s="9" t="s">
        <v>126</v>
      </c>
      <c r="Z110" s="9" t="s">
        <v>126</v>
      </c>
      <c r="AA110" s="9" t="s">
        <v>126</v>
      </c>
      <c r="AB110" s="9" t="s">
        <v>126</v>
      </c>
      <c r="AC110" s="9" t="s">
        <v>126</v>
      </c>
      <c r="AD110" s="9" t="s">
        <v>126</v>
      </c>
      <c r="AE110" s="9" t="s">
        <v>126</v>
      </c>
      <c r="AF110" s="9" t="s">
        <v>126</v>
      </c>
      <c r="AG110" s="9" t="s">
        <v>126</v>
      </c>
      <c r="AH110" s="9" t="s">
        <v>127</v>
      </c>
      <c r="AI110" s="9" t="s">
        <v>126</v>
      </c>
      <c r="AJ110" s="9" t="s">
        <v>126</v>
      </c>
      <c r="AK110" s="9" t="s">
        <v>126</v>
      </c>
      <c r="AL110" s="9" t="s">
        <v>126</v>
      </c>
      <c r="AM110" s="9" t="s">
        <v>126</v>
      </c>
      <c r="AN110" s="9" t="s">
        <v>126</v>
      </c>
      <c r="AO110" s="9" t="s">
        <v>126</v>
      </c>
      <c r="AP110" s="9" t="s">
        <v>126</v>
      </c>
      <c r="AQ110" s="9" t="s">
        <v>126</v>
      </c>
      <c r="AR110" s="27" t="s">
        <v>126</v>
      </c>
      <c r="AS110" s="11" t="s">
        <v>191</v>
      </c>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t="s">
        <v>127</v>
      </c>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2" t="s">
        <v>1589</v>
      </c>
      <c r="EJ110" s="2" t="s">
        <v>127</v>
      </c>
      <c r="EN110" s="11" t="s">
        <v>298</v>
      </c>
      <c r="EO110" s="13"/>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t="s">
        <v>127</v>
      </c>
      <c r="FT110" s="2"/>
      <c r="FU110" s="2"/>
      <c r="FV110" s="2"/>
      <c r="FW110" s="2"/>
      <c r="FX110" s="2"/>
      <c r="FY110" s="2"/>
      <c r="FZ110" s="2"/>
      <c r="GA110" s="2"/>
      <c r="GB110" s="2"/>
      <c r="GC110" s="2"/>
      <c r="GD110" s="2"/>
      <c r="GE110" s="2"/>
      <c r="GF110" s="2"/>
      <c r="GG110" s="2"/>
      <c r="GH110" s="2"/>
      <c r="GI110" s="2"/>
      <c r="GJ110" s="2"/>
      <c r="GK110" s="2"/>
      <c r="GL110" s="21" t="s">
        <v>1589</v>
      </c>
      <c r="GM110" s="2"/>
      <c r="GN110" s="2"/>
      <c r="GO110" s="2" t="s">
        <v>127</v>
      </c>
      <c r="GP110" s="2"/>
      <c r="GQ110" s="2"/>
      <c r="GR110" s="69" t="s">
        <v>348</v>
      </c>
      <c r="GS110" s="11" t="s">
        <v>392</v>
      </c>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2"/>
      <c r="HY110" s="2" t="s">
        <v>127</v>
      </c>
      <c r="HZ110" s="2"/>
      <c r="IA110" s="2"/>
      <c r="IB110" s="2"/>
      <c r="IC110" s="2"/>
      <c r="ID110" s="2"/>
      <c r="IE110" s="2"/>
      <c r="IF110" s="2"/>
      <c r="IG110" s="2"/>
      <c r="IH110" s="2"/>
      <c r="II110" s="2"/>
      <c r="IJ110" s="2"/>
      <c r="IK110" s="2"/>
      <c r="IL110" s="2"/>
      <c r="IM110" s="2"/>
      <c r="IN110" s="2"/>
      <c r="IO110" s="2"/>
      <c r="IP110" s="2"/>
      <c r="IQ110" s="2"/>
      <c r="IR110" s="2"/>
      <c r="IS110" s="2"/>
      <c r="IT110" s="2"/>
      <c r="IU110" s="2"/>
      <c r="IV110" s="2"/>
      <c r="IW110" s="2"/>
      <c r="IX110" s="2"/>
      <c r="IY110" s="2"/>
      <c r="IZ110" s="2"/>
      <c r="JA110" s="2"/>
      <c r="JB110" s="2"/>
      <c r="JC110" s="2"/>
      <c r="JD110" s="2"/>
      <c r="JE110" s="2"/>
    </row>
    <row r="111" spans="1:266" ht="16.5" hidden="1" thickTop="1" x14ac:dyDescent="0.25">
      <c r="A111" s="2" t="s">
        <v>1780</v>
      </c>
      <c r="B111" s="9" t="s">
        <v>84</v>
      </c>
      <c r="C111" s="9" t="s">
        <v>106</v>
      </c>
      <c r="D111" s="35" t="s">
        <v>2351</v>
      </c>
      <c r="E111" s="35" t="s">
        <v>1589</v>
      </c>
      <c r="F111" s="35" t="s">
        <v>1589</v>
      </c>
      <c r="G111" s="35" t="s">
        <v>127</v>
      </c>
      <c r="H111" s="35" t="s">
        <v>1589</v>
      </c>
      <c r="I111" s="35" t="s">
        <v>1589</v>
      </c>
      <c r="J111" s="35" t="str">
        <f t="shared" si="4"/>
        <v>Agile</v>
      </c>
      <c r="K111" t="s">
        <v>1589</v>
      </c>
      <c r="L111" t="s">
        <v>127</v>
      </c>
      <c r="M111" t="s">
        <v>1589</v>
      </c>
      <c r="N111" t="s">
        <v>1589</v>
      </c>
      <c r="O111" t="s">
        <v>1589</v>
      </c>
      <c r="P111" t="s">
        <v>1589</v>
      </c>
      <c r="Q111" t="s">
        <v>1589</v>
      </c>
      <c r="R111" s="1" t="str">
        <f t="shared" si="6"/>
        <v>NO</v>
      </c>
      <c r="S111" s="29" t="str">
        <f t="shared" si="7"/>
        <v>YES</v>
      </c>
      <c r="T111" s="32" t="str">
        <f t="shared" si="5"/>
        <v>YES</v>
      </c>
      <c r="U111" s="34" t="s">
        <v>127</v>
      </c>
      <c r="V111" s="10" t="s">
        <v>1589</v>
      </c>
      <c r="W111" s="54" t="s">
        <v>1589</v>
      </c>
      <c r="X111" s="9" t="s">
        <v>126</v>
      </c>
      <c r="Y111" s="9" t="s">
        <v>126</v>
      </c>
      <c r="Z111" s="9" t="s">
        <v>126</v>
      </c>
      <c r="AA111" s="9" t="s">
        <v>126</v>
      </c>
      <c r="AB111" s="9" t="s">
        <v>126</v>
      </c>
      <c r="AC111" s="9" t="s">
        <v>126</v>
      </c>
      <c r="AD111" s="9" t="s">
        <v>126</v>
      </c>
      <c r="AE111" s="9" t="s">
        <v>126</v>
      </c>
      <c r="AF111" s="9" t="s">
        <v>126</v>
      </c>
      <c r="AG111" s="9" t="s">
        <v>126</v>
      </c>
      <c r="AH111" s="9" t="s">
        <v>126</v>
      </c>
      <c r="AI111" s="9" t="s">
        <v>127</v>
      </c>
      <c r="AJ111" s="9" t="s">
        <v>126</v>
      </c>
      <c r="AK111" s="9" t="s">
        <v>126</v>
      </c>
      <c r="AL111" s="9" t="s">
        <v>126</v>
      </c>
      <c r="AM111" s="9" t="s">
        <v>126</v>
      </c>
      <c r="AN111" s="9" t="s">
        <v>126</v>
      </c>
      <c r="AO111" s="9" t="s">
        <v>126</v>
      </c>
      <c r="AP111" s="9" t="s">
        <v>126</v>
      </c>
      <c r="AQ111" s="9" t="s">
        <v>126</v>
      </c>
      <c r="AR111" s="27" t="s">
        <v>126</v>
      </c>
      <c r="AS111" s="11" t="s">
        <v>192</v>
      </c>
      <c r="AT111" s="2"/>
      <c r="AU111" s="2" t="s">
        <v>127</v>
      </c>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2" t="s">
        <v>1589</v>
      </c>
      <c r="EL111" s="2" t="s">
        <v>127</v>
      </c>
      <c r="EN111" s="11" t="s">
        <v>299</v>
      </c>
      <c r="EO111" s="13"/>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t="s">
        <v>127</v>
      </c>
      <c r="FW111" s="2"/>
      <c r="FX111" s="2"/>
      <c r="FY111" s="2"/>
      <c r="FZ111" s="2"/>
      <c r="GA111" s="2"/>
      <c r="GB111" s="2"/>
      <c r="GC111" s="2"/>
      <c r="GD111" s="2" t="s">
        <v>127</v>
      </c>
      <c r="GE111" s="2" t="s">
        <v>127</v>
      </c>
      <c r="GF111" s="2"/>
      <c r="GG111" s="2"/>
      <c r="GH111" s="2"/>
      <c r="GI111" s="2"/>
      <c r="GJ111" s="2"/>
      <c r="GK111" s="2"/>
      <c r="GL111" s="21" t="s">
        <v>1589</v>
      </c>
      <c r="GM111" s="2"/>
      <c r="GN111" s="2"/>
      <c r="GO111" s="2"/>
      <c r="GP111" s="2" t="s">
        <v>127</v>
      </c>
      <c r="GQ111" s="2"/>
      <c r="GR111" s="69" t="s">
        <v>347</v>
      </c>
      <c r="GS111" s="11" t="s">
        <v>393</v>
      </c>
      <c r="GT111" s="13"/>
      <c r="GU111" s="13"/>
      <c r="GV111" s="13"/>
      <c r="GW111" s="13"/>
      <c r="GX111" s="13"/>
      <c r="GY111" s="13"/>
      <c r="GZ111" s="13"/>
      <c r="HA111" s="13"/>
      <c r="HB111" s="13"/>
      <c r="HC111" s="13"/>
      <c r="HD111" s="13"/>
      <c r="HE111" s="13"/>
      <c r="HF111" s="13"/>
      <c r="HG111" s="13"/>
      <c r="HH111" s="13"/>
      <c r="HI111" s="13"/>
      <c r="HJ111" s="13"/>
      <c r="HK111" s="13"/>
      <c r="HL111" s="13"/>
      <c r="HM111" s="13"/>
      <c r="HN111" s="13"/>
      <c r="HO111" s="13"/>
      <c r="HP111" s="13"/>
      <c r="HQ111" s="13"/>
      <c r="HR111" s="13"/>
      <c r="HS111" s="13"/>
      <c r="HT111" s="13"/>
      <c r="HU111" s="13"/>
      <c r="HV111" s="13"/>
      <c r="HW111" s="13"/>
      <c r="HX111" s="2"/>
      <c r="HY111" s="2"/>
      <c r="HZ111" s="2"/>
      <c r="IA111" s="2"/>
      <c r="IB111" s="2"/>
      <c r="IC111" s="2"/>
      <c r="ID111" s="2"/>
      <c r="IE111" s="2"/>
      <c r="IF111" s="2"/>
      <c r="IG111" s="2"/>
      <c r="IH111" s="2"/>
      <c r="II111" s="2"/>
      <c r="IJ111" s="2"/>
      <c r="IK111" s="2"/>
      <c r="IL111" s="2"/>
      <c r="IM111" s="2"/>
      <c r="IN111" s="2"/>
      <c r="IO111" s="2"/>
      <c r="IP111" s="2"/>
      <c r="IQ111" s="2"/>
      <c r="IR111" s="2"/>
      <c r="IS111" s="2"/>
      <c r="IT111" s="2"/>
      <c r="IU111" s="2"/>
      <c r="IV111" s="2"/>
      <c r="IW111" s="2"/>
      <c r="IX111" s="2"/>
      <c r="IY111" s="2"/>
      <c r="IZ111" s="2"/>
      <c r="JA111" s="2"/>
      <c r="JB111" s="2"/>
      <c r="JC111" s="2"/>
      <c r="JD111" s="2"/>
      <c r="JE111" s="2"/>
      <c r="JF111" s="21" t="s">
        <v>127</v>
      </c>
    </row>
    <row r="112" spans="1:266" ht="16.5" hidden="1" thickTop="1" x14ac:dyDescent="0.25">
      <c r="A112" s="2" t="s">
        <v>1780</v>
      </c>
      <c r="B112" s="9" t="s">
        <v>84</v>
      </c>
      <c r="C112" s="9" t="s">
        <v>106</v>
      </c>
      <c r="D112" s="35" t="s">
        <v>2351</v>
      </c>
      <c r="E112" s="35" t="s">
        <v>1589</v>
      </c>
      <c r="F112" s="35" t="s">
        <v>1589</v>
      </c>
      <c r="G112" s="35" t="s">
        <v>127</v>
      </c>
      <c r="H112" s="35" t="s">
        <v>1589</v>
      </c>
      <c r="I112" s="35" t="s">
        <v>1589</v>
      </c>
      <c r="J112" s="35" t="str">
        <f t="shared" si="4"/>
        <v>Agile</v>
      </c>
      <c r="K112" t="s">
        <v>1589</v>
      </c>
      <c r="L112" t="s">
        <v>127</v>
      </c>
      <c r="M112" t="s">
        <v>1589</v>
      </c>
      <c r="N112" t="s">
        <v>1589</v>
      </c>
      <c r="O112" t="s">
        <v>1589</v>
      </c>
      <c r="P112" t="s">
        <v>1589</v>
      </c>
      <c r="Q112" t="s">
        <v>1589</v>
      </c>
      <c r="R112" s="1" t="str">
        <f t="shared" si="6"/>
        <v>NO</v>
      </c>
      <c r="S112" s="29" t="str">
        <f t="shared" si="7"/>
        <v>YES</v>
      </c>
      <c r="T112" s="32" t="str">
        <f t="shared" si="5"/>
        <v>YES</v>
      </c>
      <c r="U112" s="34" t="s">
        <v>127</v>
      </c>
      <c r="V112" s="10" t="s">
        <v>1589</v>
      </c>
      <c r="W112" s="54" t="s">
        <v>1589</v>
      </c>
      <c r="X112" s="9" t="s">
        <v>126</v>
      </c>
      <c r="Y112" s="9" t="s">
        <v>126</v>
      </c>
      <c r="Z112" s="9" t="s">
        <v>126</v>
      </c>
      <c r="AA112" s="9" t="s">
        <v>126</v>
      </c>
      <c r="AB112" s="9" t="s">
        <v>127</v>
      </c>
      <c r="AC112" s="9" t="s">
        <v>126</v>
      </c>
      <c r="AD112" s="9" t="s">
        <v>126</v>
      </c>
      <c r="AE112" s="9" t="s">
        <v>126</v>
      </c>
      <c r="AF112" s="9" t="s">
        <v>126</v>
      </c>
      <c r="AG112" s="9" t="s">
        <v>126</v>
      </c>
      <c r="AH112" s="9" t="s">
        <v>126</v>
      </c>
      <c r="AI112" s="9" t="s">
        <v>126</v>
      </c>
      <c r="AJ112" s="9" t="s">
        <v>126</v>
      </c>
      <c r="AK112" s="9" t="s">
        <v>126</v>
      </c>
      <c r="AL112" s="9" t="s">
        <v>126</v>
      </c>
      <c r="AM112" s="9" t="s">
        <v>126</v>
      </c>
      <c r="AN112" s="9" t="s">
        <v>126</v>
      </c>
      <c r="AO112" s="9" t="s">
        <v>126</v>
      </c>
      <c r="AP112" s="9" t="s">
        <v>126</v>
      </c>
      <c r="AQ112" s="9" t="s">
        <v>126</v>
      </c>
      <c r="AR112" s="27" t="s">
        <v>126</v>
      </c>
      <c r="AS112" s="11" t="s">
        <v>193</v>
      </c>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t="s">
        <v>127</v>
      </c>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2" t="s">
        <v>1589</v>
      </c>
      <c r="EI112" s="22" t="s">
        <v>127</v>
      </c>
      <c r="EN112" s="11" t="s">
        <v>300</v>
      </c>
      <c r="EO112" s="13"/>
      <c r="EP112" s="2"/>
      <c r="EQ112" s="2"/>
      <c r="ER112" s="2"/>
      <c r="ES112" s="2"/>
      <c r="ET112" s="2"/>
      <c r="EU112" s="2"/>
      <c r="EV112" s="2"/>
      <c r="EW112" s="2"/>
      <c r="EX112" s="2"/>
      <c r="EY112" s="2"/>
      <c r="EZ112" s="2"/>
      <c r="FA112" s="2"/>
      <c r="FB112" s="2"/>
      <c r="FC112" s="2"/>
      <c r="FD112" s="2"/>
      <c r="FE112" s="2" t="s">
        <v>127</v>
      </c>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t="s">
        <v>127</v>
      </c>
      <c r="GE112" s="10" t="s">
        <v>127</v>
      </c>
      <c r="GF112" s="2"/>
      <c r="GG112" s="2"/>
      <c r="GH112" s="2"/>
      <c r="GI112" s="2"/>
      <c r="GJ112" s="2"/>
      <c r="GK112" s="2"/>
      <c r="GL112" s="21" t="s">
        <v>1589</v>
      </c>
      <c r="GM112" s="2"/>
      <c r="GN112" s="2"/>
      <c r="GO112" s="2"/>
      <c r="GP112" s="2" t="s">
        <v>127</v>
      </c>
      <c r="GQ112" s="2"/>
      <c r="GR112" s="69" t="s">
        <v>347</v>
      </c>
      <c r="GS112" s="11" t="s">
        <v>394</v>
      </c>
      <c r="GT112" s="13"/>
      <c r="GU112" s="13"/>
      <c r="GV112" s="13"/>
      <c r="GW112" s="13"/>
      <c r="GX112" s="13"/>
      <c r="GY112" s="13"/>
      <c r="GZ112" s="13"/>
      <c r="HA112" s="13"/>
      <c r="HB112" s="13"/>
      <c r="HC112" s="13"/>
      <c r="HD112" s="13"/>
      <c r="HE112" s="13"/>
      <c r="HF112" s="13"/>
      <c r="HG112" s="13"/>
      <c r="HH112" s="13"/>
      <c r="HI112" s="13"/>
      <c r="HJ112" s="13"/>
      <c r="HK112" s="13"/>
      <c r="HL112" s="13"/>
      <c r="HM112" s="13"/>
      <c r="HN112" s="13"/>
      <c r="HO112" s="13"/>
      <c r="HP112" s="13"/>
      <c r="HQ112" s="13"/>
      <c r="HR112" s="13"/>
      <c r="HS112" s="13"/>
      <c r="HT112" s="13"/>
      <c r="HU112" s="13"/>
      <c r="HV112" s="13"/>
      <c r="HW112" s="13"/>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1" t="s">
        <v>127</v>
      </c>
    </row>
    <row r="113" spans="1:265" ht="16.5" hidden="1" thickTop="1" x14ac:dyDescent="0.25">
      <c r="A113" s="2" t="s">
        <v>1780</v>
      </c>
      <c r="B113" s="9" t="s">
        <v>84</v>
      </c>
      <c r="C113" s="9" t="s">
        <v>106</v>
      </c>
      <c r="D113" s="35" t="s">
        <v>2351</v>
      </c>
      <c r="E113" s="35" t="s">
        <v>1589</v>
      </c>
      <c r="F113" s="35" t="s">
        <v>1589</v>
      </c>
      <c r="G113" s="35" t="s">
        <v>127</v>
      </c>
      <c r="H113" s="35" t="s">
        <v>1589</v>
      </c>
      <c r="I113" s="35" t="s">
        <v>1589</v>
      </c>
      <c r="J113" s="35" t="str">
        <f t="shared" si="4"/>
        <v>Agile</v>
      </c>
      <c r="K113" t="s">
        <v>1589</v>
      </c>
      <c r="L113" t="s">
        <v>127</v>
      </c>
      <c r="M113" t="s">
        <v>1589</v>
      </c>
      <c r="N113" t="s">
        <v>1589</v>
      </c>
      <c r="O113" t="s">
        <v>1589</v>
      </c>
      <c r="P113" t="s">
        <v>1589</v>
      </c>
      <c r="Q113" t="s">
        <v>1589</v>
      </c>
      <c r="R113" s="1" t="str">
        <f t="shared" si="6"/>
        <v>NO</v>
      </c>
      <c r="S113" s="29" t="str">
        <f t="shared" si="7"/>
        <v>NO</v>
      </c>
      <c r="T113" s="32" t="str">
        <f t="shared" si="5"/>
        <v>NO</v>
      </c>
      <c r="U113" s="34" t="s">
        <v>1589</v>
      </c>
      <c r="V113" s="10" t="s">
        <v>1589</v>
      </c>
      <c r="W113" s="54" t="s">
        <v>1589</v>
      </c>
      <c r="X113" s="9" t="s">
        <v>126</v>
      </c>
      <c r="Y113" s="9" t="s">
        <v>126</v>
      </c>
      <c r="Z113" s="9" t="s">
        <v>126</v>
      </c>
      <c r="AA113" s="9" t="s">
        <v>126</v>
      </c>
      <c r="AB113" s="9" t="s">
        <v>126</v>
      </c>
      <c r="AC113" s="9" t="s">
        <v>126</v>
      </c>
      <c r="AD113" s="9" t="s">
        <v>126</v>
      </c>
      <c r="AE113" s="9" t="s">
        <v>126</v>
      </c>
      <c r="AF113" s="9" t="s">
        <v>126</v>
      </c>
      <c r="AG113" s="9" t="s">
        <v>126</v>
      </c>
      <c r="AH113" s="9" t="s">
        <v>126</v>
      </c>
      <c r="AI113" s="9" t="s">
        <v>126</v>
      </c>
      <c r="AJ113" s="9" t="s">
        <v>126</v>
      </c>
      <c r="AK113" s="9" t="s">
        <v>126</v>
      </c>
      <c r="AL113" s="9" t="s">
        <v>126</v>
      </c>
      <c r="AM113" s="9" t="s">
        <v>126</v>
      </c>
      <c r="AN113" s="9" t="s">
        <v>126</v>
      </c>
      <c r="AO113" s="9" t="s">
        <v>126</v>
      </c>
      <c r="AP113" s="9" t="s">
        <v>126</v>
      </c>
      <c r="AQ113" s="9" t="s">
        <v>126</v>
      </c>
      <c r="AR113" s="27" t="s">
        <v>126</v>
      </c>
      <c r="AS113" s="11" t="s">
        <v>126</v>
      </c>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2" t="s">
        <v>1589</v>
      </c>
      <c r="EN113" s="11" t="s">
        <v>126</v>
      </c>
      <c r="EO113" s="13"/>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1" t="s">
        <v>1589</v>
      </c>
      <c r="GM113" s="2"/>
      <c r="GN113" s="2"/>
      <c r="GO113" s="2"/>
      <c r="GP113" s="2"/>
      <c r="GQ113" s="2"/>
      <c r="GR113" s="69" t="s">
        <v>126</v>
      </c>
      <c r="GS113" s="11" t="s">
        <v>126</v>
      </c>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row>
    <row r="114" spans="1:265" ht="16.5" hidden="1" thickTop="1" x14ac:dyDescent="0.25">
      <c r="A114" s="2" t="s">
        <v>1780</v>
      </c>
      <c r="B114" s="9" t="s">
        <v>84</v>
      </c>
      <c r="C114" s="9" t="s">
        <v>107</v>
      </c>
      <c r="D114" s="35" t="s">
        <v>2351</v>
      </c>
      <c r="E114" s="35" t="s">
        <v>1589</v>
      </c>
      <c r="F114" s="35" t="s">
        <v>1589</v>
      </c>
      <c r="G114" s="35" t="s">
        <v>127</v>
      </c>
      <c r="H114" s="35" t="s">
        <v>1589</v>
      </c>
      <c r="I114" s="35" t="s">
        <v>127</v>
      </c>
      <c r="J114" s="35" t="str">
        <f t="shared" si="4"/>
        <v>Mixed</v>
      </c>
      <c r="K114" t="s">
        <v>127</v>
      </c>
      <c r="L114" t="s">
        <v>127</v>
      </c>
      <c r="M114" t="s">
        <v>1589</v>
      </c>
      <c r="N114" t="s">
        <v>1589</v>
      </c>
      <c r="O114" t="s">
        <v>1589</v>
      </c>
      <c r="P114" t="s">
        <v>1589</v>
      </c>
      <c r="Q114" t="s">
        <v>127</v>
      </c>
      <c r="R114" s="1" t="str">
        <f t="shared" si="6"/>
        <v>NO</v>
      </c>
      <c r="S114" s="29" t="str">
        <f t="shared" si="7"/>
        <v>YES</v>
      </c>
      <c r="T114" s="32" t="str">
        <f t="shared" si="5"/>
        <v>YES</v>
      </c>
      <c r="U114" s="34" t="s">
        <v>127</v>
      </c>
      <c r="V114" s="10" t="s">
        <v>1589</v>
      </c>
      <c r="W114" s="54" t="s">
        <v>1589</v>
      </c>
      <c r="X114" s="9" t="s">
        <v>126</v>
      </c>
      <c r="Y114" s="9" t="s">
        <v>126</v>
      </c>
      <c r="Z114" s="9" t="s">
        <v>126</v>
      </c>
      <c r="AA114" s="9" t="s">
        <v>126</v>
      </c>
      <c r="AB114" s="9" t="s">
        <v>126</v>
      </c>
      <c r="AC114" s="9" t="s">
        <v>126</v>
      </c>
      <c r="AD114" s="9" t="s">
        <v>126</v>
      </c>
      <c r="AE114" s="9" t="s">
        <v>127</v>
      </c>
      <c r="AF114" s="9" t="s">
        <v>126</v>
      </c>
      <c r="AG114" s="9" t="s">
        <v>126</v>
      </c>
      <c r="AH114" s="9" t="s">
        <v>126</v>
      </c>
      <c r="AI114" s="9" t="s">
        <v>126</v>
      </c>
      <c r="AJ114" s="9" t="s">
        <v>126</v>
      </c>
      <c r="AK114" s="9" t="s">
        <v>126</v>
      </c>
      <c r="AL114" s="9" t="s">
        <v>126</v>
      </c>
      <c r="AM114" s="9" t="s">
        <v>126</v>
      </c>
      <c r="AN114" s="9" t="s">
        <v>126</v>
      </c>
      <c r="AO114" s="9" t="s">
        <v>126</v>
      </c>
      <c r="AP114" s="9" t="s">
        <v>126</v>
      </c>
      <c r="AQ114" s="9" t="s">
        <v>126</v>
      </c>
      <c r="AR114" s="27" t="s">
        <v>126</v>
      </c>
      <c r="AS114" s="11" t="s">
        <v>194</v>
      </c>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t="s">
        <v>127</v>
      </c>
      <c r="DO114" s="2"/>
      <c r="DP114" s="2"/>
      <c r="DQ114" s="2"/>
      <c r="DR114" s="2"/>
      <c r="DS114" s="2"/>
      <c r="DT114" s="2"/>
      <c r="DU114" s="2"/>
      <c r="DV114" s="2"/>
      <c r="DW114" s="2"/>
      <c r="DX114" s="2"/>
      <c r="DY114" s="2"/>
      <c r="DZ114" s="2"/>
      <c r="EA114" s="2"/>
      <c r="EB114" s="2"/>
      <c r="EC114" s="2"/>
      <c r="ED114" s="2"/>
      <c r="EE114" s="2"/>
      <c r="EF114" s="2"/>
      <c r="EG114" s="2"/>
      <c r="EH114" s="22" t="s">
        <v>1589</v>
      </c>
      <c r="EJ114" s="2" t="s">
        <v>127</v>
      </c>
      <c r="EN114" s="11" t="s">
        <v>301</v>
      </c>
      <c r="EO114" s="13" t="s">
        <v>127</v>
      </c>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1" t="s">
        <v>1589</v>
      </c>
      <c r="GM114" s="2"/>
      <c r="GN114" s="2" t="s">
        <v>127</v>
      </c>
      <c r="GO114" s="2"/>
      <c r="GP114" s="2"/>
      <c r="GQ114" s="2"/>
      <c r="GR114" s="69" t="s">
        <v>348</v>
      </c>
      <c r="GS114" s="11" t="s">
        <v>395</v>
      </c>
      <c r="GT114" s="13" t="s">
        <v>127</v>
      </c>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2"/>
      <c r="HY114" s="2"/>
      <c r="HZ114" s="2"/>
      <c r="IA114" s="2"/>
      <c r="IB114" s="2"/>
      <c r="IC114" s="2"/>
      <c r="ID114" s="2"/>
      <c r="IE114" s="2"/>
      <c r="IF114" s="2"/>
      <c r="IG114" s="2"/>
      <c r="IH114" s="2"/>
      <c r="II114" s="2"/>
      <c r="IJ114" s="2"/>
      <c r="IK114" s="2"/>
      <c r="IL114" s="2"/>
      <c r="IM114" s="2" t="s">
        <v>127</v>
      </c>
      <c r="IN114" s="2"/>
      <c r="IO114" s="2"/>
      <c r="IP114" s="2"/>
      <c r="IQ114" s="2"/>
      <c r="IR114" s="2"/>
      <c r="IS114" s="2"/>
      <c r="IT114" s="2"/>
      <c r="IU114" s="2"/>
      <c r="IV114" s="2" t="s">
        <v>127</v>
      </c>
      <c r="IW114" s="2"/>
      <c r="IX114" s="2"/>
      <c r="IY114" s="2"/>
      <c r="IZ114" s="2"/>
      <c r="JA114" s="2"/>
      <c r="JB114" s="2"/>
      <c r="JC114" s="2"/>
      <c r="JD114" s="2"/>
      <c r="JE114" s="2"/>
    </row>
    <row r="115" spans="1:265" ht="16.5" hidden="1" thickTop="1" x14ac:dyDescent="0.25">
      <c r="A115" s="2" t="s">
        <v>1780</v>
      </c>
      <c r="B115" s="9" t="s">
        <v>84</v>
      </c>
      <c r="C115" s="9" t="s">
        <v>107</v>
      </c>
      <c r="D115" s="35" t="s">
        <v>2351</v>
      </c>
      <c r="E115" s="35" t="s">
        <v>1589</v>
      </c>
      <c r="F115" s="35" t="s">
        <v>1589</v>
      </c>
      <c r="G115" s="35" t="s">
        <v>127</v>
      </c>
      <c r="H115" s="35" t="s">
        <v>1589</v>
      </c>
      <c r="I115" s="35" t="s">
        <v>127</v>
      </c>
      <c r="J115" s="35" t="str">
        <f t="shared" si="4"/>
        <v>Mixed</v>
      </c>
      <c r="K115" t="s">
        <v>127</v>
      </c>
      <c r="L115" t="s">
        <v>127</v>
      </c>
      <c r="M115" t="s">
        <v>1589</v>
      </c>
      <c r="N115" t="s">
        <v>1589</v>
      </c>
      <c r="O115" t="s">
        <v>1589</v>
      </c>
      <c r="P115" t="s">
        <v>1589</v>
      </c>
      <c r="Q115" t="s">
        <v>127</v>
      </c>
      <c r="R115" s="1" t="str">
        <f t="shared" si="6"/>
        <v>NO</v>
      </c>
      <c r="S115" s="29" t="str">
        <f t="shared" si="7"/>
        <v>YES</v>
      </c>
      <c r="T115" s="32" t="str">
        <f t="shared" si="5"/>
        <v>YES</v>
      </c>
      <c r="U115" s="34" t="s">
        <v>127</v>
      </c>
      <c r="V115" s="10" t="s">
        <v>1589</v>
      </c>
      <c r="W115" s="54" t="s">
        <v>1589</v>
      </c>
      <c r="X115" s="9" t="s">
        <v>126</v>
      </c>
      <c r="Y115" s="9" t="s">
        <v>126</v>
      </c>
      <c r="Z115" s="9" t="s">
        <v>126</v>
      </c>
      <c r="AA115" s="9" t="s">
        <v>126</v>
      </c>
      <c r="AB115" s="9" t="s">
        <v>126</v>
      </c>
      <c r="AC115" s="9" t="s">
        <v>127</v>
      </c>
      <c r="AD115" s="9" t="s">
        <v>126</v>
      </c>
      <c r="AE115" s="9" t="s">
        <v>126</v>
      </c>
      <c r="AF115" s="9" t="s">
        <v>126</v>
      </c>
      <c r="AG115" s="9" t="s">
        <v>126</v>
      </c>
      <c r="AH115" s="9" t="s">
        <v>126</v>
      </c>
      <c r="AI115" s="9" t="s">
        <v>126</v>
      </c>
      <c r="AJ115" s="9" t="s">
        <v>126</v>
      </c>
      <c r="AK115" s="9" t="s">
        <v>126</v>
      </c>
      <c r="AL115" s="9" t="s">
        <v>126</v>
      </c>
      <c r="AM115" s="9" t="s">
        <v>126</v>
      </c>
      <c r="AN115" s="9" t="s">
        <v>126</v>
      </c>
      <c r="AO115" s="9" t="s">
        <v>126</v>
      </c>
      <c r="AP115" s="9" t="s">
        <v>126</v>
      </c>
      <c r="AQ115" s="9" t="s">
        <v>126</v>
      </c>
      <c r="AR115" s="27" t="s">
        <v>126</v>
      </c>
      <c r="AS115" s="11" t="s">
        <v>195</v>
      </c>
      <c r="AT115" s="2"/>
      <c r="AU115" s="2"/>
      <c r="AV115" s="2"/>
      <c r="AW115" s="2"/>
      <c r="AX115" s="2"/>
      <c r="AY115" s="2"/>
      <c r="AZ115" s="2"/>
      <c r="BA115" s="2"/>
      <c r="BB115" s="2"/>
      <c r="BC115" s="2" t="s">
        <v>127</v>
      </c>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2" t="s">
        <v>1589</v>
      </c>
      <c r="EJ115" s="2" t="s">
        <v>127</v>
      </c>
      <c r="EN115" s="11" t="s">
        <v>302</v>
      </c>
      <c r="EO115" s="13"/>
      <c r="EP115" s="2"/>
      <c r="EQ115" s="2"/>
      <c r="ER115" s="2"/>
      <c r="ES115" s="2"/>
      <c r="ET115" s="2"/>
      <c r="EU115" s="2"/>
      <c r="EV115" s="2"/>
      <c r="EW115" s="2"/>
      <c r="EX115" s="2"/>
      <c r="EY115" s="2"/>
      <c r="EZ115" s="2"/>
      <c r="FA115" s="2"/>
      <c r="FB115" s="2" t="s">
        <v>127</v>
      </c>
      <c r="FC115" s="2"/>
      <c r="FD115" s="2"/>
      <c r="FE115" s="2" t="s">
        <v>127</v>
      </c>
      <c r="FF115" s="2"/>
      <c r="FG115" s="2"/>
      <c r="FH115" s="2" t="s">
        <v>127</v>
      </c>
      <c r="FI115" s="2"/>
      <c r="FJ115" s="2"/>
      <c r="FK115" s="2"/>
      <c r="FL115" s="2"/>
      <c r="FM115" s="2"/>
      <c r="FN115" s="2"/>
      <c r="FO115" s="2" t="s">
        <v>127</v>
      </c>
      <c r="FP115" s="2"/>
      <c r="FQ115" s="2"/>
      <c r="FR115" s="2" t="s">
        <v>127</v>
      </c>
      <c r="FS115" s="2"/>
      <c r="FT115" s="2"/>
      <c r="FU115" s="2"/>
      <c r="FV115" s="2"/>
      <c r="FW115" s="2"/>
      <c r="FX115" s="2"/>
      <c r="FY115" s="2"/>
      <c r="FZ115" s="2"/>
      <c r="GA115" s="2"/>
      <c r="GB115" s="2"/>
      <c r="GC115" s="2"/>
      <c r="GD115" s="2"/>
      <c r="GE115" s="2"/>
      <c r="GF115" s="2"/>
      <c r="GG115" s="2"/>
      <c r="GH115" s="2"/>
      <c r="GI115" s="2"/>
      <c r="GJ115" s="2"/>
      <c r="GK115" s="2"/>
      <c r="GL115" s="21" t="s">
        <v>1589</v>
      </c>
      <c r="GM115" s="2"/>
      <c r="GN115" s="2" t="s">
        <v>127</v>
      </c>
      <c r="GO115" s="2" t="s">
        <v>127</v>
      </c>
      <c r="GP115" s="2" t="s">
        <v>127</v>
      </c>
      <c r="GQ115" s="2"/>
      <c r="GR115" s="69" t="s">
        <v>348</v>
      </c>
      <c r="GS115" s="11" t="s">
        <v>396</v>
      </c>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2"/>
      <c r="HY115" s="2"/>
      <c r="HZ115" s="2"/>
      <c r="IA115" s="2"/>
      <c r="IB115" s="2"/>
      <c r="IC115" s="2"/>
      <c r="ID115" s="2"/>
      <c r="IE115" s="2"/>
      <c r="IF115" s="2"/>
      <c r="IG115" s="2"/>
      <c r="IH115" s="2"/>
      <c r="II115" s="2"/>
      <c r="IJ115" s="2" t="s">
        <v>127</v>
      </c>
      <c r="IK115" s="2"/>
      <c r="IL115" s="2"/>
      <c r="IM115" s="2"/>
      <c r="IN115" s="2"/>
      <c r="IO115" s="2"/>
      <c r="IP115" s="2"/>
      <c r="IQ115" s="2"/>
      <c r="IR115" s="2"/>
      <c r="IS115" s="2"/>
      <c r="IT115" s="2"/>
      <c r="IU115" s="2"/>
      <c r="IV115" s="2"/>
      <c r="IW115" s="2"/>
      <c r="IX115" s="2"/>
      <c r="IY115" s="2"/>
      <c r="IZ115" s="2"/>
      <c r="JA115" s="2"/>
      <c r="JB115" s="2"/>
      <c r="JC115" s="2"/>
      <c r="JD115" s="2"/>
      <c r="JE115" s="2"/>
    </row>
    <row r="116" spans="1:265" ht="16.5" hidden="1" thickTop="1" x14ac:dyDescent="0.25">
      <c r="A116" s="2" t="s">
        <v>1780</v>
      </c>
      <c r="B116" s="9" t="s">
        <v>84</v>
      </c>
      <c r="C116" s="9" t="s">
        <v>107</v>
      </c>
      <c r="D116" s="35" t="s">
        <v>2351</v>
      </c>
      <c r="E116" s="35" t="s">
        <v>1589</v>
      </c>
      <c r="F116" s="35" t="s">
        <v>1589</v>
      </c>
      <c r="G116" s="35" t="s">
        <v>127</v>
      </c>
      <c r="H116" s="35" t="s">
        <v>1589</v>
      </c>
      <c r="I116" s="35" t="s">
        <v>127</v>
      </c>
      <c r="J116" s="35" t="str">
        <f t="shared" si="4"/>
        <v>Mixed</v>
      </c>
      <c r="K116" t="s">
        <v>127</v>
      </c>
      <c r="L116" t="s">
        <v>127</v>
      </c>
      <c r="M116" t="s">
        <v>1589</v>
      </c>
      <c r="N116" t="s">
        <v>1589</v>
      </c>
      <c r="O116" t="s">
        <v>1589</v>
      </c>
      <c r="P116" t="s">
        <v>1589</v>
      </c>
      <c r="Q116" t="s">
        <v>127</v>
      </c>
      <c r="R116" s="1" t="str">
        <f t="shared" si="6"/>
        <v>NO</v>
      </c>
      <c r="S116" s="29" t="str">
        <f t="shared" si="7"/>
        <v>YES</v>
      </c>
      <c r="T116" s="32" t="str">
        <f t="shared" si="5"/>
        <v>YES</v>
      </c>
      <c r="U116" s="34" t="s">
        <v>127</v>
      </c>
      <c r="V116" s="10" t="s">
        <v>1589</v>
      </c>
      <c r="W116" s="54" t="s">
        <v>1589</v>
      </c>
      <c r="X116" s="9" t="s">
        <v>126</v>
      </c>
      <c r="Y116" s="9" t="s">
        <v>126</v>
      </c>
      <c r="Z116" s="9" t="s">
        <v>126</v>
      </c>
      <c r="AA116" s="9" t="s">
        <v>126</v>
      </c>
      <c r="AB116" s="9" t="s">
        <v>127</v>
      </c>
      <c r="AC116" s="9" t="s">
        <v>126</v>
      </c>
      <c r="AD116" s="9" t="s">
        <v>126</v>
      </c>
      <c r="AE116" s="9" t="s">
        <v>126</v>
      </c>
      <c r="AF116" s="9" t="s">
        <v>126</v>
      </c>
      <c r="AG116" s="9" t="s">
        <v>126</v>
      </c>
      <c r="AH116" s="9" t="s">
        <v>126</v>
      </c>
      <c r="AI116" s="9" t="s">
        <v>126</v>
      </c>
      <c r="AJ116" s="9" t="s">
        <v>126</v>
      </c>
      <c r="AK116" s="9" t="s">
        <v>126</v>
      </c>
      <c r="AL116" s="9" t="s">
        <v>126</v>
      </c>
      <c r="AM116" s="9" t="s">
        <v>126</v>
      </c>
      <c r="AN116" s="9" t="s">
        <v>126</v>
      </c>
      <c r="AO116" s="9" t="s">
        <v>126</v>
      </c>
      <c r="AP116" s="9" t="s">
        <v>126</v>
      </c>
      <c r="AQ116" s="9" t="s">
        <v>126</v>
      </c>
      <c r="AR116" s="27" t="s">
        <v>126</v>
      </c>
      <c r="AS116" s="11" t="s">
        <v>196</v>
      </c>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t="s">
        <v>127</v>
      </c>
      <c r="DO116" s="2"/>
      <c r="DP116" s="2"/>
      <c r="DQ116" s="2"/>
      <c r="DR116" s="2"/>
      <c r="DS116" s="2"/>
      <c r="DT116" s="2"/>
      <c r="DU116" s="2"/>
      <c r="DV116" s="2"/>
      <c r="DW116" s="2"/>
      <c r="DX116" s="2"/>
      <c r="DY116" s="2"/>
      <c r="DZ116" s="2"/>
      <c r="EA116" s="2"/>
      <c r="EB116" s="2"/>
      <c r="EC116" s="2"/>
      <c r="ED116" s="2"/>
      <c r="EE116" s="2"/>
      <c r="EF116" s="2"/>
      <c r="EG116" s="2"/>
      <c r="EH116" s="22" t="s">
        <v>1589</v>
      </c>
      <c r="EJ116" s="2" t="s">
        <v>127</v>
      </c>
      <c r="EN116" s="11" t="s">
        <v>302</v>
      </c>
      <c r="EO116" s="13"/>
      <c r="EP116" s="2"/>
      <c r="EQ116" s="2"/>
      <c r="ER116" s="2"/>
      <c r="ES116" s="2"/>
      <c r="ET116" s="2"/>
      <c r="EU116" s="2"/>
      <c r="EV116" s="2"/>
      <c r="EW116" s="2"/>
      <c r="EX116" s="2"/>
      <c r="EY116" s="2"/>
      <c r="EZ116" s="2"/>
      <c r="FA116" s="2"/>
      <c r="FB116" s="2" t="s">
        <v>127</v>
      </c>
      <c r="FC116" s="2"/>
      <c r="FD116" s="2"/>
      <c r="FE116" s="2" t="s">
        <v>127</v>
      </c>
      <c r="FF116" s="2"/>
      <c r="FG116" s="2"/>
      <c r="FH116" s="2" t="s">
        <v>127</v>
      </c>
      <c r="FI116" s="2"/>
      <c r="FJ116" s="2"/>
      <c r="FK116" s="2"/>
      <c r="FL116" s="2"/>
      <c r="FM116" s="2"/>
      <c r="FN116" s="2"/>
      <c r="FO116" s="2" t="s">
        <v>127</v>
      </c>
      <c r="FP116" s="2"/>
      <c r="FQ116" s="2"/>
      <c r="FR116" s="2" t="s">
        <v>127</v>
      </c>
      <c r="FS116" s="2"/>
      <c r="FT116" s="2"/>
      <c r="FU116" s="2"/>
      <c r="FV116" s="2"/>
      <c r="FW116" s="2"/>
      <c r="FX116" s="2"/>
      <c r="FY116" s="2"/>
      <c r="FZ116" s="2"/>
      <c r="GA116" s="2"/>
      <c r="GB116" s="2"/>
      <c r="GC116" s="2"/>
      <c r="GD116" s="2"/>
      <c r="GE116" s="2"/>
      <c r="GF116" s="2"/>
      <c r="GG116" s="2"/>
      <c r="GH116" s="2"/>
      <c r="GI116" s="2"/>
      <c r="GJ116" s="2"/>
      <c r="GK116" s="2"/>
      <c r="GL116" s="21" t="s">
        <v>1589</v>
      </c>
      <c r="GM116" s="2"/>
      <c r="GN116" s="2" t="s">
        <v>127</v>
      </c>
      <c r="GO116" s="2" t="s">
        <v>127</v>
      </c>
      <c r="GP116" s="2" t="s">
        <v>127</v>
      </c>
      <c r="GQ116" s="2"/>
      <c r="GR116" s="69" t="s">
        <v>348</v>
      </c>
      <c r="GS116" s="11" t="s">
        <v>397</v>
      </c>
      <c r="GT116" s="13"/>
      <c r="GU116" s="13"/>
      <c r="GV116" s="13"/>
      <c r="GW116" s="13"/>
      <c r="GX116" s="13"/>
      <c r="GY116" s="13"/>
      <c r="GZ116" s="13"/>
      <c r="HA116" s="13"/>
      <c r="HB116" s="13"/>
      <c r="HC116" s="13"/>
      <c r="HD116" s="13"/>
      <c r="HE116" s="13"/>
      <c r="HF116" s="13"/>
      <c r="HG116" s="13"/>
      <c r="HH116" s="13"/>
      <c r="HI116" s="13"/>
      <c r="HJ116" s="13" t="s">
        <v>127</v>
      </c>
      <c r="HK116" s="13"/>
      <c r="HL116" s="13"/>
      <c r="HM116" s="13"/>
      <c r="HN116" s="13"/>
      <c r="HO116" s="13"/>
      <c r="HP116" s="13"/>
      <c r="HQ116" s="13"/>
      <c r="HR116" s="13"/>
      <c r="HS116" s="13"/>
      <c r="HT116" s="13"/>
      <c r="HU116" s="13"/>
      <c r="HV116" s="13"/>
      <c r="HW116" s="13"/>
      <c r="HX116" s="2"/>
      <c r="HY116" s="2"/>
      <c r="HZ116" s="2"/>
      <c r="IA116" s="2"/>
      <c r="IB116" s="2"/>
      <c r="IC116" s="2"/>
      <c r="ID116" s="2"/>
      <c r="IE116" s="2"/>
      <c r="IF116" s="2"/>
      <c r="IG116" s="2"/>
      <c r="IH116" s="2"/>
      <c r="II116" s="2"/>
      <c r="IJ116" s="2"/>
      <c r="IK116" s="2"/>
      <c r="IL116" s="2"/>
      <c r="IM116" s="2"/>
      <c r="IN116" s="2"/>
      <c r="IO116" s="2"/>
      <c r="IP116" s="2"/>
      <c r="IQ116" s="2"/>
      <c r="IR116" s="2"/>
      <c r="IS116" s="2"/>
      <c r="IT116" s="2"/>
      <c r="IU116" s="2"/>
      <c r="IV116" s="2"/>
      <c r="IW116" s="2"/>
      <c r="IX116" s="2"/>
      <c r="IY116" s="2"/>
      <c r="IZ116" s="2"/>
      <c r="JA116" s="2"/>
      <c r="JB116" s="2"/>
      <c r="JC116" s="2"/>
      <c r="JD116" s="2"/>
      <c r="JE116" s="2"/>
    </row>
    <row r="117" spans="1:265" ht="16.5" hidden="1" thickTop="1" x14ac:dyDescent="0.25">
      <c r="A117" s="2" t="s">
        <v>1780</v>
      </c>
      <c r="B117" s="9" t="s">
        <v>84</v>
      </c>
      <c r="C117" s="9" t="s">
        <v>107</v>
      </c>
      <c r="D117" s="35" t="s">
        <v>2351</v>
      </c>
      <c r="E117" s="35" t="s">
        <v>1589</v>
      </c>
      <c r="F117" s="35" t="s">
        <v>1589</v>
      </c>
      <c r="G117" s="35" t="s">
        <v>127</v>
      </c>
      <c r="H117" s="35" t="s">
        <v>1589</v>
      </c>
      <c r="I117" s="35" t="s">
        <v>127</v>
      </c>
      <c r="J117" s="35" t="str">
        <f t="shared" si="4"/>
        <v>Mixed</v>
      </c>
      <c r="K117" t="s">
        <v>127</v>
      </c>
      <c r="L117" t="s">
        <v>127</v>
      </c>
      <c r="M117" t="s">
        <v>1589</v>
      </c>
      <c r="N117" t="s">
        <v>1589</v>
      </c>
      <c r="O117" t="s">
        <v>1589</v>
      </c>
      <c r="P117" t="s">
        <v>1589</v>
      </c>
      <c r="Q117" t="s">
        <v>127</v>
      </c>
      <c r="R117" s="1" t="str">
        <f t="shared" si="6"/>
        <v>NO</v>
      </c>
      <c r="S117" s="29" t="str">
        <f t="shared" si="7"/>
        <v>YES</v>
      </c>
      <c r="T117" s="32" t="str">
        <f t="shared" si="5"/>
        <v>YES</v>
      </c>
      <c r="U117" s="34" t="s">
        <v>127</v>
      </c>
      <c r="V117" s="10" t="s">
        <v>1589</v>
      </c>
      <c r="W117" s="54" t="s">
        <v>2299</v>
      </c>
      <c r="X117" s="9" t="s">
        <v>126</v>
      </c>
      <c r="Y117" s="9" t="s">
        <v>126</v>
      </c>
      <c r="Z117" s="9" t="s">
        <v>126</v>
      </c>
      <c r="AA117" s="9" t="s">
        <v>126</v>
      </c>
      <c r="AB117" s="9" t="s">
        <v>126</v>
      </c>
      <c r="AC117" s="9" t="s">
        <v>126</v>
      </c>
      <c r="AD117" s="9" t="s">
        <v>126</v>
      </c>
      <c r="AE117" s="9" t="s">
        <v>126</v>
      </c>
      <c r="AF117" s="9" t="s">
        <v>126</v>
      </c>
      <c r="AG117" s="9" t="s">
        <v>126</v>
      </c>
      <c r="AH117" s="9" t="s">
        <v>126</v>
      </c>
      <c r="AI117" s="9" t="s">
        <v>126</v>
      </c>
      <c r="AJ117" s="9" t="s">
        <v>126</v>
      </c>
      <c r="AK117" s="9" t="s">
        <v>126</v>
      </c>
      <c r="AL117" s="9" t="s">
        <v>126</v>
      </c>
      <c r="AM117" s="9" t="s">
        <v>127</v>
      </c>
      <c r="AN117" s="9" t="s">
        <v>126</v>
      </c>
      <c r="AO117" s="9" t="s">
        <v>126</v>
      </c>
      <c r="AP117" s="9" t="s">
        <v>126</v>
      </c>
      <c r="AQ117" s="9" t="s">
        <v>126</v>
      </c>
      <c r="AR117" s="27" t="s">
        <v>126</v>
      </c>
      <c r="AS117" s="11" t="s">
        <v>197</v>
      </c>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2" t="s">
        <v>1589</v>
      </c>
      <c r="EN117" s="11" t="s">
        <v>303</v>
      </c>
      <c r="EO117" s="13"/>
      <c r="EP117" s="2"/>
      <c r="EQ117" s="2"/>
      <c r="ER117" s="2"/>
      <c r="ES117" s="2"/>
      <c r="ET117" s="2"/>
      <c r="EU117" s="2"/>
      <c r="EV117" s="2"/>
      <c r="EW117" s="2"/>
      <c r="EX117" s="2"/>
      <c r="EY117" s="2" t="s">
        <v>127</v>
      </c>
      <c r="EZ117" s="2"/>
      <c r="FA117" s="2"/>
      <c r="FB117" s="2"/>
      <c r="FC117" s="2"/>
      <c r="FD117" s="2"/>
      <c r="FE117" s="2"/>
      <c r="FF117" s="2"/>
      <c r="FG117" s="2"/>
      <c r="FH117" s="2"/>
      <c r="FI117" s="2"/>
      <c r="FJ117" s="2"/>
      <c r="FK117" s="2"/>
      <c r="FL117" s="2"/>
      <c r="FM117" s="2"/>
      <c r="FN117" s="2"/>
      <c r="FO117" s="2"/>
      <c r="FP117" s="2"/>
      <c r="FQ117" s="2"/>
      <c r="FR117" s="2"/>
      <c r="FS117" s="2"/>
      <c r="FT117" s="2"/>
      <c r="FU117" s="2"/>
      <c r="FV117" s="2"/>
      <c r="FW117" s="2"/>
      <c r="FX117" s="2" t="s">
        <v>127</v>
      </c>
      <c r="FY117" s="2"/>
      <c r="FZ117" s="2"/>
      <c r="GA117" s="2"/>
      <c r="GB117" s="2"/>
      <c r="GC117" s="2"/>
      <c r="GD117" s="2"/>
      <c r="GE117" s="2"/>
      <c r="GF117" s="2"/>
      <c r="GG117" s="2"/>
      <c r="GH117" s="2"/>
      <c r="GI117" s="2"/>
      <c r="GJ117" s="2"/>
      <c r="GK117" s="2"/>
      <c r="GL117" s="21" t="s">
        <v>1589</v>
      </c>
      <c r="GM117" s="2"/>
      <c r="GN117" s="10" t="s">
        <v>127</v>
      </c>
      <c r="GO117" s="2"/>
      <c r="GP117" s="10" t="s">
        <v>127</v>
      </c>
      <c r="GQ117" s="2"/>
      <c r="GR117" s="69" t="s">
        <v>347</v>
      </c>
      <c r="GS117" s="11" t="s">
        <v>398</v>
      </c>
      <c r="GT117" s="13"/>
      <c r="GU117" s="13"/>
      <c r="GV117" s="13"/>
      <c r="GW117" s="13"/>
      <c r="GX117" s="13"/>
      <c r="GY117" s="13"/>
      <c r="GZ117" s="13"/>
      <c r="HA117" s="13"/>
      <c r="HB117" s="13"/>
      <c r="HC117" s="13"/>
      <c r="HD117" s="13"/>
      <c r="HE117" s="13"/>
      <c r="HF117" s="13"/>
      <c r="HG117" s="13"/>
      <c r="HH117" s="13"/>
      <c r="HI117" s="13"/>
      <c r="HJ117" s="13"/>
      <c r="HK117" s="13"/>
      <c r="HL117" s="13"/>
      <c r="HM117" s="13"/>
      <c r="HN117" s="13"/>
      <c r="HO117" s="13"/>
      <c r="HP117" s="13"/>
      <c r="HQ117" s="13"/>
      <c r="HR117" s="13"/>
      <c r="HS117" s="13"/>
      <c r="HT117" s="13"/>
      <c r="HU117" s="13"/>
      <c r="HV117" s="13"/>
      <c r="HW117" s="13"/>
      <c r="HX117" s="2"/>
      <c r="HY117" s="2"/>
      <c r="HZ117" s="2"/>
      <c r="IA117" s="2"/>
      <c r="IB117" s="2"/>
      <c r="IC117" s="2"/>
      <c r="ID117" s="2"/>
      <c r="IE117" s="2" t="s">
        <v>127</v>
      </c>
      <c r="IF117" s="2"/>
      <c r="IG117" s="2"/>
      <c r="IH117" s="2"/>
      <c r="II117" s="2"/>
      <c r="IJ117" s="2"/>
      <c r="IK117" s="2"/>
      <c r="IL117" s="2"/>
      <c r="IM117" s="2"/>
      <c r="IN117" s="2"/>
      <c r="IO117" s="2"/>
      <c r="IP117" s="2"/>
      <c r="IQ117" s="2"/>
      <c r="IR117" s="2"/>
      <c r="IS117" s="2"/>
      <c r="IT117" s="2"/>
      <c r="IU117" s="2"/>
      <c r="IV117" s="2"/>
      <c r="IW117" s="2"/>
      <c r="IX117" s="2"/>
      <c r="IY117" s="2"/>
      <c r="IZ117" s="2"/>
      <c r="JA117" s="2"/>
      <c r="JB117" s="2"/>
      <c r="JC117" s="2"/>
      <c r="JD117" s="2"/>
      <c r="JE117" s="2"/>
    </row>
    <row r="118" spans="1:265" ht="16.5" hidden="1" thickTop="1" x14ac:dyDescent="0.25">
      <c r="A118" s="2" t="s">
        <v>1780</v>
      </c>
      <c r="B118" s="9" t="s">
        <v>84</v>
      </c>
      <c r="C118" s="9" t="s">
        <v>107</v>
      </c>
      <c r="D118" s="35" t="s">
        <v>2351</v>
      </c>
      <c r="E118" s="35" t="s">
        <v>1589</v>
      </c>
      <c r="F118" s="35" t="s">
        <v>1589</v>
      </c>
      <c r="G118" s="35" t="s">
        <v>127</v>
      </c>
      <c r="H118" s="35" t="s">
        <v>1589</v>
      </c>
      <c r="I118" s="35" t="s">
        <v>127</v>
      </c>
      <c r="J118" s="35" t="str">
        <f t="shared" si="4"/>
        <v>Mixed</v>
      </c>
      <c r="K118" t="s">
        <v>127</v>
      </c>
      <c r="L118" t="s">
        <v>127</v>
      </c>
      <c r="M118" t="s">
        <v>1589</v>
      </c>
      <c r="N118" t="s">
        <v>1589</v>
      </c>
      <c r="O118" t="s">
        <v>1589</v>
      </c>
      <c r="P118" t="s">
        <v>1589</v>
      </c>
      <c r="Q118" t="s">
        <v>127</v>
      </c>
      <c r="R118" s="1" t="str">
        <f t="shared" si="6"/>
        <v>NO</v>
      </c>
      <c r="S118" s="29" t="str">
        <f t="shared" si="7"/>
        <v>YES</v>
      </c>
      <c r="T118" s="32" t="str">
        <f t="shared" si="5"/>
        <v>YES</v>
      </c>
      <c r="U118" s="34" t="s">
        <v>127</v>
      </c>
      <c r="V118" s="10" t="s">
        <v>1589</v>
      </c>
      <c r="W118" s="54" t="s">
        <v>1589</v>
      </c>
      <c r="X118" s="9" t="s">
        <v>126</v>
      </c>
      <c r="Y118" s="9" t="s">
        <v>126</v>
      </c>
      <c r="Z118" s="9" t="s">
        <v>126</v>
      </c>
      <c r="AA118" s="9" t="s">
        <v>126</v>
      </c>
      <c r="AB118" s="9" t="s">
        <v>126</v>
      </c>
      <c r="AC118" s="9" t="s">
        <v>126</v>
      </c>
      <c r="AD118" s="9" t="s">
        <v>126</v>
      </c>
      <c r="AE118" s="9" t="s">
        <v>126</v>
      </c>
      <c r="AF118" s="9" t="s">
        <v>126</v>
      </c>
      <c r="AG118" s="9" t="s">
        <v>126</v>
      </c>
      <c r="AH118" s="9" t="s">
        <v>126</v>
      </c>
      <c r="AI118" s="9" t="s">
        <v>126</v>
      </c>
      <c r="AJ118" s="9" t="s">
        <v>126</v>
      </c>
      <c r="AK118" s="9" t="s">
        <v>126</v>
      </c>
      <c r="AL118" s="9" t="s">
        <v>126</v>
      </c>
      <c r="AM118" s="9" t="s">
        <v>126</v>
      </c>
      <c r="AN118" s="9" t="s">
        <v>127</v>
      </c>
      <c r="AO118" s="9" t="s">
        <v>126</v>
      </c>
      <c r="AP118" s="9" t="s">
        <v>126</v>
      </c>
      <c r="AQ118" s="9" t="s">
        <v>126</v>
      </c>
      <c r="AR118" s="27" t="s">
        <v>126</v>
      </c>
      <c r="AS118" s="11" t="s">
        <v>198</v>
      </c>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t="s">
        <v>127</v>
      </c>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2" t="s">
        <v>1589</v>
      </c>
      <c r="EJ118" s="2" t="s">
        <v>127</v>
      </c>
      <c r="EN118" s="11" t="s">
        <v>304</v>
      </c>
      <c r="EO118" s="13"/>
      <c r="EP118" s="2"/>
      <c r="EQ118" s="2"/>
      <c r="ER118" s="2"/>
      <c r="ES118" s="2"/>
      <c r="ET118" s="2"/>
      <c r="EU118" s="2"/>
      <c r="EV118" s="2"/>
      <c r="EW118" s="2"/>
      <c r="EX118" s="2"/>
      <c r="EY118" s="2"/>
      <c r="EZ118" s="2"/>
      <c r="FA118" s="2"/>
      <c r="FB118" s="2"/>
      <c r="FC118" s="2"/>
      <c r="FD118" s="2"/>
      <c r="FE118" s="2"/>
      <c r="FF118" s="2"/>
      <c r="FG118" s="2"/>
      <c r="FH118" s="2" t="s">
        <v>127</v>
      </c>
      <c r="FI118" s="2"/>
      <c r="FJ118" s="2"/>
      <c r="FK118" s="2"/>
      <c r="FL118" s="2"/>
      <c r="FM118" s="2"/>
      <c r="FN118" s="2"/>
      <c r="FO118" s="2"/>
      <c r="FP118" s="2"/>
      <c r="FQ118" s="2"/>
      <c r="FR118" s="2"/>
      <c r="FS118" s="2"/>
      <c r="FT118" s="2"/>
      <c r="FU118" s="2"/>
      <c r="FV118" s="2"/>
      <c r="FW118" s="2"/>
      <c r="FX118" s="2"/>
      <c r="FY118" s="2"/>
      <c r="FZ118" s="2"/>
      <c r="GA118" s="2"/>
      <c r="GB118" s="2"/>
      <c r="GC118" s="2"/>
      <c r="GD118" s="2" t="s">
        <v>127</v>
      </c>
      <c r="GE118" s="2"/>
      <c r="GF118" s="2"/>
      <c r="GG118" s="2"/>
      <c r="GH118" s="2"/>
      <c r="GI118" s="2"/>
      <c r="GJ118" s="2"/>
      <c r="GK118" s="2"/>
      <c r="GL118" s="21" t="s">
        <v>1589</v>
      </c>
      <c r="GM118" s="2"/>
      <c r="GN118" s="2"/>
      <c r="GO118" s="10"/>
      <c r="GP118" s="10" t="s">
        <v>127</v>
      </c>
      <c r="GQ118" s="2"/>
      <c r="GR118" s="69" t="s">
        <v>347</v>
      </c>
      <c r="GS118" s="11" t="s">
        <v>399</v>
      </c>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2"/>
      <c r="HY118" s="2"/>
      <c r="HZ118" s="2"/>
      <c r="IA118" s="2"/>
      <c r="IB118" s="2"/>
      <c r="IC118" s="2"/>
      <c r="ID118" s="2"/>
      <c r="IE118" s="2" t="s">
        <v>127</v>
      </c>
      <c r="IF118" s="2"/>
      <c r="IG118" s="2"/>
      <c r="IH118" s="2"/>
      <c r="II118" s="2"/>
      <c r="IJ118" s="2"/>
      <c r="IK118" s="2"/>
      <c r="IL118" s="2"/>
      <c r="IM118" s="2"/>
      <c r="IN118" s="2"/>
      <c r="IO118" s="2"/>
      <c r="IP118" s="2"/>
      <c r="IQ118" s="2"/>
      <c r="IR118" s="2"/>
      <c r="IS118" s="2"/>
      <c r="IT118" s="2"/>
      <c r="IU118" s="2"/>
      <c r="IV118" s="2"/>
      <c r="IW118" s="2"/>
      <c r="IX118" s="2"/>
      <c r="IY118" s="2"/>
      <c r="IZ118" s="2"/>
      <c r="JA118" s="2"/>
      <c r="JB118" s="2"/>
      <c r="JC118" s="2"/>
      <c r="JD118" s="2"/>
      <c r="JE118" s="2"/>
    </row>
    <row r="119" spans="1:265" ht="16.5" hidden="1" thickTop="1" x14ac:dyDescent="0.25">
      <c r="A119" s="2" t="s">
        <v>1780</v>
      </c>
      <c r="B119" s="9" t="s">
        <v>84</v>
      </c>
      <c r="C119" s="9" t="s">
        <v>108</v>
      </c>
      <c r="D119" s="35" t="s">
        <v>2351</v>
      </c>
      <c r="E119" s="35" t="s">
        <v>127</v>
      </c>
      <c r="F119" s="35" t="s">
        <v>1589</v>
      </c>
      <c r="G119" s="35" t="s">
        <v>127</v>
      </c>
      <c r="H119" s="35" t="s">
        <v>1589</v>
      </c>
      <c r="I119" s="35" t="s">
        <v>1589</v>
      </c>
      <c r="J119" s="35" t="str">
        <f t="shared" si="4"/>
        <v>Mixed</v>
      </c>
      <c r="K119" t="s">
        <v>1589</v>
      </c>
      <c r="L119" t="s">
        <v>1589</v>
      </c>
      <c r="M119" t="s">
        <v>127</v>
      </c>
      <c r="N119" t="s">
        <v>1589</v>
      </c>
      <c r="O119" t="s">
        <v>1589</v>
      </c>
      <c r="P119" t="s">
        <v>1589</v>
      </c>
      <c r="Q119" t="s">
        <v>1589</v>
      </c>
      <c r="R119" s="1" t="str">
        <f t="shared" si="6"/>
        <v>YES</v>
      </c>
      <c r="S119" s="29" t="str">
        <f t="shared" si="7"/>
        <v>YES</v>
      </c>
      <c r="T119" s="32" t="str">
        <f t="shared" si="5"/>
        <v>YES</v>
      </c>
      <c r="U119" s="34" t="s">
        <v>127</v>
      </c>
      <c r="V119" s="10" t="s">
        <v>1589</v>
      </c>
      <c r="W119" s="54" t="s">
        <v>1589</v>
      </c>
      <c r="X119" s="9" t="s">
        <v>126</v>
      </c>
      <c r="Y119" s="9" t="s">
        <v>126</v>
      </c>
      <c r="Z119" s="9" t="s">
        <v>126</v>
      </c>
      <c r="AA119" s="9" t="s">
        <v>127</v>
      </c>
      <c r="AB119" s="9" t="s">
        <v>126</v>
      </c>
      <c r="AC119" s="9" t="s">
        <v>126</v>
      </c>
      <c r="AD119" s="9" t="s">
        <v>126</v>
      </c>
      <c r="AE119" s="9" t="s">
        <v>126</v>
      </c>
      <c r="AF119" s="9" t="s">
        <v>126</v>
      </c>
      <c r="AG119" s="9" t="s">
        <v>126</v>
      </c>
      <c r="AH119" s="9" t="s">
        <v>126</v>
      </c>
      <c r="AI119" s="9" t="s">
        <v>126</v>
      </c>
      <c r="AJ119" s="9" t="s">
        <v>126</v>
      </c>
      <c r="AK119" s="9" t="s">
        <v>126</v>
      </c>
      <c r="AL119" s="9" t="s">
        <v>126</v>
      </c>
      <c r="AM119" s="9" t="s">
        <v>126</v>
      </c>
      <c r="AN119" s="9" t="s">
        <v>126</v>
      </c>
      <c r="AO119" s="9" t="s">
        <v>126</v>
      </c>
      <c r="AP119" s="9" t="s">
        <v>126</v>
      </c>
      <c r="AQ119" s="9" t="s">
        <v>126</v>
      </c>
      <c r="AR119" s="27" t="s">
        <v>126</v>
      </c>
      <c r="AS119" s="11" t="s">
        <v>199</v>
      </c>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t="s">
        <v>127</v>
      </c>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2" t="s">
        <v>1589</v>
      </c>
      <c r="EI119" s="22" t="s">
        <v>127</v>
      </c>
      <c r="EN119" s="11" t="s">
        <v>305</v>
      </c>
      <c r="EO119" s="13"/>
      <c r="EP119" s="2"/>
      <c r="EQ119" s="2"/>
      <c r="ER119" s="2"/>
      <c r="ES119" s="2"/>
      <c r="ET119" s="2"/>
      <c r="EU119" s="2"/>
      <c r="EV119" s="2"/>
      <c r="EW119" s="2"/>
      <c r="EX119" s="2"/>
      <c r="EY119" s="2"/>
      <c r="EZ119" s="2"/>
      <c r="FA119" s="2"/>
      <c r="FB119" s="2"/>
      <c r="FC119" s="2"/>
      <c r="FD119" s="2"/>
      <c r="FE119" s="2"/>
      <c r="FF119" s="2"/>
      <c r="FG119" s="2" t="s">
        <v>127</v>
      </c>
      <c r="FH119" s="2"/>
      <c r="FI119" s="2"/>
      <c r="FJ119" s="2"/>
      <c r="FK119" s="2"/>
      <c r="FL119" s="2"/>
      <c r="FM119" s="2"/>
      <c r="FN119" s="2"/>
      <c r="FO119" s="2"/>
      <c r="FP119" s="2"/>
      <c r="FQ119" s="2"/>
      <c r="FR119" s="2"/>
      <c r="FS119" s="2"/>
      <c r="FT119" s="2"/>
      <c r="FU119" s="2"/>
      <c r="FV119" s="2"/>
      <c r="FW119" s="2"/>
      <c r="FX119" s="2"/>
      <c r="FY119" s="2"/>
      <c r="FZ119" s="2"/>
      <c r="GA119" s="2"/>
      <c r="GB119" s="2"/>
      <c r="GC119" s="2"/>
      <c r="GD119" s="2"/>
      <c r="GE119" s="2"/>
      <c r="GF119" s="2"/>
      <c r="GG119" s="2"/>
      <c r="GH119" s="2"/>
      <c r="GI119" s="2"/>
      <c r="GJ119" s="2"/>
      <c r="GK119" s="2"/>
      <c r="GL119" s="21" t="s">
        <v>1589</v>
      </c>
      <c r="GM119" s="2"/>
      <c r="GN119" s="10" t="s">
        <v>127</v>
      </c>
      <c r="GO119" s="2"/>
      <c r="GP119" s="2"/>
      <c r="GQ119" s="2"/>
      <c r="GR119" s="69" t="s">
        <v>347</v>
      </c>
      <c r="GS119" s="11" t="s">
        <v>400</v>
      </c>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2"/>
      <c r="HY119" s="2"/>
      <c r="HZ119" s="2"/>
      <c r="IA119" s="2"/>
      <c r="IB119" s="2"/>
      <c r="IC119" s="2"/>
      <c r="ID119" s="2"/>
      <c r="IE119" s="2"/>
      <c r="IF119" s="2"/>
      <c r="IG119" s="2"/>
      <c r="IH119" s="2"/>
      <c r="II119" s="2"/>
      <c r="IJ119" s="2"/>
      <c r="IK119" s="2"/>
      <c r="IL119" s="2"/>
      <c r="IM119" s="2" t="s">
        <v>127</v>
      </c>
      <c r="IN119" s="2"/>
      <c r="IO119" s="2"/>
      <c r="IP119" s="2"/>
      <c r="IQ119" s="2"/>
      <c r="IR119" s="2"/>
      <c r="IS119" s="2"/>
      <c r="IT119" s="2"/>
      <c r="IU119" s="2"/>
      <c r="IV119" s="2"/>
      <c r="IW119" s="2"/>
      <c r="IX119" s="2"/>
      <c r="IY119" s="2"/>
      <c r="IZ119" s="2"/>
      <c r="JA119" s="2"/>
      <c r="JB119" s="2"/>
      <c r="JC119" s="2"/>
      <c r="JD119" s="2"/>
      <c r="JE119" s="2"/>
    </row>
    <row r="120" spans="1:265" ht="16.5" hidden="1" thickTop="1" x14ac:dyDescent="0.25">
      <c r="A120" s="2" t="s">
        <v>1780</v>
      </c>
      <c r="B120" s="9" t="s">
        <v>84</v>
      </c>
      <c r="C120" s="9" t="s">
        <v>108</v>
      </c>
      <c r="D120" s="35" t="s">
        <v>2351</v>
      </c>
      <c r="E120" s="35" t="s">
        <v>127</v>
      </c>
      <c r="F120" s="35" t="s">
        <v>1589</v>
      </c>
      <c r="G120" s="35" t="s">
        <v>127</v>
      </c>
      <c r="H120" s="35" t="s">
        <v>1589</v>
      </c>
      <c r="I120" s="35" t="s">
        <v>1589</v>
      </c>
      <c r="J120" s="35" t="str">
        <f t="shared" si="4"/>
        <v>Mixed</v>
      </c>
      <c r="K120" t="s">
        <v>1589</v>
      </c>
      <c r="L120" t="s">
        <v>1589</v>
      </c>
      <c r="M120" t="s">
        <v>127</v>
      </c>
      <c r="N120" t="s">
        <v>1589</v>
      </c>
      <c r="O120" t="s">
        <v>1589</v>
      </c>
      <c r="P120" t="s">
        <v>1589</v>
      </c>
      <c r="Q120" t="s">
        <v>1589</v>
      </c>
      <c r="R120" s="1" t="str">
        <f t="shared" si="6"/>
        <v>YES</v>
      </c>
      <c r="S120" s="29" t="str">
        <f t="shared" si="7"/>
        <v>YES</v>
      </c>
      <c r="T120" s="32" t="str">
        <f t="shared" si="5"/>
        <v>YES</v>
      </c>
      <c r="U120" s="34" t="s">
        <v>127</v>
      </c>
      <c r="V120" s="10" t="s">
        <v>1589</v>
      </c>
      <c r="W120" s="54" t="s">
        <v>1589</v>
      </c>
      <c r="X120" s="9" t="s">
        <v>126</v>
      </c>
      <c r="Y120" s="9" t="s">
        <v>126</v>
      </c>
      <c r="Z120" s="9" t="s">
        <v>126</v>
      </c>
      <c r="AA120" s="9" t="s">
        <v>126</v>
      </c>
      <c r="AB120" s="9" t="s">
        <v>126</v>
      </c>
      <c r="AC120" s="9" t="s">
        <v>126</v>
      </c>
      <c r="AD120" s="9" t="s">
        <v>126</v>
      </c>
      <c r="AE120" s="9" t="s">
        <v>126</v>
      </c>
      <c r="AF120" s="9" t="s">
        <v>126</v>
      </c>
      <c r="AG120" s="9" t="s">
        <v>126</v>
      </c>
      <c r="AH120" s="9" t="s">
        <v>127</v>
      </c>
      <c r="AI120" s="9" t="s">
        <v>126</v>
      </c>
      <c r="AJ120" s="9" t="s">
        <v>126</v>
      </c>
      <c r="AK120" s="9" t="s">
        <v>126</v>
      </c>
      <c r="AL120" s="9" t="s">
        <v>126</v>
      </c>
      <c r="AM120" s="9" t="s">
        <v>126</v>
      </c>
      <c r="AN120" s="9" t="s">
        <v>126</v>
      </c>
      <c r="AO120" s="9" t="s">
        <v>126</v>
      </c>
      <c r="AP120" s="9" t="s">
        <v>126</v>
      </c>
      <c r="AQ120" s="9" t="s">
        <v>126</v>
      </c>
      <c r="AR120" s="27" t="s">
        <v>126</v>
      </c>
      <c r="AS120" s="11" t="s">
        <v>199</v>
      </c>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t="s">
        <v>127</v>
      </c>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2" t="s">
        <v>1589</v>
      </c>
      <c r="EI120" s="22" t="s">
        <v>127</v>
      </c>
      <c r="EN120" s="11" t="s">
        <v>305</v>
      </c>
      <c r="EO120" s="13"/>
      <c r="EP120" s="2"/>
      <c r="EQ120" s="2"/>
      <c r="ER120" s="2"/>
      <c r="ES120" s="2"/>
      <c r="ET120" s="2"/>
      <c r="EU120" s="2"/>
      <c r="EV120" s="2"/>
      <c r="EW120" s="2"/>
      <c r="EX120" s="2"/>
      <c r="EY120" s="2"/>
      <c r="EZ120" s="2"/>
      <c r="FA120" s="2"/>
      <c r="FB120" s="2"/>
      <c r="FC120" s="2"/>
      <c r="FD120" s="2"/>
      <c r="FE120" s="2"/>
      <c r="FF120" s="2"/>
      <c r="FG120" s="2" t="s">
        <v>127</v>
      </c>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1" t="s">
        <v>1589</v>
      </c>
      <c r="GM120" s="2"/>
      <c r="GN120" s="10" t="s">
        <v>127</v>
      </c>
      <c r="GO120" s="2"/>
      <c r="GP120" s="2"/>
      <c r="GQ120" s="2"/>
      <c r="GR120" s="69" t="s">
        <v>348</v>
      </c>
      <c r="GS120" s="11" t="s">
        <v>401</v>
      </c>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2"/>
      <c r="HY120" s="2"/>
      <c r="HZ120" s="2"/>
      <c r="IA120" s="2"/>
      <c r="IB120" s="2"/>
      <c r="IC120" s="2"/>
      <c r="ID120" s="2"/>
      <c r="IE120" s="2"/>
      <c r="IF120" s="2"/>
      <c r="IG120" s="2"/>
      <c r="IH120" s="2"/>
      <c r="II120" s="2"/>
      <c r="IJ120" s="2"/>
      <c r="IK120" s="2"/>
      <c r="IL120" s="2"/>
      <c r="IM120" s="2"/>
      <c r="IN120" s="2"/>
      <c r="IO120" s="2"/>
      <c r="IP120" s="2"/>
      <c r="IQ120" s="2"/>
      <c r="IR120" s="2"/>
      <c r="IS120" s="2"/>
      <c r="IT120" s="2"/>
      <c r="IU120" s="2"/>
      <c r="IV120" s="2" t="s">
        <v>127</v>
      </c>
      <c r="IW120" s="2"/>
      <c r="IX120" s="2"/>
      <c r="IY120" s="2"/>
      <c r="IZ120" s="2"/>
      <c r="JA120" s="2"/>
      <c r="JB120" s="2"/>
      <c r="JC120" s="2"/>
      <c r="JD120" s="2"/>
      <c r="JE120" s="2"/>
    </row>
    <row r="121" spans="1:265" ht="16.5" hidden="1" thickTop="1" x14ac:dyDescent="0.25">
      <c r="A121" s="2" t="s">
        <v>1780</v>
      </c>
      <c r="B121" s="9" t="s">
        <v>84</v>
      </c>
      <c r="C121" s="9" t="s">
        <v>108</v>
      </c>
      <c r="D121" s="35" t="s">
        <v>2351</v>
      </c>
      <c r="E121" s="35" t="s">
        <v>127</v>
      </c>
      <c r="F121" s="35" t="s">
        <v>1589</v>
      </c>
      <c r="G121" s="35" t="s">
        <v>127</v>
      </c>
      <c r="H121" s="35" t="s">
        <v>1589</v>
      </c>
      <c r="I121" s="35" t="s">
        <v>1589</v>
      </c>
      <c r="J121" s="35" t="str">
        <f t="shared" si="4"/>
        <v>Mixed</v>
      </c>
      <c r="K121" t="s">
        <v>1589</v>
      </c>
      <c r="L121" t="s">
        <v>1589</v>
      </c>
      <c r="M121" t="s">
        <v>127</v>
      </c>
      <c r="N121" t="s">
        <v>1589</v>
      </c>
      <c r="O121" t="s">
        <v>1589</v>
      </c>
      <c r="P121" t="s">
        <v>1589</v>
      </c>
      <c r="Q121" t="s">
        <v>1589</v>
      </c>
      <c r="R121" s="1" t="str">
        <f t="shared" si="6"/>
        <v>YES</v>
      </c>
      <c r="S121" s="29" t="str">
        <f t="shared" si="7"/>
        <v>YES</v>
      </c>
      <c r="T121" s="32" t="str">
        <f t="shared" si="5"/>
        <v>YES</v>
      </c>
      <c r="U121" s="34" t="s">
        <v>127</v>
      </c>
      <c r="V121" s="10" t="s">
        <v>1589</v>
      </c>
      <c r="W121" s="54" t="s">
        <v>1589</v>
      </c>
      <c r="X121" s="9" t="s">
        <v>126</v>
      </c>
      <c r="Y121" s="9" t="s">
        <v>126</v>
      </c>
      <c r="Z121" s="9" t="s">
        <v>126</v>
      </c>
      <c r="AA121" s="9" t="s">
        <v>126</v>
      </c>
      <c r="AB121" s="9" t="s">
        <v>126</v>
      </c>
      <c r="AC121" s="9" t="s">
        <v>126</v>
      </c>
      <c r="AD121" s="9" t="s">
        <v>126</v>
      </c>
      <c r="AE121" s="9" t="s">
        <v>126</v>
      </c>
      <c r="AF121" s="9" t="s">
        <v>126</v>
      </c>
      <c r="AG121" s="9" t="s">
        <v>127</v>
      </c>
      <c r="AH121" s="9" t="s">
        <v>126</v>
      </c>
      <c r="AI121" s="9" t="s">
        <v>126</v>
      </c>
      <c r="AJ121" s="9" t="s">
        <v>126</v>
      </c>
      <c r="AK121" s="9" t="s">
        <v>126</v>
      </c>
      <c r="AL121" s="9" t="s">
        <v>126</v>
      </c>
      <c r="AM121" s="9" t="s">
        <v>126</v>
      </c>
      <c r="AN121" s="9" t="s">
        <v>126</v>
      </c>
      <c r="AO121" s="9" t="s">
        <v>126</v>
      </c>
      <c r="AP121" s="9" t="s">
        <v>126</v>
      </c>
      <c r="AQ121" s="9" t="s">
        <v>126</v>
      </c>
      <c r="AR121" s="27" t="s">
        <v>126</v>
      </c>
      <c r="AS121" s="11" t="s">
        <v>200</v>
      </c>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t="s">
        <v>127</v>
      </c>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2" t="s">
        <v>1589</v>
      </c>
      <c r="EL121" s="2" t="s">
        <v>127</v>
      </c>
      <c r="EN121" s="11" t="s">
        <v>306</v>
      </c>
      <c r="EO121" s="13"/>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t="s">
        <v>127</v>
      </c>
      <c r="GG121" s="2"/>
      <c r="GH121" s="2"/>
      <c r="GI121" s="2"/>
      <c r="GJ121" s="2"/>
      <c r="GK121" s="2"/>
      <c r="GL121" s="21" t="s">
        <v>1589</v>
      </c>
      <c r="GM121" s="2"/>
      <c r="GN121" s="2"/>
      <c r="GO121" s="2"/>
      <c r="GP121" s="10" t="s">
        <v>127</v>
      </c>
      <c r="GQ121" s="2"/>
      <c r="GR121" s="69" t="s">
        <v>347</v>
      </c>
      <c r="GS121" s="11" t="s">
        <v>402</v>
      </c>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t="s">
        <v>127</v>
      </c>
      <c r="HR121" s="13"/>
      <c r="HS121" s="13"/>
      <c r="HT121" s="13"/>
      <c r="HU121" s="13"/>
      <c r="HV121" s="13"/>
      <c r="HW121" s="13"/>
      <c r="HX121" s="2"/>
      <c r="HY121" s="2"/>
      <c r="HZ121" s="2"/>
      <c r="IA121" s="2"/>
      <c r="IB121" s="2"/>
      <c r="IC121" s="2"/>
      <c r="ID121" s="2"/>
      <c r="IE121" s="2"/>
      <c r="IF121" s="2"/>
      <c r="IG121" s="2"/>
      <c r="IH121" s="2"/>
      <c r="II121" s="2"/>
      <c r="IJ121" s="2"/>
      <c r="IK121" s="2"/>
      <c r="IL121" s="2"/>
      <c r="IM121" s="2" t="s">
        <v>127</v>
      </c>
      <c r="IN121" s="2"/>
      <c r="IO121" s="2"/>
      <c r="IP121" s="2"/>
      <c r="IQ121" s="2"/>
      <c r="IR121" s="2"/>
      <c r="IS121" s="2"/>
      <c r="IT121" s="2"/>
      <c r="IU121" s="2"/>
      <c r="IV121" s="2"/>
      <c r="IW121" s="2"/>
      <c r="IX121" s="2"/>
      <c r="IY121" s="2"/>
      <c r="IZ121" s="2"/>
      <c r="JA121" s="2"/>
      <c r="JB121" s="2"/>
      <c r="JC121" s="2"/>
      <c r="JD121" s="2"/>
      <c r="JE121" s="2"/>
    </row>
    <row r="122" spans="1:265" ht="16.5" hidden="1" thickTop="1" x14ac:dyDescent="0.25">
      <c r="A122" s="2" t="s">
        <v>1780</v>
      </c>
      <c r="B122" s="9" t="s">
        <v>84</v>
      </c>
      <c r="C122" s="9" t="s">
        <v>108</v>
      </c>
      <c r="D122" s="35" t="s">
        <v>2351</v>
      </c>
      <c r="E122" s="35" t="s">
        <v>127</v>
      </c>
      <c r="F122" s="35" t="s">
        <v>1589</v>
      </c>
      <c r="G122" s="35" t="s">
        <v>127</v>
      </c>
      <c r="H122" s="35" t="s">
        <v>1589</v>
      </c>
      <c r="I122" s="35" t="s">
        <v>1589</v>
      </c>
      <c r="J122" s="35" t="str">
        <f t="shared" si="4"/>
        <v>Mixed</v>
      </c>
      <c r="K122" t="s">
        <v>1589</v>
      </c>
      <c r="L122" t="s">
        <v>1589</v>
      </c>
      <c r="M122" t="s">
        <v>127</v>
      </c>
      <c r="N122" t="s">
        <v>1589</v>
      </c>
      <c r="O122" t="s">
        <v>1589</v>
      </c>
      <c r="P122" t="s">
        <v>1589</v>
      </c>
      <c r="Q122" t="s">
        <v>1589</v>
      </c>
      <c r="R122" s="1" t="str">
        <f t="shared" si="6"/>
        <v>YES</v>
      </c>
      <c r="S122" s="29" t="str">
        <f t="shared" si="7"/>
        <v>YES</v>
      </c>
      <c r="T122" s="32" t="str">
        <f t="shared" si="5"/>
        <v>YES</v>
      </c>
      <c r="U122" s="34" t="s">
        <v>127</v>
      </c>
      <c r="V122" s="10" t="s">
        <v>1589</v>
      </c>
      <c r="W122" s="54" t="s">
        <v>1589</v>
      </c>
      <c r="X122" s="9" t="s">
        <v>126</v>
      </c>
      <c r="Y122" s="9" t="s">
        <v>126</v>
      </c>
      <c r="Z122" s="9" t="s">
        <v>126</v>
      </c>
      <c r="AA122" s="9" t="s">
        <v>126</v>
      </c>
      <c r="AB122" s="9" t="s">
        <v>127</v>
      </c>
      <c r="AC122" s="9" t="s">
        <v>126</v>
      </c>
      <c r="AD122" s="9" t="s">
        <v>126</v>
      </c>
      <c r="AE122" s="9" t="s">
        <v>126</v>
      </c>
      <c r="AF122" s="9" t="s">
        <v>126</v>
      </c>
      <c r="AG122" s="9" t="s">
        <v>126</v>
      </c>
      <c r="AH122" s="9" t="s">
        <v>126</v>
      </c>
      <c r="AI122" s="9" t="s">
        <v>126</v>
      </c>
      <c r="AJ122" s="9" t="s">
        <v>126</v>
      </c>
      <c r="AK122" s="9" t="s">
        <v>126</v>
      </c>
      <c r="AL122" s="9" t="s">
        <v>126</v>
      </c>
      <c r="AM122" s="9" t="s">
        <v>126</v>
      </c>
      <c r="AN122" s="9" t="s">
        <v>126</v>
      </c>
      <c r="AO122" s="9" t="s">
        <v>126</v>
      </c>
      <c r="AP122" s="9" t="s">
        <v>126</v>
      </c>
      <c r="AQ122" s="9" t="s">
        <v>126</v>
      </c>
      <c r="AR122" s="27" t="s">
        <v>126</v>
      </c>
      <c r="AS122" s="11" t="s">
        <v>201</v>
      </c>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t="s">
        <v>127</v>
      </c>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2" t="s">
        <v>1589</v>
      </c>
      <c r="EJ122" s="2" t="s">
        <v>127</v>
      </c>
      <c r="EN122" s="11" t="s">
        <v>305</v>
      </c>
      <c r="EO122" s="13"/>
      <c r="EP122" s="2"/>
      <c r="EQ122" s="2"/>
      <c r="ER122" s="2"/>
      <c r="ES122" s="2"/>
      <c r="ET122" s="2"/>
      <c r="EU122" s="2"/>
      <c r="EV122" s="2"/>
      <c r="EW122" s="2"/>
      <c r="EX122" s="2"/>
      <c r="EY122" s="2"/>
      <c r="EZ122" s="2"/>
      <c r="FA122" s="2"/>
      <c r="FB122" s="2"/>
      <c r="FC122" s="2"/>
      <c r="FD122" s="2"/>
      <c r="FE122" s="2"/>
      <c r="FF122" s="2"/>
      <c r="FG122" s="2" t="s">
        <v>127</v>
      </c>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1" t="s">
        <v>1589</v>
      </c>
      <c r="GM122" s="2"/>
      <c r="GN122" s="10" t="s">
        <v>127</v>
      </c>
      <c r="GO122" s="2"/>
      <c r="GP122" s="2"/>
      <c r="GQ122" s="2"/>
      <c r="GR122" s="69" t="s">
        <v>347</v>
      </c>
      <c r="GS122" s="11" t="s">
        <v>403</v>
      </c>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2"/>
      <c r="HY122" s="2"/>
      <c r="HZ122" s="2"/>
      <c r="IA122" s="2"/>
      <c r="IB122" s="2"/>
      <c r="IC122" s="2"/>
      <c r="ID122" s="2"/>
      <c r="IE122" s="2"/>
      <c r="IF122" s="2"/>
      <c r="IG122" s="2"/>
      <c r="IH122" s="2"/>
      <c r="II122" s="2"/>
      <c r="IJ122" s="2"/>
      <c r="IK122" s="2"/>
      <c r="IL122" s="2"/>
      <c r="IM122" s="2"/>
      <c r="IN122" s="2" t="s">
        <v>127</v>
      </c>
      <c r="IO122" s="2"/>
      <c r="IP122" s="2"/>
      <c r="IQ122" s="2"/>
      <c r="IR122" s="2"/>
      <c r="IS122" s="2"/>
      <c r="IT122" s="2"/>
      <c r="IU122" s="2"/>
      <c r="IV122" s="2"/>
      <c r="IW122" s="2"/>
      <c r="IX122" s="2"/>
      <c r="IY122" s="2"/>
      <c r="IZ122" s="2"/>
      <c r="JA122" s="2"/>
      <c r="JB122" s="2"/>
      <c r="JC122" s="2"/>
      <c r="JD122" s="2"/>
      <c r="JE122" s="2"/>
    </row>
    <row r="123" spans="1:265" ht="16.5" hidden="1" thickTop="1" x14ac:dyDescent="0.25">
      <c r="A123" s="2" t="s">
        <v>1780</v>
      </c>
      <c r="B123" s="9" t="s">
        <v>84</v>
      </c>
      <c r="C123" s="9" t="s">
        <v>108</v>
      </c>
      <c r="D123" s="35" t="s">
        <v>2351</v>
      </c>
      <c r="E123" s="35" t="s">
        <v>127</v>
      </c>
      <c r="F123" s="35" t="s">
        <v>1589</v>
      </c>
      <c r="G123" s="35" t="s">
        <v>127</v>
      </c>
      <c r="H123" s="35" t="s">
        <v>1589</v>
      </c>
      <c r="I123" s="35" t="s">
        <v>1589</v>
      </c>
      <c r="J123" s="35" t="str">
        <f t="shared" si="4"/>
        <v>Mixed</v>
      </c>
      <c r="K123" t="s">
        <v>1589</v>
      </c>
      <c r="L123" t="s">
        <v>1589</v>
      </c>
      <c r="M123" t="s">
        <v>127</v>
      </c>
      <c r="N123" t="s">
        <v>1589</v>
      </c>
      <c r="O123" t="s">
        <v>1589</v>
      </c>
      <c r="P123" t="s">
        <v>1589</v>
      </c>
      <c r="Q123" t="s">
        <v>1589</v>
      </c>
      <c r="R123" s="1" t="str">
        <f t="shared" si="6"/>
        <v>YES</v>
      </c>
      <c r="S123" s="29" t="str">
        <f t="shared" si="7"/>
        <v>YES</v>
      </c>
      <c r="T123" s="32" t="str">
        <f t="shared" si="5"/>
        <v>YES</v>
      </c>
      <c r="U123" s="34" t="s">
        <v>127</v>
      </c>
      <c r="V123" s="10" t="s">
        <v>1589</v>
      </c>
      <c r="W123" s="54" t="s">
        <v>1589</v>
      </c>
      <c r="X123" s="9" t="s">
        <v>126</v>
      </c>
      <c r="Y123" s="9" t="s">
        <v>126</v>
      </c>
      <c r="Z123" s="9" t="s">
        <v>126</v>
      </c>
      <c r="AA123" s="9" t="s">
        <v>126</v>
      </c>
      <c r="AB123" s="9" t="s">
        <v>126</v>
      </c>
      <c r="AC123" s="9" t="s">
        <v>126</v>
      </c>
      <c r="AD123" s="9" t="s">
        <v>126</v>
      </c>
      <c r="AE123" s="9" t="s">
        <v>126</v>
      </c>
      <c r="AF123" s="9" t="s">
        <v>126</v>
      </c>
      <c r="AG123" s="9" t="s">
        <v>126</v>
      </c>
      <c r="AH123" s="9" t="s">
        <v>126</v>
      </c>
      <c r="AI123" s="9" t="s">
        <v>126</v>
      </c>
      <c r="AJ123" s="9" t="s">
        <v>126</v>
      </c>
      <c r="AK123" s="9" t="s">
        <v>127</v>
      </c>
      <c r="AL123" s="9" t="s">
        <v>126</v>
      </c>
      <c r="AM123" s="9" t="s">
        <v>126</v>
      </c>
      <c r="AN123" s="9" t="s">
        <v>126</v>
      </c>
      <c r="AO123" s="9" t="s">
        <v>126</v>
      </c>
      <c r="AP123" s="9" t="s">
        <v>126</v>
      </c>
      <c r="AQ123" s="9" t="s">
        <v>126</v>
      </c>
      <c r="AR123" s="27" t="s">
        <v>126</v>
      </c>
      <c r="AS123" s="11" t="s">
        <v>202</v>
      </c>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t="s">
        <v>127</v>
      </c>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2" t="s">
        <v>1589</v>
      </c>
      <c r="EJ123" s="2" t="s">
        <v>127</v>
      </c>
      <c r="EN123" s="11" t="s">
        <v>307</v>
      </c>
      <c r="EO123" s="13"/>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t="s">
        <v>127</v>
      </c>
      <c r="GG123" s="2"/>
      <c r="GH123" s="2"/>
      <c r="GI123" s="2"/>
      <c r="GJ123" s="2"/>
      <c r="GK123" s="2"/>
      <c r="GL123" s="21" t="s">
        <v>1589</v>
      </c>
      <c r="GM123" s="2"/>
      <c r="GN123" s="2"/>
      <c r="GO123" s="2"/>
      <c r="GP123" s="2" t="s">
        <v>127</v>
      </c>
      <c r="GQ123" s="2"/>
      <c r="GR123" s="69" t="s">
        <v>347</v>
      </c>
      <c r="GS123" s="11" t="s">
        <v>404</v>
      </c>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2"/>
      <c r="HY123" s="2"/>
      <c r="HZ123" s="2"/>
      <c r="IA123" s="2"/>
      <c r="IB123" s="2"/>
      <c r="IC123" s="2"/>
      <c r="ID123" s="2"/>
      <c r="IE123" s="2"/>
      <c r="IF123" s="2"/>
      <c r="IG123" s="2"/>
      <c r="IH123" s="2"/>
      <c r="II123" s="2"/>
      <c r="IJ123" s="2"/>
      <c r="IK123" s="2"/>
      <c r="IL123" s="2"/>
      <c r="IM123" s="2" t="s">
        <v>127</v>
      </c>
      <c r="IN123" s="2"/>
      <c r="IO123" s="2"/>
      <c r="IP123" s="2"/>
      <c r="IQ123" s="2"/>
      <c r="IR123" s="2"/>
      <c r="IS123" s="2"/>
      <c r="IT123" s="2"/>
      <c r="IU123" s="2"/>
      <c r="IV123" s="2"/>
      <c r="IW123" s="2"/>
      <c r="IX123" s="2"/>
      <c r="IY123" s="2"/>
      <c r="IZ123" s="2"/>
      <c r="JA123" s="2"/>
      <c r="JB123" s="2"/>
      <c r="JC123" s="2"/>
      <c r="JD123" s="2"/>
      <c r="JE123" s="2"/>
    </row>
    <row r="124" spans="1:265" ht="15.95" customHeight="1" thickTop="1" x14ac:dyDescent="0.25">
      <c r="A124" s="2" t="s">
        <v>1780</v>
      </c>
      <c r="B124" s="9" t="s">
        <v>84</v>
      </c>
      <c r="C124" s="9" t="s">
        <v>109</v>
      </c>
      <c r="D124" s="35" t="s">
        <v>2350</v>
      </c>
      <c r="E124" s="35" t="s">
        <v>1589</v>
      </c>
      <c r="F124" s="35" t="s">
        <v>1589</v>
      </c>
      <c r="G124" s="35" t="s">
        <v>1589</v>
      </c>
      <c r="H124" s="35" t="s">
        <v>1589</v>
      </c>
      <c r="I124" s="35" t="s">
        <v>127</v>
      </c>
      <c r="J124" s="35" t="str">
        <f t="shared" si="4"/>
        <v>Plan-driven</v>
      </c>
      <c r="K124" t="s">
        <v>1589</v>
      </c>
      <c r="L124" t="s">
        <v>1589</v>
      </c>
      <c r="M124" t="s">
        <v>127</v>
      </c>
      <c r="N124" t="s">
        <v>1589</v>
      </c>
      <c r="O124" t="s">
        <v>127</v>
      </c>
      <c r="P124" t="s">
        <v>1589</v>
      </c>
      <c r="Q124" t="s">
        <v>1589</v>
      </c>
      <c r="R124" s="1" t="str">
        <f t="shared" si="6"/>
        <v>YES</v>
      </c>
      <c r="S124" s="29" t="str">
        <f t="shared" si="7"/>
        <v>YES</v>
      </c>
      <c r="T124" s="32" t="str">
        <f t="shared" si="5"/>
        <v>NO</v>
      </c>
      <c r="U124" s="34" t="s">
        <v>1589</v>
      </c>
      <c r="V124" s="10" t="s">
        <v>1589</v>
      </c>
      <c r="W124" s="54" t="s">
        <v>1589</v>
      </c>
      <c r="X124" s="9" t="s">
        <v>126</v>
      </c>
      <c r="Y124" s="9" t="s">
        <v>126</v>
      </c>
      <c r="Z124" s="9" t="s">
        <v>126</v>
      </c>
      <c r="AA124" s="9" t="s">
        <v>126</v>
      </c>
      <c r="AB124" s="9" t="s">
        <v>126</v>
      </c>
      <c r="AC124" s="9" t="s">
        <v>126</v>
      </c>
      <c r="AD124" s="9" t="s">
        <v>126</v>
      </c>
      <c r="AE124" s="9" t="s">
        <v>126</v>
      </c>
      <c r="AF124" s="9" t="s">
        <v>126</v>
      </c>
      <c r="AG124" s="9" t="s">
        <v>126</v>
      </c>
      <c r="AH124" s="9" t="s">
        <v>126</v>
      </c>
      <c r="AI124" s="9" t="s">
        <v>126</v>
      </c>
      <c r="AJ124" s="9" t="s">
        <v>126</v>
      </c>
      <c r="AK124" s="9" t="s">
        <v>126</v>
      </c>
      <c r="AL124" s="9" t="s">
        <v>126</v>
      </c>
      <c r="AM124" s="9" t="s">
        <v>126</v>
      </c>
      <c r="AN124" s="9" t="s">
        <v>126</v>
      </c>
      <c r="AO124" s="9" t="s">
        <v>126</v>
      </c>
      <c r="AP124" s="9" t="s">
        <v>127</v>
      </c>
      <c r="AQ124" s="9" t="s">
        <v>126</v>
      </c>
      <c r="AR124" s="27" t="s">
        <v>126</v>
      </c>
      <c r="AS124" s="11" t="s">
        <v>126</v>
      </c>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c r="EH124" s="22" t="s">
        <v>1589</v>
      </c>
      <c r="EN124" s="11" t="s">
        <v>126</v>
      </c>
      <c r="EO124" s="13"/>
      <c r="EP124" s="2"/>
      <c r="EQ124" s="2"/>
      <c r="ER124" s="2"/>
      <c r="ES124" s="2"/>
      <c r="ET124" s="2"/>
      <c r="EU124" s="2"/>
      <c r="EV124" s="2"/>
      <c r="EW124" s="2"/>
      <c r="EX124" s="2"/>
      <c r="EY124" s="2"/>
      <c r="EZ124" s="2"/>
      <c r="FA124" s="2"/>
      <c r="FB124" s="2"/>
      <c r="FC124" s="2"/>
      <c r="FD124" s="2"/>
      <c r="FE124" s="2"/>
      <c r="FF124" s="2"/>
      <c r="FG124" s="2"/>
      <c r="FH124" s="2"/>
      <c r="FI124" s="2"/>
      <c r="FJ124" s="2"/>
      <c r="FK124" s="2"/>
      <c r="FL124" s="2"/>
      <c r="FM124" s="2"/>
      <c r="FN124" s="2"/>
      <c r="FO124" s="2"/>
      <c r="FP124" s="2"/>
      <c r="FQ124" s="2"/>
      <c r="FR124" s="2"/>
      <c r="FS124" s="2"/>
      <c r="FT124" s="2"/>
      <c r="FU124" s="2"/>
      <c r="FV124" s="2"/>
      <c r="FW124" s="2"/>
      <c r="FX124" s="2"/>
      <c r="FY124" s="2"/>
      <c r="FZ124" s="2"/>
      <c r="GA124" s="2"/>
      <c r="GB124" s="2"/>
      <c r="GC124" s="2"/>
      <c r="GD124" s="2"/>
      <c r="GE124" s="2"/>
      <c r="GF124" s="2"/>
      <c r="GG124" s="2"/>
      <c r="GH124" s="2"/>
      <c r="GI124" s="2"/>
      <c r="GJ124" s="2"/>
      <c r="GK124" s="2"/>
      <c r="GL124" s="21" t="s">
        <v>1589</v>
      </c>
      <c r="GM124" s="2"/>
      <c r="GN124" s="2"/>
      <c r="GO124" s="2"/>
      <c r="GP124" s="2"/>
      <c r="GQ124" s="2"/>
      <c r="GR124" s="69" t="s">
        <v>347</v>
      </c>
      <c r="GS124" s="11" t="s">
        <v>126</v>
      </c>
      <c r="GT124" s="13"/>
      <c r="GU124" s="13"/>
      <c r="GV124" s="13"/>
      <c r="GW124" s="13"/>
      <c r="GX124" s="13"/>
      <c r="GY124" s="13"/>
      <c r="GZ124" s="13"/>
      <c r="HA124" s="13"/>
      <c r="HB124" s="13"/>
      <c r="HC124" s="13"/>
      <c r="HD124" s="13"/>
      <c r="HE124" s="13"/>
      <c r="HF124" s="13"/>
      <c r="HG124" s="13"/>
      <c r="HH124" s="13"/>
      <c r="HI124" s="13"/>
      <c r="HJ124" s="13"/>
      <c r="HK124" s="13"/>
      <c r="HL124" s="13"/>
      <c r="HM124" s="13"/>
      <c r="HN124" s="13"/>
      <c r="HO124" s="13"/>
      <c r="HP124" s="13"/>
      <c r="HQ124" s="13"/>
      <c r="HR124" s="13"/>
      <c r="HS124" s="13"/>
      <c r="HT124" s="13"/>
      <c r="HU124" s="13"/>
      <c r="HV124" s="13"/>
      <c r="HW124" s="13"/>
      <c r="HX124" s="2"/>
      <c r="HY124" s="2"/>
      <c r="HZ124" s="2"/>
      <c r="IA124" s="2"/>
      <c r="IB124" s="2"/>
      <c r="IC124" s="2"/>
      <c r="ID124" s="2"/>
      <c r="IE124" s="2"/>
      <c r="IF124" s="2"/>
      <c r="IG124" s="2"/>
      <c r="IH124" s="2"/>
      <c r="II124" s="2"/>
      <c r="IJ124" s="2"/>
      <c r="IK124" s="2"/>
      <c r="IL124" s="2"/>
      <c r="IM124" s="2"/>
      <c r="IN124" s="2"/>
      <c r="IO124" s="2"/>
      <c r="IP124" s="2"/>
      <c r="IQ124" s="2"/>
      <c r="IR124" s="2"/>
      <c r="IS124" s="2"/>
      <c r="IT124" s="2"/>
      <c r="IU124" s="2"/>
      <c r="IV124" s="2"/>
      <c r="IW124" s="2"/>
      <c r="IX124" s="2"/>
      <c r="IY124" s="2"/>
      <c r="IZ124" s="2"/>
      <c r="JA124" s="2"/>
      <c r="JB124" s="2"/>
      <c r="JC124" s="2"/>
      <c r="JD124" s="2"/>
      <c r="JE124" s="2"/>
    </row>
    <row r="125" spans="1:265" x14ac:dyDescent="0.25">
      <c r="A125" s="2" t="s">
        <v>1780</v>
      </c>
      <c r="B125" s="9" t="s">
        <v>84</v>
      </c>
      <c r="C125" s="9" t="s">
        <v>109</v>
      </c>
      <c r="D125" s="35" t="s">
        <v>2350</v>
      </c>
      <c r="E125" s="35" t="s">
        <v>1589</v>
      </c>
      <c r="F125" s="35" t="s">
        <v>1589</v>
      </c>
      <c r="G125" s="35" t="s">
        <v>1589</v>
      </c>
      <c r="H125" s="35" t="s">
        <v>1589</v>
      </c>
      <c r="I125" s="35" t="s">
        <v>127</v>
      </c>
      <c r="J125" s="35" t="str">
        <f t="shared" si="4"/>
        <v>Plan-driven</v>
      </c>
      <c r="K125" t="s">
        <v>1589</v>
      </c>
      <c r="L125" t="s">
        <v>1589</v>
      </c>
      <c r="M125" t="s">
        <v>127</v>
      </c>
      <c r="N125" t="s">
        <v>1589</v>
      </c>
      <c r="O125" t="s">
        <v>127</v>
      </c>
      <c r="P125" t="s">
        <v>1589</v>
      </c>
      <c r="Q125" t="s">
        <v>1589</v>
      </c>
      <c r="R125" s="1" t="str">
        <f t="shared" si="6"/>
        <v>YES</v>
      </c>
      <c r="S125" s="29" t="str">
        <f t="shared" si="7"/>
        <v>YES</v>
      </c>
      <c r="T125" s="32" t="str">
        <f t="shared" si="5"/>
        <v>NO</v>
      </c>
      <c r="U125" s="34" t="s">
        <v>1589</v>
      </c>
      <c r="V125" s="10" t="s">
        <v>1589</v>
      </c>
      <c r="W125" s="54" t="s">
        <v>1589</v>
      </c>
      <c r="X125" s="9" t="s">
        <v>126</v>
      </c>
      <c r="Y125" s="9" t="s">
        <v>126</v>
      </c>
      <c r="Z125" s="9" t="s">
        <v>126</v>
      </c>
      <c r="AA125" s="9" t="s">
        <v>126</v>
      </c>
      <c r="AB125" s="9" t="s">
        <v>126</v>
      </c>
      <c r="AC125" s="9" t="s">
        <v>126</v>
      </c>
      <c r="AD125" s="9" t="s">
        <v>126</v>
      </c>
      <c r="AE125" s="9" t="s">
        <v>126</v>
      </c>
      <c r="AF125" s="9" t="s">
        <v>126</v>
      </c>
      <c r="AG125" s="9" t="s">
        <v>126</v>
      </c>
      <c r="AH125" s="9" t="s">
        <v>127</v>
      </c>
      <c r="AI125" s="9" t="s">
        <v>126</v>
      </c>
      <c r="AJ125" s="9" t="s">
        <v>126</v>
      </c>
      <c r="AK125" s="9" t="s">
        <v>126</v>
      </c>
      <c r="AL125" s="9" t="s">
        <v>126</v>
      </c>
      <c r="AM125" s="9" t="s">
        <v>126</v>
      </c>
      <c r="AN125" s="9" t="s">
        <v>126</v>
      </c>
      <c r="AO125" s="9" t="s">
        <v>126</v>
      </c>
      <c r="AP125" s="9" t="s">
        <v>126</v>
      </c>
      <c r="AQ125" s="9" t="s">
        <v>126</v>
      </c>
      <c r="AR125" s="27" t="s">
        <v>126</v>
      </c>
      <c r="AS125" s="11" t="s">
        <v>126</v>
      </c>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2" t="s">
        <v>1589</v>
      </c>
      <c r="EN125" s="11" t="s">
        <v>126</v>
      </c>
      <c r="EO125" s="13"/>
      <c r="EP125" s="2"/>
      <c r="EQ125" s="2"/>
      <c r="ER125" s="2"/>
      <c r="ES125" s="2"/>
      <c r="ET125" s="2"/>
      <c r="EU125" s="2"/>
      <c r="EV125" s="2"/>
      <c r="EW125" s="2"/>
      <c r="EX125" s="2"/>
      <c r="EY125" s="2"/>
      <c r="EZ125" s="2"/>
      <c r="FA125" s="2"/>
      <c r="FB125" s="2"/>
      <c r="FC125" s="2"/>
      <c r="FD125" s="2"/>
      <c r="FE125" s="2"/>
      <c r="FF125" s="2"/>
      <c r="FG125" s="2"/>
      <c r="FH125" s="2"/>
      <c r="FI125" s="2"/>
      <c r="FJ125" s="2"/>
      <c r="FK125" s="2"/>
      <c r="FL125" s="2"/>
      <c r="FM125" s="2"/>
      <c r="FN125" s="2"/>
      <c r="FO125" s="2"/>
      <c r="FP125" s="2"/>
      <c r="FQ125" s="2"/>
      <c r="FR125" s="2"/>
      <c r="FS125" s="2"/>
      <c r="FT125" s="2"/>
      <c r="FU125" s="2"/>
      <c r="FV125" s="2"/>
      <c r="FW125" s="2"/>
      <c r="FX125" s="2"/>
      <c r="FY125" s="2"/>
      <c r="FZ125" s="2"/>
      <c r="GA125" s="2"/>
      <c r="GB125" s="2"/>
      <c r="GC125" s="2"/>
      <c r="GD125" s="2"/>
      <c r="GE125" s="2"/>
      <c r="GF125" s="2"/>
      <c r="GG125" s="2"/>
      <c r="GH125" s="2"/>
      <c r="GI125" s="2"/>
      <c r="GJ125" s="2"/>
      <c r="GK125" s="2"/>
      <c r="GL125" s="21" t="s">
        <v>1589</v>
      </c>
      <c r="GM125" s="2"/>
      <c r="GN125" s="2"/>
      <c r="GO125" s="2"/>
      <c r="GP125" s="2"/>
      <c r="GQ125" s="2"/>
      <c r="GR125" s="69" t="s">
        <v>347</v>
      </c>
      <c r="GS125" s="11" t="s">
        <v>126</v>
      </c>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2"/>
      <c r="HY125" s="2"/>
      <c r="HZ125" s="2"/>
      <c r="IA125" s="2"/>
      <c r="IB125" s="2"/>
      <c r="IC125" s="2"/>
      <c r="ID125" s="2"/>
      <c r="IE125" s="2"/>
      <c r="IF125" s="2"/>
      <c r="IG125" s="2"/>
      <c r="IH125" s="2"/>
      <c r="II125" s="2"/>
      <c r="IJ125" s="2"/>
      <c r="IK125" s="2"/>
      <c r="IL125" s="2"/>
      <c r="IM125" s="2"/>
      <c r="IN125" s="2"/>
      <c r="IO125" s="2"/>
      <c r="IP125" s="2"/>
      <c r="IQ125" s="2"/>
      <c r="IR125" s="2"/>
      <c r="IS125" s="2"/>
      <c r="IT125" s="2"/>
      <c r="IU125" s="2"/>
      <c r="IV125" s="2"/>
      <c r="IW125" s="2"/>
      <c r="IX125" s="2"/>
      <c r="IY125" s="2"/>
      <c r="IZ125" s="2"/>
      <c r="JA125" s="2"/>
      <c r="JB125" s="2"/>
      <c r="JC125" s="2"/>
      <c r="JD125" s="2"/>
      <c r="JE125" s="2"/>
    </row>
    <row r="126" spans="1:265" x14ac:dyDescent="0.25">
      <c r="A126" s="2" t="s">
        <v>1780</v>
      </c>
      <c r="B126" s="9" t="s">
        <v>84</v>
      </c>
      <c r="C126" s="9" t="s">
        <v>109</v>
      </c>
      <c r="D126" s="35" t="s">
        <v>2350</v>
      </c>
      <c r="E126" s="35" t="s">
        <v>1589</v>
      </c>
      <c r="F126" s="35" t="s">
        <v>1589</v>
      </c>
      <c r="G126" s="35" t="s">
        <v>1589</v>
      </c>
      <c r="H126" s="35" t="s">
        <v>1589</v>
      </c>
      <c r="I126" s="35" t="s">
        <v>127</v>
      </c>
      <c r="J126" s="35" t="str">
        <f t="shared" si="4"/>
        <v>Plan-driven</v>
      </c>
      <c r="K126" t="s">
        <v>1589</v>
      </c>
      <c r="L126" t="s">
        <v>1589</v>
      </c>
      <c r="M126" t="s">
        <v>127</v>
      </c>
      <c r="N126" t="s">
        <v>1589</v>
      </c>
      <c r="O126" t="s">
        <v>127</v>
      </c>
      <c r="P126" t="s">
        <v>1589</v>
      </c>
      <c r="Q126" t="s">
        <v>1589</v>
      </c>
      <c r="R126" s="1" t="str">
        <f t="shared" si="6"/>
        <v>YES</v>
      </c>
      <c r="S126" s="29" t="str">
        <f t="shared" si="7"/>
        <v>YES</v>
      </c>
      <c r="T126" s="32" t="str">
        <f t="shared" si="5"/>
        <v>NO</v>
      </c>
      <c r="U126" s="34" t="s">
        <v>1589</v>
      </c>
      <c r="V126" s="10" t="s">
        <v>1589</v>
      </c>
      <c r="W126" s="54" t="s">
        <v>1589</v>
      </c>
      <c r="X126" s="9" t="s">
        <v>126</v>
      </c>
      <c r="Y126" s="9" t="s">
        <v>126</v>
      </c>
      <c r="Z126" s="9" t="s">
        <v>126</v>
      </c>
      <c r="AA126" s="9" t="s">
        <v>126</v>
      </c>
      <c r="AB126" s="9" t="s">
        <v>126</v>
      </c>
      <c r="AC126" s="9" t="s">
        <v>126</v>
      </c>
      <c r="AD126" s="9" t="s">
        <v>126</v>
      </c>
      <c r="AE126" s="9" t="s">
        <v>127</v>
      </c>
      <c r="AF126" s="9" t="s">
        <v>126</v>
      </c>
      <c r="AG126" s="9" t="s">
        <v>126</v>
      </c>
      <c r="AH126" s="9" t="s">
        <v>126</v>
      </c>
      <c r="AI126" s="9" t="s">
        <v>126</v>
      </c>
      <c r="AJ126" s="9" t="s">
        <v>126</v>
      </c>
      <c r="AK126" s="9" t="s">
        <v>126</v>
      </c>
      <c r="AL126" s="9" t="s">
        <v>126</v>
      </c>
      <c r="AM126" s="9" t="s">
        <v>126</v>
      </c>
      <c r="AN126" s="9" t="s">
        <v>126</v>
      </c>
      <c r="AO126" s="9" t="s">
        <v>126</v>
      </c>
      <c r="AP126" s="9" t="s">
        <v>126</v>
      </c>
      <c r="AQ126" s="9" t="s">
        <v>126</v>
      </c>
      <c r="AR126" s="27" t="s">
        <v>126</v>
      </c>
      <c r="AS126" s="11" t="s">
        <v>126</v>
      </c>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2" t="s">
        <v>1589</v>
      </c>
      <c r="EN126" s="11" t="s">
        <v>126</v>
      </c>
      <c r="EO126" s="13"/>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c r="FN126" s="2"/>
      <c r="FO126" s="2"/>
      <c r="FP126" s="2"/>
      <c r="FQ126" s="2"/>
      <c r="FR126" s="2"/>
      <c r="FS126" s="2"/>
      <c r="FT126" s="2"/>
      <c r="FU126" s="2"/>
      <c r="FV126" s="2"/>
      <c r="FW126" s="2"/>
      <c r="FX126" s="2"/>
      <c r="FY126" s="2"/>
      <c r="FZ126" s="2"/>
      <c r="GA126" s="2"/>
      <c r="GB126" s="2"/>
      <c r="GC126" s="2"/>
      <c r="GD126" s="2"/>
      <c r="GE126" s="2"/>
      <c r="GF126" s="2"/>
      <c r="GG126" s="2"/>
      <c r="GH126" s="2"/>
      <c r="GI126" s="2"/>
      <c r="GJ126" s="2"/>
      <c r="GK126" s="2"/>
      <c r="GL126" s="21" t="s">
        <v>1589</v>
      </c>
      <c r="GM126" s="2"/>
      <c r="GN126" s="2"/>
      <c r="GO126" s="2"/>
      <c r="GP126" s="2"/>
      <c r="GQ126" s="2"/>
      <c r="GR126" s="69" t="s">
        <v>347</v>
      </c>
      <c r="GS126" s="11" t="s">
        <v>126</v>
      </c>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2"/>
      <c r="HY126" s="2"/>
      <c r="HZ126" s="2"/>
      <c r="IA126" s="2"/>
      <c r="IB126" s="2"/>
      <c r="IC126" s="2"/>
      <c r="ID126" s="2"/>
      <c r="IE126" s="2"/>
      <c r="IF126" s="2"/>
      <c r="IG126" s="2"/>
      <c r="IH126" s="2"/>
      <c r="II126" s="2"/>
      <c r="IJ126" s="2"/>
      <c r="IK126" s="2"/>
      <c r="IL126" s="2"/>
      <c r="IM126" s="2"/>
      <c r="IN126" s="2"/>
      <c r="IO126" s="2"/>
      <c r="IP126" s="2"/>
      <c r="IQ126" s="2"/>
      <c r="IR126" s="2"/>
      <c r="IS126" s="2"/>
      <c r="IT126" s="2"/>
      <c r="IU126" s="2"/>
      <c r="IV126" s="2"/>
      <c r="IW126" s="2"/>
      <c r="IX126" s="2"/>
      <c r="IY126" s="2"/>
      <c r="IZ126" s="2"/>
      <c r="JA126" s="2"/>
      <c r="JB126" s="2"/>
      <c r="JC126" s="2"/>
      <c r="JD126" s="2"/>
      <c r="JE126" s="2"/>
    </row>
    <row r="127" spans="1:265" x14ac:dyDescent="0.25">
      <c r="A127" s="2" t="s">
        <v>1780</v>
      </c>
      <c r="B127" s="9" t="s">
        <v>84</v>
      </c>
      <c r="C127" s="9" t="s">
        <v>109</v>
      </c>
      <c r="D127" s="35" t="s">
        <v>2350</v>
      </c>
      <c r="E127" s="35" t="s">
        <v>1589</v>
      </c>
      <c r="F127" s="35" t="s">
        <v>1589</v>
      </c>
      <c r="G127" s="35" t="s">
        <v>1589</v>
      </c>
      <c r="H127" s="35" t="s">
        <v>1589</v>
      </c>
      <c r="I127" s="35" t="s">
        <v>127</v>
      </c>
      <c r="J127" s="35" t="str">
        <f t="shared" si="4"/>
        <v>Plan-driven</v>
      </c>
      <c r="K127" t="s">
        <v>1589</v>
      </c>
      <c r="L127" t="s">
        <v>1589</v>
      </c>
      <c r="M127" t="s">
        <v>127</v>
      </c>
      <c r="N127" t="s">
        <v>1589</v>
      </c>
      <c r="O127" t="s">
        <v>127</v>
      </c>
      <c r="P127" t="s">
        <v>1589</v>
      </c>
      <c r="Q127" t="s">
        <v>1589</v>
      </c>
      <c r="R127" s="1" t="str">
        <f t="shared" si="6"/>
        <v>YES</v>
      </c>
      <c r="S127" s="29" t="str">
        <f t="shared" si="7"/>
        <v>YES</v>
      </c>
      <c r="T127" s="32" t="str">
        <f t="shared" si="5"/>
        <v>NO</v>
      </c>
      <c r="U127" s="34" t="s">
        <v>1589</v>
      </c>
      <c r="V127" s="10" t="s">
        <v>1589</v>
      </c>
      <c r="W127" s="54" t="s">
        <v>1589</v>
      </c>
      <c r="X127" s="9" t="s">
        <v>126</v>
      </c>
      <c r="Y127" s="9" t="s">
        <v>126</v>
      </c>
      <c r="Z127" s="9" t="s">
        <v>126</v>
      </c>
      <c r="AA127" s="9" t="s">
        <v>126</v>
      </c>
      <c r="AB127" s="9" t="s">
        <v>126</v>
      </c>
      <c r="AC127" s="9" t="s">
        <v>126</v>
      </c>
      <c r="AD127" s="9" t="s">
        <v>126</v>
      </c>
      <c r="AE127" s="9" t="s">
        <v>126</v>
      </c>
      <c r="AF127" s="9" t="s">
        <v>126</v>
      </c>
      <c r="AG127" s="9" t="s">
        <v>126</v>
      </c>
      <c r="AH127" s="9" t="s">
        <v>126</v>
      </c>
      <c r="AI127" s="9" t="s">
        <v>126</v>
      </c>
      <c r="AJ127" s="9" t="s">
        <v>126</v>
      </c>
      <c r="AK127" s="9" t="s">
        <v>126</v>
      </c>
      <c r="AL127" s="9" t="s">
        <v>126</v>
      </c>
      <c r="AM127" s="9" t="s">
        <v>126</v>
      </c>
      <c r="AN127" s="9" t="s">
        <v>126</v>
      </c>
      <c r="AO127" s="9" t="s">
        <v>126</v>
      </c>
      <c r="AP127" s="9" t="s">
        <v>126</v>
      </c>
      <c r="AQ127" s="9" t="s">
        <v>127</v>
      </c>
      <c r="AR127" s="27" t="s">
        <v>126</v>
      </c>
      <c r="AS127" s="11" t="s">
        <v>126</v>
      </c>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2" t="s">
        <v>1589</v>
      </c>
      <c r="EN127" s="11" t="s">
        <v>126</v>
      </c>
      <c r="EO127" s="13"/>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1" t="s">
        <v>1589</v>
      </c>
      <c r="GM127" s="2"/>
      <c r="GN127" s="2"/>
      <c r="GO127" s="2"/>
      <c r="GP127" s="2"/>
      <c r="GQ127" s="2"/>
      <c r="GR127" s="69" t="s">
        <v>347</v>
      </c>
      <c r="GS127" s="11" t="s">
        <v>126</v>
      </c>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2"/>
      <c r="HY127" s="2"/>
      <c r="HZ127" s="2"/>
      <c r="IA127" s="2"/>
      <c r="IB127" s="2"/>
      <c r="IC127" s="2"/>
      <c r="ID127" s="2"/>
      <c r="IE127" s="2"/>
      <c r="IF127" s="2"/>
      <c r="IG127" s="2"/>
      <c r="IH127" s="2"/>
      <c r="II127" s="2"/>
      <c r="IJ127" s="2"/>
      <c r="IK127" s="2"/>
      <c r="IL127" s="2"/>
      <c r="IM127" s="2"/>
      <c r="IN127" s="2"/>
      <c r="IO127" s="2"/>
      <c r="IP127" s="2"/>
      <c r="IQ127" s="2"/>
      <c r="IR127" s="2"/>
      <c r="IS127" s="2"/>
      <c r="IT127" s="2"/>
      <c r="IU127" s="2"/>
      <c r="IV127" s="2"/>
      <c r="IW127" s="2"/>
      <c r="IX127" s="2"/>
      <c r="IY127" s="2"/>
      <c r="IZ127" s="2"/>
      <c r="JA127" s="2"/>
      <c r="JB127" s="2"/>
      <c r="JC127" s="2"/>
      <c r="JD127" s="2"/>
      <c r="JE127" s="2"/>
    </row>
    <row r="128" spans="1:265" x14ac:dyDescent="0.25">
      <c r="A128" s="2" t="s">
        <v>1780</v>
      </c>
      <c r="B128" s="9" t="s">
        <v>84</v>
      </c>
      <c r="C128" s="9" t="s">
        <v>109</v>
      </c>
      <c r="D128" s="35" t="s">
        <v>2350</v>
      </c>
      <c r="E128" s="35" t="s">
        <v>1589</v>
      </c>
      <c r="F128" s="35" t="s">
        <v>1589</v>
      </c>
      <c r="G128" s="35" t="s">
        <v>1589</v>
      </c>
      <c r="H128" s="35" t="s">
        <v>1589</v>
      </c>
      <c r="I128" s="35" t="s">
        <v>127</v>
      </c>
      <c r="J128" s="35" t="str">
        <f t="shared" si="4"/>
        <v>Plan-driven</v>
      </c>
      <c r="K128" t="s">
        <v>1589</v>
      </c>
      <c r="L128" t="s">
        <v>1589</v>
      </c>
      <c r="M128" t="s">
        <v>127</v>
      </c>
      <c r="N128" t="s">
        <v>1589</v>
      </c>
      <c r="O128" t="s">
        <v>127</v>
      </c>
      <c r="P128" t="s">
        <v>1589</v>
      </c>
      <c r="Q128" t="s">
        <v>1589</v>
      </c>
      <c r="R128" s="1" t="str">
        <f t="shared" si="6"/>
        <v>YES</v>
      </c>
      <c r="S128" s="29" t="str">
        <f t="shared" si="7"/>
        <v>NO</v>
      </c>
      <c r="T128" s="32" t="str">
        <f t="shared" si="5"/>
        <v>NO</v>
      </c>
      <c r="U128" s="34" t="s">
        <v>1589</v>
      </c>
      <c r="V128" s="10" t="s">
        <v>1589</v>
      </c>
      <c r="W128" s="54" t="s">
        <v>1589</v>
      </c>
      <c r="X128" s="9" t="s">
        <v>126</v>
      </c>
      <c r="Y128" s="9" t="s">
        <v>126</v>
      </c>
      <c r="Z128" s="9" t="s">
        <v>126</v>
      </c>
      <c r="AA128" s="9" t="s">
        <v>126</v>
      </c>
      <c r="AB128" s="9" t="s">
        <v>126</v>
      </c>
      <c r="AC128" s="9" t="s">
        <v>126</v>
      </c>
      <c r="AD128" s="9" t="s">
        <v>126</v>
      </c>
      <c r="AE128" s="9" t="s">
        <v>126</v>
      </c>
      <c r="AF128" s="9" t="s">
        <v>126</v>
      </c>
      <c r="AG128" s="9" t="s">
        <v>126</v>
      </c>
      <c r="AH128" s="9" t="s">
        <v>126</v>
      </c>
      <c r="AI128" s="9" t="s">
        <v>126</v>
      </c>
      <c r="AJ128" s="9" t="s">
        <v>126</v>
      </c>
      <c r="AK128" s="9" t="s">
        <v>126</v>
      </c>
      <c r="AL128" s="9" t="s">
        <v>126</v>
      </c>
      <c r="AM128" s="9" t="s">
        <v>126</v>
      </c>
      <c r="AN128" s="9" t="s">
        <v>126</v>
      </c>
      <c r="AO128" s="9" t="s">
        <v>126</v>
      </c>
      <c r="AP128" s="9" t="s">
        <v>126</v>
      </c>
      <c r="AQ128" s="9" t="s">
        <v>126</v>
      </c>
      <c r="AR128" s="27" t="s">
        <v>126</v>
      </c>
      <c r="AS128" s="11" t="s">
        <v>126</v>
      </c>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2" t="s">
        <v>1589</v>
      </c>
      <c r="EN128" s="11" t="s">
        <v>126</v>
      </c>
      <c r="EO128" s="13"/>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c r="FN128" s="2"/>
      <c r="FO128" s="2"/>
      <c r="FP128" s="2"/>
      <c r="FQ128" s="2"/>
      <c r="FR128" s="2"/>
      <c r="FS128" s="2"/>
      <c r="FT128" s="2"/>
      <c r="FU128" s="2"/>
      <c r="FV128" s="2"/>
      <c r="FW128" s="2"/>
      <c r="FX128" s="2"/>
      <c r="FY128" s="2"/>
      <c r="FZ128" s="2"/>
      <c r="GA128" s="2"/>
      <c r="GB128" s="2"/>
      <c r="GC128" s="2"/>
      <c r="GD128" s="2"/>
      <c r="GE128" s="2"/>
      <c r="GF128" s="2"/>
      <c r="GG128" s="2"/>
      <c r="GH128" s="2"/>
      <c r="GI128" s="2"/>
      <c r="GJ128" s="2"/>
      <c r="GK128" s="2"/>
      <c r="GL128" s="21" t="s">
        <v>1589</v>
      </c>
      <c r="GM128" s="2"/>
      <c r="GN128" s="2"/>
      <c r="GO128" s="2"/>
      <c r="GP128" s="2"/>
      <c r="GQ128" s="2"/>
      <c r="GR128" s="69" t="s">
        <v>126</v>
      </c>
      <c r="GS128" s="11" t="s">
        <v>126</v>
      </c>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2"/>
      <c r="HY128" s="2"/>
      <c r="HZ128" s="2"/>
      <c r="IA128" s="2"/>
      <c r="IB128" s="2"/>
      <c r="IC128" s="2"/>
      <c r="ID128" s="2"/>
      <c r="IE128" s="2"/>
      <c r="IF128" s="2"/>
      <c r="IG128" s="2"/>
      <c r="IH128" s="2"/>
      <c r="II128" s="2"/>
      <c r="IJ128" s="2"/>
      <c r="IK128" s="2"/>
      <c r="IL128" s="2"/>
      <c r="IM128" s="2"/>
      <c r="IN128" s="2"/>
      <c r="IO128" s="2"/>
      <c r="IP128" s="2"/>
      <c r="IQ128" s="2"/>
      <c r="IR128" s="2"/>
      <c r="IS128" s="2"/>
      <c r="IT128" s="2"/>
      <c r="IU128" s="2"/>
      <c r="IV128" s="2"/>
      <c r="IW128" s="2"/>
      <c r="IX128" s="2"/>
      <c r="IY128" s="2"/>
      <c r="IZ128" s="2"/>
      <c r="JA128" s="2"/>
      <c r="JB128" s="2"/>
      <c r="JC128" s="2"/>
      <c r="JD128" s="2"/>
      <c r="JE128" s="2"/>
    </row>
    <row r="129" spans="1:266" hidden="1" x14ac:dyDescent="0.25">
      <c r="A129" s="2" t="s">
        <v>1780</v>
      </c>
      <c r="B129" s="9" t="s">
        <v>84</v>
      </c>
      <c r="C129" s="9" t="s">
        <v>110</v>
      </c>
      <c r="D129" s="35" t="s">
        <v>2351</v>
      </c>
      <c r="E129" s="35" t="s">
        <v>1589</v>
      </c>
      <c r="F129" s="35" t="s">
        <v>127</v>
      </c>
      <c r="G129" s="35" t="s">
        <v>127</v>
      </c>
      <c r="H129" s="35" t="s">
        <v>1589</v>
      </c>
      <c r="I129" s="35" t="s">
        <v>1589</v>
      </c>
      <c r="J129" s="35" t="str">
        <f t="shared" si="4"/>
        <v>Mixed</v>
      </c>
      <c r="K129" t="s">
        <v>1589</v>
      </c>
      <c r="L129" t="s">
        <v>1589</v>
      </c>
      <c r="M129" t="s">
        <v>1589</v>
      </c>
      <c r="N129" t="s">
        <v>1589</v>
      </c>
      <c r="O129" t="s">
        <v>1589</v>
      </c>
      <c r="P129" t="s">
        <v>127</v>
      </c>
      <c r="Q129" t="s">
        <v>1589</v>
      </c>
      <c r="R129" s="1" t="str">
        <f t="shared" si="6"/>
        <v>NO</v>
      </c>
      <c r="S129" s="29" t="str">
        <f t="shared" si="7"/>
        <v>YES</v>
      </c>
      <c r="T129" s="32" t="str">
        <f t="shared" si="5"/>
        <v>NO</v>
      </c>
      <c r="U129" s="34" t="s">
        <v>1589</v>
      </c>
      <c r="V129" s="10" t="s">
        <v>1589</v>
      </c>
      <c r="W129" s="54" t="s">
        <v>1589</v>
      </c>
      <c r="X129" s="9" t="s">
        <v>126</v>
      </c>
      <c r="Y129" s="9" t="s">
        <v>126</v>
      </c>
      <c r="Z129" s="9" t="s">
        <v>126</v>
      </c>
      <c r="AA129" s="9" t="s">
        <v>126</v>
      </c>
      <c r="AB129" s="9" t="s">
        <v>126</v>
      </c>
      <c r="AC129" s="9" t="s">
        <v>126</v>
      </c>
      <c r="AD129" s="9" t="s">
        <v>126</v>
      </c>
      <c r="AE129" s="9" t="s">
        <v>126</v>
      </c>
      <c r="AF129" s="9" t="s">
        <v>126</v>
      </c>
      <c r="AG129" s="9" t="s">
        <v>126</v>
      </c>
      <c r="AH129" s="9" t="s">
        <v>126</v>
      </c>
      <c r="AI129" s="9" t="s">
        <v>126</v>
      </c>
      <c r="AJ129" s="9" t="s">
        <v>126</v>
      </c>
      <c r="AK129" s="9" t="s">
        <v>126</v>
      </c>
      <c r="AL129" s="9" t="s">
        <v>126</v>
      </c>
      <c r="AM129" s="9" t="s">
        <v>126</v>
      </c>
      <c r="AN129" s="9" t="s">
        <v>126</v>
      </c>
      <c r="AO129" s="9" t="s">
        <v>126</v>
      </c>
      <c r="AP129" s="9" t="s">
        <v>126</v>
      </c>
      <c r="AQ129" s="9" t="s">
        <v>126</v>
      </c>
      <c r="AR129" s="27" t="s">
        <v>127</v>
      </c>
      <c r="AS129" s="11" t="s">
        <v>126</v>
      </c>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2" t="s">
        <v>1589</v>
      </c>
      <c r="EN129" s="11" t="s">
        <v>126</v>
      </c>
      <c r="EO129" s="13"/>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1" t="s">
        <v>1589</v>
      </c>
      <c r="GM129" s="2"/>
      <c r="GN129" s="2"/>
      <c r="GO129" s="2"/>
      <c r="GP129" s="2"/>
      <c r="GQ129" s="2"/>
      <c r="GR129" s="69" t="s">
        <v>347</v>
      </c>
      <c r="GS129" s="11" t="s">
        <v>126</v>
      </c>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2"/>
      <c r="HY129" s="2"/>
      <c r="HZ129" s="2"/>
      <c r="IA129" s="2"/>
      <c r="IB129" s="2"/>
      <c r="IC129" s="2"/>
      <c r="ID129" s="2"/>
      <c r="IE129" s="2"/>
      <c r="IF129" s="2"/>
      <c r="IG129" s="2"/>
      <c r="IH129" s="2"/>
      <c r="II129" s="2"/>
      <c r="IJ129" s="2"/>
      <c r="IK129" s="2"/>
      <c r="IL129" s="2"/>
      <c r="IM129" s="2"/>
      <c r="IN129" s="2"/>
      <c r="IO129" s="2"/>
      <c r="IP129" s="2"/>
      <c r="IQ129" s="2"/>
      <c r="IR129" s="2"/>
      <c r="IS129" s="2"/>
      <c r="IT129" s="2"/>
      <c r="IU129" s="2"/>
      <c r="IV129" s="2"/>
      <c r="IW129" s="2"/>
      <c r="IX129" s="2"/>
      <c r="IY129" s="2"/>
      <c r="IZ129" s="2"/>
      <c r="JA129" s="2"/>
      <c r="JB129" s="2"/>
      <c r="JC129" s="2"/>
      <c r="JD129" s="2"/>
      <c r="JE129" s="2"/>
    </row>
    <row r="130" spans="1:266" hidden="1" x14ac:dyDescent="0.25">
      <c r="A130" s="2" t="s">
        <v>1780</v>
      </c>
      <c r="B130" s="9" t="s">
        <v>84</v>
      </c>
      <c r="C130" s="9" t="s">
        <v>110</v>
      </c>
      <c r="D130" s="35" t="s">
        <v>2351</v>
      </c>
      <c r="E130" s="35" t="s">
        <v>1589</v>
      </c>
      <c r="F130" s="35" t="s">
        <v>127</v>
      </c>
      <c r="G130" s="35" t="s">
        <v>127</v>
      </c>
      <c r="H130" s="35" t="s">
        <v>1589</v>
      </c>
      <c r="I130" s="35" t="s">
        <v>1589</v>
      </c>
      <c r="J130" s="35" t="str">
        <f t="shared" si="4"/>
        <v>Mixed</v>
      </c>
      <c r="K130" t="s">
        <v>1589</v>
      </c>
      <c r="L130" t="s">
        <v>1589</v>
      </c>
      <c r="M130" t="s">
        <v>1589</v>
      </c>
      <c r="N130" t="s">
        <v>1589</v>
      </c>
      <c r="O130" t="s">
        <v>1589</v>
      </c>
      <c r="P130" t="s">
        <v>127</v>
      </c>
      <c r="Q130" t="s">
        <v>1589</v>
      </c>
      <c r="R130" s="1" t="str">
        <f t="shared" si="6"/>
        <v>NO</v>
      </c>
      <c r="S130" s="29" t="str">
        <f t="shared" si="7"/>
        <v>YES</v>
      </c>
      <c r="T130" s="32" t="str">
        <f t="shared" si="5"/>
        <v>NO</v>
      </c>
      <c r="U130" s="34" t="s">
        <v>1589</v>
      </c>
      <c r="V130" s="10" t="s">
        <v>1589</v>
      </c>
      <c r="W130" s="54" t="s">
        <v>1589</v>
      </c>
      <c r="X130" s="9" t="s">
        <v>126</v>
      </c>
      <c r="Y130" s="9" t="s">
        <v>126</v>
      </c>
      <c r="Z130" s="9" t="s">
        <v>126</v>
      </c>
      <c r="AA130" s="9" t="s">
        <v>127</v>
      </c>
      <c r="AB130" s="9" t="s">
        <v>126</v>
      </c>
      <c r="AC130" s="9" t="s">
        <v>126</v>
      </c>
      <c r="AD130" s="9" t="s">
        <v>126</v>
      </c>
      <c r="AE130" s="9" t="s">
        <v>126</v>
      </c>
      <c r="AF130" s="9" t="s">
        <v>126</v>
      </c>
      <c r="AG130" s="9" t="s">
        <v>126</v>
      </c>
      <c r="AH130" s="9" t="s">
        <v>126</v>
      </c>
      <c r="AI130" s="9" t="s">
        <v>126</v>
      </c>
      <c r="AJ130" s="9" t="s">
        <v>126</v>
      </c>
      <c r="AK130" s="9" t="s">
        <v>126</v>
      </c>
      <c r="AL130" s="9" t="s">
        <v>126</v>
      </c>
      <c r="AM130" s="9" t="s">
        <v>126</v>
      </c>
      <c r="AN130" s="9" t="s">
        <v>126</v>
      </c>
      <c r="AO130" s="9" t="s">
        <v>126</v>
      </c>
      <c r="AP130" s="9" t="s">
        <v>126</v>
      </c>
      <c r="AQ130" s="9" t="s">
        <v>126</v>
      </c>
      <c r="AR130" s="27" t="s">
        <v>126</v>
      </c>
      <c r="AS130" s="11" t="s">
        <v>126</v>
      </c>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2" t="s">
        <v>1589</v>
      </c>
      <c r="EN130" s="11" t="s">
        <v>126</v>
      </c>
      <c r="EO130" s="13"/>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1" t="s">
        <v>1589</v>
      </c>
      <c r="GM130" s="2"/>
      <c r="GN130" s="2"/>
      <c r="GO130" s="2"/>
      <c r="GP130" s="2"/>
      <c r="GQ130" s="2"/>
      <c r="GR130" s="69" t="s">
        <v>348</v>
      </c>
      <c r="GS130" s="11" t="s">
        <v>126</v>
      </c>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2"/>
      <c r="HY130" s="2"/>
      <c r="HZ130" s="2"/>
      <c r="IA130" s="2"/>
      <c r="IB130" s="2"/>
      <c r="IC130" s="2"/>
      <c r="ID130" s="2"/>
      <c r="IE130" s="2"/>
      <c r="IF130" s="2"/>
      <c r="IG130" s="2"/>
      <c r="IH130" s="2"/>
      <c r="II130" s="2"/>
      <c r="IJ130" s="2"/>
      <c r="IK130" s="2"/>
      <c r="IL130" s="2"/>
      <c r="IM130" s="2"/>
      <c r="IN130" s="2"/>
      <c r="IO130" s="2"/>
      <c r="IP130" s="2"/>
      <c r="IQ130" s="2"/>
      <c r="IR130" s="2"/>
      <c r="IS130" s="2"/>
      <c r="IT130" s="2"/>
      <c r="IU130" s="2"/>
      <c r="IV130" s="2"/>
      <c r="IW130" s="2"/>
      <c r="IX130" s="2"/>
      <c r="IY130" s="2"/>
      <c r="IZ130" s="2"/>
      <c r="JA130" s="2"/>
      <c r="JB130" s="2"/>
      <c r="JC130" s="2"/>
      <c r="JD130" s="2"/>
      <c r="JE130" s="2"/>
    </row>
    <row r="131" spans="1:266" hidden="1" x14ac:dyDescent="0.25">
      <c r="A131" s="2" t="s">
        <v>1780</v>
      </c>
      <c r="B131" s="9" t="s">
        <v>84</v>
      </c>
      <c r="C131" s="9" t="s">
        <v>110</v>
      </c>
      <c r="D131" s="35" t="s">
        <v>2351</v>
      </c>
      <c r="E131" s="35" t="s">
        <v>1589</v>
      </c>
      <c r="F131" s="35" t="s">
        <v>127</v>
      </c>
      <c r="G131" s="35" t="s">
        <v>127</v>
      </c>
      <c r="H131" s="35" t="s">
        <v>1589</v>
      </c>
      <c r="I131" s="35" t="s">
        <v>1589</v>
      </c>
      <c r="J131" s="35" t="str">
        <f t="shared" si="4"/>
        <v>Mixed</v>
      </c>
      <c r="K131" t="s">
        <v>1589</v>
      </c>
      <c r="L131" t="s">
        <v>1589</v>
      </c>
      <c r="M131" t="s">
        <v>1589</v>
      </c>
      <c r="N131" t="s">
        <v>1589</v>
      </c>
      <c r="O131" t="s">
        <v>1589</v>
      </c>
      <c r="P131" t="s">
        <v>127</v>
      </c>
      <c r="Q131" t="s">
        <v>1589</v>
      </c>
      <c r="R131" s="1" t="str">
        <f t="shared" si="6"/>
        <v>NO</v>
      </c>
      <c r="S131" s="29" t="str">
        <f t="shared" si="7"/>
        <v>YES</v>
      </c>
      <c r="T131" s="32" t="str">
        <f t="shared" si="5"/>
        <v>NO</v>
      </c>
      <c r="U131" s="34" t="s">
        <v>1589</v>
      </c>
      <c r="V131" s="10" t="s">
        <v>1589</v>
      </c>
      <c r="W131" s="54" t="s">
        <v>1589</v>
      </c>
      <c r="X131" s="9" t="s">
        <v>126</v>
      </c>
      <c r="Y131" s="9" t="s">
        <v>126</v>
      </c>
      <c r="Z131" s="9" t="s">
        <v>126</v>
      </c>
      <c r="AA131" s="9" t="s">
        <v>126</v>
      </c>
      <c r="AB131" s="9" t="s">
        <v>126</v>
      </c>
      <c r="AC131" s="9" t="s">
        <v>126</v>
      </c>
      <c r="AD131" s="9" t="s">
        <v>126</v>
      </c>
      <c r="AE131" s="9" t="s">
        <v>126</v>
      </c>
      <c r="AF131" s="9" t="s">
        <v>126</v>
      </c>
      <c r="AG131" s="9" t="s">
        <v>127</v>
      </c>
      <c r="AH131" s="9" t="s">
        <v>126</v>
      </c>
      <c r="AI131" s="9" t="s">
        <v>126</v>
      </c>
      <c r="AJ131" s="9" t="s">
        <v>126</v>
      </c>
      <c r="AK131" s="9" t="s">
        <v>126</v>
      </c>
      <c r="AL131" s="9" t="s">
        <v>126</v>
      </c>
      <c r="AM131" s="9" t="s">
        <v>126</v>
      </c>
      <c r="AN131" s="9" t="s">
        <v>126</v>
      </c>
      <c r="AO131" s="9" t="s">
        <v>126</v>
      </c>
      <c r="AP131" s="9" t="s">
        <v>126</v>
      </c>
      <c r="AQ131" s="9" t="s">
        <v>126</v>
      </c>
      <c r="AR131" s="27" t="s">
        <v>126</v>
      </c>
      <c r="AS131" s="11" t="s">
        <v>126</v>
      </c>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2" t="s">
        <v>1589</v>
      </c>
      <c r="EN131" s="11" t="s">
        <v>126</v>
      </c>
      <c r="EO131" s="13"/>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c r="FN131" s="2"/>
      <c r="FO131" s="2"/>
      <c r="FP131" s="2"/>
      <c r="FQ131" s="2"/>
      <c r="FR131" s="2"/>
      <c r="FS131" s="2"/>
      <c r="FT131" s="2"/>
      <c r="FU131" s="2"/>
      <c r="FV131" s="2"/>
      <c r="FW131" s="2"/>
      <c r="FX131" s="2"/>
      <c r="FY131" s="2"/>
      <c r="FZ131" s="2"/>
      <c r="GA131" s="2"/>
      <c r="GB131" s="2"/>
      <c r="GC131" s="2"/>
      <c r="GD131" s="2"/>
      <c r="GE131" s="2"/>
      <c r="GF131" s="2"/>
      <c r="GG131" s="2"/>
      <c r="GH131" s="2"/>
      <c r="GI131" s="2"/>
      <c r="GJ131" s="2"/>
      <c r="GK131" s="2"/>
      <c r="GL131" s="21" t="s">
        <v>1589</v>
      </c>
      <c r="GM131" s="2"/>
      <c r="GN131" s="2"/>
      <c r="GO131" s="2"/>
      <c r="GP131" s="2"/>
      <c r="GQ131" s="2"/>
      <c r="GR131" s="69" t="s">
        <v>347</v>
      </c>
      <c r="GS131" s="11" t="s">
        <v>126</v>
      </c>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2"/>
      <c r="HY131" s="2"/>
      <c r="HZ131" s="2"/>
      <c r="IA131" s="2"/>
      <c r="IB131" s="2"/>
      <c r="IC131" s="2"/>
      <c r="ID131" s="2"/>
      <c r="IE131" s="2"/>
      <c r="IF131" s="2"/>
      <c r="IG131" s="2"/>
      <c r="IH131" s="2"/>
      <c r="II131" s="2"/>
      <c r="IJ131" s="2"/>
      <c r="IK131" s="2"/>
      <c r="IL131" s="2"/>
      <c r="IM131" s="2"/>
      <c r="IN131" s="2"/>
      <c r="IO131" s="2"/>
      <c r="IP131" s="2"/>
      <c r="IQ131" s="2"/>
      <c r="IR131" s="2"/>
      <c r="IS131" s="2"/>
      <c r="IT131" s="2"/>
      <c r="IU131" s="2"/>
      <c r="IV131" s="2"/>
      <c r="IW131" s="2"/>
      <c r="IX131" s="2"/>
      <c r="IY131" s="2"/>
      <c r="IZ131" s="2"/>
      <c r="JA131" s="2"/>
      <c r="JB131" s="2"/>
      <c r="JC131" s="2"/>
      <c r="JD131" s="2"/>
      <c r="JE131" s="2"/>
    </row>
    <row r="132" spans="1:266" hidden="1" x14ac:dyDescent="0.25">
      <c r="A132" s="2" t="s">
        <v>1780</v>
      </c>
      <c r="B132" s="9" t="s">
        <v>84</v>
      </c>
      <c r="C132" s="9" t="s">
        <v>110</v>
      </c>
      <c r="D132" s="35" t="s">
        <v>2351</v>
      </c>
      <c r="E132" s="35" t="s">
        <v>1589</v>
      </c>
      <c r="F132" s="35" t="s">
        <v>127</v>
      </c>
      <c r="G132" s="35" t="s">
        <v>127</v>
      </c>
      <c r="H132" s="35" t="s">
        <v>1589</v>
      </c>
      <c r="I132" s="35" t="s">
        <v>1589</v>
      </c>
      <c r="J132" s="35" t="str">
        <f t="shared" ref="J132:J195" si="8">IF(OR($E132 = "YES",$F132 = "YES", $I132="YES"), IF(OR($G132 = "YES",$H132 = "YES"),"Mixed","Plan-driven"), IF(OR($G132 = "YES",$H132 = "YES"), "Agile", ""))</f>
        <v>Mixed</v>
      </c>
      <c r="K132" t="s">
        <v>1589</v>
      </c>
      <c r="L132" t="s">
        <v>1589</v>
      </c>
      <c r="M132" t="s">
        <v>1589</v>
      </c>
      <c r="N132" t="s">
        <v>1589</v>
      </c>
      <c r="O132" t="s">
        <v>1589</v>
      </c>
      <c r="P132" t="s">
        <v>127</v>
      </c>
      <c r="Q132" t="s">
        <v>1589</v>
      </c>
      <c r="R132" s="1" t="str">
        <f t="shared" si="6"/>
        <v>NO</v>
      </c>
      <c r="S132" s="29" t="str">
        <f t="shared" si="7"/>
        <v>YES</v>
      </c>
      <c r="T132" s="32" t="str">
        <f t="shared" ref="T132:T195" si="9">IF(AND(AS132="",EN132="",GS132=""),"NO","YES")</f>
        <v>NO</v>
      </c>
      <c r="U132" s="34" t="s">
        <v>1589</v>
      </c>
      <c r="V132" s="10" t="s">
        <v>1589</v>
      </c>
      <c r="W132" s="54" t="s">
        <v>1589</v>
      </c>
      <c r="X132" s="9" t="s">
        <v>126</v>
      </c>
      <c r="Y132" s="9" t="s">
        <v>126</v>
      </c>
      <c r="Z132" s="9" t="s">
        <v>126</v>
      </c>
      <c r="AA132" s="9" t="s">
        <v>126</v>
      </c>
      <c r="AB132" s="9" t="s">
        <v>126</v>
      </c>
      <c r="AC132" s="9" t="s">
        <v>126</v>
      </c>
      <c r="AD132" s="9" t="s">
        <v>126</v>
      </c>
      <c r="AE132" s="9" t="s">
        <v>126</v>
      </c>
      <c r="AF132" s="9" t="s">
        <v>126</v>
      </c>
      <c r="AG132" s="9" t="s">
        <v>126</v>
      </c>
      <c r="AH132" s="9" t="s">
        <v>127</v>
      </c>
      <c r="AI132" s="9" t="s">
        <v>126</v>
      </c>
      <c r="AJ132" s="9" t="s">
        <v>126</v>
      </c>
      <c r="AK132" s="9" t="s">
        <v>126</v>
      </c>
      <c r="AL132" s="9" t="s">
        <v>126</v>
      </c>
      <c r="AM132" s="9" t="s">
        <v>126</v>
      </c>
      <c r="AN132" s="9" t="s">
        <v>126</v>
      </c>
      <c r="AO132" s="9" t="s">
        <v>126</v>
      </c>
      <c r="AP132" s="9" t="s">
        <v>126</v>
      </c>
      <c r="AQ132" s="9" t="s">
        <v>126</v>
      </c>
      <c r="AR132" s="27" t="s">
        <v>126</v>
      </c>
      <c r="AS132" s="11" t="s">
        <v>126</v>
      </c>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2" t="s">
        <v>1589</v>
      </c>
      <c r="EN132" s="11" t="s">
        <v>126</v>
      </c>
      <c r="EO132" s="13"/>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1" t="s">
        <v>1589</v>
      </c>
      <c r="GM132" s="2"/>
      <c r="GN132" s="2"/>
      <c r="GO132" s="2"/>
      <c r="GP132" s="2"/>
      <c r="GQ132" s="2"/>
      <c r="GR132" s="69" t="s">
        <v>348</v>
      </c>
      <c r="GS132" s="11" t="s">
        <v>126</v>
      </c>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row>
    <row r="133" spans="1:266" hidden="1" x14ac:dyDescent="0.25">
      <c r="A133" s="2" t="s">
        <v>1780</v>
      </c>
      <c r="B133" s="9" t="s">
        <v>84</v>
      </c>
      <c r="C133" s="9" t="s">
        <v>110</v>
      </c>
      <c r="D133" s="35" t="s">
        <v>2351</v>
      </c>
      <c r="E133" s="35" t="s">
        <v>1589</v>
      </c>
      <c r="F133" s="35" t="s">
        <v>127</v>
      </c>
      <c r="G133" s="35" t="s">
        <v>127</v>
      </c>
      <c r="H133" s="35" t="s">
        <v>1589</v>
      </c>
      <c r="I133" s="35" t="s">
        <v>1589</v>
      </c>
      <c r="J133" s="35" t="str">
        <f t="shared" si="8"/>
        <v>Mixed</v>
      </c>
      <c r="K133" t="s">
        <v>1589</v>
      </c>
      <c r="L133" t="s">
        <v>1589</v>
      </c>
      <c r="M133" t="s">
        <v>1589</v>
      </c>
      <c r="N133" t="s">
        <v>1589</v>
      </c>
      <c r="O133" t="s">
        <v>1589</v>
      </c>
      <c r="P133" t="s">
        <v>127</v>
      </c>
      <c r="Q133" t="s">
        <v>1589</v>
      </c>
      <c r="R133" s="1" t="str">
        <f t="shared" ref="R133:R196" si="10">IF(OR(M133="YES",N133="YES",O133="YES"),"YES","NO")</f>
        <v>NO</v>
      </c>
      <c r="S133" s="29" t="str">
        <f t="shared" si="7"/>
        <v>YES</v>
      </c>
      <c r="T133" s="32" t="str">
        <f t="shared" si="9"/>
        <v>NO</v>
      </c>
      <c r="U133" s="34" t="s">
        <v>1589</v>
      </c>
      <c r="V133" s="10" t="s">
        <v>1589</v>
      </c>
      <c r="W133" s="54" t="s">
        <v>1589</v>
      </c>
      <c r="X133" s="9" t="s">
        <v>126</v>
      </c>
      <c r="Y133" s="9" t="s">
        <v>126</v>
      </c>
      <c r="Z133" s="9" t="s">
        <v>126</v>
      </c>
      <c r="AA133" s="9" t="s">
        <v>126</v>
      </c>
      <c r="AB133" s="9" t="s">
        <v>126</v>
      </c>
      <c r="AC133" s="9" t="s">
        <v>126</v>
      </c>
      <c r="AD133" s="9" t="s">
        <v>126</v>
      </c>
      <c r="AE133" s="9" t="s">
        <v>126</v>
      </c>
      <c r="AF133" s="9" t="s">
        <v>126</v>
      </c>
      <c r="AG133" s="9" t="s">
        <v>126</v>
      </c>
      <c r="AH133" s="9" t="s">
        <v>126</v>
      </c>
      <c r="AI133" s="9" t="s">
        <v>126</v>
      </c>
      <c r="AJ133" s="9" t="s">
        <v>126</v>
      </c>
      <c r="AK133" s="9" t="s">
        <v>126</v>
      </c>
      <c r="AL133" s="9" t="s">
        <v>126</v>
      </c>
      <c r="AM133" s="9" t="s">
        <v>127</v>
      </c>
      <c r="AN133" s="9" t="s">
        <v>126</v>
      </c>
      <c r="AO133" s="9" t="s">
        <v>126</v>
      </c>
      <c r="AP133" s="9" t="s">
        <v>126</v>
      </c>
      <c r="AQ133" s="9" t="s">
        <v>126</v>
      </c>
      <c r="AR133" s="27" t="s">
        <v>126</v>
      </c>
      <c r="AS133" s="11" t="s">
        <v>126</v>
      </c>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2" t="s">
        <v>1589</v>
      </c>
      <c r="EN133" s="11" t="s">
        <v>126</v>
      </c>
      <c r="EO133" s="13"/>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1" t="s">
        <v>1589</v>
      </c>
      <c r="GM133" s="2"/>
      <c r="GN133" s="2"/>
      <c r="GO133" s="2"/>
      <c r="GP133" s="2"/>
      <c r="GQ133" s="2"/>
      <c r="GR133" s="69" t="s">
        <v>347</v>
      </c>
      <c r="GS133" s="11" t="s">
        <v>126</v>
      </c>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row>
    <row r="134" spans="1:266" hidden="1" x14ac:dyDescent="0.25">
      <c r="A134" s="2" t="s">
        <v>1780</v>
      </c>
      <c r="B134" s="9" t="s">
        <v>84</v>
      </c>
      <c r="C134" s="9" t="s">
        <v>111</v>
      </c>
      <c r="D134" s="35" t="s">
        <v>2349</v>
      </c>
      <c r="E134" s="35" t="s">
        <v>1589</v>
      </c>
      <c r="F134" s="35" t="s">
        <v>1589</v>
      </c>
      <c r="G134" s="35" t="s">
        <v>127</v>
      </c>
      <c r="H134" s="35" t="s">
        <v>1589</v>
      </c>
      <c r="I134" s="35" t="s">
        <v>1589</v>
      </c>
      <c r="J134" s="35" t="str">
        <f t="shared" si="8"/>
        <v>Agile</v>
      </c>
      <c r="K134" t="s">
        <v>1589</v>
      </c>
      <c r="L134" t="s">
        <v>1589</v>
      </c>
      <c r="M134" t="s">
        <v>127</v>
      </c>
      <c r="N134" t="s">
        <v>1589</v>
      </c>
      <c r="O134" t="s">
        <v>1589</v>
      </c>
      <c r="P134" t="s">
        <v>1589</v>
      </c>
      <c r="Q134" t="s">
        <v>1589</v>
      </c>
      <c r="R134" s="1" t="str">
        <f t="shared" si="10"/>
        <v>YES</v>
      </c>
      <c r="S134" s="29" t="str">
        <f t="shared" ref="S134:S197" si="11">IF(AND(X134="",Y134="",Z134="",AA134="",AB134="",AC134="",AD134="",AE134="",AF134="",AG134="",AH134="",AI134="",AJ134="",AK134="",AL134="",AN134="",AM134="",AO134="",AP134="",AQ134="",AR134=""),"NO","YES")</f>
        <v>YES</v>
      </c>
      <c r="T134" s="32" t="str">
        <f t="shared" si="9"/>
        <v>YES</v>
      </c>
      <c r="U134" s="34" t="s">
        <v>127</v>
      </c>
      <c r="V134" s="10" t="s">
        <v>1589</v>
      </c>
      <c r="W134" s="54" t="s">
        <v>1589</v>
      </c>
      <c r="X134" s="9" t="s">
        <v>126</v>
      </c>
      <c r="Y134" s="9" t="s">
        <v>126</v>
      </c>
      <c r="Z134" s="9" t="s">
        <v>126</v>
      </c>
      <c r="AA134" s="9" t="s">
        <v>126</v>
      </c>
      <c r="AB134" s="9" t="s">
        <v>126</v>
      </c>
      <c r="AC134" s="9" t="s">
        <v>126</v>
      </c>
      <c r="AD134" s="9" t="s">
        <v>126</v>
      </c>
      <c r="AE134" s="9" t="s">
        <v>126</v>
      </c>
      <c r="AF134" s="9" t="s">
        <v>127</v>
      </c>
      <c r="AG134" s="9" t="s">
        <v>126</v>
      </c>
      <c r="AH134" s="9" t="s">
        <v>126</v>
      </c>
      <c r="AI134" s="9" t="s">
        <v>126</v>
      </c>
      <c r="AJ134" s="9" t="s">
        <v>126</v>
      </c>
      <c r="AK134" s="9" t="s">
        <v>126</v>
      </c>
      <c r="AL134" s="9" t="s">
        <v>126</v>
      </c>
      <c r="AM134" s="9" t="s">
        <v>126</v>
      </c>
      <c r="AN134" s="9" t="s">
        <v>126</v>
      </c>
      <c r="AO134" s="9" t="s">
        <v>126</v>
      </c>
      <c r="AP134" s="9" t="s">
        <v>126</v>
      </c>
      <c r="AQ134" s="9" t="s">
        <v>126</v>
      </c>
      <c r="AR134" s="27" t="s">
        <v>126</v>
      </c>
      <c r="AS134" s="11" t="s">
        <v>203</v>
      </c>
      <c r="AT134" s="2"/>
      <c r="AU134" s="2"/>
      <c r="AV134" s="2"/>
      <c r="AW134" s="2"/>
      <c r="AX134" s="2"/>
      <c r="AY134" s="2"/>
      <c r="AZ134" s="2" t="s">
        <v>127</v>
      </c>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c r="EH134" s="22" t="s">
        <v>1589</v>
      </c>
      <c r="EI134" s="22" t="s">
        <v>127</v>
      </c>
      <c r="EN134" s="11" t="s">
        <v>308</v>
      </c>
      <c r="EO134" s="13"/>
      <c r="EP134" s="2"/>
      <c r="EQ134" s="2"/>
      <c r="ER134" s="2"/>
      <c r="ES134" s="2"/>
      <c r="ET134" s="2"/>
      <c r="EU134" s="2"/>
      <c r="EV134" s="2"/>
      <c r="EW134" s="2"/>
      <c r="EX134" s="2"/>
      <c r="EY134" s="2"/>
      <c r="EZ134" s="2"/>
      <c r="FA134" s="2"/>
      <c r="FB134" s="2"/>
      <c r="FC134" s="2"/>
      <c r="FD134" s="2"/>
      <c r="FE134" s="2"/>
      <c r="FF134" s="2"/>
      <c r="FG134" s="2"/>
      <c r="FH134" s="2"/>
      <c r="FI134" s="2"/>
      <c r="FJ134" s="2"/>
      <c r="FK134" s="2"/>
      <c r="FL134" s="2"/>
      <c r="FM134" s="2"/>
      <c r="FN134" s="2"/>
      <c r="FO134" s="2"/>
      <c r="FP134" s="2"/>
      <c r="FQ134" s="2"/>
      <c r="FR134" s="2"/>
      <c r="FS134" s="2"/>
      <c r="FT134" s="2"/>
      <c r="FU134" s="2"/>
      <c r="FV134" s="2"/>
      <c r="FW134" s="2"/>
      <c r="FX134" s="2"/>
      <c r="FY134" s="2"/>
      <c r="FZ134" s="2"/>
      <c r="GA134" s="2"/>
      <c r="GB134" s="2"/>
      <c r="GC134" s="2"/>
      <c r="GD134" s="2"/>
      <c r="GE134" s="2"/>
      <c r="GF134" s="2" t="s">
        <v>127</v>
      </c>
      <c r="GG134" s="2"/>
      <c r="GH134" s="2"/>
      <c r="GI134" s="2"/>
      <c r="GJ134" s="2"/>
      <c r="GK134" s="2"/>
      <c r="GL134" s="21" t="s">
        <v>1589</v>
      </c>
      <c r="GM134" s="2"/>
      <c r="GN134" s="2"/>
      <c r="GO134" s="2"/>
      <c r="GP134" s="2" t="s">
        <v>127</v>
      </c>
      <c r="GQ134" s="2"/>
      <c r="GR134" s="69" t="s">
        <v>348</v>
      </c>
      <c r="GS134" s="11" t="s">
        <v>126</v>
      </c>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2"/>
      <c r="HY134" s="2"/>
      <c r="HZ134" s="2"/>
      <c r="IA134" s="2"/>
      <c r="IB134" s="2"/>
      <c r="IC134" s="2"/>
      <c r="ID134" s="2"/>
      <c r="IE134" s="2"/>
      <c r="IF134" s="2"/>
      <c r="IG134" s="2"/>
      <c r="IH134" s="2"/>
      <c r="II134" s="2"/>
      <c r="IJ134" s="2"/>
      <c r="IK134" s="2"/>
      <c r="IL134" s="2"/>
      <c r="IM134" s="2"/>
      <c r="IN134" s="2"/>
      <c r="IO134" s="2"/>
      <c r="IP134" s="2"/>
      <c r="IQ134" s="2"/>
      <c r="IR134" s="2"/>
      <c r="IS134" s="2"/>
      <c r="IT134" s="2"/>
      <c r="IU134" s="2"/>
      <c r="IV134" s="2"/>
      <c r="IW134" s="2"/>
      <c r="IX134" s="2"/>
      <c r="IY134" s="2"/>
      <c r="IZ134" s="2"/>
      <c r="JA134" s="2"/>
      <c r="JB134" s="2"/>
      <c r="JC134" s="2"/>
      <c r="JD134" s="2"/>
      <c r="JE134" s="2"/>
    </row>
    <row r="135" spans="1:266" ht="15.95" hidden="1" customHeight="1" x14ac:dyDescent="0.25">
      <c r="A135" s="2" t="s">
        <v>1780</v>
      </c>
      <c r="B135" s="9" t="s">
        <v>84</v>
      </c>
      <c r="C135" s="9" t="s">
        <v>111</v>
      </c>
      <c r="D135" s="35" t="s">
        <v>2349</v>
      </c>
      <c r="E135" s="35" t="s">
        <v>1589</v>
      </c>
      <c r="F135" s="35" t="s">
        <v>1589</v>
      </c>
      <c r="G135" s="35" t="s">
        <v>127</v>
      </c>
      <c r="H135" s="35" t="s">
        <v>1589</v>
      </c>
      <c r="I135" s="35" t="s">
        <v>1589</v>
      </c>
      <c r="J135" s="35" t="str">
        <f t="shared" si="8"/>
        <v>Agile</v>
      </c>
      <c r="K135" t="s">
        <v>1589</v>
      </c>
      <c r="L135" t="s">
        <v>1589</v>
      </c>
      <c r="M135" t="s">
        <v>127</v>
      </c>
      <c r="N135" t="s">
        <v>1589</v>
      </c>
      <c r="O135" t="s">
        <v>1589</v>
      </c>
      <c r="P135" t="s">
        <v>1589</v>
      </c>
      <c r="Q135" t="s">
        <v>1589</v>
      </c>
      <c r="R135" s="1" t="str">
        <f t="shared" si="10"/>
        <v>YES</v>
      </c>
      <c r="S135" s="29" t="str">
        <f t="shared" si="11"/>
        <v>YES</v>
      </c>
      <c r="T135" s="32" t="str">
        <f t="shared" si="9"/>
        <v>NO</v>
      </c>
      <c r="U135" s="34" t="s">
        <v>1589</v>
      </c>
      <c r="V135" s="10" t="s">
        <v>1589</v>
      </c>
      <c r="W135" s="54" t="s">
        <v>1589</v>
      </c>
      <c r="X135" s="9" t="s">
        <v>126</v>
      </c>
      <c r="Y135" s="9" t="s">
        <v>126</v>
      </c>
      <c r="Z135" s="9" t="s">
        <v>126</v>
      </c>
      <c r="AA135" s="9" t="s">
        <v>126</v>
      </c>
      <c r="AB135" s="9" t="s">
        <v>126</v>
      </c>
      <c r="AC135" s="9" t="s">
        <v>126</v>
      </c>
      <c r="AD135" s="9" t="s">
        <v>126</v>
      </c>
      <c r="AE135" s="9" t="s">
        <v>126</v>
      </c>
      <c r="AF135" s="9" t="s">
        <v>126</v>
      </c>
      <c r="AG135" s="9" t="s">
        <v>126</v>
      </c>
      <c r="AH135" s="9" t="s">
        <v>126</v>
      </c>
      <c r="AI135" s="9" t="s">
        <v>127</v>
      </c>
      <c r="AJ135" s="9" t="s">
        <v>126</v>
      </c>
      <c r="AK135" s="9" t="s">
        <v>126</v>
      </c>
      <c r="AL135" s="9" t="s">
        <v>126</v>
      </c>
      <c r="AM135" s="9" t="s">
        <v>126</v>
      </c>
      <c r="AN135" s="9" t="s">
        <v>126</v>
      </c>
      <c r="AO135" s="9" t="s">
        <v>126</v>
      </c>
      <c r="AP135" s="9" t="s">
        <v>126</v>
      </c>
      <c r="AQ135" s="9" t="s">
        <v>126</v>
      </c>
      <c r="AR135" s="27" t="s">
        <v>126</v>
      </c>
      <c r="AS135" s="11" t="s">
        <v>126</v>
      </c>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c r="EH135" s="22" t="s">
        <v>1589</v>
      </c>
      <c r="EN135" s="11" t="s">
        <v>126</v>
      </c>
      <c r="EO135" s="13"/>
      <c r="EP135" s="2"/>
      <c r="EQ135" s="2"/>
      <c r="ER135" s="2"/>
      <c r="ES135" s="2"/>
      <c r="ET135" s="2"/>
      <c r="EU135" s="2"/>
      <c r="EV135" s="2"/>
      <c r="EW135" s="2"/>
      <c r="EX135" s="2"/>
      <c r="EY135" s="2"/>
      <c r="EZ135" s="2"/>
      <c r="FA135" s="2"/>
      <c r="FB135" s="2"/>
      <c r="FC135" s="2"/>
      <c r="FD135" s="2"/>
      <c r="FE135" s="2"/>
      <c r="FF135" s="2"/>
      <c r="FG135" s="2"/>
      <c r="FH135" s="2"/>
      <c r="FI135" s="2"/>
      <c r="FJ135" s="2"/>
      <c r="FK135" s="2"/>
      <c r="FL135" s="2"/>
      <c r="FM135" s="2"/>
      <c r="FN135" s="2"/>
      <c r="FO135" s="2"/>
      <c r="FP135" s="2"/>
      <c r="FQ135" s="2"/>
      <c r="FR135" s="2"/>
      <c r="FS135" s="2"/>
      <c r="FT135" s="2"/>
      <c r="FU135" s="2"/>
      <c r="FV135" s="2"/>
      <c r="FW135" s="2"/>
      <c r="FX135" s="2"/>
      <c r="FY135" s="2"/>
      <c r="FZ135" s="2"/>
      <c r="GA135" s="2"/>
      <c r="GB135" s="2"/>
      <c r="GC135" s="2"/>
      <c r="GD135" s="2"/>
      <c r="GE135" s="2"/>
      <c r="GF135" s="2"/>
      <c r="GG135" s="2"/>
      <c r="GH135" s="2"/>
      <c r="GI135" s="2"/>
      <c r="GJ135" s="2"/>
      <c r="GK135" s="2"/>
      <c r="GL135" s="21" t="s">
        <v>1589</v>
      </c>
      <c r="GM135" s="2"/>
      <c r="GN135" s="2"/>
      <c r="GO135" s="2"/>
      <c r="GP135" s="2"/>
      <c r="GQ135" s="2"/>
      <c r="GR135" s="69" t="s">
        <v>347</v>
      </c>
      <c r="GS135" s="11" t="s">
        <v>126</v>
      </c>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2"/>
      <c r="HY135" s="2"/>
      <c r="HZ135" s="2"/>
      <c r="IA135" s="2"/>
      <c r="IB135" s="2"/>
      <c r="IC135" s="2"/>
      <c r="ID135" s="2"/>
      <c r="IE135" s="2"/>
      <c r="IF135" s="2"/>
      <c r="IG135" s="2"/>
      <c r="IH135" s="2"/>
      <c r="II135" s="2"/>
      <c r="IJ135" s="2"/>
      <c r="IK135" s="2"/>
      <c r="IL135" s="2"/>
      <c r="IM135" s="2"/>
      <c r="IN135" s="2"/>
      <c r="IO135" s="2"/>
      <c r="IP135" s="2"/>
      <c r="IQ135" s="2"/>
      <c r="IR135" s="2"/>
      <c r="IS135" s="2"/>
      <c r="IT135" s="2"/>
      <c r="IU135" s="2"/>
      <c r="IV135" s="2"/>
      <c r="IW135" s="2"/>
      <c r="IX135" s="2"/>
      <c r="IY135" s="2"/>
      <c r="IZ135" s="2"/>
      <c r="JA135" s="2"/>
      <c r="JB135" s="2"/>
      <c r="JC135" s="2"/>
      <c r="JD135" s="2"/>
      <c r="JE135" s="2"/>
    </row>
    <row r="136" spans="1:266" hidden="1" x14ac:dyDescent="0.25">
      <c r="A136" s="2" t="s">
        <v>1780</v>
      </c>
      <c r="B136" s="9" t="s">
        <v>84</v>
      </c>
      <c r="C136" s="9" t="s">
        <v>111</v>
      </c>
      <c r="D136" s="35" t="s">
        <v>2349</v>
      </c>
      <c r="E136" s="35" t="s">
        <v>1589</v>
      </c>
      <c r="F136" s="35" t="s">
        <v>1589</v>
      </c>
      <c r="G136" s="35" t="s">
        <v>127</v>
      </c>
      <c r="H136" s="35" t="s">
        <v>1589</v>
      </c>
      <c r="I136" s="35" t="s">
        <v>1589</v>
      </c>
      <c r="J136" s="35" t="str">
        <f t="shared" si="8"/>
        <v>Agile</v>
      </c>
      <c r="K136" t="s">
        <v>1589</v>
      </c>
      <c r="L136" t="s">
        <v>1589</v>
      </c>
      <c r="M136" t="s">
        <v>127</v>
      </c>
      <c r="N136" t="s">
        <v>1589</v>
      </c>
      <c r="O136" t="s">
        <v>1589</v>
      </c>
      <c r="P136" t="s">
        <v>1589</v>
      </c>
      <c r="Q136" t="s">
        <v>1589</v>
      </c>
      <c r="R136" s="1" t="str">
        <f t="shared" si="10"/>
        <v>YES</v>
      </c>
      <c r="S136" s="29" t="str">
        <f t="shared" si="11"/>
        <v>YES</v>
      </c>
      <c r="T136" s="32" t="str">
        <f t="shared" si="9"/>
        <v>NO</v>
      </c>
      <c r="U136" s="34" t="s">
        <v>1589</v>
      </c>
      <c r="V136" s="10" t="s">
        <v>1589</v>
      </c>
      <c r="W136" s="54" t="s">
        <v>1589</v>
      </c>
      <c r="X136" s="9" t="s">
        <v>126</v>
      </c>
      <c r="Y136" s="9" t="s">
        <v>126</v>
      </c>
      <c r="Z136" s="9" t="s">
        <v>126</v>
      </c>
      <c r="AA136" s="9" t="s">
        <v>126</v>
      </c>
      <c r="AB136" s="9" t="s">
        <v>126</v>
      </c>
      <c r="AC136" s="9" t="s">
        <v>126</v>
      </c>
      <c r="AD136" s="9" t="s">
        <v>126</v>
      </c>
      <c r="AE136" s="9" t="s">
        <v>126</v>
      </c>
      <c r="AF136" s="9" t="s">
        <v>126</v>
      </c>
      <c r="AG136" s="9" t="s">
        <v>126</v>
      </c>
      <c r="AH136" s="9" t="s">
        <v>126</v>
      </c>
      <c r="AI136" s="9" t="s">
        <v>126</v>
      </c>
      <c r="AJ136" s="9" t="s">
        <v>126</v>
      </c>
      <c r="AK136" s="9" t="s">
        <v>126</v>
      </c>
      <c r="AL136" s="9" t="s">
        <v>126</v>
      </c>
      <c r="AM136" s="9" t="s">
        <v>126</v>
      </c>
      <c r="AN136" s="9" t="s">
        <v>126</v>
      </c>
      <c r="AO136" s="9" t="s">
        <v>126</v>
      </c>
      <c r="AP136" s="9" t="s">
        <v>127</v>
      </c>
      <c r="AQ136" s="9" t="s">
        <v>126</v>
      </c>
      <c r="AR136" s="27" t="s">
        <v>126</v>
      </c>
      <c r="AS136" s="11" t="s">
        <v>126</v>
      </c>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c r="EE136" s="2"/>
      <c r="EF136" s="2"/>
      <c r="EG136" s="2"/>
      <c r="EH136" s="22" t="s">
        <v>1589</v>
      </c>
      <c r="EN136" s="11" t="s">
        <v>126</v>
      </c>
      <c r="EO136" s="13"/>
      <c r="EP136" s="2"/>
      <c r="EQ136" s="2"/>
      <c r="ER136" s="2"/>
      <c r="ES136" s="2"/>
      <c r="ET136" s="2"/>
      <c r="EU136" s="2"/>
      <c r="EV136" s="2"/>
      <c r="EW136" s="2"/>
      <c r="EX136" s="2"/>
      <c r="EY136" s="2"/>
      <c r="EZ136" s="2"/>
      <c r="FA136" s="2"/>
      <c r="FB136" s="2"/>
      <c r="FC136" s="2"/>
      <c r="FD136" s="2"/>
      <c r="FE136" s="2"/>
      <c r="FF136" s="2"/>
      <c r="FG136" s="2"/>
      <c r="FH136" s="2"/>
      <c r="FI136" s="2"/>
      <c r="FJ136" s="2"/>
      <c r="FK136" s="2"/>
      <c r="FL136" s="2"/>
      <c r="FM136" s="2"/>
      <c r="FN136" s="2"/>
      <c r="FO136" s="2"/>
      <c r="FP136" s="2"/>
      <c r="FQ136" s="2"/>
      <c r="FR136" s="2"/>
      <c r="FS136" s="2"/>
      <c r="FT136" s="2"/>
      <c r="FU136" s="2"/>
      <c r="FV136" s="2"/>
      <c r="FW136" s="2"/>
      <c r="FX136" s="2"/>
      <c r="FY136" s="2"/>
      <c r="FZ136" s="2"/>
      <c r="GA136" s="2"/>
      <c r="GB136" s="2"/>
      <c r="GC136" s="2"/>
      <c r="GD136" s="2"/>
      <c r="GE136" s="2"/>
      <c r="GF136" s="2"/>
      <c r="GG136" s="2"/>
      <c r="GH136" s="2"/>
      <c r="GI136" s="2"/>
      <c r="GJ136" s="2"/>
      <c r="GK136" s="2"/>
      <c r="GL136" s="21" t="s">
        <v>1589</v>
      </c>
      <c r="GM136" s="2"/>
      <c r="GN136" s="2"/>
      <c r="GO136" s="2"/>
      <c r="GP136" s="2"/>
      <c r="GQ136" s="2"/>
      <c r="GR136" s="69" t="s">
        <v>347</v>
      </c>
      <c r="GS136" s="11" t="s">
        <v>126</v>
      </c>
      <c r="GT136" s="13"/>
      <c r="GU136" s="13"/>
      <c r="GV136" s="13"/>
      <c r="GW136" s="13"/>
      <c r="GX136" s="13"/>
      <c r="GY136" s="13"/>
      <c r="GZ136" s="13"/>
      <c r="HA136" s="13"/>
      <c r="HB136" s="13"/>
      <c r="HC136" s="13"/>
      <c r="HD136" s="13"/>
      <c r="HE136" s="13"/>
      <c r="HF136" s="13"/>
      <c r="HG136" s="13"/>
      <c r="HH136" s="13"/>
      <c r="HI136" s="13"/>
      <c r="HJ136" s="13"/>
      <c r="HK136" s="13"/>
      <c r="HL136" s="13"/>
      <c r="HM136" s="13"/>
      <c r="HN136" s="13"/>
      <c r="HO136" s="13"/>
      <c r="HP136" s="13"/>
      <c r="HQ136" s="13"/>
      <c r="HR136" s="13"/>
      <c r="HS136" s="13"/>
      <c r="HT136" s="13"/>
      <c r="HU136" s="13"/>
      <c r="HV136" s="13"/>
      <c r="HW136" s="13"/>
      <c r="HX136" s="2"/>
      <c r="HY136" s="2"/>
      <c r="HZ136" s="2"/>
      <c r="IA136" s="2"/>
      <c r="IB136" s="2"/>
      <c r="IC136" s="2"/>
      <c r="ID136" s="2"/>
      <c r="IE136" s="2"/>
      <c r="IF136" s="2"/>
      <c r="IG136" s="2"/>
      <c r="IH136" s="2"/>
      <c r="II136" s="2"/>
      <c r="IJ136" s="2"/>
      <c r="IK136" s="2"/>
      <c r="IL136" s="2"/>
      <c r="IM136" s="2"/>
      <c r="IN136" s="2"/>
      <c r="IO136" s="2"/>
      <c r="IP136" s="2"/>
      <c r="IQ136" s="2"/>
      <c r="IR136" s="2"/>
      <c r="IS136" s="2"/>
      <c r="IT136" s="2"/>
      <c r="IU136" s="2"/>
      <c r="IV136" s="2"/>
      <c r="IW136" s="2"/>
      <c r="IX136" s="2"/>
      <c r="IY136" s="2"/>
      <c r="IZ136" s="2"/>
      <c r="JA136" s="2"/>
      <c r="JB136" s="2"/>
      <c r="JC136" s="2"/>
      <c r="JD136" s="2"/>
      <c r="JE136" s="2"/>
    </row>
    <row r="137" spans="1:266" hidden="1" x14ac:dyDescent="0.25">
      <c r="A137" s="2" t="s">
        <v>1780</v>
      </c>
      <c r="B137" s="9" t="s">
        <v>84</v>
      </c>
      <c r="C137" s="9" t="s">
        <v>111</v>
      </c>
      <c r="D137" s="35" t="s">
        <v>2349</v>
      </c>
      <c r="E137" s="35" t="s">
        <v>1589</v>
      </c>
      <c r="F137" s="35" t="s">
        <v>1589</v>
      </c>
      <c r="G137" s="35" t="s">
        <v>127</v>
      </c>
      <c r="H137" s="35" t="s">
        <v>1589</v>
      </c>
      <c r="I137" s="35" t="s">
        <v>1589</v>
      </c>
      <c r="J137" s="35" t="str">
        <f t="shared" si="8"/>
        <v>Agile</v>
      </c>
      <c r="K137" t="s">
        <v>1589</v>
      </c>
      <c r="L137" t="s">
        <v>1589</v>
      </c>
      <c r="M137" t="s">
        <v>127</v>
      </c>
      <c r="N137" t="s">
        <v>1589</v>
      </c>
      <c r="O137" t="s">
        <v>1589</v>
      </c>
      <c r="P137" t="s">
        <v>1589</v>
      </c>
      <c r="Q137" t="s">
        <v>1589</v>
      </c>
      <c r="R137" s="1" t="str">
        <f t="shared" si="10"/>
        <v>YES</v>
      </c>
      <c r="S137" s="29" t="str">
        <f t="shared" si="11"/>
        <v>YES</v>
      </c>
      <c r="T137" s="32" t="str">
        <f t="shared" si="9"/>
        <v>NO</v>
      </c>
      <c r="U137" s="34" t="s">
        <v>1589</v>
      </c>
      <c r="V137" s="10" t="s">
        <v>1589</v>
      </c>
      <c r="W137" s="54" t="s">
        <v>1589</v>
      </c>
      <c r="X137" s="9" t="s">
        <v>126</v>
      </c>
      <c r="Y137" s="9" t="s">
        <v>126</v>
      </c>
      <c r="Z137" s="9" t="s">
        <v>127</v>
      </c>
      <c r="AA137" s="9" t="s">
        <v>126</v>
      </c>
      <c r="AB137" s="9" t="s">
        <v>126</v>
      </c>
      <c r="AC137" s="9" t="s">
        <v>126</v>
      </c>
      <c r="AD137" s="9" t="s">
        <v>126</v>
      </c>
      <c r="AE137" s="9" t="s">
        <v>126</v>
      </c>
      <c r="AF137" s="9" t="s">
        <v>126</v>
      </c>
      <c r="AG137" s="9" t="s">
        <v>126</v>
      </c>
      <c r="AH137" s="9" t="s">
        <v>126</v>
      </c>
      <c r="AI137" s="9" t="s">
        <v>126</v>
      </c>
      <c r="AJ137" s="9" t="s">
        <v>126</v>
      </c>
      <c r="AK137" s="9" t="s">
        <v>126</v>
      </c>
      <c r="AL137" s="9" t="s">
        <v>126</v>
      </c>
      <c r="AM137" s="9" t="s">
        <v>126</v>
      </c>
      <c r="AN137" s="9" t="s">
        <v>126</v>
      </c>
      <c r="AO137" s="9" t="s">
        <v>126</v>
      </c>
      <c r="AP137" s="9" t="s">
        <v>126</v>
      </c>
      <c r="AQ137" s="9" t="s">
        <v>126</v>
      </c>
      <c r="AR137" s="27" t="s">
        <v>126</v>
      </c>
      <c r="AS137" s="11" t="s">
        <v>126</v>
      </c>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2" t="s">
        <v>1589</v>
      </c>
      <c r="EN137" s="11" t="s">
        <v>126</v>
      </c>
      <c r="EO137" s="13"/>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1" t="s">
        <v>1589</v>
      </c>
      <c r="GM137" s="2"/>
      <c r="GN137" s="2"/>
      <c r="GO137" s="2"/>
      <c r="GP137" s="2"/>
      <c r="GQ137" s="2"/>
      <c r="GR137" s="69" t="s">
        <v>347</v>
      </c>
      <c r="GS137" s="11" t="s">
        <v>126</v>
      </c>
      <c r="GT137" s="13"/>
      <c r="GU137" s="13"/>
      <c r="GV137" s="13"/>
      <c r="GW137" s="13"/>
      <c r="GX137" s="13"/>
      <c r="GY137" s="13"/>
      <c r="GZ137" s="13"/>
      <c r="HA137" s="13"/>
      <c r="HB137" s="13"/>
      <c r="HC137" s="13"/>
      <c r="HD137" s="13"/>
      <c r="HE137" s="13"/>
      <c r="HF137" s="13"/>
      <c r="HG137" s="13"/>
      <c r="HH137" s="13"/>
      <c r="HI137" s="13"/>
      <c r="HJ137" s="13"/>
      <c r="HK137" s="13"/>
      <c r="HL137" s="13"/>
      <c r="HM137" s="13"/>
      <c r="HN137" s="13"/>
      <c r="HO137" s="13"/>
      <c r="HP137" s="13"/>
      <c r="HQ137" s="13"/>
      <c r="HR137" s="13"/>
      <c r="HS137" s="13"/>
      <c r="HT137" s="13"/>
      <c r="HU137" s="13"/>
      <c r="HV137" s="13"/>
      <c r="HW137" s="13"/>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c r="IW137" s="2"/>
      <c r="IX137" s="2"/>
      <c r="IY137" s="2"/>
      <c r="IZ137" s="2"/>
      <c r="JA137" s="2"/>
      <c r="JB137" s="2"/>
      <c r="JC137" s="2"/>
      <c r="JD137" s="2"/>
      <c r="JE137" s="2"/>
    </row>
    <row r="138" spans="1:266" hidden="1" x14ac:dyDescent="0.25">
      <c r="A138" s="2" t="s">
        <v>1780</v>
      </c>
      <c r="B138" s="9" t="s">
        <v>84</v>
      </c>
      <c r="C138" s="9" t="s">
        <v>111</v>
      </c>
      <c r="D138" s="35" t="s">
        <v>2349</v>
      </c>
      <c r="E138" s="35" t="s">
        <v>1589</v>
      </c>
      <c r="F138" s="35" t="s">
        <v>1589</v>
      </c>
      <c r="G138" s="35" t="s">
        <v>127</v>
      </c>
      <c r="H138" s="35" t="s">
        <v>1589</v>
      </c>
      <c r="I138" s="35" t="s">
        <v>1589</v>
      </c>
      <c r="J138" s="35" t="str">
        <f t="shared" si="8"/>
        <v>Agile</v>
      </c>
      <c r="K138" t="s">
        <v>1589</v>
      </c>
      <c r="L138" t="s">
        <v>1589</v>
      </c>
      <c r="M138" t="s">
        <v>127</v>
      </c>
      <c r="N138" t="s">
        <v>1589</v>
      </c>
      <c r="O138" t="s">
        <v>1589</v>
      </c>
      <c r="P138" t="s">
        <v>1589</v>
      </c>
      <c r="Q138" t="s">
        <v>1589</v>
      </c>
      <c r="R138" s="1" t="str">
        <f t="shared" si="10"/>
        <v>YES</v>
      </c>
      <c r="S138" s="29" t="str">
        <f t="shared" si="11"/>
        <v>YES</v>
      </c>
      <c r="T138" s="32" t="str">
        <f t="shared" si="9"/>
        <v>NO</v>
      </c>
      <c r="U138" s="34" t="s">
        <v>1589</v>
      </c>
      <c r="V138" s="10" t="s">
        <v>1589</v>
      </c>
      <c r="W138" s="54" t="s">
        <v>1589</v>
      </c>
      <c r="X138" s="9" t="s">
        <v>126</v>
      </c>
      <c r="Y138" s="9" t="s">
        <v>126</v>
      </c>
      <c r="Z138" s="9" t="s">
        <v>126</v>
      </c>
      <c r="AA138" s="9" t="s">
        <v>126</v>
      </c>
      <c r="AB138" s="9" t="s">
        <v>127</v>
      </c>
      <c r="AC138" s="9" t="s">
        <v>126</v>
      </c>
      <c r="AD138" s="9" t="s">
        <v>126</v>
      </c>
      <c r="AE138" s="9" t="s">
        <v>126</v>
      </c>
      <c r="AF138" s="9" t="s">
        <v>126</v>
      </c>
      <c r="AG138" s="9" t="s">
        <v>126</v>
      </c>
      <c r="AH138" s="9" t="s">
        <v>126</v>
      </c>
      <c r="AI138" s="9" t="s">
        <v>126</v>
      </c>
      <c r="AJ138" s="9" t="s">
        <v>126</v>
      </c>
      <c r="AK138" s="9" t="s">
        <v>126</v>
      </c>
      <c r="AL138" s="9" t="s">
        <v>126</v>
      </c>
      <c r="AM138" s="9" t="s">
        <v>126</v>
      </c>
      <c r="AN138" s="9" t="s">
        <v>126</v>
      </c>
      <c r="AO138" s="9" t="s">
        <v>126</v>
      </c>
      <c r="AP138" s="9" t="s">
        <v>126</v>
      </c>
      <c r="AQ138" s="9" t="s">
        <v>126</v>
      </c>
      <c r="AR138" s="27" t="s">
        <v>126</v>
      </c>
      <c r="AS138" s="11" t="s">
        <v>126</v>
      </c>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c r="EE138" s="2"/>
      <c r="EF138" s="2"/>
      <c r="EG138" s="2"/>
      <c r="EH138" s="22" t="s">
        <v>1589</v>
      </c>
      <c r="EN138" s="11" t="s">
        <v>126</v>
      </c>
      <c r="EO138" s="13"/>
      <c r="EP138" s="2"/>
      <c r="EQ138" s="2"/>
      <c r="ER138" s="2"/>
      <c r="ES138" s="2"/>
      <c r="ET138" s="2"/>
      <c r="EU138" s="2"/>
      <c r="EV138" s="2"/>
      <c r="EW138" s="2"/>
      <c r="EX138" s="2"/>
      <c r="EY138" s="2"/>
      <c r="EZ138" s="2"/>
      <c r="FA138" s="2"/>
      <c r="FB138" s="2"/>
      <c r="FC138" s="2"/>
      <c r="FD138" s="2"/>
      <c r="FE138" s="2"/>
      <c r="FF138" s="2"/>
      <c r="FG138" s="2"/>
      <c r="FH138" s="2"/>
      <c r="FI138" s="2"/>
      <c r="FJ138" s="2"/>
      <c r="FK138" s="2"/>
      <c r="FL138" s="2"/>
      <c r="FM138" s="2"/>
      <c r="FN138" s="2"/>
      <c r="FO138" s="2"/>
      <c r="FP138" s="2"/>
      <c r="FQ138" s="2"/>
      <c r="FR138" s="2"/>
      <c r="FS138" s="2"/>
      <c r="FT138" s="2"/>
      <c r="FU138" s="2"/>
      <c r="FV138" s="2"/>
      <c r="FW138" s="2"/>
      <c r="FX138" s="2"/>
      <c r="FY138" s="2"/>
      <c r="FZ138" s="2"/>
      <c r="GA138" s="2"/>
      <c r="GB138" s="2"/>
      <c r="GC138" s="2"/>
      <c r="GD138" s="2"/>
      <c r="GE138" s="2"/>
      <c r="GF138" s="2"/>
      <c r="GG138" s="2"/>
      <c r="GH138" s="2"/>
      <c r="GI138" s="2"/>
      <c r="GJ138" s="2"/>
      <c r="GK138" s="2"/>
      <c r="GL138" s="21" t="s">
        <v>1589</v>
      </c>
      <c r="GM138" s="2"/>
      <c r="GN138" s="2"/>
      <c r="GO138" s="2"/>
      <c r="GP138" s="2"/>
      <c r="GQ138" s="2"/>
      <c r="GR138" s="69" t="s">
        <v>348</v>
      </c>
      <c r="GS138" s="11" t="s">
        <v>126</v>
      </c>
      <c r="GT138" s="13"/>
      <c r="GU138" s="13"/>
      <c r="GV138" s="13"/>
      <c r="GW138" s="13"/>
      <c r="GX138" s="13"/>
      <c r="GY138" s="13"/>
      <c r="GZ138" s="13"/>
      <c r="HA138" s="13"/>
      <c r="HB138" s="13"/>
      <c r="HC138" s="13"/>
      <c r="HD138" s="13"/>
      <c r="HE138" s="13"/>
      <c r="HF138" s="13"/>
      <c r="HG138" s="13"/>
      <c r="HH138" s="13"/>
      <c r="HI138" s="13"/>
      <c r="HJ138" s="13"/>
      <c r="HK138" s="13"/>
      <c r="HL138" s="13"/>
      <c r="HM138" s="13"/>
      <c r="HN138" s="13"/>
      <c r="HO138" s="13"/>
      <c r="HP138" s="13"/>
      <c r="HQ138" s="13"/>
      <c r="HR138" s="13"/>
      <c r="HS138" s="13"/>
      <c r="HT138" s="13"/>
      <c r="HU138" s="13"/>
      <c r="HV138" s="13"/>
      <c r="HW138" s="13"/>
      <c r="HX138" s="2"/>
      <c r="HY138" s="2"/>
      <c r="HZ138" s="2"/>
      <c r="IA138" s="2"/>
      <c r="IB138" s="2"/>
      <c r="IC138" s="2"/>
      <c r="ID138" s="2"/>
      <c r="IE138" s="2"/>
      <c r="IF138" s="2"/>
      <c r="IG138" s="2"/>
      <c r="IH138" s="2"/>
      <c r="II138" s="2"/>
      <c r="IJ138" s="2"/>
      <c r="IK138" s="2"/>
      <c r="IL138" s="2"/>
      <c r="IM138" s="2"/>
      <c r="IN138" s="2"/>
      <c r="IO138" s="2"/>
      <c r="IP138" s="2"/>
      <c r="IQ138" s="2"/>
      <c r="IR138" s="2"/>
      <c r="IS138" s="2"/>
      <c r="IT138" s="2"/>
      <c r="IU138" s="2"/>
      <c r="IV138" s="2"/>
      <c r="IW138" s="2"/>
      <c r="IX138" s="2"/>
      <c r="IY138" s="2"/>
      <c r="IZ138" s="2"/>
      <c r="JA138" s="2"/>
      <c r="JB138" s="2"/>
      <c r="JC138" s="2"/>
      <c r="JD138" s="2"/>
      <c r="JE138" s="2"/>
    </row>
    <row r="139" spans="1:266" hidden="1" x14ac:dyDescent="0.25">
      <c r="A139" s="2" t="s">
        <v>1780</v>
      </c>
      <c r="B139" s="9" t="s">
        <v>84</v>
      </c>
      <c r="C139" s="9" t="s">
        <v>112</v>
      </c>
      <c r="D139" s="35" t="s">
        <v>2351</v>
      </c>
      <c r="E139" s="35" t="s">
        <v>1589</v>
      </c>
      <c r="F139" s="35" t="s">
        <v>1589</v>
      </c>
      <c r="G139" s="35" t="s">
        <v>1589</v>
      </c>
      <c r="H139" s="35" t="s">
        <v>1589</v>
      </c>
      <c r="I139" s="35" t="s">
        <v>1589</v>
      </c>
      <c r="J139" s="35" t="str">
        <f t="shared" si="8"/>
        <v/>
      </c>
      <c r="K139" t="s">
        <v>1589</v>
      </c>
      <c r="L139" t="s">
        <v>127</v>
      </c>
      <c r="M139" t="s">
        <v>1589</v>
      </c>
      <c r="N139" t="s">
        <v>1589</v>
      </c>
      <c r="O139" t="s">
        <v>1589</v>
      </c>
      <c r="P139" t="s">
        <v>1589</v>
      </c>
      <c r="Q139" t="s">
        <v>1589</v>
      </c>
      <c r="R139" s="1" t="str">
        <f t="shared" si="10"/>
        <v>NO</v>
      </c>
      <c r="S139" s="29" t="str">
        <f t="shared" si="11"/>
        <v>YES</v>
      </c>
      <c r="T139" s="32" t="str">
        <f t="shared" si="9"/>
        <v>YES</v>
      </c>
      <c r="U139" s="34" t="s">
        <v>127</v>
      </c>
      <c r="V139" s="10" t="s">
        <v>1589</v>
      </c>
      <c r="W139" s="54" t="s">
        <v>1589</v>
      </c>
      <c r="X139" s="9" t="s">
        <v>126</v>
      </c>
      <c r="Y139" s="9" t="s">
        <v>126</v>
      </c>
      <c r="Z139" s="9" t="s">
        <v>126</v>
      </c>
      <c r="AA139" s="9" t="s">
        <v>126</v>
      </c>
      <c r="AB139" s="9" t="s">
        <v>126</v>
      </c>
      <c r="AC139" s="9" t="s">
        <v>126</v>
      </c>
      <c r="AD139" s="9" t="s">
        <v>126</v>
      </c>
      <c r="AE139" s="9" t="s">
        <v>126</v>
      </c>
      <c r="AF139" s="9" t="s">
        <v>126</v>
      </c>
      <c r="AG139" s="9" t="s">
        <v>126</v>
      </c>
      <c r="AH139" s="9" t="s">
        <v>126</v>
      </c>
      <c r="AI139" s="9" t="s">
        <v>126</v>
      </c>
      <c r="AJ139" s="9" t="s">
        <v>127</v>
      </c>
      <c r="AK139" s="9" t="s">
        <v>126</v>
      </c>
      <c r="AL139" s="9" t="s">
        <v>126</v>
      </c>
      <c r="AM139" s="9" t="s">
        <v>126</v>
      </c>
      <c r="AN139" s="9" t="s">
        <v>126</v>
      </c>
      <c r="AO139" s="9" t="s">
        <v>126</v>
      </c>
      <c r="AP139" s="9" t="s">
        <v>126</v>
      </c>
      <c r="AQ139" s="9" t="s">
        <v>126</v>
      </c>
      <c r="AR139" s="27" t="s">
        <v>126</v>
      </c>
      <c r="AS139" s="11" t="s">
        <v>204</v>
      </c>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t="s">
        <v>127</v>
      </c>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c r="EE139" s="2"/>
      <c r="EF139" s="2"/>
      <c r="EG139" s="2"/>
      <c r="EH139" s="22" t="s">
        <v>1589</v>
      </c>
      <c r="EI139" s="22" t="s">
        <v>127</v>
      </c>
      <c r="EN139" s="11" t="s">
        <v>309</v>
      </c>
      <c r="EO139" s="13"/>
      <c r="EP139" s="2"/>
      <c r="EQ139" s="2"/>
      <c r="ER139" s="2"/>
      <c r="ES139" s="2"/>
      <c r="ET139" s="2"/>
      <c r="EU139" s="2"/>
      <c r="EV139" s="2"/>
      <c r="EW139" s="2"/>
      <c r="EX139" s="2"/>
      <c r="EY139" s="2"/>
      <c r="EZ139" s="2"/>
      <c r="FA139" s="2"/>
      <c r="FB139" s="2"/>
      <c r="FC139" s="2"/>
      <c r="FD139" s="2"/>
      <c r="FE139" s="2"/>
      <c r="FF139" s="2"/>
      <c r="FG139" s="2"/>
      <c r="FH139" s="2"/>
      <c r="FI139" s="2"/>
      <c r="FJ139" s="2"/>
      <c r="FK139" s="2"/>
      <c r="FL139" s="2"/>
      <c r="FM139" s="2"/>
      <c r="FN139" s="2"/>
      <c r="FO139" s="2"/>
      <c r="FP139" s="2"/>
      <c r="FQ139" s="2"/>
      <c r="FR139" s="2"/>
      <c r="FS139" s="2"/>
      <c r="FT139" s="2"/>
      <c r="FU139" s="2"/>
      <c r="FV139" s="2"/>
      <c r="FW139" s="2"/>
      <c r="FX139" s="2"/>
      <c r="FY139" s="2"/>
      <c r="FZ139" s="2"/>
      <c r="GA139" s="2"/>
      <c r="GB139" s="2"/>
      <c r="GC139" s="2"/>
      <c r="GD139" s="2" t="s">
        <v>127</v>
      </c>
      <c r="GE139" s="2"/>
      <c r="GF139" s="2"/>
      <c r="GG139" s="2"/>
      <c r="GH139" s="2"/>
      <c r="GI139" s="2"/>
      <c r="GJ139" s="2"/>
      <c r="GK139" s="2"/>
      <c r="GL139" s="21" t="s">
        <v>1589</v>
      </c>
      <c r="GM139" s="2"/>
      <c r="GN139" s="2"/>
      <c r="GO139" s="2"/>
      <c r="GP139" s="2" t="s">
        <v>127</v>
      </c>
      <c r="GQ139" s="2"/>
      <c r="GR139" s="69" t="s">
        <v>348</v>
      </c>
      <c r="GS139" s="11" t="s">
        <v>405</v>
      </c>
      <c r="GT139" s="13"/>
      <c r="GU139" s="13"/>
      <c r="GV139" s="13"/>
      <c r="GW139" s="13"/>
      <c r="GX139" s="13"/>
      <c r="GY139" s="13"/>
      <c r="GZ139" s="13"/>
      <c r="HA139" s="13"/>
      <c r="HB139" s="13"/>
      <c r="HC139" s="13"/>
      <c r="HD139" s="13"/>
      <c r="HE139" s="13"/>
      <c r="HF139" s="13"/>
      <c r="HG139" s="13"/>
      <c r="HH139" s="13"/>
      <c r="HI139" s="13"/>
      <c r="HJ139" s="13"/>
      <c r="HK139" s="13"/>
      <c r="HL139" s="13"/>
      <c r="HM139" s="13"/>
      <c r="HN139" s="13"/>
      <c r="HO139" s="13" t="s">
        <v>127</v>
      </c>
      <c r="HP139" s="13"/>
      <c r="HQ139" s="13"/>
      <c r="HR139" s="13"/>
      <c r="HS139" s="13"/>
      <c r="HT139" s="13"/>
      <c r="HU139" s="13"/>
      <c r="HV139" s="13"/>
      <c r="HW139" s="13"/>
      <c r="HX139" s="2"/>
      <c r="HY139" s="2"/>
      <c r="HZ139" s="2"/>
      <c r="IA139" s="2"/>
      <c r="IB139" s="2"/>
      <c r="IC139" s="2"/>
      <c r="ID139" s="2"/>
      <c r="IE139" s="2"/>
      <c r="IF139" s="2"/>
      <c r="IG139" s="2"/>
      <c r="IH139" s="2"/>
      <c r="II139" s="2"/>
      <c r="IJ139" s="2"/>
      <c r="IK139" s="2"/>
      <c r="IL139" s="2"/>
      <c r="IM139" s="2"/>
      <c r="IN139" s="2"/>
      <c r="IO139" s="2"/>
      <c r="IP139" s="2"/>
      <c r="IQ139" s="2"/>
      <c r="IR139" s="2"/>
      <c r="IS139" s="2"/>
      <c r="IT139" s="2"/>
      <c r="IU139" s="2"/>
      <c r="IV139" s="2"/>
      <c r="IW139" s="2"/>
      <c r="IX139" s="2"/>
      <c r="IY139" s="2"/>
      <c r="IZ139" s="2"/>
      <c r="JA139" s="2"/>
      <c r="JB139" s="2"/>
      <c r="JC139" s="2"/>
      <c r="JD139" s="2"/>
      <c r="JE139" s="2"/>
    </row>
    <row r="140" spans="1:266" hidden="1" x14ac:dyDescent="0.25">
      <c r="A140" s="2" t="s">
        <v>1780</v>
      </c>
      <c r="B140" s="9" t="s">
        <v>84</v>
      </c>
      <c r="C140" s="9" t="s">
        <v>112</v>
      </c>
      <c r="D140" s="35" t="s">
        <v>2351</v>
      </c>
      <c r="E140" s="35" t="s">
        <v>1589</v>
      </c>
      <c r="F140" s="35" t="s">
        <v>1589</v>
      </c>
      <c r="G140" s="35" t="s">
        <v>1589</v>
      </c>
      <c r="H140" s="35" t="s">
        <v>1589</v>
      </c>
      <c r="I140" s="35" t="s">
        <v>1589</v>
      </c>
      <c r="J140" s="35" t="str">
        <f t="shared" si="8"/>
        <v/>
      </c>
      <c r="K140" t="s">
        <v>1589</v>
      </c>
      <c r="L140" t="s">
        <v>127</v>
      </c>
      <c r="M140" t="s">
        <v>1589</v>
      </c>
      <c r="N140" t="s">
        <v>1589</v>
      </c>
      <c r="O140" t="s">
        <v>1589</v>
      </c>
      <c r="P140" t="s">
        <v>1589</v>
      </c>
      <c r="Q140" t="s">
        <v>1589</v>
      </c>
      <c r="R140" s="1" t="str">
        <f t="shared" si="10"/>
        <v>NO</v>
      </c>
      <c r="S140" s="29" t="str">
        <f t="shared" si="11"/>
        <v>YES</v>
      </c>
      <c r="T140" s="32" t="str">
        <f t="shared" si="9"/>
        <v>YES</v>
      </c>
      <c r="U140" s="34" t="s">
        <v>127</v>
      </c>
      <c r="V140" s="10" t="s">
        <v>1589</v>
      </c>
      <c r="W140" s="54" t="s">
        <v>1589</v>
      </c>
      <c r="X140" s="9" t="s">
        <v>126</v>
      </c>
      <c r="Y140" s="9" t="s">
        <v>126</v>
      </c>
      <c r="Z140" s="9" t="s">
        <v>126</v>
      </c>
      <c r="AA140" s="9" t="s">
        <v>126</v>
      </c>
      <c r="AB140" s="9" t="s">
        <v>126</v>
      </c>
      <c r="AC140" s="9" t="s">
        <v>126</v>
      </c>
      <c r="AD140" s="9" t="s">
        <v>126</v>
      </c>
      <c r="AE140" s="9" t="s">
        <v>127</v>
      </c>
      <c r="AF140" s="9" t="s">
        <v>126</v>
      </c>
      <c r="AG140" s="9" t="s">
        <v>126</v>
      </c>
      <c r="AH140" s="9" t="s">
        <v>126</v>
      </c>
      <c r="AI140" s="9" t="s">
        <v>126</v>
      </c>
      <c r="AJ140" s="9" t="s">
        <v>126</v>
      </c>
      <c r="AK140" s="9" t="s">
        <v>126</v>
      </c>
      <c r="AL140" s="9" t="s">
        <v>126</v>
      </c>
      <c r="AM140" s="9" t="s">
        <v>126</v>
      </c>
      <c r="AN140" s="9" t="s">
        <v>126</v>
      </c>
      <c r="AO140" s="9" t="s">
        <v>126</v>
      </c>
      <c r="AP140" s="9" t="s">
        <v>126</v>
      </c>
      <c r="AQ140" s="9" t="s">
        <v>126</v>
      </c>
      <c r="AR140" s="27" t="s">
        <v>126</v>
      </c>
      <c r="AS140" s="11" t="s">
        <v>205</v>
      </c>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c r="DH140" s="2"/>
      <c r="DI140" s="2"/>
      <c r="DJ140" s="2"/>
      <c r="DK140" s="2"/>
      <c r="DL140" s="2"/>
      <c r="DM140" s="2"/>
      <c r="DN140" s="2" t="s">
        <v>127</v>
      </c>
      <c r="DO140" s="2"/>
      <c r="DP140" s="2"/>
      <c r="DQ140" s="2"/>
      <c r="DR140" s="2"/>
      <c r="DS140" s="2"/>
      <c r="DT140" s="2"/>
      <c r="DU140" s="2"/>
      <c r="DV140" s="2"/>
      <c r="DW140" s="2"/>
      <c r="DX140" s="2"/>
      <c r="DY140" s="2"/>
      <c r="DZ140" s="2"/>
      <c r="EA140" s="2"/>
      <c r="EB140" s="2"/>
      <c r="EC140" s="2"/>
      <c r="ED140" s="2"/>
      <c r="EE140" s="2"/>
      <c r="EF140" s="2"/>
      <c r="EG140" s="2"/>
      <c r="EH140" s="22" t="s">
        <v>1589</v>
      </c>
      <c r="EJ140" s="2" t="s">
        <v>127</v>
      </c>
      <c r="EN140" s="11" t="s">
        <v>310</v>
      </c>
      <c r="EO140" s="13"/>
      <c r="EP140" s="2"/>
      <c r="EQ140" s="2"/>
      <c r="ER140" s="2"/>
      <c r="ES140" s="2"/>
      <c r="ET140" s="2"/>
      <c r="EU140" s="2"/>
      <c r="EV140" s="2"/>
      <c r="EW140" s="2"/>
      <c r="EX140" s="2"/>
      <c r="EY140" s="2"/>
      <c r="EZ140" s="2"/>
      <c r="FA140" s="2"/>
      <c r="FB140" s="2"/>
      <c r="FC140" s="2"/>
      <c r="FD140" s="2"/>
      <c r="FE140" s="2"/>
      <c r="FF140" s="2"/>
      <c r="FG140" s="2"/>
      <c r="FH140" s="2"/>
      <c r="FI140" s="2"/>
      <c r="FJ140" s="2"/>
      <c r="FK140" s="2"/>
      <c r="FL140" s="2"/>
      <c r="FM140" s="2"/>
      <c r="FN140" s="2"/>
      <c r="FO140" s="2"/>
      <c r="FP140" s="2"/>
      <c r="FQ140" s="2"/>
      <c r="FR140" s="2"/>
      <c r="FS140" s="2"/>
      <c r="FT140" s="2"/>
      <c r="FU140" s="2"/>
      <c r="FV140" s="2"/>
      <c r="FW140" s="2" t="s">
        <v>127</v>
      </c>
      <c r="FX140" s="2" t="s">
        <v>127</v>
      </c>
      <c r="FY140" s="2"/>
      <c r="FZ140" s="2"/>
      <c r="GA140" s="2"/>
      <c r="GB140" s="2"/>
      <c r="GC140" s="2"/>
      <c r="GD140" s="2"/>
      <c r="GE140" s="2"/>
      <c r="GF140" s="2"/>
      <c r="GG140" s="2"/>
      <c r="GH140" s="2"/>
      <c r="GI140" s="2"/>
      <c r="GJ140" s="2"/>
      <c r="GK140" s="2"/>
      <c r="GL140" s="21" t="s">
        <v>1589</v>
      </c>
      <c r="GM140" s="2"/>
      <c r="GN140" s="2" t="s">
        <v>127</v>
      </c>
      <c r="GO140" s="2"/>
      <c r="GP140" s="2"/>
      <c r="GQ140" s="2"/>
      <c r="GR140" s="69" t="s">
        <v>347</v>
      </c>
      <c r="GS140" s="11" t="s">
        <v>406</v>
      </c>
      <c r="GT140" s="13"/>
      <c r="GU140" s="13"/>
      <c r="GV140" s="13"/>
      <c r="GW140" s="13"/>
      <c r="GX140" s="13"/>
      <c r="GY140" s="13"/>
      <c r="GZ140" s="13"/>
      <c r="HA140" s="13"/>
      <c r="HB140" s="13"/>
      <c r="HC140" s="13"/>
      <c r="HD140" s="13"/>
      <c r="HE140" s="13"/>
      <c r="HF140" s="13"/>
      <c r="HG140" s="13"/>
      <c r="HH140" s="13"/>
      <c r="HI140" s="13"/>
      <c r="HJ140" s="13"/>
      <c r="HK140" s="13"/>
      <c r="HL140" s="13"/>
      <c r="HM140" s="13"/>
      <c r="HN140" s="13"/>
      <c r="HO140" s="13"/>
      <c r="HP140" s="13"/>
      <c r="HQ140" s="13"/>
      <c r="HR140" s="13"/>
      <c r="HS140" s="13"/>
      <c r="HT140" s="13"/>
      <c r="HU140" s="13"/>
      <c r="HV140" s="13"/>
      <c r="HW140" s="13"/>
      <c r="HX140" s="2"/>
      <c r="HY140" s="2"/>
      <c r="HZ140" s="2"/>
      <c r="IA140" s="2"/>
      <c r="IB140" s="2"/>
      <c r="IC140" s="2"/>
      <c r="ID140" s="2"/>
      <c r="IE140" s="2"/>
      <c r="IF140" s="2"/>
      <c r="IG140" s="2"/>
      <c r="IH140" s="2"/>
      <c r="II140" s="2"/>
      <c r="IJ140" s="2"/>
      <c r="IK140" s="2"/>
      <c r="IL140" s="2"/>
      <c r="IM140" s="2" t="s">
        <v>127</v>
      </c>
      <c r="IN140" s="2"/>
      <c r="IO140" s="2"/>
      <c r="IP140" s="2"/>
      <c r="IQ140" s="2"/>
      <c r="IR140" s="2"/>
      <c r="IS140" s="2"/>
      <c r="IT140" s="2"/>
      <c r="IU140" s="2"/>
      <c r="IV140" s="2"/>
      <c r="IW140" s="2"/>
      <c r="IX140" s="2"/>
      <c r="IY140" s="2"/>
      <c r="IZ140" s="2"/>
      <c r="JA140" s="2"/>
      <c r="JB140" s="2"/>
      <c r="JC140" s="2"/>
      <c r="JD140" s="2"/>
      <c r="JE140" s="2"/>
    </row>
    <row r="141" spans="1:266" hidden="1" x14ac:dyDescent="0.25">
      <c r="A141" s="2" t="s">
        <v>1780</v>
      </c>
      <c r="B141" s="9" t="s">
        <v>84</v>
      </c>
      <c r="C141" s="9" t="s">
        <v>112</v>
      </c>
      <c r="D141" s="35" t="s">
        <v>2351</v>
      </c>
      <c r="E141" s="35" t="s">
        <v>1589</v>
      </c>
      <c r="F141" s="35" t="s">
        <v>1589</v>
      </c>
      <c r="G141" s="35" t="s">
        <v>1589</v>
      </c>
      <c r="H141" s="35" t="s">
        <v>1589</v>
      </c>
      <c r="I141" s="35" t="s">
        <v>1589</v>
      </c>
      <c r="J141" s="35" t="str">
        <f t="shared" si="8"/>
        <v/>
      </c>
      <c r="K141" t="s">
        <v>1589</v>
      </c>
      <c r="L141" t="s">
        <v>127</v>
      </c>
      <c r="M141" t="s">
        <v>1589</v>
      </c>
      <c r="N141" t="s">
        <v>1589</v>
      </c>
      <c r="O141" t="s">
        <v>1589</v>
      </c>
      <c r="P141" t="s">
        <v>1589</v>
      </c>
      <c r="Q141" t="s">
        <v>1589</v>
      </c>
      <c r="R141" s="1" t="str">
        <f t="shared" si="10"/>
        <v>NO</v>
      </c>
      <c r="S141" s="29" t="str">
        <f t="shared" si="11"/>
        <v>YES</v>
      </c>
      <c r="T141" s="32" t="str">
        <f t="shared" si="9"/>
        <v>YES</v>
      </c>
      <c r="U141" s="34" t="s">
        <v>127</v>
      </c>
      <c r="V141" s="10" t="s">
        <v>1589</v>
      </c>
      <c r="W141" s="54" t="s">
        <v>1589</v>
      </c>
      <c r="X141" s="9" t="s">
        <v>127</v>
      </c>
      <c r="Y141" s="9" t="s">
        <v>126</v>
      </c>
      <c r="Z141" s="9" t="s">
        <v>126</v>
      </c>
      <c r="AA141" s="9" t="s">
        <v>126</v>
      </c>
      <c r="AB141" s="9" t="s">
        <v>126</v>
      </c>
      <c r="AC141" s="9" t="s">
        <v>126</v>
      </c>
      <c r="AD141" s="9" t="s">
        <v>126</v>
      </c>
      <c r="AE141" s="9" t="s">
        <v>126</v>
      </c>
      <c r="AF141" s="9" t="s">
        <v>126</v>
      </c>
      <c r="AG141" s="9" t="s">
        <v>126</v>
      </c>
      <c r="AH141" s="9" t="s">
        <v>126</v>
      </c>
      <c r="AI141" s="9" t="s">
        <v>126</v>
      </c>
      <c r="AJ141" s="9" t="s">
        <v>126</v>
      </c>
      <c r="AK141" s="9" t="s">
        <v>126</v>
      </c>
      <c r="AL141" s="9" t="s">
        <v>126</v>
      </c>
      <c r="AM141" s="9" t="s">
        <v>126</v>
      </c>
      <c r="AN141" s="9" t="s">
        <v>126</v>
      </c>
      <c r="AO141" s="9" t="s">
        <v>126</v>
      </c>
      <c r="AP141" s="9" t="s">
        <v>126</v>
      </c>
      <c r="AQ141" s="9" t="s">
        <v>126</v>
      </c>
      <c r="AR141" s="27" t="s">
        <v>126</v>
      </c>
      <c r="AS141" s="11" t="s">
        <v>206</v>
      </c>
      <c r="AT141" s="2"/>
      <c r="AU141" s="2"/>
      <c r="AV141" s="2"/>
      <c r="AW141" s="2"/>
      <c r="AX141" s="2"/>
      <c r="AY141" s="2"/>
      <c r="AZ141" s="2"/>
      <c r="BA141" s="2"/>
      <c r="BB141" s="2"/>
      <c r="BC141" s="2"/>
      <c r="BD141" s="2"/>
      <c r="BE141" s="2"/>
      <c r="BF141" s="2"/>
      <c r="BG141" s="2"/>
      <c r="BH141" s="2"/>
      <c r="BI141" s="2"/>
      <c r="BJ141" s="2"/>
      <c r="BK141" s="2"/>
      <c r="BL141" s="2"/>
      <c r="BM141" s="2" t="s">
        <v>127</v>
      </c>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c r="EH141" s="22" t="s">
        <v>1589</v>
      </c>
      <c r="EK141" s="2" t="s">
        <v>127</v>
      </c>
      <c r="EN141" s="11" t="s">
        <v>309</v>
      </c>
      <c r="EO141" s="13"/>
      <c r="EP141" s="2"/>
      <c r="EQ141" s="2"/>
      <c r="ER141" s="2"/>
      <c r="ES141" s="2"/>
      <c r="ET141" s="2"/>
      <c r="EU141" s="2"/>
      <c r="EV141" s="2"/>
      <c r="EW141" s="2"/>
      <c r="EX141" s="2"/>
      <c r="EY141" s="2"/>
      <c r="EZ141" s="2"/>
      <c r="FA141" s="2"/>
      <c r="FB141" s="2"/>
      <c r="FC141" s="2"/>
      <c r="FD141" s="2"/>
      <c r="FE141" s="2"/>
      <c r="FF141" s="2"/>
      <c r="FG141" s="2"/>
      <c r="FH141" s="2"/>
      <c r="FI141" s="2"/>
      <c r="FJ141" s="2"/>
      <c r="FK141" s="2"/>
      <c r="FL141" s="2"/>
      <c r="FM141" s="2"/>
      <c r="FN141" s="2"/>
      <c r="FO141" s="2"/>
      <c r="FP141" s="2"/>
      <c r="FQ141" s="2"/>
      <c r="FR141" s="2"/>
      <c r="FS141" s="2"/>
      <c r="FT141" s="2"/>
      <c r="FU141" s="2"/>
      <c r="FV141" s="2"/>
      <c r="FW141" s="2"/>
      <c r="FX141" s="2"/>
      <c r="FY141" s="2"/>
      <c r="FZ141" s="2"/>
      <c r="GA141" s="2"/>
      <c r="GB141" s="2"/>
      <c r="GC141" s="2"/>
      <c r="GD141" s="2" t="s">
        <v>127</v>
      </c>
      <c r="GE141" s="2"/>
      <c r="GF141" s="2"/>
      <c r="GG141" s="2"/>
      <c r="GH141" s="2"/>
      <c r="GI141" s="2"/>
      <c r="GJ141" s="2"/>
      <c r="GK141" s="2"/>
      <c r="GL141" s="21" t="s">
        <v>1589</v>
      </c>
      <c r="GM141" s="2"/>
      <c r="GN141" s="2"/>
      <c r="GO141" s="2"/>
      <c r="GP141" s="2" t="s">
        <v>127</v>
      </c>
      <c r="GQ141" s="2"/>
      <c r="GR141" s="69" t="s">
        <v>348</v>
      </c>
      <c r="GS141" s="11" t="s">
        <v>407</v>
      </c>
      <c r="GT141" s="13"/>
      <c r="GU141" s="13"/>
      <c r="GV141" s="13"/>
      <c r="GW141" s="13"/>
      <c r="GX141" s="13"/>
      <c r="GY141" s="13"/>
      <c r="GZ141" s="13"/>
      <c r="HA141" s="13"/>
      <c r="HB141" s="13"/>
      <c r="HC141" s="13"/>
      <c r="HD141" s="13"/>
      <c r="HE141" s="13"/>
      <c r="HF141" s="13"/>
      <c r="HG141" s="13"/>
      <c r="HH141" s="13"/>
      <c r="HI141" s="13"/>
      <c r="HJ141" s="13"/>
      <c r="HK141" s="13"/>
      <c r="HL141" s="13"/>
      <c r="HM141" s="13"/>
      <c r="HN141" s="13"/>
      <c r="HO141" s="13"/>
      <c r="HP141" s="13"/>
      <c r="HQ141" s="13"/>
      <c r="HR141" s="13"/>
      <c r="HS141" s="13" t="s">
        <v>127</v>
      </c>
      <c r="HT141" s="13"/>
      <c r="HU141" s="13"/>
      <c r="HV141" s="13" t="s">
        <v>127</v>
      </c>
      <c r="HW141" s="13"/>
      <c r="HX141" s="2"/>
      <c r="HY141" s="2"/>
      <c r="HZ141" s="2"/>
      <c r="IA141" s="2"/>
      <c r="IB141" s="2"/>
      <c r="IC141" s="2"/>
      <c r="ID141" s="2"/>
      <c r="IE141" s="2"/>
      <c r="IF141" s="2"/>
      <c r="IG141" s="2"/>
      <c r="IH141" s="2"/>
      <c r="II141" s="2"/>
      <c r="IJ141" s="2"/>
      <c r="IK141" s="2"/>
      <c r="IL141" s="2"/>
      <c r="IM141" s="2"/>
      <c r="IN141" s="2"/>
      <c r="IO141" s="2"/>
      <c r="IP141" s="2"/>
      <c r="IQ141" s="2"/>
      <c r="IR141" s="2"/>
      <c r="IS141" s="2"/>
      <c r="IT141" s="2"/>
      <c r="IU141" s="2"/>
      <c r="IV141" s="2"/>
      <c r="IW141" s="2"/>
      <c r="IX141" s="2"/>
      <c r="IY141" s="2"/>
      <c r="IZ141" s="2"/>
      <c r="JA141" s="2"/>
      <c r="JB141" s="2"/>
      <c r="JC141" s="2"/>
      <c r="JD141" s="2"/>
      <c r="JE141" s="2"/>
    </row>
    <row r="142" spans="1:266" hidden="1" x14ac:dyDescent="0.25">
      <c r="A142" s="2" t="s">
        <v>1780</v>
      </c>
      <c r="B142" s="9" t="s">
        <v>84</v>
      </c>
      <c r="C142" s="9" t="s">
        <v>112</v>
      </c>
      <c r="D142" s="35" t="s">
        <v>2351</v>
      </c>
      <c r="E142" s="35" t="s">
        <v>1589</v>
      </c>
      <c r="F142" s="35" t="s">
        <v>1589</v>
      </c>
      <c r="G142" s="35" t="s">
        <v>1589</v>
      </c>
      <c r="H142" s="35" t="s">
        <v>1589</v>
      </c>
      <c r="I142" s="35" t="s">
        <v>1589</v>
      </c>
      <c r="J142" s="35" t="str">
        <f t="shared" si="8"/>
        <v/>
      </c>
      <c r="K142" t="s">
        <v>1589</v>
      </c>
      <c r="L142" t="s">
        <v>127</v>
      </c>
      <c r="M142" t="s">
        <v>1589</v>
      </c>
      <c r="N142" t="s">
        <v>1589</v>
      </c>
      <c r="O142" t="s">
        <v>1589</v>
      </c>
      <c r="P142" t="s">
        <v>1589</v>
      </c>
      <c r="Q142" t="s">
        <v>1589</v>
      </c>
      <c r="R142" s="1" t="str">
        <f t="shared" si="10"/>
        <v>NO</v>
      </c>
      <c r="S142" s="29" t="str">
        <f t="shared" si="11"/>
        <v>YES</v>
      </c>
      <c r="T142" s="32" t="str">
        <f t="shared" si="9"/>
        <v>YES</v>
      </c>
      <c r="U142" s="34" t="s">
        <v>127</v>
      </c>
      <c r="V142" s="10" t="s">
        <v>1589</v>
      </c>
      <c r="W142" s="54" t="s">
        <v>1589</v>
      </c>
      <c r="X142" s="9" t="s">
        <v>126</v>
      </c>
      <c r="Y142" s="9" t="s">
        <v>126</v>
      </c>
      <c r="Z142" s="9" t="s">
        <v>126</v>
      </c>
      <c r="AA142" s="9" t="s">
        <v>126</v>
      </c>
      <c r="AB142" s="9" t="s">
        <v>126</v>
      </c>
      <c r="AC142" s="9" t="s">
        <v>126</v>
      </c>
      <c r="AD142" s="9" t="s">
        <v>126</v>
      </c>
      <c r="AE142" s="9" t="s">
        <v>126</v>
      </c>
      <c r="AF142" s="9" t="s">
        <v>126</v>
      </c>
      <c r="AG142" s="9" t="s">
        <v>126</v>
      </c>
      <c r="AH142" s="9" t="s">
        <v>126</v>
      </c>
      <c r="AI142" s="9" t="s">
        <v>127</v>
      </c>
      <c r="AJ142" s="9" t="s">
        <v>126</v>
      </c>
      <c r="AK142" s="9" t="s">
        <v>126</v>
      </c>
      <c r="AL142" s="9" t="s">
        <v>126</v>
      </c>
      <c r="AM142" s="9" t="s">
        <v>126</v>
      </c>
      <c r="AN142" s="9" t="s">
        <v>126</v>
      </c>
      <c r="AO142" s="9" t="s">
        <v>126</v>
      </c>
      <c r="AP142" s="9" t="s">
        <v>126</v>
      </c>
      <c r="AQ142" s="9" t="s">
        <v>126</v>
      </c>
      <c r="AR142" s="27" t="s">
        <v>126</v>
      </c>
      <c r="AS142" s="11" t="s">
        <v>207</v>
      </c>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t="s">
        <v>127</v>
      </c>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c r="EH142" s="22" t="s">
        <v>1589</v>
      </c>
      <c r="EI142" s="22" t="s">
        <v>127</v>
      </c>
      <c r="EN142" s="11" t="s">
        <v>311</v>
      </c>
      <c r="EO142" s="13"/>
      <c r="EP142" s="2"/>
      <c r="EQ142" s="2"/>
      <c r="ER142" s="2"/>
      <c r="ES142" s="2"/>
      <c r="ET142" s="2"/>
      <c r="EU142" s="2"/>
      <c r="EV142" s="2"/>
      <c r="EW142" s="2"/>
      <c r="EX142" s="2"/>
      <c r="EY142" s="2"/>
      <c r="EZ142" s="2"/>
      <c r="FA142" s="2"/>
      <c r="FB142" s="2"/>
      <c r="FC142" s="2"/>
      <c r="FD142" s="2"/>
      <c r="FE142" s="2"/>
      <c r="FF142" s="2"/>
      <c r="FG142" s="2"/>
      <c r="FH142" s="2"/>
      <c r="FI142" s="2"/>
      <c r="FJ142" s="2"/>
      <c r="FK142" s="2"/>
      <c r="FL142" s="2"/>
      <c r="FM142" s="2"/>
      <c r="FN142" s="2"/>
      <c r="FO142" s="2"/>
      <c r="FP142" s="2"/>
      <c r="FQ142" s="2"/>
      <c r="FR142" s="2"/>
      <c r="FS142" s="2"/>
      <c r="FT142" s="2"/>
      <c r="FU142" s="2"/>
      <c r="FV142" s="2"/>
      <c r="FW142" s="2"/>
      <c r="FX142" s="2"/>
      <c r="FY142" s="2"/>
      <c r="FZ142" s="2"/>
      <c r="GA142" s="2"/>
      <c r="GB142" s="2"/>
      <c r="GC142" s="2"/>
      <c r="GD142" s="2"/>
      <c r="GE142" s="2" t="s">
        <v>127</v>
      </c>
      <c r="GF142" s="2"/>
      <c r="GG142" s="2" t="s">
        <v>127</v>
      </c>
      <c r="GH142" s="2"/>
      <c r="GI142" s="2"/>
      <c r="GJ142" s="2"/>
      <c r="GK142" s="2"/>
      <c r="GL142" s="21" t="s">
        <v>1589</v>
      </c>
      <c r="GM142" s="2"/>
      <c r="GN142" s="2"/>
      <c r="GO142" s="2" t="s">
        <v>127</v>
      </c>
      <c r="GP142" s="2" t="s">
        <v>127</v>
      </c>
      <c r="GQ142" s="2"/>
      <c r="GR142" s="69" t="s">
        <v>347</v>
      </c>
      <c r="GS142" s="11" t="s">
        <v>408</v>
      </c>
      <c r="GT142" s="13"/>
      <c r="GU142" s="13"/>
      <c r="GV142" s="13"/>
      <c r="GW142" s="13"/>
      <c r="GX142" s="13"/>
      <c r="GY142" s="13"/>
      <c r="GZ142" s="13"/>
      <c r="HA142" s="13"/>
      <c r="HB142" s="13"/>
      <c r="HC142" s="13"/>
      <c r="HD142" s="13"/>
      <c r="HE142" s="13"/>
      <c r="HF142" s="13"/>
      <c r="HG142" s="13"/>
      <c r="HH142" s="13"/>
      <c r="HI142" s="13"/>
      <c r="HJ142" s="13"/>
      <c r="HK142" s="13"/>
      <c r="HL142" s="13"/>
      <c r="HM142" s="13"/>
      <c r="HN142" s="13"/>
      <c r="HO142" s="13"/>
      <c r="HP142" s="13"/>
      <c r="HQ142" s="13"/>
      <c r="HR142" s="13"/>
      <c r="HS142" s="13"/>
      <c r="HT142" s="13"/>
      <c r="HU142" s="13"/>
      <c r="HV142" s="13"/>
      <c r="HW142" s="13"/>
      <c r="HX142" s="2"/>
      <c r="HY142" s="2"/>
      <c r="HZ142" s="2"/>
      <c r="IA142" s="2"/>
      <c r="IB142" s="2"/>
      <c r="IC142" s="2"/>
      <c r="ID142" s="2"/>
      <c r="IE142" s="2"/>
      <c r="IF142" s="2"/>
      <c r="IG142" s="2"/>
      <c r="IH142" s="2"/>
      <c r="II142" s="2"/>
      <c r="IJ142" s="2"/>
      <c r="IK142" s="2"/>
      <c r="IL142" s="2"/>
      <c r="IM142" s="2"/>
      <c r="IN142" s="2"/>
      <c r="IO142" s="2"/>
      <c r="IP142" s="2"/>
      <c r="IQ142" s="2"/>
      <c r="IR142" s="2"/>
      <c r="IS142" s="2"/>
      <c r="IT142" s="2"/>
      <c r="IU142" s="2"/>
      <c r="IV142" s="2"/>
      <c r="IW142" s="2"/>
      <c r="IX142" s="2"/>
      <c r="IY142" s="2"/>
      <c r="IZ142" s="2"/>
      <c r="JA142" s="2"/>
      <c r="JB142" s="2"/>
      <c r="JC142" s="2"/>
      <c r="JD142" s="2"/>
      <c r="JE142" s="2"/>
      <c r="JF142" s="21" t="s">
        <v>127</v>
      </c>
    </row>
    <row r="143" spans="1:266" hidden="1" x14ac:dyDescent="0.25">
      <c r="A143" s="2" t="s">
        <v>1780</v>
      </c>
      <c r="B143" s="9" t="s">
        <v>84</v>
      </c>
      <c r="C143" s="9" t="s">
        <v>112</v>
      </c>
      <c r="D143" s="35" t="s">
        <v>2351</v>
      </c>
      <c r="E143" s="35" t="s">
        <v>1589</v>
      </c>
      <c r="F143" s="35" t="s">
        <v>1589</v>
      </c>
      <c r="G143" s="35" t="s">
        <v>1589</v>
      </c>
      <c r="H143" s="35" t="s">
        <v>1589</v>
      </c>
      <c r="I143" s="35" t="s">
        <v>1589</v>
      </c>
      <c r="J143" s="35" t="str">
        <f t="shared" si="8"/>
        <v/>
      </c>
      <c r="K143" t="s">
        <v>1589</v>
      </c>
      <c r="L143" t="s">
        <v>127</v>
      </c>
      <c r="M143" t="s">
        <v>1589</v>
      </c>
      <c r="N143" t="s">
        <v>1589</v>
      </c>
      <c r="O143" t="s">
        <v>1589</v>
      </c>
      <c r="P143" t="s">
        <v>1589</v>
      </c>
      <c r="Q143" t="s">
        <v>1589</v>
      </c>
      <c r="R143" s="1" t="str">
        <f t="shared" si="10"/>
        <v>NO</v>
      </c>
      <c r="S143" s="29" t="str">
        <f t="shared" si="11"/>
        <v>YES</v>
      </c>
      <c r="T143" s="32" t="str">
        <f t="shared" si="9"/>
        <v>YES</v>
      </c>
      <c r="U143" s="34" t="s">
        <v>127</v>
      </c>
      <c r="V143" s="10" t="s">
        <v>1589</v>
      </c>
      <c r="W143" s="54" t="s">
        <v>1589</v>
      </c>
      <c r="X143" s="9" t="s">
        <v>126</v>
      </c>
      <c r="Y143" s="9" t="s">
        <v>127</v>
      </c>
      <c r="Z143" s="9" t="s">
        <v>126</v>
      </c>
      <c r="AA143" s="9" t="s">
        <v>126</v>
      </c>
      <c r="AB143" s="9" t="s">
        <v>126</v>
      </c>
      <c r="AC143" s="9" t="s">
        <v>126</v>
      </c>
      <c r="AD143" s="9" t="s">
        <v>126</v>
      </c>
      <c r="AE143" s="9" t="s">
        <v>126</v>
      </c>
      <c r="AF143" s="9" t="s">
        <v>126</v>
      </c>
      <c r="AG143" s="9" t="s">
        <v>126</v>
      </c>
      <c r="AH143" s="9" t="s">
        <v>126</v>
      </c>
      <c r="AI143" s="9" t="s">
        <v>126</v>
      </c>
      <c r="AJ143" s="9" t="s">
        <v>126</v>
      </c>
      <c r="AK143" s="9" t="s">
        <v>126</v>
      </c>
      <c r="AL143" s="9" t="s">
        <v>126</v>
      </c>
      <c r="AM143" s="9" t="s">
        <v>126</v>
      </c>
      <c r="AN143" s="9" t="s">
        <v>126</v>
      </c>
      <c r="AO143" s="9" t="s">
        <v>126</v>
      </c>
      <c r="AP143" s="9" t="s">
        <v>126</v>
      </c>
      <c r="AQ143" s="9" t="s">
        <v>126</v>
      </c>
      <c r="AR143" s="27" t="s">
        <v>126</v>
      </c>
      <c r="AS143" s="11" t="s">
        <v>204</v>
      </c>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t="s">
        <v>127</v>
      </c>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c r="EE143" s="2"/>
      <c r="EF143" s="2"/>
      <c r="EG143" s="2"/>
      <c r="EH143" s="22" t="s">
        <v>1589</v>
      </c>
      <c r="EI143" s="22" t="s">
        <v>127</v>
      </c>
      <c r="EN143" s="11" t="s">
        <v>309</v>
      </c>
      <c r="EO143" s="13"/>
      <c r="EP143" s="2"/>
      <c r="EQ143" s="2"/>
      <c r="ER143" s="2"/>
      <c r="ES143" s="2"/>
      <c r="ET143" s="2"/>
      <c r="EU143" s="2"/>
      <c r="EV143" s="2"/>
      <c r="EW143" s="2"/>
      <c r="EX143" s="2"/>
      <c r="EY143" s="2"/>
      <c r="EZ143" s="2"/>
      <c r="FA143" s="2"/>
      <c r="FB143" s="2"/>
      <c r="FC143" s="2"/>
      <c r="FD143" s="2"/>
      <c r="FE143" s="2"/>
      <c r="FF143" s="2"/>
      <c r="FG143" s="2"/>
      <c r="FH143" s="2"/>
      <c r="FI143" s="2"/>
      <c r="FJ143" s="2"/>
      <c r="FK143" s="2"/>
      <c r="FL143" s="2"/>
      <c r="FM143" s="2"/>
      <c r="FN143" s="2"/>
      <c r="FO143" s="2"/>
      <c r="FP143" s="2"/>
      <c r="FQ143" s="2"/>
      <c r="FR143" s="2"/>
      <c r="FS143" s="2"/>
      <c r="FT143" s="2"/>
      <c r="FU143" s="2"/>
      <c r="FV143" s="2"/>
      <c r="FW143" s="2"/>
      <c r="FX143" s="2"/>
      <c r="FY143" s="2"/>
      <c r="FZ143" s="2"/>
      <c r="GA143" s="2"/>
      <c r="GB143" s="2"/>
      <c r="GC143" s="2"/>
      <c r="GD143" s="2" t="s">
        <v>127</v>
      </c>
      <c r="GE143" s="2"/>
      <c r="GF143" s="2"/>
      <c r="GG143" s="2"/>
      <c r="GH143" s="2"/>
      <c r="GI143" s="2"/>
      <c r="GJ143" s="2"/>
      <c r="GK143" s="2"/>
      <c r="GL143" s="21" t="s">
        <v>1589</v>
      </c>
      <c r="GM143" s="2"/>
      <c r="GN143" s="2"/>
      <c r="GO143" s="2"/>
      <c r="GP143" s="10" t="s">
        <v>127</v>
      </c>
      <c r="GQ143" s="2"/>
      <c r="GR143" s="69" t="s">
        <v>348</v>
      </c>
      <c r="GS143" s="11" t="s">
        <v>405</v>
      </c>
      <c r="GT143" s="13"/>
      <c r="GU143" s="13"/>
      <c r="GV143" s="13"/>
      <c r="GW143" s="13"/>
      <c r="GX143" s="13"/>
      <c r="GY143" s="13"/>
      <c r="GZ143" s="13"/>
      <c r="HA143" s="13"/>
      <c r="HB143" s="13"/>
      <c r="HC143" s="13"/>
      <c r="HD143" s="13"/>
      <c r="HE143" s="13"/>
      <c r="HF143" s="13"/>
      <c r="HG143" s="13"/>
      <c r="HH143" s="13"/>
      <c r="HI143" s="13"/>
      <c r="HJ143" s="13"/>
      <c r="HK143" s="13"/>
      <c r="HL143" s="13"/>
      <c r="HM143" s="13"/>
      <c r="HN143" s="13"/>
      <c r="HO143" s="13" t="s">
        <v>127</v>
      </c>
      <c r="HP143" s="13"/>
      <c r="HQ143" s="13"/>
      <c r="HR143" s="13"/>
      <c r="HS143" s="13"/>
      <c r="HT143" s="13"/>
      <c r="HU143" s="13"/>
      <c r="HV143" s="13"/>
      <c r="HW143" s="13"/>
      <c r="HX143" s="2"/>
      <c r="HY143" s="2"/>
      <c r="HZ143" s="2"/>
      <c r="IA143" s="2"/>
      <c r="IB143" s="2"/>
      <c r="IC143" s="2"/>
      <c r="ID143" s="2"/>
      <c r="IE143" s="2"/>
      <c r="IF143" s="2"/>
      <c r="IG143" s="2"/>
      <c r="IH143" s="2"/>
      <c r="II143" s="2"/>
      <c r="IJ143" s="2"/>
      <c r="IK143" s="2"/>
      <c r="IL143" s="2"/>
      <c r="IM143" s="2"/>
      <c r="IN143" s="2"/>
      <c r="IO143" s="2"/>
      <c r="IP143" s="2"/>
      <c r="IQ143" s="2"/>
      <c r="IR143" s="2"/>
      <c r="IS143" s="2"/>
      <c r="IT143" s="2"/>
      <c r="IU143" s="2"/>
      <c r="IV143" s="2"/>
      <c r="IW143" s="2"/>
      <c r="IX143" s="2"/>
      <c r="IY143" s="2"/>
      <c r="IZ143" s="2"/>
      <c r="JA143" s="2"/>
      <c r="JB143" s="2"/>
      <c r="JC143" s="2"/>
      <c r="JD143" s="2"/>
      <c r="JE143" s="2"/>
    </row>
    <row r="144" spans="1:266" hidden="1" x14ac:dyDescent="0.25">
      <c r="A144" s="2" t="s">
        <v>1780</v>
      </c>
      <c r="B144" s="9" t="s">
        <v>84</v>
      </c>
      <c r="C144" s="9" t="s">
        <v>113</v>
      </c>
      <c r="D144" s="35" t="s">
        <v>2351</v>
      </c>
      <c r="E144" s="35" t="s">
        <v>127</v>
      </c>
      <c r="F144" s="35" t="s">
        <v>1589</v>
      </c>
      <c r="G144" s="35" t="s">
        <v>1589</v>
      </c>
      <c r="H144" s="35" t="s">
        <v>1589</v>
      </c>
      <c r="I144" s="35" t="s">
        <v>1589</v>
      </c>
      <c r="J144" s="35" t="str">
        <f t="shared" si="8"/>
        <v>Plan-driven</v>
      </c>
      <c r="K144" t="s">
        <v>1589</v>
      </c>
      <c r="L144" t="s">
        <v>1589</v>
      </c>
      <c r="M144" t="s">
        <v>127</v>
      </c>
      <c r="N144" t="s">
        <v>127</v>
      </c>
      <c r="O144" t="s">
        <v>127</v>
      </c>
      <c r="P144" t="s">
        <v>1589</v>
      </c>
      <c r="Q144" t="s">
        <v>1589</v>
      </c>
      <c r="R144" s="1" t="str">
        <f t="shared" si="10"/>
        <v>YES</v>
      </c>
      <c r="S144" s="29" t="str">
        <f t="shared" si="11"/>
        <v>YES</v>
      </c>
      <c r="T144" s="32" t="str">
        <f t="shared" si="9"/>
        <v>YES</v>
      </c>
      <c r="U144" s="34" t="s">
        <v>127</v>
      </c>
      <c r="V144" s="10" t="s">
        <v>1589</v>
      </c>
      <c r="W144" s="54" t="s">
        <v>1589</v>
      </c>
      <c r="X144" s="9" t="s">
        <v>126</v>
      </c>
      <c r="Y144" s="9" t="s">
        <v>126</v>
      </c>
      <c r="Z144" s="9" t="s">
        <v>126</v>
      </c>
      <c r="AA144" s="9" t="s">
        <v>126</v>
      </c>
      <c r="AB144" s="9" t="s">
        <v>127</v>
      </c>
      <c r="AC144" s="9" t="s">
        <v>126</v>
      </c>
      <c r="AD144" s="9" t="s">
        <v>126</v>
      </c>
      <c r="AE144" s="9" t="s">
        <v>126</v>
      </c>
      <c r="AF144" s="9" t="s">
        <v>126</v>
      </c>
      <c r="AG144" s="9" t="s">
        <v>126</v>
      </c>
      <c r="AH144" s="9" t="s">
        <v>126</v>
      </c>
      <c r="AI144" s="9" t="s">
        <v>126</v>
      </c>
      <c r="AJ144" s="9" t="s">
        <v>126</v>
      </c>
      <c r="AK144" s="9" t="s">
        <v>126</v>
      </c>
      <c r="AL144" s="9" t="s">
        <v>126</v>
      </c>
      <c r="AM144" s="9" t="s">
        <v>126</v>
      </c>
      <c r="AN144" s="9" t="s">
        <v>126</v>
      </c>
      <c r="AO144" s="9" t="s">
        <v>126</v>
      </c>
      <c r="AP144" s="9" t="s">
        <v>126</v>
      </c>
      <c r="AQ144" s="9" t="s">
        <v>126</v>
      </c>
      <c r="AR144" s="27" t="s">
        <v>126</v>
      </c>
      <c r="AS144" s="11" t="s">
        <v>208</v>
      </c>
      <c r="AT144" s="2"/>
      <c r="AU144" s="2"/>
      <c r="AV144" s="2"/>
      <c r="AW144" s="2"/>
      <c r="AX144" s="2"/>
      <c r="AY144" s="2"/>
      <c r="AZ144" s="2"/>
      <c r="BA144" s="2"/>
      <c r="BB144" s="2"/>
      <c r="BC144" s="2"/>
      <c r="BD144" s="2"/>
      <c r="BE144" s="2"/>
      <c r="BF144" s="2"/>
      <c r="BG144" s="2"/>
      <c r="BH144" s="2"/>
      <c r="BI144" s="2"/>
      <c r="BJ144" s="2"/>
      <c r="BK144" s="2"/>
      <c r="BL144" s="2"/>
      <c r="BM144" s="2"/>
      <c r="BN144" s="2"/>
      <c r="BO144" s="2"/>
      <c r="BP144" s="2" t="s">
        <v>127</v>
      </c>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c r="EH144" s="22" t="s">
        <v>1589</v>
      </c>
      <c r="EI144" s="24"/>
      <c r="EK144" s="2" t="s">
        <v>127</v>
      </c>
      <c r="EN144" s="11" t="s">
        <v>312</v>
      </c>
      <c r="EO144" s="13"/>
      <c r="EP144" s="2"/>
      <c r="EQ144" s="2"/>
      <c r="ER144" s="2"/>
      <c r="ES144" s="2"/>
      <c r="ET144" s="2"/>
      <c r="EU144" s="2"/>
      <c r="EV144" s="2"/>
      <c r="EW144" s="2"/>
      <c r="EX144" s="2"/>
      <c r="EY144" s="2"/>
      <c r="EZ144" s="2"/>
      <c r="FA144" s="2"/>
      <c r="FB144" s="2"/>
      <c r="FC144" s="2"/>
      <c r="FD144" s="2"/>
      <c r="FE144" s="2"/>
      <c r="FF144" s="2"/>
      <c r="FG144" s="2"/>
      <c r="FH144" s="2" t="s">
        <v>127</v>
      </c>
      <c r="FI144" s="2"/>
      <c r="FJ144" s="2"/>
      <c r="FK144" s="2"/>
      <c r="FL144" s="2"/>
      <c r="FM144" s="2"/>
      <c r="FN144" s="2"/>
      <c r="FO144" s="2"/>
      <c r="FP144" s="2"/>
      <c r="FQ144" s="2"/>
      <c r="FR144" s="2"/>
      <c r="FS144" s="2"/>
      <c r="FT144" s="2"/>
      <c r="FU144" s="2"/>
      <c r="FV144" s="2"/>
      <c r="FW144" s="2"/>
      <c r="FX144" s="2"/>
      <c r="FY144" s="2"/>
      <c r="FZ144" s="2"/>
      <c r="GA144" s="2"/>
      <c r="GB144" s="2"/>
      <c r="GC144" s="2"/>
      <c r="GD144" s="2"/>
      <c r="GE144" s="2"/>
      <c r="GF144" s="2"/>
      <c r="GG144" s="2"/>
      <c r="GH144" s="2"/>
      <c r="GI144" s="2"/>
      <c r="GJ144" s="2"/>
      <c r="GK144" s="2"/>
      <c r="GL144" s="21" t="s">
        <v>1589</v>
      </c>
      <c r="GM144" s="2"/>
      <c r="GN144" s="2"/>
      <c r="GO144" s="2"/>
      <c r="GP144" s="2" t="s">
        <v>127</v>
      </c>
      <c r="GQ144" s="2"/>
      <c r="GR144" s="69" t="s">
        <v>347</v>
      </c>
      <c r="GS144" s="11" t="s">
        <v>409</v>
      </c>
      <c r="GT144" s="13"/>
      <c r="GU144" s="13"/>
      <c r="GV144" s="13"/>
      <c r="GW144" s="13"/>
      <c r="GX144" s="13"/>
      <c r="GY144" s="13"/>
      <c r="GZ144" s="13"/>
      <c r="HA144" s="13"/>
      <c r="HB144" s="13"/>
      <c r="HC144" s="13"/>
      <c r="HD144" s="13"/>
      <c r="HE144" s="13"/>
      <c r="HF144" s="13"/>
      <c r="HG144" s="13"/>
      <c r="HH144" s="13"/>
      <c r="HI144" s="13"/>
      <c r="HJ144" s="13"/>
      <c r="HK144" s="13"/>
      <c r="HL144" s="13"/>
      <c r="HM144" s="13"/>
      <c r="HN144" s="13"/>
      <c r="HO144" s="13"/>
      <c r="HP144" s="13"/>
      <c r="HQ144" s="13"/>
      <c r="HR144" s="13"/>
      <c r="HS144" s="13"/>
      <c r="HT144" s="13"/>
      <c r="HU144" s="13"/>
      <c r="HV144" s="13"/>
      <c r="HW144" s="13"/>
      <c r="HX144" s="2"/>
      <c r="HY144" s="2"/>
      <c r="HZ144" s="2"/>
      <c r="IA144" s="2"/>
      <c r="IB144" s="2"/>
      <c r="IC144" s="2"/>
      <c r="ID144" s="2"/>
      <c r="IE144" s="2"/>
      <c r="IF144" s="2"/>
      <c r="IG144" s="2"/>
      <c r="IH144" s="2"/>
      <c r="II144" s="2"/>
      <c r="IJ144" s="2"/>
      <c r="IK144" s="2"/>
      <c r="IL144" s="2"/>
      <c r="IM144" s="2" t="s">
        <v>127</v>
      </c>
      <c r="IN144" s="2"/>
      <c r="IO144" s="2"/>
      <c r="IP144" s="2"/>
      <c r="IQ144" s="2"/>
      <c r="IR144" s="2"/>
      <c r="IS144" s="2"/>
      <c r="IT144" s="2"/>
      <c r="IU144" s="2"/>
      <c r="IV144" s="2"/>
      <c r="IW144" s="2"/>
      <c r="IX144" s="2"/>
      <c r="IY144" s="2"/>
      <c r="IZ144" s="2"/>
      <c r="JA144" s="2"/>
      <c r="JB144" s="2"/>
      <c r="JC144" s="2"/>
      <c r="JD144" s="2"/>
      <c r="JE144" s="2"/>
    </row>
    <row r="145" spans="1:266" hidden="1" x14ac:dyDescent="0.25">
      <c r="A145" s="2" t="s">
        <v>1780</v>
      </c>
      <c r="B145" s="9" t="s">
        <v>84</v>
      </c>
      <c r="C145" s="9" t="s">
        <v>113</v>
      </c>
      <c r="D145" s="35" t="s">
        <v>2351</v>
      </c>
      <c r="E145" s="35" t="s">
        <v>127</v>
      </c>
      <c r="F145" s="35" t="s">
        <v>1589</v>
      </c>
      <c r="G145" s="35" t="s">
        <v>1589</v>
      </c>
      <c r="H145" s="35" t="s">
        <v>1589</v>
      </c>
      <c r="I145" s="35" t="s">
        <v>1589</v>
      </c>
      <c r="J145" s="35" t="str">
        <f t="shared" si="8"/>
        <v>Plan-driven</v>
      </c>
      <c r="K145" t="s">
        <v>1589</v>
      </c>
      <c r="L145" t="s">
        <v>1589</v>
      </c>
      <c r="M145" t="s">
        <v>127</v>
      </c>
      <c r="N145" t="s">
        <v>127</v>
      </c>
      <c r="O145" t="s">
        <v>127</v>
      </c>
      <c r="P145" t="s">
        <v>1589</v>
      </c>
      <c r="Q145" t="s">
        <v>1589</v>
      </c>
      <c r="R145" s="1" t="str">
        <f t="shared" si="10"/>
        <v>YES</v>
      </c>
      <c r="S145" s="29" t="str">
        <f t="shared" si="11"/>
        <v>YES</v>
      </c>
      <c r="T145" s="32" t="str">
        <f t="shared" si="9"/>
        <v>YES</v>
      </c>
      <c r="U145" s="34" t="s">
        <v>127</v>
      </c>
      <c r="V145" s="10" t="s">
        <v>1589</v>
      </c>
      <c r="W145" s="54" t="s">
        <v>1589</v>
      </c>
      <c r="X145" s="9" t="s">
        <v>126</v>
      </c>
      <c r="Y145" s="9" t="s">
        <v>126</v>
      </c>
      <c r="Z145" s="9" t="s">
        <v>126</v>
      </c>
      <c r="AA145" s="9" t="s">
        <v>126</v>
      </c>
      <c r="AB145" s="9" t="s">
        <v>126</v>
      </c>
      <c r="AC145" s="9" t="s">
        <v>126</v>
      </c>
      <c r="AD145" s="9" t="s">
        <v>126</v>
      </c>
      <c r="AE145" s="9" t="s">
        <v>126</v>
      </c>
      <c r="AF145" s="9" t="s">
        <v>126</v>
      </c>
      <c r="AG145" s="9" t="s">
        <v>126</v>
      </c>
      <c r="AH145" s="9" t="s">
        <v>126</v>
      </c>
      <c r="AI145" s="9" t="s">
        <v>126</v>
      </c>
      <c r="AJ145" s="9" t="s">
        <v>126</v>
      </c>
      <c r="AK145" s="9" t="s">
        <v>127</v>
      </c>
      <c r="AL145" s="9" t="s">
        <v>126</v>
      </c>
      <c r="AM145" s="9" t="s">
        <v>126</v>
      </c>
      <c r="AN145" s="9" t="s">
        <v>126</v>
      </c>
      <c r="AO145" s="9" t="s">
        <v>126</v>
      </c>
      <c r="AP145" s="9" t="s">
        <v>126</v>
      </c>
      <c r="AQ145" s="9" t="s">
        <v>126</v>
      </c>
      <c r="AR145" s="27" t="s">
        <v>126</v>
      </c>
      <c r="AS145" s="11" t="s">
        <v>209</v>
      </c>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t="s">
        <v>127</v>
      </c>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2" t="s">
        <v>1589</v>
      </c>
      <c r="EJ145" s="2" t="s">
        <v>127</v>
      </c>
      <c r="EN145" s="11" t="s">
        <v>313</v>
      </c>
      <c r="EO145" s="13"/>
      <c r="EP145" s="2"/>
      <c r="EQ145" s="2"/>
      <c r="ER145" s="2"/>
      <c r="ES145" s="2"/>
      <c r="ET145" s="2"/>
      <c r="EU145" s="2"/>
      <c r="EV145" s="2"/>
      <c r="EW145" s="2"/>
      <c r="EX145" s="2"/>
      <c r="EY145" s="2"/>
      <c r="EZ145" s="2"/>
      <c r="FA145" s="2"/>
      <c r="FB145" s="2"/>
      <c r="FC145" s="2"/>
      <c r="FD145" s="2"/>
      <c r="FE145" s="2"/>
      <c r="FF145" s="2"/>
      <c r="FG145" s="2"/>
      <c r="FH145" s="2"/>
      <c r="FI145" s="2"/>
      <c r="FJ145" s="2"/>
      <c r="FK145" s="2"/>
      <c r="FL145" s="2" t="s">
        <v>127</v>
      </c>
      <c r="FM145" s="2"/>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1" t="s">
        <v>1589</v>
      </c>
      <c r="GM145" s="2"/>
      <c r="GN145" s="2"/>
      <c r="GO145" s="2"/>
      <c r="GP145" s="10" t="s">
        <v>127</v>
      </c>
      <c r="GQ145" s="2"/>
      <c r="GR145" s="69" t="s">
        <v>348</v>
      </c>
      <c r="GS145" s="11" t="s">
        <v>410</v>
      </c>
      <c r="GT145" s="13"/>
      <c r="GU145" s="13"/>
      <c r="GV145" s="13"/>
      <c r="GW145" s="13"/>
      <c r="GX145" s="13"/>
      <c r="GY145" s="13"/>
      <c r="GZ145" s="13"/>
      <c r="HA145" s="13"/>
      <c r="HB145" s="13"/>
      <c r="HC145" s="13"/>
      <c r="HD145" s="13"/>
      <c r="HE145" s="13"/>
      <c r="HF145" s="13"/>
      <c r="HG145" s="13"/>
      <c r="HH145" s="13"/>
      <c r="HI145" s="13"/>
      <c r="HJ145" s="13"/>
      <c r="HK145" s="13"/>
      <c r="HL145" s="13"/>
      <c r="HM145" s="13"/>
      <c r="HN145" s="13"/>
      <c r="HO145" s="13"/>
      <c r="HP145" s="13"/>
      <c r="HQ145" s="13"/>
      <c r="HR145" s="13"/>
      <c r="HS145" s="13"/>
      <c r="HT145" s="13"/>
      <c r="HU145" s="13"/>
      <c r="HV145" s="13"/>
      <c r="HW145" s="13"/>
      <c r="HX145" s="2"/>
      <c r="HY145" s="2"/>
      <c r="HZ145" s="2"/>
      <c r="IA145" s="2"/>
      <c r="IB145" s="2"/>
      <c r="IC145" s="2"/>
      <c r="ID145" s="2"/>
      <c r="IE145" s="2"/>
      <c r="IF145" s="2"/>
      <c r="IG145" s="2"/>
      <c r="IH145" s="2"/>
      <c r="II145" s="2"/>
      <c r="IJ145" s="2"/>
      <c r="IK145" s="2"/>
      <c r="IL145" s="2" t="s">
        <v>127</v>
      </c>
      <c r="IM145" s="2"/>
      <c r="IN145" s="2"/>
      <c r="IO145" s="2"/>
      <c r="IP145" s="2"/>
      <c r="IQ145" s="2"/>
      <c r="IR145" s="2"/>
      <c r="IS145" s="2"/>
      <c r="IT145" s="2"/>
      <c r="IU145" s="2"/>
      <c r="IV145" s="2"/>
      <c r="IW145" s="2"/>
      <c r="IX145" s="2"/>
      <c r="IY145" s="2"/>
      <c r="IZ145" s="2"/>
      <c r="JA145" s="2"/>
      <c r="JB145" s="2"/>
      <c r="JC145" s="2"/>
      <c r="JD145" s="2"/>
      <c r="JE145" s="2"/>
    </row>
    <row r="146" spans="1:266" hidden="1" x14ac:dyDescent="0.25">
      <c r="A146" s="2" t="s">
        <v>1780</v>
      </c>
      <c r="B146" s="9" t="s">
        <v>84</v>
      </c>
      <c r="C146" s="9" t="s">
        <v>113</v>
      </c>
      <c r="D146" s="35" t="s">
        <v>2351</v>
      </c>
      <c r="E146" s="35" t="s">
        <v>127</v>
      </c>
      <c r="F146" s="35" t="s">
        <v>1589</v>
      </c>
      <c r="G146" s="35" t="s">
        <v>1589</v>
      </c>
      <c r="H146" s="35" t="s">
        <v>1589</v>
      </c>
      <c r="I146" s="35" t="s">
        <v>1589</v>
      </c>
      <c r="J146" s="35" t="str">
        <f t="shared" si="8"/>
        <v>Plan-driven</v>
      </c>
      <c r="K146" t="s">
        <v>1589</v>
      </c>
      <c r="L146" t="s">
        <v>1589</v>
      </c>
      <c r="M146" t="s">
        <v>127</v>
      </c>
      <c r="N146" t="s">
        <v>127</v>
      </c>
      <c r="O146" t="s">
        <v>127</v>
      </c>
      <c r="P146" t="s">
        <v>1589</v>
      </c>
      <c r="Q146" t="s">
        <v>1589</v>
      </c>
      <c r="R146" s="1" t="str">
        <f t="shared" si="10"/>
        <v>YES</v>
      </c>
      <c r="S146" s="29" t="str">
        <f t="shared" si="11"/>
        <v>YES</v>
      </c>
      <c r="T146" s="32" t="str">
        <f t="shared" si="9"/>
        <v>YES</v>
      </c>
      <c r="U146" s="34" t="s">
        <v>127</v>
      </c>
      <c r="V146" s="10" t="s">
        <v>1589</v>
      </c>
      <c r="W146" s="54" t="s">
        <v>1589</v>
      </c>
      <c r="X146" s="9" t="s">
        <v>126</v>
      </c>
      <c r="Y146" s="9" t="s">
        <v>126</v>
      </c>
      <c r="Z146" s="9" t="s">
        <v>126</v>
      </c>
      <c r="AA146" s="9" t="s">
        <v>126</v>
      </c>
      <c r="AB146" s="9" t="s">
        <v>126</v>
      </c>
      <c r="AC146" s="9" t="s">
        <v>126</v>
      </c>
      <c r="AD146" s="9" t="s">
        <v>126</v>
      </c>
      <c r="AE146" s="9" t="s">
        <v>126</v>
      </c>
      <c r="AF146" s="9" t="s">
        <v>126</v>
      </c>
      <c r="AG146" s="9" t="s">
        <v>126</v>
      </c>
      <c r="AH146" s="9" t="s">
        <v>126</v>
      </c>
      <c r="AI146" s="9" t="s">
        <v>126</v>
      </c>
      <c r="AJ146" s="9" t="s">
        <v>126</v>
      </c>
      <c r="AK146" s="9" t="s">
        <v>126</v>
      </c>
      <c r="AL146" s="9" t="s">
        <v>126</v>
      </c>
      <c r="AM146" s="9" t="s">
        <v>126</v>
      </c>
      <c r="AN146" s="9" t="s">
        <v>126</v>
      </c>
      <c r="AO146" s="9" t="s">
        <v>126</v>
      </c>
      <c r="AP146" s="9" t="s">
        <v>127</v>
      </c>
      <c r="AQ146" s="9" t="s">
        <v>126</v>
      </c>
      <c r="AR146" s="27" t="s">
        <v>126</v>
      </c>
      <c r="AS146" s="11" t="s">
        <v>210</v>
      </c>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t="s">
        <v>127</v>
      </c>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c r="EH146" s="22" t="s">
        <v>1589</v>
      </c>
      <c r="EJ146" s="2" t="s">
        <v>127</v>
      </c>
      <c r="EN146" s="11" t="s">
        <v>314</v>
      </c>
      <c r="EO146" s="13"/>
      <c r="EP146" s="2"/>
      <c r="EQ146" s="2"/>
      <c r="ER146" s="2"/>
      <c r="ES146" s="2"/>
      <c r="ET146" s="2"/>
      <c r="EU146" s="2"/>
      <c r="EV146" s="2"/>
      <c r="EW146" s="2"/>
      <c r="EX146" s="2"/>
      <c r="EY146" s="2"/>
      <c r="EZ146" s="2"/>
      <c r="FA146" s="2"/>
      <c r="FB146" s="2"/>
      <c r="FC146" s="2"/>
      <c r="FD146" s="2"/>
      <c r="FE146" s="2"/>
      <c r="FF146" s="2"/>
      <c r="FG146" s="2"/>
      <c r="FH146" s="2"/>
      <c r="FI146" s="2"/>
      <c r="FJ146" s="2"/>
      <c r="FK146" s="2"/>
      <c r="FL146" s="2"/>
      <c r="FM146" s="2"/>
      <c r="FN146" s="2"/>
      <c r="FO146" s="2"/>
      <c r="FP146" s="2"/>
      <c r="FQ146" s="2"/>
      <c r="FR146" s="2" t="s">
        <v>127</v>
      </c>
      <c r="FS146" s="2"/>
      <c r="FT146" s="2"/>
      <c r="FU146" s="2"/>
      <c r="FV146" s="2"/>
      <c r="FW146" s="2"/>
      <c r="FX146" s="2"/>
      <c r="FY146" s="2"/>
      <c r="FZ146" s="2"/>
      <c r="GA146" s="2"/>
      <c r="GB146" s="2"/>
      <c r="GC146" s="2"/>
      <c r="GD146" s="2"/>
      <c r="GE146" s="2"/>
      <c r="GF146" s="2"/>
      <c r="GG146" s="2"/>
      <c r="GH146" s="2"/>
      <c r="GI146" s="2"/>
      <c r="GJ146" s="2"/>
      <c r="GK146" s="2"/>
      <c r="GL146" s="21" t="s">
        <v>1589</v>
      </c>
      <c r="GM146" s="2"/>
      <c r="GN146" s="2"/>
      <c r="GO146" s="2" t="s">
        <v>127</v>
      </c>
      <c r="GP146" s="2"/>
      <c r="GQ146" s="2"/>
      <c r="GR146" s="69" t="s">
        <v>347</v>
      </c>
      <c r="GS146" s="11" t="s">
        <v>411</v>
      </c>
      <c r="GT146" s="13"/>
      <c r="GU146" s="13"/>
      <c r="GV146" s="13"/>
      <c r="GW146" s="13"/>
      <c r="GX146" s="13"/>
      <c r="GY146" s="13"/>
      <c r="GZ146" s="13"/>
      <c r="HA146" s="13"/>
      <c r="HB146" s="13"/>
      <c r="HC146" s="13"/>
      <c r="HD146" s="13"/>
      <c r="HE146" s="13"/>
      <c r="HF146" s="13"/>
      <c r="HG146" s="13"/>
      <c r="HH146" s="13"/>
      <c r="HI146" s="13"/>
      <c r="HJ146" s="13"/>
      <c r="HK146" s="13"/>
      <c r="HL146" s="13"/>
      <c r="HM146" s="13"/>
      <c r="HN146" s="13"/>
      <c r="HO146" s="13"/>
      <c r="HP146" s="13"/>
      <c r="HQ146" s="13"/>
      <c r="HR146" s="13"/>
      <c r="HS146" s="13"/>
      <c r="HT146" s="13"/>
      <c r="HU146" s="13"/>
      <c r="HV146" s="13"/>
      <c r="HW146" s="13"/>
      <c r="HX146" s="2"/>
      <c r="HY146" s="2"/>
      <c r="HZ146" s="2"/>
      <c r="IA146" s="2"/>
      <c r="IB146" s="2"/>
      <c r="IC146" s="2"/>
      <c r="ID146" s="2"/>
      <c r="IE146" s="2"/>
      <c r="IF146" s="2"/>
      <c r="IG146" s="2"/>
      <c r="IH146" s="2"/>
      <c r="II146" s="2"/>
      <c r="IJ146" s="2"/>
      <c r="IK146" s="2"/>
      <c r="IL146" s="2"/>
      <c r="IM146" s="2"/>
      <c r="IN146" s="2"/>
      <c r="IO146" s="2"/>
      <c r="IP146" s="2"/>
      <c r="IQ146" s="2"/>
      <c r="IR146" s="2"/>
      <c r="IS146" s="2"/>
      <c r="IT146" s="2"/>
      <c r="IU146" s="2"/>
      <c r="IV146" s="2"/>
      <c r="IW146" s="2"/>
      <c r="IX146" s="2"/>
      <c r="IY146" s="2"/>
      <c r="IZ146" s="2"/>
      <c r="JA146" s="2"/>
      <c r="JB146" s="2"/>
      <c r="JC146" s="2"/>
      <c r="JD146" s="2"/>
      <c r="JE146" s="2"/>
      <c r="JF146" s="21" t="s">
        <v>127</v>
      </c>
    </row>
    <row r="147" spans="1:266" hidden="1" x14ac:dyDescent="0.25">
      <c r="A147" s="2" t="s">
        <v>1780</v>
      </c>
      <c r="B147" s="9" t="s">
        <v>84</v>
      </c>
      <c r="C147" s="9" t="s">
        <v>113</v>
      </c>
      <c r="D147" s="35" t="s">
        <v>2351</v>
      </c>
      <c r="E147" s="35" t="s">
        <v>127</v>
      </c>
      <c r="F147" s="35" t="s">
        <v>1589</v>
      </c>
      <c r="G147" s="35" t="s">
        <v>1589</v>
      </c>
      <c r="H147" s="35" t="s">
        <v>1589</v>
      </c>
      <c r="I147" s="35" t="s">
        <v>1589</v>
      </c>
      <c r="J147" s="35" t="str">
        <f t="shared" si="8"/>
        <v>Plan-driven</v>
      </c>
      <c r="K147" t="s">
        <v>1589</v>
      </c>
      <c r="L147" t="s">
        <v>1589</v>
      </c>
      <c r="M147" t="s">
        <v>127</v>
      </c>
      <c r="N147" t="s">
        <v>127</v>
      </c>
      <c r="O147" t="s">
        <v>127</v>
      </c>
      <c r="P147" t="s">
        <v>1589</v>
      </c>
      <c r="Q147" t="s">
        <v>1589</v>
      </c>
      <c r="R147" s="1" t="str">
        <f t="shared" si="10"/>
        <v>YES</v>
      </c>
      <c r="S147" s="29" t="str">
        <f t="shared" si="11"/>
        <v>YES</v>
      </c>
      <c r="T147" s="32" t="str">
        <f t="shared" si="9"/>
        <v>YES</v>
      </c>
      <c r="U147" s="34" t="s">
        <v>127</v>
      </c>
      <c r="V147" s="10" t="s">
        <v>1589</v>
      </c>
      <c r="W147" s="54" t="s">
        <v>2298</v>
      </c>
      <c r="X147" s="9" t="s">
        <v>126</v>
      </c>
      <c r="Y147" s="9" t="s">
        <v>127</v>
      </c>
      <c r="Z147" s="9" t="s">
        <v>126</v>
      </c>
      <c r="AA147" s="9" t="s">
        <v>126</v>
      </c>
      <c r="AB147" s="9" t="s">
        <v>126</v>
      </c>
      <c r="AC147" s="9" t="s">
        <v>126</v>
      </c>
      <c r="AD147" s="9" t="s">
        <v>126</v>
      </c>
      <c r="AE147" s="9" t="s">
        <v>126</v>
      </c>
      <c r="AF147" s="9" t="s">
        <v>126</v>
      </c>
      <c r="AG147" s="9" t="s">
        <v>126</v>
      </c>
      <c r="AH147" s="9" t="s">
        <v>126</v>
      </c>
      <c r="AI147" s="9" t="s">
        <v>126</v>
      </c>
      <c r="AJ147" s="9" t="s">
        <v>126</v>
      </c>
      <c r="AK147" s="9" t="s">
        <v>126</v>
      </c>
      <c r="AL147" s="9" t="s">
        <v>126</v>
      </c>
      <c r="AM147" s="9" t="s">
        <v>126</v>
      </c>
      <c r="AN147" s="9" t="s">
        <v>126</v>
      </c>
      <c r="AO147" s="9" t="s">
        <v>126</v>
      </c>
      <c r="AP147" s="9" t="s">
        <v>126</v>
      </c>
      <c r="AQ147" s="9" t="s">
        <v>126</v>
      </c>
      <c r="AR147" s="27" t="s">
        <v>126</v>
      </c>
      <c r="AS147" s="11" t="s">
        <v>211</v>
      </c>
      <c r="AT147" s="2"/>
      <c r="AU147" s="2"/>
      <c r="AV147" s="2"/>
      <c r="AW147" s="2"/>
      <c r="AX147" s="2"/>
      <c r="AY147" s="2" t="s">
        <v>127</v>
      </c>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c r="EE147" s="2"/>
      <c r="EF147" s="2"/>
      <c r="EG147" s="2"/>
      <c r="EH147" s="22" t="s">
        <v>1589</v>
      </c>
      <c r="EL147" s="2" t="s">
        <v>127</v>
      </c>
      <c r="EN147" s="11" t="s">
        <v>315</v>
      </c>
      <c r="EO147" s="13"/>
      <c r="EP147" s="2"/>
      <c r="EQ147" s="2"/>
      <c r="ER147" s="2"/>
      <c r="ES147" s="2"/>
      <c r="ET147" s="2"/>
      <c r="EU147" s="2"/>
      <c r="EV147" s="2"/>
      <c r="EW147" s="2"/>
      <c r="EX147" s="2"/>
      <c r="EY147" s="2"/>
      <c r="EZ147" s="2"/>
      <c r="FA147" s="2"/>
      <c r="FB147" s="2"/>
      <c r="FC147" s="2"/>
      <c r="FD147" s="2"/>
      <c r="FE147" s="2"/>
      <c r="FF147" s="2"/>
      <c r="FG147" s="2"/>
      <c r="FH147" s="2"/>
      <c r="FI147" s="2"/>
      <c r="FJ147" s="2"/>
      <c r="FK147" s="2"/>
      <c r="FL147" s="2"/>
      <c r="FM147" s="2"/>
      <c r="FN147" s="2"/>
      <c r="FO147" s="2"/>
      <c r="FP147" s="2"/>
      <c r="FQ147" s="2"/>
      <c r="FR147" s="2"/>
      <c r="FS147" s="2"/>
      <c r="FT147" s="2"/>
      <c r="FU147" s="2"/>
      <c r="FV147" s="2"/>
      <c r="FW147" s="2"/>
      <c r="FX147" s="2"/>
      <c r="FY147" s="2"/>
      <c r="FZ147" s="2"/>
      <c r="GA147" s="2"/>
      <c r="GB147" s="2"/>
      <c r="GC147" s="2"/>
      <c r="GD147" s="2"/>
      <c r="GE147" s="2"/>
      <c r="GF147" s="2"/>
      <c r="GG147" s="2"/>
      <c r="GH147" s="2"/>
      <c r="GI147" s="2"/>
      <c r="GJ147" s="2"/>
      <c r="GK147" s="2"/>
      <c r="GL147" s="21" t="s">
        <v>1589</v>
      </c>
      <c r="GM147" s="2"/>
      <c r="GN147" s="2"/>
      <c r="GO147" s="2"/>
      <c r="GP147" s="10"/>
      <c r="GQ147" s="2"/>
      <c r="GR147" s="69" t="s">
        <v>348</v>
      </c>
      <c r="GS147" s="11" t="s">
        <v>412</v>
      </c>
      <c r="GT147" s="13"/>
      <c r="GU147" s="13"/>
      <c r="GV147" s="13"/>
      <c r="GW147" s="13"/>
      <c r="GX147" s="13"/>
      <c r="GY147" s="13"/>
      <c r="GZ147" s="13"/>
      <c r="HA147" s="13"/>
      <c r="HB147" s="13"/>
      <c r="HC147" s="13"/>
      <c r="HD147" s="13"/>
      <c r="HE147" s="13"/>
      <c r="HF147" s="13"/>
      <c r="HG147" s="13"/>
      <c r="HH147" s="13"/>
      <c r="HI147" s="13"/>
      <c r="HJ147" s="13"/>
      <c r="HK147" s="13"/>
      <c r="HL147" s="13"/>
      <c r="HM147" s="13"/>
      <c r="HN147" s="13"/>
      <c r="HO147" s="13"/>
      <c r="HP147" s="13"/>
      <c r="HQ147" s="13"/>
      <c r="HR147" s="13"/>
      <c r="HS147" s="13"/>
      <c r="HT147" s="13"/>
      <c r="HU147" s="13"/>
      <c r="HV147" s="13"/>
      <c r="HW147" s="13"/>
      <c r="HX147" s="2"/>
      <c r="HY147" s="2"/>
      <c r="HZ147" s="2"/>
      <c r="IA147" s="2"/>
      <c r="IB147" s="2"/>
      <c r="IC147" s="2"/>
      <c r="ID147" s="2"/>
      <c r="IE147" s="2"/>
      <c r="IF147" s="2"/>
      <c r="IG147" s="2"/>
      <c r="IH147" s="2"/>
      <c r="II147" s="2"/>
      <c r="IJ147" s="2"/>
      <c r="IK147" s="2"/>
      <c r="IL147" s="2" t="s">
        <v>127</v>
      </c>
      <c r="IM147" s="2"/>
      <c r="IN147" s="2"/>
      <c r="IO147" s="2"/>
      <c r="IP147" s="2"/>
      <c r="IQ147" s="2"/>
      <c r="IR147" s="2"/>
      <c r="IS147" s="2"/>
      <c r="IT147" s="2"/>
      <c r="IU147" s="2"/>
      <c r="IV147" s="2"/>
      <c r="IW147" s="2"/>
      <c r="IX147" s="2"/>
      <c r="IY147" s="2"/>
      <c r="IZ147" s="2"/>
      <c r="JA147" s="2"/>
      <c r="JB147" s="2"/>
      <c r="JC147" s="2"/>
      <c r="JD147" s="2"/>
      <c r="JE147" s="2"/>
    </row>
    <row r="148" spans="1:266" hidden="1" x14ac:dyDescent="0.25">
      <c r="A148" s="2" t="s">
        <v>1780</v>
      </c>
      <c r="B148" s="9" t="s">
        <v>84</v>
      </c>
      <c r="C148" s="9" t="s">
        <v>113</v>
      </c>
      <c r="D148" s="35" t="s">
        <v>2351</v>
      </c>
      <c r="E148" s="35" t="s">
        <v>127</v>
      </c>
      <c r="F148" s="35" t="s">
        <v>1589</v>
      </c>
      <c r="G148" s="35" t="s">
        <v>1589</v>
      </c>
      <c r="H148" s="35" t="s">
        <v>1589</v>
      </c>
      <c r="I148" s="35" t="s">
        <v>1589</v>
      </c>
      <c r="J148" s="35" t="str">
        <f t="shared" si="8"/>
        <v>Plan-driven</v>
      </c>
      <c r="K148" t="s">
        <v>1589</v>
      </c>
      <c r="L148" t="s">
        <v>1589</v>
      </c>
      <c r="M148" t="s">
        <v>127</v>
      </c>
      <c r="N148" t="s">
        <v>127</v>
      </c>
      <c r="O148" t="s">
        <v>127</v>
      </c>
      <c r="P148" t="s">
        <v>1589</v>
      </c>
      <c r="Q148" t="s">
        <v>1589</v>
      </c>
      <c r="R148" s="1" t="str">
        <f t="shared" si="10"/>
        <v>YES</v>
      </c>
      <c r="S148" s="29" t="str">
        <f t="shared" si="11"/>
        <v>YES</v>
      </c>
      <c r="T148" s="32" t="str">
        <f t="shared" si="9"/>
        <v>YES</v>
      </c>
      <c r="U148" s="34" t="s">
        <v>127</v>
      </c>
      <c r="V148" s="10" t="s">
        <v>1589</v>
      </c>
      <c r="W148" s="54" t="s">
        <v>1589</v>
      </c>
      <c r="X148" s="9" t="s">
        <v>126</v>
      </c>
      <c r="Y148" s="9" t="s">
        <v>126</v>
      </c>
      <c r="Z148" s="9" t="s">
        <v>126</v>
      </c>
      <c r="AA148" s="9" t="s">
        <v>126</v>
      </c>
      <c r="AB148" s="9" t="s">
        <v>126</v>
      </c>
      <c r="AC148" s="9" t="s">
        <v>126</v>
      </c>
      <c r="AD148" s="9" t="s">
        <v>126</v>
      </c>
      <c r="AE148" s="9" t="s">
        <v>126</v>
      </c>
      <c r="AF148" s="9" t="s">
        <v>126</v>
      </c>
      <c r="AG148" s="9" t="s">
        <v>126</v>
      </c>
      <c r="AH148" s="9" t="s">
        <v>127</v>
      </c>
      <c r="AI148" s="9" t="s">
        <v>126</v>
      </c>
      <c r="AJ148" s="9" t="s">
        <v>126</v>
      </c>
      <c r="AK148" s="9" t="s">
        <v>126</v>
      </c>
      <c r="AL148" s="9" t="s">
        <v>126</v>
      </c>
      <c r="AM148" s="9" t="s">
        <v>126</v>
      </c>
      <c r="AN148" s="9" t="s">
        <v>126</v>
      </c>
      <c r="AO148" s="9" t="s">
        <v>126</v>
      </c>
      <c r="AP148" s="9" t="s">
        <v>126</v>
      </c>
      <c r="AQ148" s="9" t="s">
        <v>126</v>
      </c>
      <c r="AR148" s="27" t="s">
        <v>126</v>
      </c>
      <c r="AS148" s="11" t="s">
        <v>212</v>
      </c>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t="s">
        <v>127</v>
      </c>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c r="EE148" s="2"/>
      <c r="EF148" s="2"/>
      <c r="EG148" s="2"/>
      <c r="EH148" s="22" t="s">
        <v>1589</v>
      </c>
      <c r="EJ148" s="2" t="s">
        <v>127</v>
      </c>
      <c r="EN148" s="11" t="s">
        <v>316</v>
      </c>
      <c r="EO148" s="13"/>
      <c r="EP148" s="2"/>
      <c r="EQ148" s="2"/>
      <c r="ER148" s="2"/>
      <c r="ES148" s="2"/>
      <c r="ET148" s="2"/>
      <c r="EU148" s="2"/>
      <c r="EV148" s="2"/>
      <c r="EW148" s="2"/>
      <c r="EX148" s="2"/>
      <c r="EY148" s="2"/>
      <c r="EZ148" s="2"/>
      <c r="FA148" s="2"/>
      <c r="FB148" s="2"/>
      <c r="FC148" s="2"/>
      <c r="FD148" s="2"/>
      <c r="FE148" s="2"/>
      <c r="FF148" s="2"/>
      <c r="FG148" s="2"/>
      <c r="FH148" s="2"/>
      <c r="FI148" s="2"/>
      <c r="FJ148" s="2"/>
      <c r="FK148" s="2"/>
      <c r="FL148" s="2"/>
      <c r="FM148" s="2"/>
      <c r="FN148" s="2"/>
      <c r="FO148" s="2"/>
      <c r="FP148" s="2"/>
      <c r="FQ148" s="2"/>
      <c r="FR148" s="2" t="s">
        <v>127</v>
      </c>
      <c r="FS148" s="2"/>
      <c r="FT148" s="2"/>
      <c r="FU148" s="2"/>
      <c r="FV148" s="2"/>
      <c r="FW148" s="2"/>
      <c r="FX148" s="2"/>
      <c r="FY148" s="2"/>
      <c r="FZ148" s="2"/>
      <c r="GA148" s="2"/>
      <c r="GB148" s="2"/>
      <c r="GC148" s="2"/>
      <c r="GD148" s="2" t="s">
        <v>127</v>
      </c>
      <c r="GE148" s="2" t="s">
        <v>127</v>
      </c>
      <c r="GF148" s="2"/>
      <c r="GG148" s="2"/>
      <c r="GH148" s="2"/>
      <c r="GI148" s="2"/>
      <c r="GJ148" s="2"/>
      <c r="GK148" s="2"/>
      <c r="GL148" s="21" t="s">
        <v>1589</v>
      </c>
      <c r="GM148" s="2"/>
      <c r="GN148" s="2"/>
      <c r="GO148" s="2" t="s">
        <v>127</v>
      </c>
      <c r="GP148" s="10" t="s">
        <v>127</v>
      </c>
      <c r="GQ148" s="2"/>
      <c r="GR148" s="69" t="s">
        <v>347</v>
      </c>
      <c r="GS148" s="11" t="s">
        <v>413</v>
      </c>
      <c r="GT148" s="13"/>
      <c r="GU148" s="13"/>
      <c r="GV148" s="13"/>
      <c r="GW148" s="13"/>
      <c r="GX148" s="13"/>
      <c r="GY148" s="13"/>
      <c r="GZ148" s="13"/>
      <c r="HA148" s="13"/>
      <c r="HB148" s="13"/>
      <c r="HC148" s="13"/>
      <c r="HD148" s="13"/>
      <c r="HE148" s="13"/>
      <c r="HF148" s="13"/>
      <c r="HG148" s="13"/>
      <c r="HH148" s="13"/>
      <c r="HI148" s="13"/>
      <c r="HJ148" s="13"/>
      <c r="HK148" s="13"/>
      <c r="HL148" s="13"/>
      <c r="HM148" s="13"/>
      <c r="HN148" s="13"/>
      <c r="HO148" s="13"/>
      <c r="HP148" s="13"/>
      <c r="HQ148" s="13"/>
      <c r="HR148" s="13" t="s">
        <v>127</v>
      </c>
      <c r="HS148" s="13"/>
      <c r="HT148" s="13"/>
      <c r="HU148" s="13" t="s">
        <v>127</v>
      </c>
      <c r="HV148" s="13"/>
      <c r="HW148" s="13"/>
      <c r="HX148" s="2"/>
      <c r="HY148" s="2"/>
      <c r="HZ148" s="2"/>
      <c r="IA148" s="2"/>
      <c r="IB148" s="2"/>
      <c r="IC148" s="2"/>
      <c r="ID148" s="2"/>
      <c r="IE148" s="2"/>
      <c r="IF148" s="2"/>
      <c r="IG148" s="2"/>
      <c r="IH148" s="2"/>
      <c r="II148" s="2"/>
      <c r="IJ148" s="2"/>
      <c r="IK148" s="2"/>
      <c r="IL148" s="2"/>
      <c r="IM148" s="2"/>
      <c r="IN148" s="2"/>
      <c r="IO148" s="2"/>
      <c r="IP148" s="2"/>
      <c r="IQ148" s="2"/>
      <c r="IR148" s="2"/>
      <c r="IS148" s="2"/>
      <c r="IT148" s="2"/>
      <c r="IU148" s="2"/>
      <c r="IV148" s="2"/>
      <c r="IW148" s="2"/>
      <c r="IX148" s="2"/>
      <c r="IY148" s="2"/>
      <c r="IZ148" s="2"/>
      <c r="JA148" s="2"/>
      <c r="JB148" s="2"/>
      <c r="JC148" s="2"/>
      <c r="JD148" s="2"/>
      <c r="JE148" s="2"/>
    </row>
    <row r="149" spans="1:266" ht="15.95" hidden="1" customHeight="1" x14ac:dyDescent="0.25">
      <c r="A149" s="2" t="s">
        <v>1780</v>
      </c>
      <c r="B149" s="9" t="s">
        <v>84</v>
      </c>
      <c r="C149" s="9" t="s">
        <v>114</v>
      </c>
      <c r="D149" s="35" t="s">
        <v>2349</v>
      </c>
      <c r="E149" s="35" t="s">
        <v>127</v>
      </c>
      <c r="F149" s="35" t="s">
        <v>1589</v>
      </c>
      <c r="G149" s="35" t="s">
        <v>127</v>
      </c>
      <c r="H149" s="35" t="s">
        <v>1589</v>
      </c>
      <c r="I149" s="35" t="s">
        <v>1589</v>
      </c>
      <c r="J149" s="35" t="str">
        <f t="shared" si="8"/>
        <v>Mixed</v>
      </c>
      <c r="K149" t="s">
        <v>1589</v>
      </c>
      <c r="L149" t="s">
        <v>1589</v>
      </c>
      <c r="M149" t="s">
        <v>1589</v>
      </c>
      <c r="N149" t="s">
        <v>127</v>
      </c>
      <c r="O149" t="s">
        <v>127</v>
      </c>
      <c r="P149" t="s">
        <v>1589</v>
      </c>
      <c r="Q149" t="s">
        <v>1589</v>
      </c>
      <c r="R149" s="1" t="str">
        <f t="shared" si="10"/>
        <v>YES</v>
      </c>
      <c r="S149" s="29" t="str">
        <f t="shared" si="11"/>
        <v>YES</v>
      </c>
      <c r="T149" s="32" t="str">
        <f t="shared" si="9"/>
        <v>NO</v>
      </c>
      <c r="U149" s="34" t="s">
        <v>1589</v>
      </c>
      <c r="V149" s="10" t="s">
        <v>1589</v>
      </c>
      <c r="W149" s="54" t="s">
        <v>1589</v>
      </c>
      <c r="X149" s="9" t="s">
        <v>126</v>
      </c>
      <c r="Y149" s="9" t="s">
        <v>126</v>
      </c>
      <c r="Z149" s="9" t="s">
        <v>126</v>
      </c>
      <c r="AA149" s="9" t="s">
        <v>126</v>
      </c>
      <c r="AB149" s="9" t="s">
        <v>127</v>
      </c>
      <c r="AC149" s="9" t="s">
        <v>126</v>
      </c>
      <c r="AD149" s="9" t="s">
        <v>126</v>
      </c>
      <c r="AE149" s="9" t="s">
        <v>126</v>
      </c>
      <c r="AF149" s="9" t="s">
        <v>126</v>
      </c>
      <c r="AG149" s="9" t="s">
        <v>126</v>
      </c>
      <c r="AH149" s="9" t="s">
        <v>126</v>
      </c>
      <c r="AI149" s="9" t="s">
        <v>126</v>
      </c>
      <c r="AJ149" s="9" t="s">
        <v>126</v>
      </c>
      <c r="AK149" s="9" t="s">
        <v>126</v>
      </c>
      <c r="AL149" s="9" t="s">
        <v>126</v>
      </c>
      <c r="AM149" s="9" t="s">
        <v>126</v>
      </c>
      <c r="AN149" s="9" t="s">
        <v>126</v>
      </c>
      <c r="AO149" s="9" t="s">
        <v>126</v>
      </c>
      <c r="AP149" s="9" t="s">
        <v>126</v>
      </c>
      <c r="AQ149" s="9" t="s">
        <v>126</v>
      </c>
      <c r="AR149" s="27" t="s">
        <v>126</v>
      </c>
      <c r="AS149" s="11" t="s">
        <v>126</v>
      </c>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c r="EH149" s="22" t="s">
        <v>1589</v>
      </c>
      <c r="EN149" s="11" t="s">
        <v>126</v>
      </c>
      <c r="EO149" s="13"/>
      <c r="EP149" s="2"/>
      <c r="EQ149" s="2"/>
      <c r="ER149" s="2"/>
      <c r="ES149" s="2"/>
      <c r="ET149" s="2"/>
      <c r="EU149" s="2"/>
      <c r="EV149" s="2"/>
      <c r="EW149" s="2"/>
      <c r="EX149" s="2"/>
      <c r="EY149" s="2"/>
      <c r="EZ149" s="2"/>
      <c r="FA149" s="2"/>
      <c r="FB149" s="2"/>
      <c r="FC149" s="2"/>
      <c r="FD149" s="2"/>
      <c r="FE149" s="2"/>
      <c r="FF149" s="2"/>
      <c r="FG149" s="2"/>
      <c r="FH149" s="2"/>
      <c r="FI149" s="2"/>
      <c r="FJ149" s="2"/>
      <c r="FK149" s="2"/>
      <c r="FL149" s="2"/>
      <c r="FM149" s="2"/>
      <c r="FN149" s="2"/>
      <c r="FO149" s="2"/>
      <c r="FP149" s="2"/>
      <c r="FQ149" s="2"/>
      <c r="FR149" s="2"/>
      <c r="FS149" s="2"/>
      <c r="FT149" s="2"/>
      <c r="FU149" s="2"/>
      <c r="FV149" s="2"/>
      <c r="FW149" s="2"/>
      <c r="FX149" s="2"/>
      <c r="FY149" s="2"/>
      <c r="FZ149" s="2"/>
      <c r="GA149" s="2"/>
      <c r="GB149" s="2"/>
      <c r="GC149" s="2"/>
      <c r="GD149" s="2"/>
      <c r="GE149" s="2"/>
      <c r="GF149" s="2"/>
      <c r="GG149" s="2"/>
      <c r="GH149" s="2"/>
      <c r="GI149" s="2"/>
      <c r="GJ149" s="2"/>
      <c r="GK149" s="2"/>
      <c r="GL149" s="21" t="s">
        <v>1589</v>
      </c>
      <c r="GM149" s="2"/>
      <c r="GN149" s="2"/>
      <c r="GO149" s="2"/>
      <c r="GP149" s="2"/>
      <c r="GQ149" s="2"/>
      <c r="GR149" s="69" t="s">
        <v>347</v>
      </c>
      <c r="GS149" s="11" t="s">
        <v>126</v>
      </c>
      <c r="GT149" s="13"/>
      <c r="GU149" s="13"/>
      <c r="GV149" s="13"/>
      <c r="GW149" s="13"/>
      <c r="GX149" s="13"/>
      <c r="GY149" s="13"/>
      <c r="GZ149" s="13"/>
      <c r="HA149" s="13"/>
      <c r="HB149" s="13"/>
      <c r="HC149" s="13"/>
      <c r="HD149" s="13"/>
      <c r="HE149" s="13"/>
      <c r="HF149" s="13"/>
      <c r="HG149" s="13"/>
      <c r="HH149" s="13"/>
      <c r="HI149" s="13"/>
      <c r="HJ149" s="13"/>
      <c r="HK149" s="13"/>
      <c r="HL149" s="13"/>
      <c r="HM149" s="13"/>
      <c r="HN149" s="13"/>
      <c r="HO149" s="13"/>
      <c r="HP149" s="13"/>
      <c r="HQ149" s="13"/>
      <c r="HR149" s="13"/>
      <c r="HS149" s="13"/>
      <c r="HT149" s="13"/>
      <c r="HU149" s="13"/>
      <c r="HV149" s="13"/>
      <c r="HW149" s="13"/>
      <c r="HX149" s="2"/>
      <c r="HY149" s="2"/>
      <c r="HZ149" s="2"/>
      <c r="IA149" s="2"/>
      <c r="IB149" s="2"/>
      <c r="IC149" s="2"/>
      <c r="ID149" s="2"/>
      <c r="IE149" s="2"/>
      <c r="IF149" s="2"/>
      <c r="IG149" s="2"/>
      <c r="IH149" s="2"/>
      <c r="II149" s="2"/>
      <c r="IJ149" s="2"/>
      <c r="IK149" s="2"/>
      <c r="IL149" s="2"/>
      <c r="IM149" s="2"/>
      <c r="IN149" s="2"/>
      <c r="IO149" s="2"/>
      <c r="IP149" s="2"/>
      <c r="IQ149" s="2"/>
      <c r="IR149" s="2"/>
      <c r="IS149" s="2"/>
      <c r="IT149" s="2"/>
      <c r="IU149" s="2"/>
      <c r="IV149" s="2"/>
      <c r="IW149" s="2"/>
      <c r="IX149" s="2"/>
      <c r="IY149" s="2"/>
      <c r="IZ149" s="2"/>
      <c r="JA149" s="2"/>
      <c r="JB149" s="2"/>
      <c r="JC149" s="2"/>
      <c r="JD149" s="2"/>
      <c r="JE149" s="2"/>
    </row>
    <row r="150" spans="1:266" hidden="1" x14ac:dyDescent="0.25">
      <c r="A150" s="2" t="s">
        <v>1780</v>
      </c>
      <c r="B150" s="9" t="s">
        <v>84</v>
      </c>
      <c r="C150" s="9" t="s">
        <v>114</v>
      </c>
      <c r="D150" s="35" t="s">
        <v>2349</v>
      </c>
      <c r="E150" s="35" t="s">
        <v>127</v>
      </c>
      <c r="F150" s="35" t="s">
        <v>1589</v>
      </c>
      <c r="G150" s="35" t="s">
        <v>127</v>
      </c>
      <c r="H150" s="35" t="s">
        <v>1589</v>
      </c>
      <c r="I150" s="35" t="s">
        <v>1589</v>
      </c>
      <c r="J150" s="35" t="str">
        <f t="shared" si="8"/>
        <v>Mixed</v>
      </c>
      <c r="K150" t="s">
        <v>1589</v>
      </c>
      <c r="L150" t="s">
        <v>1589</v>
      </c>
      <c r="M150" t="s">
        <v>1589</v>
      </c>
      <c r="N150" t="s">
        <v>127</v>
      </c>
      <c r="O150" t="s">
        <v>127</v>
      </c>
      <c r="P150" t="s">
        <v>1589</v>
      </c>
      <c r="Q150" t="s">
        <v>1589</v>
      </c>
      <c r="R150" s="1" t="str">
        <f t="shared" si="10"/>
        <v>YES</v>
      </c>
      <c r="S150" s="29" t="str">
        <f t="shared" si="11"/>
        <v>YES</v>
      </c>
      <c r="T150" s="32" t="str">
        <f t="shared" si="9"/>
        <v>NO</v>
      </c>
      <c r="U150" s="34" t="s">
        <v>1589</v>
      </c>
      <c r="V150" s="10" t="s">
        <v>1589</v>
      </c>
      <c r="W150" s="54" t="s">
        <v>1589</v>
      </c>
      <c r="X150" s="9" t="s">
        <v>126</v>
      </c>
      <c r="Y150" s="9" t="s">
        <v>126</v>
      </c>
      <c r="Z150" s="9" t="s">
        <v>126</v>
      </c>
      <c r="AA150" s="9" t="s">
        <v>126</v>
      </c>
      <c r="AB150" s="9" t="s">
        <v>126</v>
      </c>
      <c r="AC150" s="9" t="s">
        <v>126</v>
      </c>
      <c r="AD150" s="9" t="s">
        <v>126</v>
      </c>
      <c r="AE150" s="9" t="s">
        <v>126</v>
      </c>
      <c r="AF150" s="9" t="s">
        <v>127</v>
      </c>
      <c r="AG150" s="9" t="s">
        <v>126</v>
      </c>
      <c r="AH150" s="9" t="s">
        <v>126</v>
      </c>
      <c r="AI150" s="9" t="s">
        <v>126</v>
      </c>
      <c r="AJ150" s="9" t="s">
        <v>126</v>
      </c>
      <c r="AK150" s="9" t="s">
        <v>126</v>
      </c>
      <c r="AL150" s="9" t="s">
        <v>126</v>
      </c>
      <c r="AM150" s="9" t="s">
        <v>126</v>
      </c>
      <c r="AN150" s="9" t="s">
        <v>126</v>
      </c>
      <c r="AO150" s="9" t="s">
        <v>126</v>
      </c>
      <c r="AP150" s="9" t="s">
        <v>126</v>
      </c>
      <c r="AQ150" s="9" t="s">
        <v>126</v>
      </c>
      <c r="AR150" s="27" t="s">
        <v>126</v>
      </c>
      <c r="AS150" s="11" t="s">
        <v>126</v>
      </c>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2" t="s">
        <v>1589</v>
      </c>
      <c r="EN150" s="11" t="s">
        <v>126</v>
      </c>
      <c r="EO150" s="13"/>
      <c r="EP150" s="2"/>
      <c r="EQ150" s="2"/>
      <c r="ER150" s="2"/>
      <c r="ES150" s="2"/>
      <c r="ET150" s="2"/>
      <c r="EU150" s="2"/>
      <c r="EV150" s="2"/>
      <c r="EW150" s="2"/>
      <c r="EX150" s="2"/>
      <c r="EY150" s="2"/>
      <c r="EZ150" s="2"/>
      <c r="FA150" s="2"/>
      <c r="FB150" s="2"/>
      <c r="FC150" s="2"/>
      <c r="FD150" s="2"/>
      <c r="FE150" s="2"/>
      <c r="FF150" s="2"/>
      <c r="FG150" s="2"/>
      <c r="FH150" s="2"/>
      <c r="FI150" s="2"/>
      <c r="FJ150" s="2"/>
      <c r="FK150" s="2"/>
      <c r="FL150" s="2"/>
      <c r="FM150" s="2"/>
      <c r="FN150" s="2"/>
      <c r="FO150" s="2"/>
      <c r="FP150" s="2"/>
      <c r="FQ150" s="2"/>
      <c r="FR150" s="2"/>
      <c r="FS150" s="2"/>
      <c r="FT150" s="2"/>
      <c r="FU150" s="2"/>
      <c r="FV150" s="2"/>
      <c r="FW150" s="2"/>
      <c r="FX150" s="2"/>
      <c r="FY150" s="2"/>
      <c r="FZ150" s="2"/>
      <c r="GA150" s="2"/>
      <c r="GB150" s="2"/>
      <c r="GC150" s="2"/>
      <c r="GD150" s="2"/>
      <c r="GE150" s="2"/>
      <c r="GF150" s="2"/>
      <c r="GG150" s="2"/>
      <c r="GH150" s="2"/>
      <c r="GI150" s="2"/>
      <c r="GJ150" s="2"/>
      <c r="GK150" s="2"/>
      <c r="GL150" s="21" t="s">
        <v>1589</v>
      </c>
      <c r="GM150" s="2"/>
      <c r="GN150" s="2"/>
      <c r="GO150" s="2"/>
      <c r="GP150" s="2"/>
      <c r="GQ150" s="2"/>
      <c r="GR150" s="69" t="s">
        <v>347</v>
      </c>
      <c r="GS150" s="11" t="s">
        <v>126</v>
      </c>
      <c r="GT150" s="13"/>
      <c r="GU150" s="13"/>
      <c r="GV150" s="13"/>
      <c r="GW150" s="13"/>
      <c r="GX150" s="13"/>
      <c r="GY150" s="13"/>
      <c r="GZ150" s="13"/>
      <c r="HA150" s="13"/>
      <c r="HB150" s="13"/>
      <c r="HC150" s="13"/>
      <c r="HD150" s="13"/>
      <c r="HE150" s="13"/>
      <c r="HF150" s="13"/>
      <c r="HG150" s="13"/>
      <c r="HH150" s="13"/>
      <c r="HI150" s="13"/>
      <c r="HJ150" s="13"/>
      <c r="HK150" s="13"/>
      <c r="HL150" s="13"/>
      <c r="HM150" s="13"/>
      <c r="HN150" s="13"/>
      <c r="HO150" s="13"/>
      <c r="HP150" s="13"/>
      <c r="HQ150" s="13"/>
      <c r="HR150" s="13"/>
      <c r="HS150" s="13"/>
      <c r="HT150" s="13"/>
      <c r="HU150" s="13"/>
      <c r="HV150" s="13"/>
      <c r="HW150" s="13"/>
      <c r="HX150" s="2"/>
      <c r="HY150" s="2"/>
      <c r="HZ150" s="2"/>
      <c r="IA150" s="2"/>
      <c r="IB150" s="2"/>
      <c r="IC150" s="2"/>
      <c r="ID150" s="2"/>
      <c r="IE150" s="2"/>
      <c r="IF150" s="2"/>
      <c r="IG150" s="2"/>
      <c r="IH150" s="2"/>
      <c r="II150" s="2"/>
      <c r="IJ150" s="2"/>
      <c r="IK150" s="2"/>
      <c r="IL150" s="2"/>
      <c r="IM150" s="2"/>
      <c r="IN150" s="2"/>
      <c r="IO150" s="2"/>
      <c r="IP150" s="2"/>
      <c r="IQ150" s="2"/>
      <c r="IR150" s="2"/>
      <c r="IS150" s="2"/>
      <c r="IT150" s="2"/>
      <c r="IU150" s="2"/>
      <c r="IV150" s="2"/>
      <c r="IW150" s="2"/>
      <c r="IX150" s="2"/>
      <c r="IY150" s="2"/>
      <c r="IZ150" s="2"/>
      <c r="JA150" s="2"/>
      <c r="JB150" s="2"/>
      <c r="JC150" s="2"/>
      <c r="JD150" s="2"/>
      <c r="JE150" s="2"/>
    </row>
    <row r="151" spans="1:266" hidden="1" x14ac:dyDescent="0.25">
      <c r="A151" s="2" t="s">
        <v>1780</v>
      </c>
      <c r="B151" s="9" t="s">
        <v>84</v>
      </c>
      <c r="C151" s="9" t="s">
        <v>114</v>
      </c>
      <c r="D151" s="35" t="s">
        <v>2349</v>
      </c>
      <c r="E151" s="35" t="s">
        <v>127</v>
      </c>
      <c r="F151" s="35" t="s">
        <v>1589</v>
      </c>
      <c r="G151" s="35" t="s">
        <v>127</v>
      </c>
      <c r="H151" s="35" t="s">
        <v>1589</v>
      </c>
      <c r="I151" s="35" t="s">
        <v>1589</v>
      </c>
      <c r="J151" s="35" t="str">
        <f t="shared" si="8"/>
        <v>Mixed</v>
      </c>
      <c r="K151" t="s">
        <v>1589</v>
      </c>
      <c r="L151" t="s">
        <v>1589</v>
      </c>
      <c r="M151" t="s">
        <v>1589</v>
      </c>
      <c r="N151" t="s">
        <v>127</v>
      </c>
      <c r="O151" t="s">
        <v>127</v>
      </c>
      <c r="P151" t="s">
        <v>1589</v>
      </c>
      <c r="Q151" t="s">
        <v>1589</v>
      </c>
      <c r="R151" s="1" t="str">
        <f t="shared" si="10"/>
        <v>YES</v>
      </c>
      <c r="S151" s="29" t="str">
        <f t="shared" si="11"/>
        <v>YES</v>
      </c>
      <c r="T151" s="32" t="str">
        <f t="shared" si="9"/>
        <v>NO</v>
      </c>
      <c r="U151" s="34" t="s">
        <v>1589</v>
      </c>
      <c r="V151" s="10" t="s">
        <v>1589</v>
      </c>
      <c r="W151" s="54" t="s">
        <v>1589</v>
      </c>
      <c r="X151" s="9" t="s">
        <v>126</v>
      </c>
      <c r="Y151" s="9" t="s">
        <v>126</v>
      </c>
      <c r="Z151" s="9" t="s">
        <v>126</v>
      </c>
      <c r="AA151" s="9" t="s">
        <v>126</v>
      </c>
      <c r="AB151" s="9" t="s">
        <v>126</v>
      </c>
      <c r="AC151" s="9" t="s">
        <v>126</v>
      </c>
      <c r="AD151" s="9" t="s">
        <v>126</v>
      </c>
      <c r="AE151" s="9" t="s">
        <v>126</v>
      </c>
      <c r="AF151" s="9" t="s">
        <v>126</v>
      </c>
      <c r="AG151" s="9" t="s">
        <v>126</v>
      </c>
      <c r="AH151" s="9" t="s">
        <v>126</v>
      </c>
      <c r="AI151" s="9" t="s">
        <v>126</v>
      </c>
      <c r="AJ151" s="9" t="s">
        <v>126</v>
      </c>
      <c r="AK151" s="9" t="s">
        <v>126</v>
      </c>
      <c r="AL151" s="9" t="s">
        <v>126</v>
      </c>
      <c r="AM151" s="9" t="s">
        <v>126</v>
      </c>
      <c r="AN151" s="9" t="s">
        <v>126</v>
      </c>
      <c r="AO151" s="9" t="s">
        <v>126</v>
      </c>
      <c r="AP151" s="9" t="s">
        <v>127</v>
      </c>
      <c r="AQ151" s="9" t="s">
        <v>126</v>
      </c>
      <c r="AR151" s="27" t="s">
        <v>126</v>
      </c>
      <c r="AS151" s="11" t="s">
        <v>126</v>
      </c>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c r="EH151" s="22" t="s">
        <v>1589</v>
      </c>
      <c r="EN151" s="11" t="s">
        <v>126</v>
      </c>
      <c r="EO151" s="13"/>
      <c r="EP151" s="2"/>
      <c r="EQ151" s="2"/>
      <c r="ER151" s="2"/>
      <c r="ES151" s="2"/>
      <c r="ET151" s="2"/>
      <c r="EU151" s="2"/>
      <c r="EV151" s="2"/>
      <c r="EW151" s="2"/>
      <c r="EX151" s="2"/>
      <c r="EY151" s="2"/>
      <c r="EZ151" s="2"/>
      <c r="FA151" s="2"/>
      <c r="FB151" s="2"/>
      <c r="FC151" s="2"/>
      <c r="FD151" s="2"/>
      <c r="FE151" s="2"/>
      <c r="FF151" s="2"/>
      <c r="FG151" s="2"/>
      <c r="FH151" s="2"/>
      <c r="FI151" s="2"/>
      <c r="FJ151" s="2"/>
      <c r="FK151" s="2"/>
      <c r="FL151" s="2"/>
      <c r="FM151" s="2"/>
      <c r="FN151" s="2"/>
      <c r="FO151" s="2"/>
      <c r="FP151" s="2"/>
      <c r="FQ151" s="2"/>
      <c r="FR151" s="2"/>
      <c r="FS151" s="2"/>
      <c r="FT151" s="2"/>
      <c r="FU151" s="2"/>
      <c r="FV151" s="2"/>
      <c r="FW151" s="2"/>
      <c r="FX151" s="2"/>
      <c r="FY151" s="2"/>
      <c r="FZ151" s="2"/>
      <c r="GA151" s="2"/>
      <c r="GB151" s="2"/>
      <c r="GC151" s="2"/>
      <c r="GD151" s="2"/>
      <c r="GE151" s="2"/>
      <c r="GF151" s="2"/>
      <c r="GG151" s="2"/>
      <c r="GH151" s="2"/>
      <c r="GI151" s="2"/>
      <c r="GJ151" s="2"/>
      <c r="GK151" s="2"/>
      <c r="GL151" s="21" t="s">
        <v>1589</v>
      </c>
      <c r="GM151" s="2"/>
      <c r="GN151" s="2"/>
      <c r="GO151" s="2"/>
      <c r="GP151" s="2"/>
      <c r="GQ151" s="2"/>
      <c r="GR151" s="69" t="s">
        <v>348</v>
      </c>
      <c r="GS151" s="11" t="s">
        <v>126</v>
      </c>
      <c r="GT151" s="13"/>
      <c r="GU151" s="13"/>
      <c r="GV151" s="13"/>
      <c r="GW151" s="13"/>
      <c r="GX151" s="13"/>
      <c r="GY151" s="13"/>
      <c r="GZ151" s="13"/>
      <c r="HA151" s="13"/>
      <c r="HB151" s="13"/>
      <c r="HC151" s="13"/>
      <c r="HD151" s="13"/>
      <c r="HE151" s="13"/>
      <c r="HF151" s="13"/>
      <c r="HG151" s="13"/>
      <c r="HH151" s="13"/>
      <c r="HI151" s="13"/>
      <c r="HJ151" s="13"/>
      <c r="HK151" s="13"/>
      <c r="HL151" s="13"/>
      <c r="HM151" s="13"/>
      <c r="HN151" s="13"/>
      <c r="HO151" s="13"/>
      <c r="HP151" s="13"/>
      <c r="HQ151" s="13"/>
      <c r="HR151" s="13"/>
      <c r="HS151" s="13"/>
      <c r="HT151" s="13"/>
      <c r="HU151" s="13"/>
      <c r="HV151" s="13"/>
      <c r="HW151" s="13"/>
      <c r="HX151" s="2"/>
      <c r="HY151" s="2"/>
      <c r="HZ151" s="2"/>
      <c r="IA151" s="2"/>
      <c r="IB151" s="2"/>
      <c r="IC151" s="2"/>
      <c r="ID151" s="2"/>
      <c r="IE151" s="2"/>
      <c r="IF151" s="2"/>
      <c r="IG151" s="2"/>
      <c r="IH151" s="2"/>
      <c r="II151" s="2"/>
      <c r="IJ151" s="2"/>
      <c r="IK151" s="2"/>
      <c r="IL151" s="2"/>
      <c r="IM151" s="2"/>
      <c r="IN151" s="2"/>
      <c r="IO151" s="2"/>
      <c r="IP151" s="2"/>
      <c r="IQ151" s="2"/>
      <c r="IR151" s="2"/>
      <c r="IS151" s="2"/>
      <c r="IT151" s="2"/>
      <c r="IU151" s="2"/>
      <c r="IV151" s="2"/>
      <c r="IW151" s="2"/>
      <c r="IX151" s="2"/>
      <c r="IY151" s="2"/>
      <c r="IZ151" s="2"/>
      <c r="JA151" s="2"/>
      <c r="JB151" s="2"/>
      <c r="JC151" s="2"/>
      <c r="JD151" s="2"/>
      <c r="JE151" s="2"/>
    </row>
    <row r="152" spans="1:266" hidden="1" x14ac:dyDescent="0.25">
      <c r="A152" s="2" t="s">
        <v>1780</v>
      </c>
      <c r="B152" s="9" t="s">
        <v>84</v>
      </c>
      <c r="C152" s="9" t="s">
        <v>114</v>
      </c>
      <c r="D152" s="35" t="s">
        <v>2349</v>
      </c>
      <c r="E152" s="35" t="s">
        <v>127</v>
      </c>
      <c r="F152" s="35" t="s">
        <v>1589</v>
      </c>
      <c r="G152" s="35" t="s">
        <v>127</v>
      </c>
      <c r="H152" s="35" t="s">
        <v>1589</v>
      </c>
      <c r="I152" s="35" t="s">
        <v>1589</v>
      </c>
      <c r="J152" s="35" t="str">
        <f t="shared" si="8"/>
        <v>Mixed</v>
      </c>
      <c r="K152" t="s">
        <v>1589</v>
      </c>
      <c r="L152" t="s">
        <v>1589</v>
      </c>
      <c r="M152" t="s">
        <v>1589</v>
      </c>
      <c r="N152" t="s">
        <v>127</v>
      </c>
      <c r="O152" t="s">
        <v>127</v>
      </c>
      <c r="P152" t="s">
        <v>1589</v>
      </c>
      <c r="Q152" t="s">
        <v>1589</v>
      </c>
      <c r="R152" s="1" t="str">
        <f t="shared" si="10"/>
        <v>YES</v>
      </c>
      <c r="S152" s="29" t="str">
        <f t="shared" si="11"/>
        <v>YES</v>
      </c>
      <c r="T152" s="32" t="str">
        <f t="shared" si="9"/>
        <v>NO</v>
      </c>
      <c r="U152" s="34" t="s">
        <v>1589</v>
      </c>
      <c r="V152" s="10" t="s">
        <v>1589</v>
      </c>
      <c r="W152" s="54" t="s">
        <v>1589</v>
      </c>
      <c r="X152" s="9" t="s">
        <v>126</v>
      </c>
      <c r="Y152" s="9" t="s">
        <v>126</v>
      </c>
      <c r="Z152" s="9" t="s">
        <v>126</v>
      </c>
      <c r="AA152" s="9" t="s">
        <v>126</v>
      </c>
      <c r="AB152" s="9" t="s">
        <v>126</v>
      </c>
      <c r="AC152" s="9" t="s">
        <v>126</v>
      </c>
      <c r="AD152" s="9" t="s">
        <v>126</v>
      </c>
      <c r="AE152" s="9" t="s">
        <v>126</v>
      </c>
      <c r="AF152" s="9" t="s">
        <v>126</v>
      </c>
      <c r="AG152" s="9" t="s">
        <v>126</v>
      </c>
      <c r="AH152" s="9" t="s">
        <v>126</v>
      </c>
      <c r="AI152" s="9" t="s">
        <v>126</v>
      </c>
      <c r="AJ152" s="9" t="s">
        <v>126</v>
      </c>
      <c r="AK152" s="9" t="s">
        <v>126</v>
      </c>
      <c r="AL152" s="9" t="s">
        <v>126</v>
      </c>
      <c r="AM152" s="9" t="s">
        <v>127</v>
      </c>
      <c r="AN152" s="9" t="s">
        <v>126</v>
      </c>
      <c r="AO152" s="9" t="s">
        <v>126</v>
      </c>
      <c r="AP152" s="9" t="s">
        <v>126</v>
      </c>
      <c r="AQ152" s="9" t="s">
        <v>126</v>
      </c>
      <c r="AR152" s="27" t="s">
        <v>126</v>
      </c>
      <c r="AS152" s="11" t="s">
        <v>126</v>
      </c>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2" t="s">
        <v>1589</v>
      </c>
      <c r="EN152" s="11" t="s">
        <v>126</v>
      </c>
      <c r="EO152" s="13"/>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c r="FN152" s="2"/>
      <c r="FO152" s="2"/>
      <c r="FP152" s="2"/>
      <c r="FQ152" s="2"/>
      <c r="FR152" s="2"/>
      <c r="FS152" s="2"/>
      <c r="FT152" s="2"/>
      <c r="FU152" s="2"/>
      <c r="FV152" s="2"/>
      <c r="FW152" s="2"/>
      <c r="FX152" s="2"/>
      <c r="FY152" s="2"/>
      <c r="FZ152" s="2"/>
      <c r="GA152" s="2"/>
      <c r="GB152" s="2"/>
      <c r="GC152" s="2"/>
      <c r="GD152" s="2"/>
      <c r="GE152" s="2"/>
      <c r="GF152" s="2"/>
      <c r="GG152" s="2"/>
      <c r="GH152" s="2"/>
      <c r="GI152" s="2"/>
      <c r="GJ152" s="2"/>
      <c r="GK152" s="2"/>
      <c r="GL152" s="21" t="s">
        <v>1589</v>
      </c>
      <c r="GM152" s="2"/>
      <c r="GN152" s="2"/>
      <c r="GO152" s="2"/>
      <c r="GP152" s="2"/>
      <c r="GQ152" s="2"/>
      <c r="GR152" s="69" t="s">
        <v>347</v>
      </c>
      <c r="GS152" s="11" t="s">
        <v>126</v>
      </c>
      <c r="GT152" s="13"/>
      <c r="GU152" s="13"/>
      <c r="GV152" s="13"/>
      <c r="GW152" s="13"/>
      <c r="GX152" s="13"/>
      <c r="GY152" s="13"/>
      <c r="GZ152" s="13"/>
      <c r="HA152" s="13"/>
      <c r="HB152" s="13"/>
      <c r="HC152" s="13"/>
      <c r="HD152" s="13"/>
      <c r="HE152" s="13"/>
      <c r="HF152" s="13"/>
      <c r="HG152" s="13"/>
      <c r="HH152" s="13"/>
      <c r="HI152" s="13"/>
      <c r="HJ152" s="13"/>
      <c r="HK152" s="13"/>
      <c r="HL152" s="13"/>
      <c r="HM152" s="13"/>
      <c r="HN152" s="13"/>
      <c r="HO152" s="13"/>
      <c r="HP152" s="13"/>
      <c r="HQ152" s="13"/>
      <c r="HR152" s="13"/>
      <c r="HS152" s="13"/>
      <c r="HT152" s="13"/>
      <c r="HU152" s="13"/>
      <c r="HV152" s="13"/>
      <c r="HW152" s="13"/>
      <c r="HX152" s="2"/>
      <c r="HY152" s="2"/>
      <c r="HZ152" s="2"/>
      <c r="IA152" s="2"/>
      <c r="IB152" s="2"/>
      <c r="IC152" s="2"/>
      <c r="ID152" s="2"/>
      <c r="IE152" s="2"/>
      <c r="IF152" s="2"/>
      <c r="IG152" s="2"/>
      <c r="IH152" s="2"/>
      <c r="II152" s="2"/>
      <c r="IJ152" s="2"/>
      <c r="IK152" s="2"/>
      <c r="IL152" s="2"/>
      <c r="IM152" s="2"/>
      <c r="IN152" s="2"/>
      <c r="IO152" s="2"/>
      <c r="IP152" s="2"/>
      <c r="IQ152" s="2"/>
      <c r="IR152" s="2"/>
      <c r="IS152" s="2"/>
      <c r="IT152" s="2"/>
      <c r="IU152" s="2"/>
      <c r="IV152" s="2"/>
      <c r="IW152" s="2"/>
      <c r="IX152" s="2"/>
      <c r="IY152" s="2"/>
      <c r="IZ152" s="2"/>
      <c r="JA152" s="2"/>
      <c r="JB152" s="2"/>
      <c r="JC152" s="2"/>
      <c r="JD152" s="2"/>
      <c r="JE152" s="2"/>
    </row>
    <row r="153" spans="1:266" hidden="1" x14ac:dyDescent="0.25">
      <c r="A153" s="2" t="s">
        <v>1780</v>
      </c>
      <c r="B153" s="9" t="s">
        <v>84</v>
      </c>
      <c r="C153" s="9" t="s">
        <v>114</v>
      </c>
      <c r="D153" s="35" t="s">
        <v>2349</v>
      </c>
      <c r="E153" s="35" t="s">
        <v>127</v>
      </c>
      <c r="F153" s="35" t="s">
        <v>1589</v>
      </c>
      <c r="G153" s="35" t="s">
        <v>127</v>
      </c>
      <c r="H153" s="35" t="s">
        <v>1589</v>
      </c>
      <c r="I153" s="35" t="s">
        <v>1589</v>
      </c>
      <c r="J153" s="35" t="str">
        <f t="shared" si="8"/>
        <v>Mixed</v>
      </c>
      <c r="K153" t="s">
        <v>1589</v>
      </c>
      <c r="L153" t="s">
        <v>1589</v>
      </c>
      <c r="M153" t="s">
        <v>1589</v>
      </c>
      <c r="N153" t="s">
        <v>127</v>
      </c>
      <c r="O153" t="s">
        <v>127</v>
      </c>
      <c r="P153" t="s">
        <v>1589</v>
      </c>
      <c r="Q153" t="s">
        <v>1589</v>
      </c>
      <c r="R153" s="1" t="str">
        <f t="shared" si="10"/>
        <v>YES</v>
      </c>
      <c r="S153" s="29" t="str">
        <f t="shared" si="11"/>
        <v>YES</v>
      </c>
      <c r="T153" s="32" t="str">
        <f t="shared" si="9"/>
        <v>NO</v>
      </c>
      <c r="U153" s="34" t="s">
        <v>1589</v>
      </c>
      <c r="V153" s="10" t="s">
        <v>1589</v>
      </c>
      <c r="W153" s="54" t="s">
        <v>1589</v>
      </c>
      <c r="X153" s="9" t="s">
        <v>126</v>
      </c>
      <c r="Y153" s="9" t="s">
        <v>126</v>
      </c>
      <c r="Z153" s="9" t="s">
        <v>126</v>
      </c>
      <c r="AA153" s="9" t="s">
        <v>126</v>
      </c>
      <c r="AB153" s="9" t="s">
        <v>126</v>
      </c>
      <c r="AC153" s="9" t="s">
        <v>126</v>
      </c>
      <c r="AD153" s="9" t="s">
        <v>126</v>
      </c>
      <c r="AE153" s="9" t="s">
        <v>126</v>
      </c>
      <c r="AF153" s="9" t="s">
        <v>126</v>
      </c>
      <c r="AG153" s="9" t="s">
        <v>126</v>
      </c>
      <c r="AH153" s="9" t="s">
        <v>126</v>
      </c>
      <c r="AI153" s="9" t="s">
        <v>127</v>
      </c>
      <c r="AJ153" s="9" t="s">
        <v>126</v>
      </c>
      <c r="AK153" s="9" t="s">
        <v>126</v>
      </c>
      <c r="AL153" s="9" t="s">
        <v>126</v>
      </c>
      <c r="AM153" s="9" t="s">
        <v>126</v>
      </c>
      <c r="AN153" s="9" t="s">
        <v>126</v>
      </c>
      <c r="AO153" s="9" t="s">
        <v>126</v>
      </c>
      <c r="AP153" s="9" t="s">
        <v>126</v>
      </c>
      <c r="AQ153" s="9" t="s">
        <v>126</v>
      </c>
      <c r="AR153" s="27" t="s">
        <v>126</v>
      </c>
      <c r="AS153" s="11" t="s">
        <v>126</v>
      </c>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c r="EE153" s="2"/>
      <c r="EF153" s="2"/>
      <c r="EG153" s="2"/>
      <c r="EH153" s="22" t="s">
        <v>1589</v>
      </c>
      <c r="EN153" s="11" t="s">
        <v>126</v>
      </c>
      <c r="EO153" s="13"/>
      <c r="EP153" s="2"/>
      <c r="EQ153" s="2"/>
      <c r="ER153" s="2"/>
      <c r="ES153" s="2"/>
      <c r="ET153" s="2"/>
      <c r="EU153" s="2"/>
      <c r="EV153" s="2"/>
      <c r="EW153" s="2"/>
      <c r="EX153" s="2"/>
      <c r="EY153" s="2"/>
      <c r="EZ153" s="2"/>
      <c r="FA153" s="2"/>
      <c r="FB153" s="2"/>
      <c r="FC153" s="2"/>
      <c r="FD153" s="2"/>
      <c r="FE153" s="2"/>
      <c r="FF153" s="2"/>
      <c r="FG153" s="2"/>
      <c r="FH153" s="2"/>
      <c r="FI153" s="2"/>
      <c r="FJ153" s="2"/>
      <c r="FK153" s="2"/>
      <c r="FL153" s="2"/>
      <c r="FM153" s="2"/>
      <c r="FN153" s="2"/>
      <c r="FO153" s="2"/>
      <c r="FP153" s="2"/>
      <c r="FQ153" s="2"/>
      <c r="FR153" s="2"/>
      <c r="FS153" s="2"/>
      <c r="FT153" s="2"/>
      <c r="FU153" s="2"/>
      <c r="FV153" s="2"/>
      <c r="FW153" s="2"/>
      <c r="FX153" s="2"/>
      <c r="FY153" s="2"/>
      <c r="FZ153" s="2"/>
      <c r="GA153" s="2"/>
      <c r="GB153" s="2"/>
      <c r="GC153" s="2"/>
      <c r="GD153" s="2"/>
      <c r="GE153" s="2"/>
      <c r="GF153" s="2"/>
      <c r="GG153" s="2"/>
      <c r="GH153" s="2"/>
      <c r="GI153" s="2"/>
      <c r="GJ153" s="2"/>
      <c r="GK153" s="2"/>
      <c r="GL153" s="21" t="s">
        <v>1589</v>
      </c>
      <c r="GM153" s="2"/>
      <c r="GN153" s="2"/>
      <c r="GO153" s="2"/>
      <c r="GP153" s="2"/>
      <c r="GQ153" s="2"/>
      <c r="GR153" s="69" t="s">
        <v>347</v>
      </c>
      <c r="GS153" s="11" t="s">
        <v>126</v>
      </c>
      <c r="GT153" s="13"/>
      <c r="GU153" s="13"/>
      <c r="GV153" s="13"/>
      <c r="GW153" s="13"/>
      <c r="GX153" s="13"/>
      <c r="GY153" s="13"/>
      <c r="GZ153" s="13"/>
      <c r="HA153" s="13"/>
      <c r="HB153" s="13"/>
      <c r="HC153" s="13"/>
      <c r="HD153" s="13"/>
      <c r="HE153" s="13"/>
      <c r="HF153" s="13"/>
      <c r="HG153" s="13"/>
      <c r="HH153" s="13"/>
      <c r="HI153" s="13"/>
      <c r="HJ153" s="13"/>
      <c r="HK153" s="13"/>
      <c r="HL153" s="13"/>
      <c r="HM153" s="13"/>
      <c r="HN153" s="13"/>
      <c r="HO153" s="13"/>
      <c r="HP153" s="13"/>
      <c r="HQ153" s="13"/>
      <c r="HR153" s="13"/>
      <c r="HS153" s="13"/>
      <c r="HT153" s="13"/>
      <c r="HU153" s="13"/>
      <c r="HV153" s="13"/>
      <c r="HW153" s="13"/>
      <c r="HX153" s="2"/>
      <c r="HY153" s="2"/>
      <c r="HZ153" s="2"/>
      <c r="IA153" s="2"/>
      <c r="IB153" s="2"/>
      <c r="IC153" s="2"/>
      <c r="ID153" s="2"/>
      <c r="IE153" s="2"/>
      <c r="IF153" s="2"/>
      <c r="IG153" s="2"/>
      <c r="IH153" s="2"/>
      <c r="II153" s="2"/>
      <c r="IJ153" s="2"/>
      <c r="IK153" s="2"/>
      <c r="IL153" s="2"/>
      <c r="IM153" s="2"/>
      <c r="IN153" s="2"/>
      <c r="IO153" s="2"/>
      <c r="IP153" s="2"/>
      <c r="IQ153" s="2"/>
      <c r="IR153" s="2"/>
      <c r="IS153" s="2"/>
      <c r="IT153" s="2"/>
      <c r="IU153" s="2"/>
      <c r="IV153" s="2"/>
      <c r="IW153" s="2"/>
      <c r="IX153" s="2"/>
      <c r="IY153" s="2"/>
      <c r="IZ153" s="2"/>
      <c r="JA153" s="2"/>
      <c r="JB153" s="2"/>
      <c r="JC153" s="2"/>
      <c r="JD153" s="2"/>
      <c r="JE153" s="2"/>
    </row>
    <row r="154" spans="1:266" hidden="1" x14ac:dyDescent="0.25">
      <c r="A154" s="2" t="s">
        <v>1780</v>
      </c>
      <c r="B154" s="9" t="s">
        <v>84</v>
      </c>
      <c r="C154" s="9" t="s">
        <v>115</v>
      </c>
      <c r="D154" s="35" t="s">
        <v>2351</v>
      </c>
      <c r="E154" s="35" t="s">
        <v>1589</v>
      </c>
      <c r="F154" s="35" t="s">
        <v>1589</v>
      </c>
      <c r="G154" s="35" t="s">
        <v>127</v>
      </c>
      <c r="H154" s="35" t="s">
        <v>1589</v>
      </c>
      <c r="I154" s="35" t="s">
        <v>1589</v>
      </c>
      <c r="J154" s="35" t="str">
        <f t="shared" si="8"/>
        <v>Agile</v>
      </c>
      <c r="K154" t="s">
        <v>1589</v>
      </c>
      <c r="L154" t="s">
        <v>1589</v>
      </c>
      <c r="M154" t="s">
        <v>1589</v>
      </c>
      <c r="N154" t="s">
        <v>1589</v>
      </c>
      <c r="O154" t="s">
        <v>1589</v>
      </c>
      <c r="P154" t="s">
        <v>1589</v>
      </c>
      <c r="Q154" t="s">
        <v>127</v>
      </c>
      <c r="R154" s="1" t="str">
        <f t="shared" si="10"/>
        <v>NO</v>
      </c>
      <c r="S154" s="29" t="str">
        <f t="shared" si="11"/>
        <v>YES</v>
      </c>
      <c r="T154" s="32" t="str">
        <f t="shared" si="9"/>
        <v>YES</v>
      </c>
      <c r="U154" s="34" t="s">
        <v>127</v>
      </c>
      <c r="V154" s="10" t="s">
        <v>1589</v>
      </c>
      <c r="W154" s="54" t="s">
        <v>1589</v>
      </c>
      <c r="X154" s="9" t="s">
        <v>126</v>
      </c>
      <c r="Y154" s="9" t="s">
        <v>126</v>
      </c>
      <c r="Z154" s="9" t="s">
        <v>126</v>
      </c>
      <c r="AA154" s="9" t="s">
        <v>126</v>
      </c>
      <c r="AB154" s="9" t="s">
        <v>126</v>
      </c>
      <c r="AC154" s="9" t="s">
        <v>126</v>
      </c>
      <c r="AD154" s="9" t="s">
        <v>126</v>
      </c>
      <c r="AE154" s="9" t="s">
        <v>127</v>
      </c>
      <c r="AF154" s="9" t="s">
        <v>126</v>
      </c>
      <c r="AG154" s="9" t="s">
        <v>126</v>
      </c>
      <c r="AH154" s="9" t="s">
        <v>126</v>
      </c>
      <c r="AI154" s="9" t="s">
        <v>126</v>
      </c>
      <c r="AJ154" s="9" t="s">
        <v>126</v>
      </c>
      <c r="AK154" s="9" t="s">
        <v>126</v>
      </c>
      <c r="AL154" s="9" t="s">
        <v>126</v>
      </c>
      <c r="AM154" s="9" t="s">
        <v>126</v>
      </c>
      <c r="AN154" s="9" t="s">
        <v>126</v>
      </c>
      <c r="AO154" s="9" t="s">
        <v>126</v>
      </c>
      <c r="AP154" s="9" t="s">
        <v>126</v>
      </c>
      <c r="AQ154" s="9" t="s">
        <v>126</v>
      </c>
      <c r="AR154" s="27" t="s">
        <v>126</v>
      </c>
      <c r="AS154" s="11" t="s">
        <v>213</v>
      </c>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t="s">
        <v>127</v>
      </c>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c r="EE154" s="2"/>
      <c r="EF154" s="2"/>
      <c r="EG154" s="2"/>
      <c r="EH154" s="22" t="s">
        <v>1589</v>
      </c>
      <c r="EI154" s="22" t="s">
        <v>127</v>
      </c>
      <c r="EN154" s="11" t="s">
        <v>317</v>
      </c>
      <c r="EO154" s="13"/>
      <c r="EP154" s="2"/>
      <c r="EQ154" s="2"/>
      <c r="ER154" s="2"/>
      <c r="ES154" s="2"/>
      <c r="ET154" s="2"/>
      <c r="EU154" s="2"/>
      <c r="EV154" s="2"/>
      <c r="EW154" s="2"/>
      <c r="EX154" s="2"/>
      <c r="EY154" s="2"/>
      <c r="EZ154" s="2"/>
      <c r="FA154" s="2"/>
      <c r="FB154" s="2"/>
      <c r="FC154" s="2"/>
      <c r="FD154" s="2"/>
      <c r="FE154" s="2"/>
      <c r="FF154" s="2"/>
      <c r="FG154" s="2"/>
      <c r="FH154" s="2"/>
      <c r="FI154" s="2"/>
      <c r="FJ154" s="2"/>
      <c r="FK154" s="2"/>
      <c r="FL154" s="2"/>
      <c r="FM154" s="2"/>
      <c r="FN154" s="2"/>
      <c r="FO154" s="2"/>
      <c r="FP154" s="2"/>
      <c r="FQ154" s="2"/>
      <c r="FR154" s="2" t="s">
        <v>127</v>
      </c>
      <c r="FS154" s="2"/>
      <c r="FT154" s="2"/>
      <c r="FU154" s="2"/>
      <c r="FV154" s="2"/>
      <c r="FW154" s="2"/>
      <c r="FX154" s="2"/>
      <c r="FY154" s="2"/>
      <c r="FZ154" s="2"/>
      <c r="GA154" s="2"/>
      <c r="GB154" s="2"/>
      <c r="GC154" s="2"/>
      <c r="GD154" s="2"/>
      <c r="GE154" s="2"/>
      <c r="GF154" s="2"/>
      <c r="GG154" s="2"/>
      <c r="GH154" s="2"/>
      <c r="GI154" s="2"/>
      <c r="GJ154" s="2"/>
      <c r="GK154" s="2"/>
      <c r="GL154" s="21" t="s">
        <v>1589</v>
      </c>
      <c r="GM154" s="2"/>
      <c r="GN154" s="2"/>
      <c r="GO154" s="2" t="s">
        <v>127</v>
      </c>
      <c r="GP154" s="2"/>
      <c r="GQ154" s="2"/>
      <c r="GR154" s="69" t="s">
        <v>348</v>
      </c>
      <c r="GS154" s="11" t="s">
        <v>414</v>
      </c>
      <c r="GT154" s="13" t="s">
        <v>127</v>
      </c>
      <c r="GU154" s="13"/>
      <c r="GV154" s="13"/>
      <c r="GW154" s="13"/>
      <c r="GX154" s="13"/>
      <c r="GY154" s="13"/>
      <c r="GZ154" s="13"/>
      <c r="HA154" s="13"/>
      <c r="HB154" s="13"/>
      <c r="HC154" s="13"/>
      <c r="HD154" s="13"/>
      <c r="HE154" s="13"/>
      <c r="HF154" s="13"/>
      <c r="HG154" s="13"/>
      <c r="HH154" s="13"/>
      <c r="HI154" s="13"/>
      <c r="HJ154" s="13"/>
      <c r="HK154" s="13"/>
      <c r="HL154" s="13"/>
      <c r="HM154" s="13"/>
      <c r="HN154" s="13"/>
      <c r="HO154" s="13"/>
      <c r="HP154" s="13"/>
      <c r="HQ154" s="13"/>
      <c r="HR154" s="13"/>
      <c r="HS154" s="13"/>
      <c r="HT154" s="13"/>
      <c r="HU154" s="13"/>
      <c r="HV154" s="13"/>
      <c r="HW154" s="13"/>
      <c r="HX154" s="2"/>
      <c r="HY154" s="2"/>
      <c r="HZ154" s="2"/>
      <c r="IA154" s="2"/>
      <c r="IB154" s="2"/>
      <c r="IC154" s="2"/>
      <c r="ID154" s="2"/>
      <c r="IE154" s="2"/>
      <c r="IF154" s="2"/>
      <c r="IG154" s="2" t="s">
        <v>127</v>
      </c>
      <c r="IH154" s="2"/>
      <c r="II154" s="2"/>
      <c r="IJ154" s="2"/>
      <c r="IK154" s="2"/>
      <c r="IL154" s="2"/>
      <c r="IM154" s="2"/>
      <c r="IN154" s="2"/>
      <c r="IO154" s="2"/>
      <c r="IP154" s="2"/>
      <c r="IQ154" s="2"/>
      <c r="IR154" s="2"/>
      <c r="IS154" s="2"/>
      <c r="IT154" s="2"/>
      <c r="IU154" s="2"/>
      <c r="IV154" s="2"/>
      <c r="IW154" s="2"/>
      <c r="IX154" s="2"/>
      <c r="IY154" s="2"/>
      <c r="IZ154" s="2"/>
      <c r="JA154" s="2"/>
      <c r="JB154" s="2"/>
      <c r="JC154" s="2"/>
      <c r="JD154" s="2"/>
      <c r="JE154" s="2"/>
    </row>
    <row r="155" spans="1:266" hidden="1" x14ac:dyDescent="0.25">
      <c r="A155" s="2" t="s">
        <v>1780</v>
      </c>
      <c r="B155" s="9" t="s">
        <v>84</v>
      </c>
      <c r="C155" s="9" t="s">
        <v>115</v>
      </c>
      <c r="D155" s="35" t="s">
        <v>2351</v>
      </c>
      <c r="E155" s="35" t="s">
        <v>1589</v>
      </c>
      <c r="F155" s="35" t="s">
        <v>1589</v>
      </c>
      <c r="G155" s="35" t="s">
        <v>127</v>
      </c>
      <c r="H155" s="35" t="s">
        <v>1589</v>
      </c>
      <c r="I155" s="35" t="s">
        <v>1589</v>
      </c>
      <c r="J155" s="35" t="str">
        <f t="shared" si="8"/>
        <v>Agile</v>
      </c>
      <c r="K155" t="s">
        <v>1589</v>
      </c>
      <c r="L155" t="s">
        <v>1589</v>
      </c>
      <c r="M155" t="s">
        <v>1589</v>
      </c>
      <c r="N155" t="s">
        <v>1589</v>
      </c>
      <c r="O155" t="s">
        <v>1589</v>
      </c>
      <c r="P155" t="s">
        <v>1589</v>
      </c>
      <c r="Q155" t="s">
        <v>127</v>
      </c>
      <c r="R155" s="1" t="str">
        <f t="shared" si="10"/>
        <v>NO</v>
      </c>
      <c r="S155" s="29" t="str">
        <f t="shared" si="11"/>
        <v>YES</v>
      </c>
      <c r="T155" s="32" t="str">
        <f t="shared" si="9"/>
        <v>YES</v>
      </c>
      <c r="U155" s="34" t="s">
        <v>127</v>
      </c>
      <c r="V155" s="10" t="s">
        <v>1589</v>
      </c>
      <c r="W155" s="54" t="s">
        <v>2298</v>
      </c>
      <c r="X155" s="9" t="s">
        <v>126</v>
      </c>
      <c r="Y155" s="9" t="s">
        <v>127</v>
      </c>
      <c r="Z155" s="9" t="s">
        <v>126</v>
      </c>
      <c r="AA155" s="9" t="s">
        <v>126</v>
      </c>
      <c r="AB155" s="9" t="s">
        <v>126</v>
      </c>
      <c r="AC155" s="9" t="s">
        <v>126</v>
      </c>
      <c r="AD155" s="9" t="s">
        <v>126</v>
      </c>
      <c r="AE155" s="9" t="s">
        <v>126</v>
      </c>
      <c r="AF155" s="9" t="s">
        <v>126</v>
      </c>
      <c r="AG155" s="9" t="s">
        <v>126</v>
      </c>
      <c r="AH155" s="9" t="s">
        <v>126</v>
      </c>
      <c r="AI155" s="9" t="s">
        <v>126</v>
      </c>
      <c r="AJ155" s="9" t="s">
        <v>126</v>
      </c>
      <c r="AK155" s="9" t="s">
        <v>126</v>
      </c>
      <c r="AL155" s="9" t="s">
        <v>126</v>
      </c>
      <c r="AM155" s="9" t="s">
        <v>126</v>
      </c>
      <c r="AN155" s="9" t="s">
        <v>126</v>
      </c>
      <c r="AO155" s="9" t="s">
        <v>126</v>
      </c>
      <c r="AP155" s="9" t="s">
        <v>126</v>
      </c>
      <c r="AQ155" s="9" t="s">
        <v>126</v>
      </c>
      <c r="AR155" s="27" t="s">
        <v>126</v>
      </c>
      <c r="AS155" s="11" t="s">
        <v>214</v>
      </c>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t="s">
        <v>127</v>
      </c>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c r="EE155" s="2"/>
      <c r="EF155" s="2"/>
      <c r="EG155" s="2"/>
      <c r="EH155" s="22" t="s">
        <v>1589</v>
      </c>
      <c r="EJ155" s="2" t="s">
        <v>127</v>
      </c>
      <c r="EN155" s="11" t="s">
        <v>318</v>
      </c>
      <c r="EO155" s="13"/>
      <c r="EP155" s="2"/>
      <c r="EQ155" s="2"/>
      <c r="ER155" s="2"/>
      <c r="ES155" s="2"/>
      <c r="ET155" s="2"/>
      <c r="EU155" s="2"/>
      <c r="EV155" s="2"/>
      <c r="EW155" s="2"/>
      <c r="EX155" s="2"/>
      <c r="EY155" s="2"/>
      <c r="EZ155" s="2"/>
      <c r="FA155" s="2"/>
      <c r="FB155" s="2"/>
      <c r="FC155" s="2"/>
      <c r="FD155" s="2"/>
      <c r="FE155" s="2"/>
      <c r="FF155" s="2"/>
      <c r="FG155" s="2"/>
      <c r="FH155" s="2"/>
      <c r="FI155" s="2"/>
      <c r="FJ155" s="2"/>
      <c r="FK155" s="2"/>
      <c r="FL155" s="2"/>
      <c r="FM155" s="2"/>
      <c r="FN155" s="2"/>
      <c r="FO155" s="2"/>
      <c r="FP155" s="2"/>
      <c r="FQ155" s="2"/>
      <c r="FR155" s="2"/>
      <c r="FS155" s="2"/>
      <c r="FT155" s="2"/>
      <c r="FU155" s="2"/>
      <c r="FV155" s="2"/>
      <c r="FW155" s="2"/>
      <c r="FX155" s="2"/>
      <c r="FY155" s="2"/>
      <c r="FZ155" s="2"/>
      <c r="GA155" s="2"/>
      <c r="GB155" s="2"/>
      <c r="GC155" s="2"/>
      <c r="GD155" s="2"/>
      <c r="GE155" s="2"/>
      <c r="GF155" s="2"/>
      <c r="GG155" s="2"/>
      <c r="GH155" s="2"/>
      <c r="GI155" s="2"/>
      <c r="GJ155" s="2"/>
      <c r="GK155" s="2"/>
      <c r="GL155" s="21" t="s">
        <v>1589</v>
      </c>
      <c r="GM155" s="2"/>
      <c r="GN155" s="2"/>
      <c r="GO155" s="2"/>
      <c r="GP155" s="2"/>
      <c r="GQ155" s="2"/>
      <c r="GR155" s="69" t="s">
        <v>348</v>
      </c>
      <c r="GS155" s="11" t="s">
        <v>415</v>
      </c>
      <c r="GT155" s="13"/>
      <c r="GU155" s="13"/>
      <c r="GV155" s="13"/>
      <c r="GW155" s="13"/>
      <c r="GX155" s="13"/>
      <c r="GY155" s="13"/>
      <c r="GZ155" s="13"/>
      <c r="HA155" s="13"/>
      <c r="HB155" s="13"/>
      <c r="HC155" s="13"/>
      <c r="HD155" s="13"/>
      <c r="HE155" s="13"/>
      <c r="HF155" s="13"/>
      <c r="HG155" s="13"/>
      <c r="HH155" s="13"/>
      <c r="HI155" s="13"/>
      <c r="HJ155" s="13"/>
      <c r="HK155" s="13"/>
      <c r="HL155" s="13"/>
      <c r="HM155" s="13"/>
      <c r="HN155" s="13"/>
      <c r="HO155" s="13"/>
      <c r="HP155" s="13"/>
      <c r="HQ155" s="13"/>
      <c r="HR155" s="13"/>
      <c r="HS155" s="13"/>
      <c r="HT155" s="13"/>
      <c r="HU155" s="13"/>
      <c r="HV155" s="13"/>
      <c r="HW155" s="13"/>
      <c r="HX155" s="2"/>
      <c r="HY155" s="2"/>
      <c r="HZ155" s="2"/>
      <c r="IA155" s="2"/>
      <c r="IB155" s="2"/>
      <c r="IC155" s="2"/>
      <c r="ID155" s="2"/>
      <c r="IE155" s="2"/>
      <c r="IF155" s="2"/>
      <c r="IG155" s="2"/>
      <c r="IH155" s="2"/>
      <c r="II155" s="2"/>
      <c r="IJ155" s="2"/>
      <c r="IK155" s="2"/>
      <c r="IL155" s="2"/>
      <c r="IM155" s="2"/>
      <c r="IN155" s="2"/>
      <c r="IO155" s="2"/>
      <c r="IP155" s="2"/>
      <c r="IQ155" s="2"/>
      <c r="IR155" s="2"/>
      <c r="IS155" s="2"/>
      <c r="IT155" s="2"/>
      <c r="IU155" s="2"/>
      <c r="IV155" s="2"/>
      <c r="IW155" s="2"/>
      <c r="IX155" s="2"/>
      <c r="IY155" s="2"/>
      <c r="IZ155" s="2"/>
      <c r="JA155" s="2"/>
      <c r="JB155" s="2"/>
      <c r="JC155" s="2"/>
      <c r="JD155" s="2"/>
      <c r="JE155" s="2"/>
      <c r="JF155" s="21" t="s">
        <v>127</v>
      </c>
    </row>
    <row r="156" spans="1:266" hidden="1" x14ac:dyDescent="0.25">
      <c r="A156" s="2" t="s">
        <v>1780</v>
      </c>
      <c r="B156" s="9" t="s">
        <v>84</v>
      </c>
      <c r="C156" s="9" t="s">
        <v>115</v>
      </c>
      <c r="D156" s="35" t="s">
        <v>2351</v>
      </c>
      <c r="E156" s="35" t="s">
        <v>1589</v>
      </c>
      <c r="F156" s="35" t="s">
        <v>1589</v>
      </c>
      <c r="G156" s="35" t="s">
        <v>127</v>
      </c>
      <c r="H156" s="35" t="s">
        <v>1589</v>
      </c>
      <c r="I156" s="35" t="s">
        <v>1589</v>
      </c>
      <c r="J156" s="35" t="str">
        <f t="shared" si="8"/>
        <v>Agile</v>
      </c>
      <c r="K156" t="s">
        <v>1589</v>
      </c>
      <c r="L156" t="s">
        <v>1589</v>
      </c>
      <c r="M156" t="s">
        <v>1589</v>
      </c>
      <c r="N156" t="s">
        <v>1589</v>
      </c>
      <c r="O156" t="s">
        <v>1589</v>
      </c>
      <c r="P156" t="s">
        <v>1589</v>
      </c>
      <c r="Q156" t="s">
        <v>127</v>
      </c>
      <c r="R156" s="1" t="str">
        <f t="shared" si="10"/>
        <v>NO</v>
      </c>
      <c r="S156" s="29" t="str">
        <f t="shared" si="11"/>
        <v>YES</v>
      </c>
      <c r="T156" s="32" t="str">
        <f t="shared" si="9"/>
        <v>YES</v>
      </c>
      <c r="U156" s="34" t="s">
        <v>127</v>
      </c>
      <c r="V156" s="10" t="s">
        <v>1589</v>
      </c>
      <c r="W156" s="54" t="s">
        <v>1589</v>
      </c>
      <c r="X156" s="9" t="s">
        <v>126</v>
      </c>
      <c r="Y156" s="9" t="s">
        <v>126</v>
      </c>
      <c r="Z156" s="9" t="s">
        <v>126</v>
      </c>
      <c r="AA156" s="9" t="s">
        <v>126</v>
      </c>
      <c r="AB156" s="9" t="s">
        <v>126</v>
      </c>
      <c r="AC156" s="9" t="s">
        <v>126</v>
      </c>
      <c r="AD156" s="9" t="s">
        <v>126</v>
      </c>
      <c r="AE156" s="9" t="s">
        <v>126</v>
      </c>
      <c r="AF156" s="9" t="s">
        <v>126</v>
      </c>
      <c r="AG156" s="9" t="s">
        <v>126</v>
      </c>
      <c r="AH156" s="9" t="s">
        <v>126</v>
      </c>
      <c r="AI156" s="9" t="s">
        <v>126</v>
      </c>
      <c r="AJ156" s="9" t="s">
        <v>127</v>
      </c>
      <c r="AK156" s="9" t="s">
        <v>126</v>
      </c>
      <c r="AL156" s="9" t="s">
        <v>126</v>
      </c>
      <c r="AM156" s="9" t="s">
        <v>126</v>
      </c>
      <c r="AN156" s="9" t="s">
        <v>126</v>
      </c>
      <c r="AO156" s="9" t="s">
        <v>126</v>
      </c>
      <c r="AP156" s="9" t="s">
        <v>126</v>
      </c>
      <c r="AQ156" s="9" t="s">
        <v>126</v>
      </c>
      <c r="AR156" s="27" t="s">
        <v>126</v>
      </c>
      <c r="AS156" s="11" t="s">
        <v>215</v>
      </c>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t="s">
        <v>127</v>
      </c>
      <c r="DR156" s="2"/>
      <c r="DS156" s="2"/>
      <c r="DT156" s="2"/>
      <c r="DU156" s="2"/>
      <c r="DV156" s="2"/>
      <c r="DW156" s="2"/>
      <c r="DX156" s="2"/>
      <c r="DY156" s="2"/>
      <c r="DZ156" s="2"/>
      <c r="EA156" s="2"/>
      <c r="EB156" s="2"/>
      <c r="EC156" s="2"/>
      <c r="ED156" s="2"/>
      <c r="EE156" s="2"/>
      <c r="EF156" s="2"/>
      <c r="EG156" s="2"/>
      <c r="EH156" s="22" t="s">
        <v>1589</v>
      </c>
      <c r="EI156" s="22" t="s">
        <v>127</v>
      </c>
      <c r="EN156" s="11" t="s">
        <v>319</v>
      </c>
      <c r="EO156" s="13"/>
      <c r="EP156" s="2"/>
      <c r="EQ156" s="2"/>
      <c r="ER156" s="2"/>
      <c r="ES156" s="2"/>
      <c r="ET156" s="2" t="s">
        <v>127</v>
      </c>
      <c r="EU156" s="2"/>
      <c r="EV156" s="2"/>
      <c r="EW156" s="2"/>
      <c r="EX156" s="2"/>
      <c r="EY156" s="2"/>
      <c r="EZ156" s="2"/>
      <c r="FA156" s="2"/>
      <c r="FB156" s="2"/>
      <c r="FC156" s="2"/>
      <c r="FD156" s="2"/>
      <c r="FE156" s="2"/>
      <c r="FF156" s="2"/>
      <c r="FG156" s="2"/>
      <c r="FH156" s="2"/>
      <c r="FI156" s="2"/>
      <c r="FJ156" s="2"/>
      <c r="FK156" s="2"/>
      <c r="FL156" s="2"/>
      <c r="FM156" s="2"/>
      <c r="FN156" s="2"/>
      <c r="FO156" s="2"/>
      <c r="FP156" s="2"/>
      <c r="FQ156" s="2"/>
      <c r="FR156" s="2"/>
      <c r="FS156" s="2"/>
      <c r="FT156" s="2"/>
      <c r="FU156" s="2"/>
      <c r="FV156" s="2"/>
      <c r="FW156" s="2"/>
      <c r="FX156" s="2"/>
      <c r="FY156" s="2"/>
      <c r="FZ156" s="2"/>
      <c r="GA156" s="2"/>
      <c r="GB156" s="2"/>
      <c r="GC156" s="2"/>
      <c r="GD156" s="2"/>
      <c r="GE156" s="2"/>
      <c r="GF156" s="2"/>
      <c r="GG156" s="2"/>
      <c r="GH156" s="2"/>
      <c r="GI156" s="2"/>
      <c r="GJ156" s="2"/>
      <c r="GK156" s="2"/>
      <c r="GL156" s="21" t="s">
        <v>1589</v>
      </c>
      <c r="GM156" s="2" t="s">
        <v>127</v>
      </c>
      <c r="GN156" s="2"/>
      <c r="GO156" s="2"/>
      <c r="GP156" s="2"/>
      <c r="GQ156" s="2"/>
      <c r="GR156" s="69" t="s">
        <v>347</v>
      </c>
      <c r="GS156" s="11" t="s">
        <v>416</v>
      </c>
      <c r="GT156" s="13"/>
      <c r="GU156" s="13"/>
      <c r="GV156" s="13"/>
      <c r="GW156" s="13"/>
      <c r="GX156" s="13"/>
      <c r="GY156" s="13"/>
      <c r="GZ156" s="13"/>
      <c r="HA156" s="13"/>
      <c r="HB156" s="13"/>
      <c r="HC156" s="13"/>
      <c r="HD156" s="13"/>
      <c r="HE156" s="13"/>
      <c r="HF156" s="13"/>
      <c r="HG156" s="13"/>
      <c r="HH156" s="13"/>
      <c r="HI156" s="13"/>
      <c r="HJ156" s="13"/>
      <c r="HK156" s="13"/>
      <c r="HL156" s="13"/>
      <c r="HM156" s="13"/>
      <c r="HN156" s="13"/>
      <c r="HO156" s="13"/>
      <c r="HP156" s="13"/>
      <c r="HQ156" s="13"/>
      <c r="HR156" s="13"/>
      <c r="HS156" s="13"/>
      <c r="HT156" s="13"/>
      <c r="HU156" s="13"/>
      <c r="HV156" s="13"/>
      <c r="HW156" s="13"/>
      <c r="HX156" s="2"/>
      <c r="HY156" s="2"/>
      <c r="HZ156" s="2"/>
      <c r="IA156" s="2"/>
      <c r="IB156" s="2"/>
      <c r="IC156" s="2"/>
      <c r="ID156" s="2"/>
      <c r="IE156" s="2"/>
      <c r="IF156" s="2"/>
      <c r="IG156" s="2"/>
      <c r="IH156" s="2"/>
      <c r="II156" s="2"/>
      <c r="IJ156" s="2"/>
      <c r="IK156" s="2"/>
      <c r="IL156" s="2" t="s">
        <v>127</v>
      </c>
      <c r="IM156" s="2"/>
      <c r="IN156" s="2"/>
      <c r="IO156" s="2"/>
      <c r="IP156" s="2"/>
      <c r="IQ156" s="2"/>
      <c r="IR156" s="2"/>
      <c r="IS156" s="2"/>
      <c r="IT156" s="2"/>
      <c r="IU156" s="2"/>
      <c r="IV156" s="2"/>
      <c r="IW156" s="2"/>
      <c r="IX156" s="2"/>
      <c r="IY156" s="2"/>
      <c r="IZ156" s="2"/>
      <c r="JA156" s="2"/>
      <c r="JB156" s="2"/>
      <c r="JC156" s="2"/>
      <c r="JD156" s="2"/>
      <c r="JE156" s="2"/>
    </row>
    <row r="157" spans="1:266" hidden="1" x14ac:dyDescent="0.25">
      <c r="A157" s="2" t="s">
        <v>1780</v>
      </c>
      <c r="B157" s="9" t="s">
        <v>84</v>
      </c>
      <c r="C157" s="9" t="s">
        <v>115</v>
      </c>
      <c r="D157" s="35" t="s">
        <v>2351</v>
      </c>
      <c r="E157" s="35" t="s">
        <v>1589</v>
      </c>
      <c r="F157" s="35" t="s">
        <v>1589</v>
      </c>
      <c r="G157" s="35" t="s">
        <v>127</v>
      </c>
      <c r="H157" s="35" t="s">
        <v>1589</v>
      </c>
      <c r="I157" s="35" t="s">
        <v>1589</v>
      </c>
      <c r="J157" s="35" t="str">
        <f t="shared" si="8"/>
        <v>Agile</v>
      </c>
      <c r="K157" t="s">
        <v>1589</v>
      </c>
      <c r="L157" t="s">
        <v>1589</v>
      </c>
      <c r="M157" t="s">
        <v>1589</v>
      </c>
      <c r="N157" t="s">
        <v>1589</v>
      </c>
      <c r="O157" t="s">
        <v>1589</v>
      </c>
      <c r="P157" t="s">
        <v>1589</v>
      </c>
      <c r="Q157" t="s">
        <v>127</v>
      </c>
      <c r="R157" s="1" t="str">
        <f t="shared" si="10"/>
        <v>NO</v>
      </c>
      <c r="S157" s="29" t="str">
        <f t="shared" si="11"/>
        <v>YES</v>
      </c>
      <c r="T157" s="32" t="str">
        <f t="shared" si="9"/>
        <v>YES</v>
      </c>
      <c r="U157" s="34" t="s">
        <v>127</v>
      </c>
      <c r="V157" s="10" t="s">
        <v>1589</v>
      </c>
      <c r="W157" s="54" t="s">
        <v>1589</v>
      </c>
      <c r="X157" s="9" t="s">
        <v>126</v>
      </c>
      <c r="Y157" s="9" t="s">
        <v>126</v>
      </c>
      <c r="Z157" s="9" t="s">
        <v>126</v>
      </c>
      <c r="AA157" s="9" t="s">
        <v>126</v>
      </c>
      <c r="AB157" s="9" t="s">
        <v>126</v>
      </c>
      <c r="AC157" s="9" t="s">
        <v>126</v>
      </c>
      <c r="AD157" s="9" t="s">
        <v>126</v>
      </c>
      <c r="AE157" s="9" t="s">
        <v>126</v>
      </c>
      <c r="AF157" s="9" t="s">
        <v>126</v>
      </c>
      <c r="AG157" s="9" t="s">
        <v>126</v>
      </c>
      <c r="AH157" s="9" t="s">
        <v>126</v>
      </c>
      <c r="AI157" s="9" t="s">
        <v>126</v>
      </c>
      <c r="AJ157" s="9" t="s">
        <v>126</v>
      </c>
      <c r="AK157" s="9" t="s">
        <v>126</v>
      </c>
      <c r="AL157" s="9" t="s">
        <v>127</v>
      </c>
      <c r="AM157" s="9" t="s">
        <v>126</v>
      </c>
      <c r="AN157" s="9" t="s">
        <v>126</v>
      </c>
      <c r="AO157" s="9" t="s">
        <v>126</v>
      </c>
      <c r="AP157" s="9" t="s">
        <v>126</v>
      </c>
      <c r="AQ157" s="9" t="s">
        <v>126</v>
      </c>
      <c r="AR157" s="27" t="s">
        <v>126</v>
      </c>
      <c r="AS157" s="11" t="s">
        <v>216</v>
      </c>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t="s">
        <v>127</v>
      </c>
      <c r="DR157" s="2"/>
      <c r="DS157" s="2"/>
      <c r="DT157" s="2"/>
      <c r="DU157" s="2"/>
      <c r="DV157" s="2"/>
      <c r="DW157" s="2"/>
      <c r="DX157" s="2"/>
      <c r="DY157" s="2"/>
      <c r="DZ157" s="2"/>
      <c r="EA157" s="2"/>
      <c r="EB157" s="2"/>
      <c r="EC157" s="2"/>
      <c r="ED157" s="2"/>
      <c r="EE157" s="2"/>
      <c r="EF157" s="2"/>
      <c r="EG157" s="2"/>
      <c r="EH157" s="22" t="s">
        <v>1589</v>
      </c>
      <c r="EI157" s="22" t="s">
        <v>127</v>
      </c>
      <c r="EN157" s="11" t="s">
        <v>319</v>
      </c>
      <c r="EO157" s="13"/>
      <c r="EP157" s="2"/>
      <c r="EQ157" s="2"/>
      <c r="ER157" s="2"/>
      <c r="ES157" s="2"/>
      <c r="ET157" s="2" t="s">
        <v>127</v>
      </c>
      <c r="EU157" s="2"/>
      <c r="EV157" s="2"/>
      <c r="EW157" s="2"/>
      <c r="EX157" s="2"/>
      <c r="EY157" s="2"/>
      <c r="EZ157" s="2"/>
      <c r="FA157" s="2"/>
      <c r="FB157" s="2"/>
      <c r="FC157" s="2"/>
      <c r="FD157" s="2"/>
      <c r="FE157" s="2"/>
      <c r="FF157" s="2"/>
      <c r="FG157" s="2"/>
      <c r="FH157" s="2"/>
      <c r="FI157" s="2"/>
      <c r="FJ157" s="2"/>
      <c r="FK157" s="2"/>
      <c r="FL157" s="2"/>
      <c r="FM157" s="2"/>
      <c r="FN157" s="2"/>
      <c r="FO157" s="2"/>
      <c r="FP157" s="2"/>
      <c r="FQ157" s="2"/>
      <c r="FR157" s="2"/>
      <c r="FS157" s="2"/>
      <c r="FT157" s="2"/>
      <c r="FU157" s="2"/>
      <c r="FV157" s="2"/>
      <c r="FW157" s="2"/>
      <c r="FX157" s="2"/>
      <c r="FY157" s="2"/>
      <c r="FZ157" s="2"/>
      <c r="GA157" s="2"/>
      <c r="GB157" s="2"/>
      <c r="GC157" s="2"/>
      <c r="GD157" s="2"/>
      <c r="GE157" s="2"/>
      <c r="GF157" s="2"/>
      <c r="GG157" s="2"/>
      <c r="GH157" s="2"/>
      <c r="GI157" s="2"/>
      <c r="GJ157" s="2"/>
      <c r="GK157" s="2"/>
      <c r="GL157" s="21" t="s">
        <v>1589</v>
      </c>
      <c r="GM157" s="2" t="s">
        <v>127</v>
      </c>
      <c r="GN157" s="2"/>
      <c r="GO157" s="2"/>
      <c r="GP157" s="2"/>
      <c r="GQ157" s="2"/>
      <c r="GR157" s="69" t="s">
        <v>347</v>
      </c>
      <c r="GS157" s="11" t="s">
        <v>417</v>
      </c>
      <c r="GT157" s="13"/>
      <c r="GU157" s="13"/>
      <c r="GV157" s="13"/>
      <c r="GW157" s="13"/>
      <c r="GX157" s="13"/>
      <c r="GY157" s="13"/>
      <c r="GZ157" s="13"/>
      <c r="HA157" s="13"/>
      <c r="HB157" s="13"/>
      <c r="HC157" s="13"/>
      <c r="HD157" s="13"/>
      <c r="HE157" s="13"/>
      <c r="HF157" s="13"/>
      <c r="HG157" s="13"/>
      <c r="HH157" s="13"/>
      <c r="HI157" s="13"/>
      <c r="HJ157" s="13"/>
      <c r="HK157" s="13"/>
      <c r="HL157" s="13"/>
      <c r="HM157" s="13"/>
      <c r="HN157" s="13"/>
      <c r="HO157" s="13"/>
      <c r="HP157" s="13"/>
      <c r="HQ157" s="13"/>
      <c r="HR157" s="13"/>
      <c r="HS157" s="13"/>
      <c r="HT157" s="13"/>
      <c r="HU157" s="13"/>
      <c r="HV157" s="13"/>
      <c r="HW157" s="13"/>
      <c r="HX157" s="2"/>
      <c r="HY157" s="2"/>
      <c r="HZ157" s="2"/>
      <c r="IA157" s="2"/>
      <c r="IB157" s="2"/>
      <c r="IC157" s="2"/>
      <c r="ID157" s="2"/>
      <c r="IE157" s="2"/>
      <c r="IF157" s="2"/>
      <c r="IG157" s="2"/>
      <c r="IH157" s="2"/>
      <c r="II157" s="2"/>
      <c r="IJ157" s="2"/>
      <c r="IK157" s="2"/>
      <c r="IL157" s="2"/>
      <c r="IM157" s="2"/>
      <c r="IN157" s="2"/>
      <c r="IO157" s="2"/>
      <c r="IP157" s="2"/>
      <c r="IQ157" s="2"/>
      <c r="IR157" s="2"/>
      <c r="IS157" s="2"/>
      <c r="IT157" s="2"/>
      <c r="IU157" s="2"/>
      <c r="IV157" s="2"/>
      <c r="IW157" s="2"/>
      <c r="IX157" s="2"/>
      <c r="IY157" s="2"/>
      <c r="IZ157" s="2"/>
      <c r="JA157" s="2"/>
      <c r="JB157" s="2"/>
      <c r="JC157" s="2"/>
      <c r="JD157" s="2"/>
      <c r="JE157" s="2"/>
      <c r="JF157" s="21" t="s">
        <v>127</v>
      </c>
    </row>
    <row r="158" spans="1:266" hidden="1" x14ac:dyDescent="0.25">
      <c r="A158" s="2" t="s">
        <v>1780</v>
      </c>
      <c r="B158" s="9" t="s">
        <v>84</v>
      </c>
      <c r="C158" s="9" t="s">
        <v>115</v>
      </c>
      <c r="D158" s="35" t="s">
        <v>2351</v>
      </c>
      <c r="E158" s="35" t="s">
        <v>1589</v>
      </c>
      <c r="F158" s="35" t="s">
        <v>1589</v>
      </c>
      <c r="G158" s="35" t="s">
        <v>127</v>
      </c>
      <c r="H158" s="35" t="s">
        <v>1589</v>
      </c>
      <c r="I158" s="35" t="s">
        <v>1589</v>
      </c>
      <c r="J158" s="35" t="str">
        <f t="shared" si="8"/>
        <v>Agile</v>
      </c>
      <c r="K158" t="s">
        <v>1589</v>
      </c>
      <c r="L158" t="s">
        <v>1589</v>
      </c>
      <c r="M158" t="s">
        <v>1589</v>
      </c>
      <c r="N158" t="s">
        <v>1589</v>
      </c>
      <c r="O158" t="s">
        <v>1589</v>
      </c>
      <c r="P158" t="s">
        <v>1589</v>
      </c>
      <c r="Q158" t="s">
        <v>127</v>
      </c>
      <c r="R158" s="1" t="str">
        <f t="shared" si="10"/>
        <v>NO</v>
      </c>
      <c r="S158" s="29" t="str">
        <f t="shared" si="11"/>
        <v>YES</v>
      </c>
      <c r="T158" s="32" t="str">
        <f t="shared" si="9"/>
        <v>YES</v>
      </c>
      <c r="U158" s="34" t="s">
        <v>127</v>
      </c>
      <c r="V158" s="10" t="s">
        <v>1589</v>
      </c>
      <c r="W158" s="54" t="s">
        <v>1589</v>
      </c>
      <c r="X158" s="9" t="s">
        <v>126</v>
      </c>
      <c r="Y158" s="9" t="s">
        <v>126</v>
      </c>
      <c r="Z158" s="9" t="s">
        <v>126</v>
      </c>
      <c r="AA158" s="9" t="s">
        <v>126</v>
      </c>
      <c r="AB158" s="9" t="s">
        <v>126</v>
      </c>
      <c r="AC158" s="9" t="s">
        <v>126</v>
      </c>
      <c r="AD158" s="9" t="s">
        <v>126</v>
      </c>
      <c r="AE158" s="9" t="s">
        <v>126</v>
      </c>
      <c r="AF158" s="9" t="s">
        <v>127</v>
      </c>
      <c r="AG158" s="9" t="s">
        <v>126</v>
      </c>
      <c r="AH158" s="9" t="s">
        <v>126</v>
      </c>
      <c r="AI158" s="9" t="s">
        <v>126</v>
      </c>
      <c r="AJ158" s="9" t="s">
        <v>126</v>
      </c>
      <c r="AK158" s="9" t="s">
        <v>126</v>
      </c>
      <c r="AL158" s="9" t="s">
        <v>126</v>
      </c>
      <c r="AM158" s="9" t="s">
        <v>126</v>
      </c>
      <c r="AN158" s="9" t="s">
        <v>126</v>
      </c>
      <c r="AO158" s="9" t="s">
        <v>126</v>
      </c>
      <c r="AP158" s="9" t="s">
        <v>126</v>
      </c>
      <c r="AQ158" s="9" t="s">
        <v>126</v>
      </c>
      <c r="AR158" s="27" t="s">
        <v>126</v>
      </c>
      <c r="AS158" s="11" t="s">
        <v>217</v>
      </c>
      <c r="AT158" s="2"/>
      <c r="AU158" s="2"/>
      <c r="AV158" s="2"/>
      <c r="AW158" s="2"/>
      <c r="AX158" s="2"/>
      <c r="AY158" s="2"/>
      <c r="AZ158" s="2"/>
      <c r="BA158" s="2"/>
      <c r="BB158" s="2"/>
      <c r="BC158" s="2"/>
      <c r="BD158" s="2"/>
      <c r="BE158" s="2"/>
      <c r="BF158" s="2" t="s">
        <v>127</v>
      </c>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c r="EE158" s="2"/>
      <c r="EF158" s="2"/>
      <c r="EG158" s="2"/>
      <c r="EH158" s="22" t="s">
        <v>1589</v>
      </c>
      <c r="EK158" s="2" t="s">
        <v>127</v>
      </c>
      <c r="EN158" s="11" t="s">
        <v>319</v>
      </c>
      <c r="EO158" s="13"/>
      <c r="EP158" s="2"/>
      <c r="EQ158" s="2"/>
      <c r="ER158" s="2"/>
      <c r="ES158" s="2"/>
      <c r="ET158" s="2" t="s">
        <v>127</v>
      </c>
      <c r="EU158" s="2"/>
      <c r="EV158" s="2"/>
      <c r="EW158" s="2"/>
      <c r="EX158" s="2"/>
      <c r="EY158" s="2"/>
      <c r="EZ158" s="2"/>
      <c r="FA158" s="2"/>
      <c r="FB158" s="2"/>
      <c r="FC158" s="2"/>
      <c r="FD158" s="2"/>
      <c r="FE158" s="2"/>
      <c r="FF158" s="2"/>
      <c r="FG158" s="2"/>
      <c r="FH158" s="2"/>
      <c r="FI158" s="2"/>
      <c r="FJ158" s="2"/>
      <c r="FK158" s="2"/>
      <c r="FL158" s="2"/>
      <c r="FM158" s="2"/>
      <c r="FN158" s="2"/>
      <c r="FO158" s="2"/>
      <c r="FP158" s="2"/>
      <c r="FQ158" s="2"/>
      <c r="FR158" s="2"/>
      <c r="FS158" s="2"/>
      <c r="FT158" s="2"/>
      <c r="FU158" s="2"/>
      <c r="FV158" s="2"/>
      <c r="FW158" s="2"/>
      <c r="FX158" s="2"/>
      <c r="FY158" s="2"/>
      <c r="FZ158" s="2"/>
      <c r="GA158" s="2"/>
      <c r="GB158" s="2"/>
      <c r="GC158" s="2"/>
      <c r="GD158" s="2"/>
      <c r="GE158" s="2"/>
      <c r="GF158" s="2"/>
      <c r="GG158" s="2"/>
      <c r="GH158" s="2"/>
      <c r="GI158" s="2"/>
      <c r="GJ158" s="2"/>
      <c r="GK158" s="2"/>
      <c r="GL158" s="21" t="s">
        <v>1589</v>
      </c>
      <c r="GM158" s="2" t="s">
        <v>127</v>
      </c>
      <c r="GN158" s="2"/>
      <c r="GO158" s="2"/>
      <c r="GP158" s="2"/>
      <c r="GQ158" s="2"/>
      <c r="GR158" s="69" t="s">
        <v>347</v>
      </c>
      <c r="GS158" s="11" t="s">
        <v>418</v>
      </c>
      <c r="GT158" s="13"/>
      <c r="GU158" s="13"/>
      <c r="GV158" s="13"/>
      <c r="GW158" s="13"/>
      <c r="GX158" s="13"/>
      <c r="GY158" s="13"/>
      <c r="GZ158" s="13"/>
      <c r="HA158" s="13"/>
      <c r="HB158" s="13"/>
      <c r="HC158" s="13"/>
      <c r="HD158" s="13"/>
      <c r="HE158" s="13"/>
      <c r="HF158" s="13"/>
      <c r="HG158" s="13"/>
      <c r="HH158" s="13"/>
      <c r="HI158" s="13"/>
      <c r="HJ158" s="13"/>
      <c r="HK158" s="13"/>
      <c r="HL158" s="13"/>
      <c r="HM158" s="13"/>
      <c r="HN158" s="13"/>
      <c r="HO158" s="13"/>
      <c r="HP158" s="13"/>
      <c r="HQ158" s="13"/>
      <c r="HR158" s="13"/>
      <c r="HS158" s="13"/>
      <c r="HT158" s="13"/>
      <c r="HU158" s="13"/>
      <c r="HV158" s="13"/>
      <c r="HW158" s="13"/>
      <c r="HX158" s="2"/>
      <c r="HY158" s="2"/>
      <c r="HZ158" s="2"/>
      <c r="IA158" s="2"/>
      <c r="IB158" s="2"/>
      <c r="IC158" s="2"/>
      <c r="ID158" s="2"/>
      <c r="IE158" s="2"/>
      <c r="IF158" s="2"/>
      <c r="IG158" s="2" t="s">
        <v>127</v>
      </c>
      <c r="IH158" s="2"/>
      <c r="II158" s="2"/>
      <c r="IJ158" s="2"/>
      <c r="IK158" s="2"/>
      <c r="IL158" s="2"/>
      <c r="IM158" s="2"/>
      <c r="IN158" s="2"/>
      <c r="IO158" s="2"/>
      <c r="IP158" s="2"/>
      <c r="IQ158" s="2"/>
      <c r="IR158" s="2"/>
      <c r="IS158" s="2"/>
      <c r="IT158" s="2"/>
      <c r="IU158" s="2"/>
      <c r="IV158" s="2"/>
      <c r="IW158" s="2"/>
      <c r="IX158" s="2"/>
      <c r="IY158" s="2"/>
      <c r="IZ158" s="2"/>
      <c r="JA158" s="2"/>
      <c r="JB158" s="2"/>
      <c r="JC158" s="2"/>
      <c r="JD158" s="2"/>
      <c r="JE158" s="2"/>
    </row>
    <row r="159" spans="1:266" hidden="1" x14ac:dyDescent="0.25">
      <c r="A159" s="2" t="s">
        <v>1780</v>
      </c>
      <c r="B159" s="9" t="s">
        <v>84</v>
      </c>
      <c r="C159" s="9" t="s">
        <v>116</v>
      </c>
      <c r="D159" s="35" t="s">
        <v>2349</v>
      </c>
      <c r="E159" s="35" t="s">
        <v>127</v>
      </c>
      <c r="F159" s="35" t="s">
        <v>1589</v>
      </c>
      <c r="G159" s="35" t="s">
        <v>1589</v>
      </c>
      <c r="H159" s="35" t="s">
        <v>1589</v>
      </c>
      <c r="I159" s="35" t="s">
        <v>1589</v>
      </c>
      <c r="J159" s="35" t="str">
        <f t="shared" si="8"/>
        <v>Plan-driven</v>
      </c>
      <c r="K159" t="s">
        <v>127</v>
      </c>
      <c r="L159" t="s">
        <v>1589</v>
      </c>
      <c r="M159" t="s">
        <v>127</v>
      </c>
      <c r="N159" t="s">
        <v>127</v>
      </c>
      <c r="O159" t="s">
        <v>127</v>
      </c>
      <c r="P159" t="s">
        <v>1589</v>
      </c>
      <c r="Q159" t="s">
        <v>1589</v>
      </c>
      <c r="R159" s="1" t="str">
        <f t="shared" si="10"/>
        <v>YES</v>
      </c>
      <c r="S159" s="29" t="str">
        <f t="shared" si="11"/>
        <v>YES</v>
      </c>
      <c r="T159" s="32" t="str">
        <f t="shared" si="9"/>
        <v>YES</v>
      </c>
      <c r="U159" s="34" t="s">
        <v>127</v>
      </c>
      <c r="V159" s="10" t="s">
        <v>1589</v>
      </c>
      <c r="W159" s="54" t="s">
        <v>1589</v>
      </c>
      <c r="X159" s="9" t="s">
        <v>127</v>
      </c>
      <c r="Y159" s="9" t="s">
        <v>126</v>
      </c>
      <c r="Z159" s="9" t="s">
        <v>126</v>
      </c>
      <c r="AA159" s="9" t="s">
        <v>126</v>
      </c>
      <c r="AB159" s="9" t="s">
        <v>126</v>
      </c>
      <c r="AC159" s="9" t="s">
        <v>126</v>
      </c>
      <c r="AD159" s="9" t="s">
        <v>126</v>
      </c>
      <c r="AE159" s="9" t="s">
        <v>126</v>
      </c>
      <c r="AF159" s="9" t="s">
        <v>126</v>
      </c>
      <c r="AG159" s="9" t="s">
        <v>126</v>
      </c>
      <c r="AH159" s="9" t="s">
        <v>126</v>
      </c>
      <c r="AI159" s="9" t="s">
        <v>126</v>
      </c>
      <c r="AJ159" s="9" t="s">
        <v>126</v>
      </c>
      <c r="AK159" s="9" t="s">
        <v>126</v>
      </c>
      <c r="AL159" s="9" t="s">
        <v>126</v>
      </c>
      <c r="AM159" s="9" t="s">
        <v>126</v>
      </c>
      <c r="AN159" s="9" t="s">
        <v>126</v>
      </c>
      <c r="AO159" s="9" t="s">
        <v>126</v>
      </c>
      <c r="AP159" s="9" t="s">
        <v>126</v>
      </c>
      <c r="AQ159" s="9" t="s">
        <v>126</v>
      </c>
      <c r="AR159" s="27" t="s">
        <v>126</v>
      </c>
      <c r="AS159" s="11" t="s">
        <v>218</v>
      </c>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t="s">
        <v>127</v>
      </c>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c r="EE159" s="2"/>
      <c r="EF159" s="2"/>
      <c r="EG159" s="2"/>
      <c r="EH159" s="22" t="s">
        <v>1589</v>
      </c>
      <c r="EJ159" s="2" t="s">
        <v>127</v>
      </c>
      <c r="EN159" s="11" t="s">
        <v>320</v>
      </c>
      <c r="EO159" s="13"/>
      <c r="EP159" s="2"/>
      <c r="EQ159" s="2"/>
      <c r="ER159" s="2"/>
      <c r="ES159" s="2"/>
      <c r="ET159" s="2"/>
      <c r="EU159" s="2"/>
      <c r="EV159" s="2"/>
      <c r="EW159" s="2"/>
      <c r="EX159" s="2"/>
      <c r="EY159" s="2"/>
      <c r="EZ159" s="2"/>
      <c r="FA159" s="2"/>
      <c r="FB159" s="2"/>
      <c r="FC159" s="2"/>
      <c r="FD159" s="2"/>
      <c r="FE159" s="2"/>
      <c r="FF159" s="2"/>
      <c r="FG159" s="2"/>
      <c r="FH159" s="2"/>
      <c r="FI159" s="2"/>
      <c r="FJ159" s="2"/>
      <c r="FK159" s="2"/>
      <c r="FL159" s="2" t="s">
        <v>127</v>
      </c>
      <c r="FM159" s="2"/>
      <c r="FN159" s="2"/>
      <c r="FO159" s="2"/>
      <c r="FP159" s="2"/>
      <c r="FQ159" s="2"/>
      <c r="FR159" s="2"/>
      <c r="FS159" s="2"/>
      <c r="FT159" s="2"/>
      <c r="FU159" s="2"/>
      <c r="FV159" s="2"/>
      <c r="FW159" s="2"/>
      <c r="FX159" s="2"/>
      <c r="FY159" s="2"/>
      <c r="FZ159" s="2"/>
      <c r="GA159" s="2"/>
      <c r="GB159" s="2"/>
      <c r="GC159" s="2"/>
      <c r="GD159" s="2"/>
      <c r="GE159" s="2"/>
      <c r="GF159" s="2"/>
      <c r="GG159" s="2"/>
      <c r="GH159" s="2"/>
      <c r="GI159" s="2"/>
      <c r="GJ159" s="2"/>
      <c r="GK159" s="2"/>
      <c r="GL159" s="21" t="s">
        <v>1589</v>
      </c>
      <c r="GM159" s="2"/>
      <c r="GN159" s="2"/>
      <c r="GO159" s="2"/>
      <c r="GP159" s="2" t="s">
        <v>127</v>
      </c>
      <c r="GQ159" s="2"/>
      <c r="GR159" s="69" t="s">
        <v>348</v>
      </c>
      <c r="GS159" s="11" t="s">
        <v>419</v>
      </c>
      <c r="GT159" s="13"/>
      <c r="GU159" s="13"/>
      <c r="GV159" s="13"/>
      <c r="GW159" s="13"/>
      <c r="GX159" s="13"/>
      <c r="GY159" s="13"/>
      <c r="GZ159" s="13"/>
      <c r="HA159" s="13"/>
      <c r="HB159" s="13"/>
      <c r="HC159" s="13"/>
      <c r="HD159" s="13"/>
      <c r="HE159" s="13"/>
      <c r="HF159" s="13"/>
      <c r="HG159" s="13"/>
      <c r="HH159" s="13"/>
      <c r="HI159" s="13"/>
      <c r="HJ159" s="13"/>
      <c r="HK159" s="13"/>
      <c r="HL159" s="13"/>
      <c r="HM159" s="13"/>
      <c r="HN159" s="13"/>
      <c r="HO159" s="13"/>
      <c r="HP159" s="13"/>
      <c r="HQ159" s="13"/>
      <c r="HR159" s="13"/>
      <c r="HS159" s="13"/>
      <c r="HT159" s="13"/>
      <c r="HU159" s="13"/>
      <c r="HV159" s="13"/>
      <c r="HW159" s="13"/>
      <c r="HX159" s="2"/>
      <c r="HY159" s="2"/>
      <c r="HZ159" s="2"/>
      <c r="IA159" s="2"/>
      <c r="IB159" s="2"/>
      <c r="IC159" s="2"/>
      <c r="ID159" s="2"/>
      <c r="IE159" s="2"/>
      <c r="IF159" s="2"/>
      <c r="IG159" s="2"/>
      <c r="IH159" s="2"/>
      <c r="II159" s="2"/>
      <c r="IJ159" s="2"/>
      <c r="IK159" s="2" t="s">
        <v>127</v>
      </c>
      <c r="IL159" s="2"/>
      <c r="IM159" s="2"/>
      <c r="IN159" s="2"/>
      <c r="IO159" s="2"/>
      <c r="IP159" s="2"/>
      <c r="IQ159" s="2" t="s">
        <v>127</v>
      </c>
      <c r="IR159" s="2"/>
      <c r="IS159" s="2"/>
      <c r="IT159" s="2"/>
      <c r="IU159" s="2"/>
      <c r="IV159" s="2"/>
      <c r="IW159" s="2"/>
      <c r="IX159" s="2"/>
      <c r="IY159" s="2"/>
      <c r="IZ159" s="2"/>
      <c r="JA159" s="2"/>
      <c r="JB159" s="2"/>
      <c r="JC159" s="2"/>
      <c r="JD159" s="2"/>
      <c r="JE159" s="2"/>
    </row>
    <row r="160" spans="1:266" hidden="1" x14ac:dyDescent="0.25">
      <c r="A160" s="2" t="s">
        <v>1780</v>
      </c>
      <c r="B160" s="9" t="s">
        <v>84</v>
      </c>
      <c r="C160" s="9" t="s">
        <v>116</v>
      </c>
      <c r="D160" s="35" t="s">
        <v>2349</v>
      </c>
      <c r="E160" s="35" t="s">
        <v>127</v>
      </c>
      <c r="F160" s="35" t="s">
        <v>1589</v>
      </c>
      <c r="G160" s="35" t="s">
        <v>1589</v>
      </c>
      <c r="H160" s="35" t="s">
        <v>1589</v>
      </c>
      <c r="I160" s="35" t="s">
        <v>1589</v>
      </c>
      <c r="J160" s="35" t="str">
        <f t="shared" si="8"/>
        <v>Plan-driven</v>
      </c>
      <c r="K160" t="s">
        <v>127</v>
      </c>
      <c r="L160" t="s">
        <v>1589</v>
      </c>
      <c r="M160" t="s">
        <v>127</v>
      </c>
      <c r="N160" t="s">
        <v>127</v>
      </c>
      <c r="O160" t="s">
        <v>127</v>
      </c>
      <c r="P160" t="s">
        <v>1589</v>
      </c>
      <c r="Q160" t="s">
        <v>1589</v>
      </c>
      <c r="R160" s="1" t="str">
        <f t="shared" si="10"/>
        <v>YES</v>
      </c>
      <c r="S160" s="29" t="str">
        <f t="shared" si="11"/>
        <v>YES</v>
      </c>
      <c r="T160" s="32" t="str">
        <f t="shared" si="9"/>
        <v>YES</v>
      </c>
      <c r="U160" s="34" t="s">
        <v>127</v>
      </c>
      <c r="V160" s="10" t="s">
        <v>1589</v>
      </c>
      <c r="W160" s="54" t="s">
        <v>1589</v>
      </c>
      <c r="X160" s="9" t="s">
        <v>126</v>
      </c>
      <c r="Y160" s="9" t="s">
        <v>126</v>
      </c>
      <c r="Z160" s="9" t="s">
        <v>126</v>
      </c>
      <c r="AA160" s="9" t="s">
        <v>126</v>
      </c>
      <c r="AB160" s="9" t="s">
        <v>127</v>
      </c>
      <c r="AC160" s="9" t="s">
        <v>126</v>
      </c>
      <c r="AD160" s="9" t="s">
        <v>126</v>
      </c>
      <c r="AE160" s="9" t="s">
        <v>126</v>
      </c>
      <c r="AF160" s="9" t="s">
        <v>126</v>
      </c>
      <c r="AG160" s="9" t="s">
        <v>126</v>
      </c>
      <c r="AH160" s="9" t="s">
        <v>126</v>
      </c>
      <c r="AI160" s="9" t="s">
        <v>126</v>
      </c>
      <c r="AJ160" s="9" t="s">
        <v>126</v>
      </c>
      <c r="AK160" s="9" t="s">
        <v>126</v>
      </c>
      <c r="AL160" s="9" t="s">
        <v>126</v>
      </c>
      <c r="AM160" s="9" t="s">
        <v>126</v>
      </c>
      <c r="AN160" s="9" t="s">
        <v>126</v>
      </c>
      <c r="AO160" s="9" t="s">
        <v>126</v>
      </c>
      <c r="AP160" s="9" t="s">
        <v>126</v>
      </c>
      <c r="AQ160" s="9" t="s">
        <v>126</v>
      </c>
      <c r="AR160" s="27" t="s">
        <v>126</v>
      </c>
      <c r="AS160" s="11" t="s">
        <v>219</v>
      </c>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t="s">
        <v>127</v>
      </c>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c r="EE160" s="2"/>
      <c r="EF160" s="2"/>
      <c r="EG160" s="2"/>
      <c r="EH160" s="22" t="s">
        <v>1589</v>
      </c>
      <c r="EI160" s="22" t="s">
        <v>127</v>
      </c>
      <c r="EN160" s="11" t="s">
        <v>321</v>
      </c>
      <c r="EO160" s="13"/>
      <c r="EP160" s="2"/>
      <c r="EQ160" s="2"/>
      <c r="ER160" s="2"/>
      <c r="ES160" s="2"/>
      <c r="ET160" s="2"/>
      <c r="EU160" s="2"/>
      <c r="EV160" s="2"/>
      <c r="EW160" s="2"/>
      <c r="EX160" s="2"/>
      <c r="EY160" s="2"/>
      <c r="EZ160" s="2"/>
      <c r="FA160" s="2"/>
      <c r="FB160" s="2"/>
      <c r="FC160" s="2"/>
      <c r="FD160" s="2"/>
      <c r="FE160" s="2"/>
      <c r="FF160" s="2"/>
      <c r="FG160" s="2"/>
      <c r="FH160" s="2"/>
      <c r="FI160" s="2"/>
      <c r="FJ160" s="2"/>
      <c r="FK160" s="2"/>
      <c r="FL160" s="2"/>
      <c r="FM160" s="2"/>
      <c r="FN160" s="2"/>
      <c r="FO160" s="2"/>
      <c r="FP160" s="2"/>
      <c r="FQ160" s="2"/>
      <c r="FR160" s="2" t="s">
        <v>127</v>
      </c>
      <c r="FS160" s="2"/>
      <c r="FT160" s="2"/>
      <c r="FU160" s="2"/>
      <c r="FV160" s="2"/>
      <c r="FW160" s="2"/>
      <c r="FX160" s="2"/>
      <c r="FY160" s="2"/>
      <c r="FZ160" s="2"/>
      <c r="GA160" s="2"/>
      <c r="GB160" s="2"/>
      <c r="GC160" s="2"/>
      <c r="GD160" s="2"/>
      <c r="GE160" s="2"/>
      <c r="GF160" s="2"/>
      <c r="GG160" s="2"/>
      <c r="GH160" s="2"/>
      <c r="GI160" s="2"/>
      <c r="GJ160" s="2"/>
      <c r="GK160" s="2"/>
      <c r="GL160" s="21" t="s">
        <v>1589</v>
      </c>
      <c r="GM160" s="2"/>
      <c r="GN160" s="2"/>
      <c r="GO160" s="2" t="s">
        <v>127</v>
      </c>
      <c r="GP160" s="2"/>
      <c r="GQ160" s="2"/>
      <c r="GR160" s="69" t="s">
        <v>348</v>
      </c>
      <c r="GS160" s="11" t="s">
        <v>420</v>
      </c>
      <c r="GT160" s="13"/>
      <c r="GU160" s="13"/>
      <c r="GV160" s="13"/>
      <c r="GW160" s="13"/>
      <c r="GX160" s="13"/>
      <c r="GY160" s="13"/>
      <c r="GZ160" s="13"/>
      <c r="HA160" s="13"/>
      <c r="HB160" s="13"/>
      <c r="HC160" s="13"/>
      <c r="HD160" s="13"/>
      <c r="HE160" s="13"/>
      <c r="HF160" s="13"/>
      <c r="HG160" s="13"/>
      <c r="HH160" s="13"/>
      <c r="HI160" s="13"/>
      <c r="HJ160" s="13"/>
      <c r="HK160" s="13"/>
      <c r="HL160" s="13"/>
      <c r="HM160" s="13"/>
      <c r="HN160" s="13"/>
      <c r="HO160" s="13"/>
      <c r="HP160" s="13"/>
      <c r="HQ160" s="13"/>
      <c r="HR160" s="13"/>
      <c r="HS160" s="13"/>
      <c r="HT160" s="13"/>
      <c r="HU160" s="13"/>
      <c r="HV160" s="13"/>
      <c r="HW160" s="13"/>
      <c r="HX160" s="2"/>
      <c r="HY160" s="2"/>
      <c r="HZ160" s="2"/>
      <c r="IA160" s="2"/>
      <c r="IB160" s="2"/>
      <c r="IC160" s="2"/>
      <c r="ID160" s="2"/>
      <c r="IE160" s="2"/>
      <c r="IF160" s="2"/>
      <c r="IG160" s="2"/>
      <c r="IH160" s="2"/>
      <c r="II160" s="2"/>
      <c r="IJ160" s="2"/>
      <c r="IK160" s="2"/>
      <c r="IL160" s="2"/>
      <c r="IM160" s="2"/>
      <c r="IN160" s="2"/>
      <c r="IO160" s="2"/>
      <c r="IP160" s="2"/>
      <c r="IQ160" s="2" t="s">
        <v>127</v>
      </c>
      <c r="IR160" s="2"/>
      <c r="IS160" s="2" t="s">
        <v>127</v>
      </c>
      <c r="IT160" s="2"/>
      <c r="IU160" s="2"/>
      <c r="IV160" s="2"/>
      <c r="IW160" s="2"/>
      <c r="IX160" s="2"/>
      <c r="IY160" s="2"/>
      <c r="IZ160" s="2"/>
      <c r="JA160" s="2"/>
      <c r="JB160" s="2"/>
      <c r="JC160" s="2"/>
      <c r="JD160" s="2"/>
      <c r="JE160" s="2"/>
    </row>
    <row r="161" spans="1:266" hidden="1" x14ac:dyDescent="0.25">
      <c r="A161" s="2" t="s">
        <v>1780</v>
      </c>
      <c r="B161" s="9" t="s">
        <v>84</v>
      </c>
      <c r="C161" s="9" t="s">
        <v>116</v>
      </c>
      <c r="D161" s="35" t="s">
        <v>2349</v>
      </c>
      <c r="E161" s="35" t="s">
        <v>127</v>
      </c>
      <c r="F161" s="35" t="s">
        <v>1589</v>
      </c>
      <c r="G161" s="35" t="s">
        <v>1589</v>
      </c>
      <c r="H161" s="35" t="s">
        <v>1589</v>
      </c>
      <c r="I161" s="35" t="s">
        <v>1589</v>
      </c>
      <c r="J161" s="35" t="str">
        <f t="shared" si="8"/>
        <v>Plan-driven</v>
      </c>
      <c r="K161" t="s">
        <v>127</v>
      </c>
      <c r="L161" t="s">
        <v>1589</v>
      </c>
      <c r="M161" t="s">
        <v>127</v>
      </c>
      <c r="N161" t="s">
        <v>127</v>
      </c>
      <c r="O161" t="s">
        <v>127</v>
      </c>
      <c r="P161" t="s">
        <v>1589</v>
      </c>
      <c r="Q161" t="s">
        <v>1589</v>
      </c>
      <c r="R161" s="1" t="str">
        <f t="shared" si="10"/>
        <v>YES</v>
      </c>
      <c r="S161" s="29" t="str">
        <f t="shared" si="11"/>
        <v>YES</v>
      </c>
      <c r="T161" s="32" t="str">
        <f t="shared" si="9"/>
        <v>YES</v>
      </c>
      <c r="U161" s="34" t="s">
        <v>127</v>
      </c>
      <c r="V161" s="10" t="s">
        <v>1589</v>
      </c>
      <c r="W161" s="54" t="s">
        <v>1589</v>
      </c>
      <c r="X161" s="9" t="s">
        <v>126</v>
      </c>
      <c r="Y161" s="9" t="s">
        <v>126</v>
      </c>
      <c r="Z161" s="9" t="s">
        <v>126</v>
      </c>
      <c r="AA161" s="9" t="s">
        <v>126</v>
      </c>
      <c r="AB161" s="9" t="s">
        <v>126</v>
      </c>
      <c r="AC161" s="9" t="s">
        <v>126</v>
      </c>
      <c r="AD161" s="9" t="s">
        <v>126</v>
      </c>
      <c r="AE161" s="9" t="s">
        <v>127</v>
      </c>
      <c r="AF161" s="9" t="s">
        <v>126</v>
      </c>
      <c r="AG161" s="9" t="s">
        <v>126</v>
      </c>
      <c r="AH161" s="9" t="s">
        <v>126</v>
      </c>
      <c r="AI161" s="9" t="s">
        <v>126</v>
      </c>
      <c r="AJ161" s="9" t="s">
        <v>126</v>
      </c>
      <c r="AK161" s="9" t="s">
        <v>126</v>
      </c>
      <c r="AL161" s="9" t="s">
        <v>126</v>
      </c>
      <c r="AM161" s="9" t="s">
        <v>126</v>
      </c>
      <c r="AN161" s="9" t="s">
        <v>126</v>
      </c>
      <c r="AO161" s="9" t="s">
        <v>126</v>
      </c>
      <c r="AP161" s="9" t="s">
        <v>126</v>
      </c>
      <c r="AQ161" s="9" t="s">
        <v>126</v>
      </c>
      <c r="AR161" s="27" t="s">
        <v>126</v>
      </c>
      <c r="AS161" s="11" t="s">
        <v>220</v>
      </c>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t="s">
        <v>127</v>
      </c>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c r="EH161" s="22" t="s">
        <v>1589</v>
      </c>
      <c r="EI161" s="22" t="s">
        <v>127</v>
      </c>
      <c r="EN161" s="11" t="s">
        <v>322</v>
      </c>
      <c r="EO161" s="13"/>
      <c r="EP161" s="2"/>
      <c r="EQ161" s="2"/>
      <c r="ER161" s="2"/>
      <c r="ES161" s="2"/>
      <c r="ET161" s="2"/>
      <c r="EU161" s="2"/>
      <c r="EV161" s="2"/>
      <c r="EW161" s="2"/>
      <c r="EX161" s="2"/>
      <c r="EY161" s="2"/>
      <c r="EZ161" s="2"/>
      <c r="FA161" s="2"/>
      <c r="FB161" s="2"/>
      <c r="FC161" s="2"/>
      <c r="FD161" s="2"/>
      <c r="FE161" s="2"/>
      <c r="FF161" s="2"/>
      <c r="FG161" s="2"/>
      <c r="FH161" s="2"/>
      <c r="FI161" s="2"/>
      <c r="FJ161" s="2"/>
      <c r="FK161" s="2"/>
      <c r="FL161" s="2"/>
      <c r="FM161" s="2"/>
      <c r="FN161" s="2"/>
      <c r="FO161" s="2"/>
      <c r="FP161" s="2"/>
      <c r="FQ161" s="2"/>
      <c r="FR161" s="2" t="s">
        <v>127</v>
      </c>
      <c r="FS161" s="2"/>
      <c r="FT161" s="2"/>
      <c r="FU161" s="2"/>
      <c r="FV161" s="2"/>
      <c r="FW161" s="2"/>
      <c r="FX161" s="2"/>
      <c r="FY161" s="2"/>
      <c r="FZ161" s="2"/>
      <c r="GA161" s="2"/>
      <c r="GB161" s="2"/>
      <c r="GC161" s="2"/>
      <c r="GD161" s="2"/>
      <c r="GE161" s="2"/>
      <c r="GF161" s="2"/>
      <c r="GG161" s="2"/>
      <c r="GH161" s="2"/>
      <c r="GI161" s="2"/>
      <c r="GJ161" s="2"/>
      <c r="GK161" s="2"/>
      <c r="GL161" s="21" t="s">
        <v>1589</v>
      </c>
      <c r="GM161" s="2"/>
      <c r="GN161" s="2"/>
      <c r="GO161" s="2" t="s">
        <v>127</v>
      </c>
      <c r="GP161" s="2"/>
      <c r="GQ161" s="2"/>
      <c r="GR161" s="69" t="s">
        <v>347</v>
      </c>
      <c r="GS161" s="11" t="s">
        <v>421</v>
      </c>
      <c r="GT161" s="13"/>
      <c r="GU161" s="13"/>
      <c r="GV161" s="13"/>
      <c r="GW161" s="13"/>
      <c r="GX161" s="13"/>
      <c r="GY161" s="13"/>
      <c r="GZ161" s="13"/>
      <c r="HA161" s="13"/>
      <c r="HB161" s="13"/>
      <c r="HC161" s="13"/>
      <c r="HD161" s="13"/>
      <c r="HE161" s="13"/>
      <c r="HF161" s="13"/>
      <c r="HG161" s="13"/>
      <c r="HH161" s="13"/>
      <c r="HI161" s="13"/>
      <c r="HJ161" s="13"/>
      <c r="HK161" s="13"/>
      <c r="HL161" s="13"/>
      <c r="HM161" s="13"/>
      <c r="HN161" s="13"/>
      <c r="HO161" s="13"/>
      <c r="HP161" s="13"/>
      <c r="HQ161" s="13"/>
      <c r="HR161" s="13"/>
      <c r="HS161" s="13"/>
      <c r="HT161" s="13"/>
      <c r="HU161" s="13"/>
      <c r="HV161" s="13"/>
      <c r="HW161" s="13"/>
      <c r="HX161" s="2"/>
      <c r="HY161" s="2"/>
      <c r="HZ161" s="2"/>
      <c r="IA161" s="2"/>
      <c r="IB161" s="2"/>
      <c r="IC161" s="2"/>
      <c r="ID161" s="2"/>
      <c r="IE161" s="2"/>
      <c r="IF161" s="2"/>
      <c r="IG161" s="2"/>
      <c r="IH161" s="2"/>
      <c r="II161" s="2" t="s">
        <v>127</v>
      </c>
      <c r="IJ161" s="2"/>
      <c r="IK161" s="2"/>
      <c r="IL161" s="2"/>
      <c r="IM161" s="2"/>
      <c r="IN161" s="2"/>
      <c r="IO161" s="2"/>
      <c r="IP161" s="2"/>
      <c r="IQ161" s="2"/>
      <c r="IR161" s="2"/>
      <c r="IS161" s="2"/>
      <c r="IT161" s="2"/>
      <c r="IU161" s="2"/>
      <c r="IV161" s="2"/>
      <c r="IW161" s="2"/>
      <c r="IX161" s="2"/>
      <c r="IY161" s="2"/>
      <c r="IZ161" s="2"/>
      <c r="JA161" s="2"/>
      <c r="JB161" s="2"/>
      <c r="JC161" s="2"/>
      <c r="JD161" s="2"/>
      <c r="JE161" s="2"/>
    </row>
    <row r="162" spans="1:266" hidden="1" x14ac:dyDescent="0.25">
      <c r="A162" s="2" t="s">
        <v>1780</v>
      </c>
      <c r="B162" s="9" t="s">
        <v>84</v>
      </c>
      <c r="C162" s="9" t="s">
        <v>116</v>
      </c>
      <c r="D162" s="35" t="s">
        <v>2349</v>
      </c>
      <c r="E162" s="35" t="s">
        <v>127</v>
      </c>
      <c r="F162" s="35" t="s">
        <v>1589</v>
      </c>
      <c r="G162" s="35" t="s">
        <v>1589</v>
      </c>
      <c r="H162" s="35" t="s">
        <v>1589</v>
      </c>
      <c r="I162" s="35" t="s">
        <v>1589</v>
      </c>
      <c r="J162" s="35" t="str">
        <f t="shared" si="8"/>
        <v>Plan-driven</v>
      </c>
      <c r="K162" t="s">
        <v>127</v>
      </c>
      <c r="L162" t="s">
        <v>1589</v>
      </c>
      <c r="M162" t="s">
        <v>127</v>
      </c>
      <c r="N162" t="s">
        <v>127</v>
      </c>
      <c r="O162" t="s">
        <v>127</v>
      </c>
      <c r="P162" t="s">
        <v>1589</v>
      </c>
      <c r="Q162" t="s">
        <v>1589</v>
      </c>
      <c r="R162" s="1" t="str">
        <f t="shared" si="10"/>
        <v>YES</v>
      </c>
      <c r="S162" s="29" t="str">
        <f t="shared" si="11"/>
        <v>YES</v>
      </c>
      <c r="T162" s="32" t="str">
        <f t="shared" si="9"/>
        <v>YES</v>
      </c>
      <c r="U162" s="34" t="s">
        <v>127</v>
      </c>
      <c r="V162" s="10" t="s">
        <v>1589</v>
      </c>
      <c r="W162" s="54" t="s">
        <v>2298</v>
      </c>
      <c r="X162" s="9" t="s">
        <v>126</v>
      </c>
      <c r="Y162" s="9" t="s">
        <v>126</v>
      </c>
      <c r="Z162" s="9" t="s">
        <v>126</v>
      </c>
      <c r="AA162" s="9" t="s">
        <v>126</v>
      </c>
      <c r="AB162" s="9" t="s">
        <v>126</v>
      </c>
      <c r="AC162" s="9" t="s">
        <v>126</v>
      </c>
      <c r="AD162" s="9" t="s">
        <v>126</v>
      </c>
      <c r="AE162" s="9" t="s">
        <v>126</v>
      </c>
      <c r="AF162" s="9" t="s">
        <v>126</v>
      </c>
      <c r="AG162" s="9" t="s">
        <v>126</v>
      </c>
      <c r="AH162" s="9" t="s">
        <v>126</v>
      </c>
      <c r="AI162" s="9" t="s">
        <v>126</v>
      </c>
      <c r="AJ162" s="9" t="s">
        <v>127</v>
      </c>
      <c r="AK162" s="9" t="s">
        <v>126</v>
      </c>
      <c r="AL162" s="9" t="s">
        <v>126</v>
      </c>
      <c r="AM162" s="9" t="s">
        <v>126</v>
      </c>
      <c r="AN162" s="9" t="s">
        <v>126</v>
      </c>
      <c r="AO162" s="9" t="s">
        <v>126</v>
      </c>
      <c r="AP162" s="9" t="s">
        <v>126</v>
      </c>
      <c r="AQ162" s="9" t="s">
        <v>126</v>
      </c>
      <c r="AR162" s="27" t="s">
        <v>126</v>
      </c>
      <c r="AS162" s="11" t="s">
        <v>221</v>
      </c>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t="s">
        <v>127</v>
      </c>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c r="EE162" s="2"/>
      <c r="EF162" s="2"/>
      <c r="EG162" s="2"/>
      <c r="EH162" s="22" t="s">
        <v>1589</v>
      </c>
      <c r="EJ162" s="2" t="s">
        <v>127</v>
      </c>
      <c r="EN162" s="11" t="s">
        <v>323</v>
      </c>
      <c r="EO162" s="13"/>
      <c r="EP162" s="2"/>
      <c r="EQ162" s="2"/>
      <c r="ER162" s="2"/>
      <c r="ES162" s="2"/>
      <c r="ET162" s="2"/>
      <c r="EU162" s="2"/>
      <c r="EV162" s="2"/>
      <c r="EW162" s="2"/>
      <c r="EX162" s="2"/>
      <c r="EY162" s="2"/>
      <c r="EZ162" s="2"/>
      <c r="FA162" s="2"/>
      <c r="FB162" s="2"/>
      <c r="FC162" s="2"/>
      <c r="FD162" s="2"/>
      <c r="FE162" s="2"/>
      <c r="FF162" s="2"/>
      <c r="FG162" s="2"/>
      <c r="FH162" s="2"/>
      <c r="FI162" s="2"/>
      <c r="FJ162" s="2"/>
      <c r="FK162" s="2"/>
      <c r="FL162" s="2"/>
      <c r="FM162" s="2"/>
      <c r="FN162" s="2"/>
      <c r="FO162" s="2"/>
      <c r="FP162" s="2"/>
      <c r="FQ162" s="2"/>
      <c r="FR162" s="2"/>
      <c r="FS162" s="2"/>
      <c r="FT162" s="2"/>
      <c r="FU162" s="2"/>
      <c r="FV162" s="2"/>
      <c r="FW162" s="2"/>
      <c r="FX162" s="2"/>
      <c r="FY162" s="2"/>
      <c r="FZ162" s="2"/>
      <c r="GA162" s="2"/>
      <c r="GB162" s="2"/>
      <c r="GC162" s="2"/>
      <c r="GD162" s="2"/>
      <c r="GE162" s="2"/>
      <c r="GF162" s="2"/>
      <c r="GG162" s="2"/>
      <c r="GH162" s="2"/>
      <c r="GI162" s="2"/>
      <c r="GJ162" s="2"/>
      <c r="GK162" s="2"/>
      <c r="GL162" s="21" t="s">
        <v>1589</v>
      </c>
      <c r="GM162" s="2"/>
      <c r="GN162" s="2"/>
      <c r="GO162" s="2"/>
      <c r="GP162" s="2"/>
      <c r="GQ162" s="2"/>
      <c r="GR162" s="69" t="s">
        <v>347</v>
      </c>
      <c r="GS162" s="11" t="s">
        <v>126</v>
      </c>
      <c r="GT162" s="13"/>
      <c r="GU162" s="13"/>
      <c r="GV162" s="13"/>
      <c r="GW162" s="13"/>
      <c r="GX162" s="13"/>
      <c r="GY162" s="13"/>
      <c r="GZ162" s="13"/>
      <c r="HA162" s="13"/>
      <c r="HB162" s="13"/>
      <c r="HC162" s="13"/>
      <c r="HD162" s="13"/>
      <c r="HE162" s="13"/>
      <c r="HF162" s="13"/>
      <c r="HG162" s="13"/>
      <c r="HH162" s="13"/>
      <c r="HI162" s="13"/>
      <c r="HJ162" s="13"/>
      <c r="HK162" s="13"/>
      <c r="HL162" s="13"/>
      <c r="HM162" s="13"/>
      <c r="HN162" s="13"/>
      <c r="HO162" s="13"/>
      <c r="HP162" s="13"/>
      <c r="HQ162" s="13"/>
      <c r="HR162" s="13"/>
      <c r="HS162" s="13"/>
      <c r="HT162" s="13"/>
      <c r="HU162" s="13"/>
      <c r="HV162" s="13"/>
      <c r="HW162" s="13"/>
      <c r="HX162" s="2"/>
      <c r="HY162" s="2"/>
      <c r="HZ162" s="2"/>
      <c r="IA162" s="2"/>
      <c r="IB162" s="2"/>
      <c r="IC162" s="2"/>
      <c r="ID162" s="2"/>
      <c r="IE162" s="2"/>
      <c r="IF162" s="2"/>
      <c r="IG162" s="2"/>
      <c r="IH162" s="2"/>
      <c r="II162" s="2"/>
      <c r="IJ162" s="2"/>
      <c r="IK162" s="2"/>
      <c r="IL162" s="2"/>
      <c r="IM162" s="2"/>
      <c r="IN162" s="2"/>
      <c r="IO162" s="2"/>
      <c r="IP162" s="2"/>
      <c r="IQ162" s="2"/>
      <c r="IR162" s="2"/>
      <c r="IS162" s="2"/>
      <c r="IT162" s="2"/>
      <c r="IU162" s="2"/>
      <c r="IV162" s="2"/>
      <c r="IW162" s="2"/>
      <c r="IX162" s="2"/>
      <c r="IY162" s="2"/>
      <c r="IZ162" s="2"/>
      <c r="JA162" s="2"/>
      <c r="JB162" s="2"/>
      <c r="JC162" s="2"/>
      <c r="JD162" s="2"/>
      <c r="JE162" s="2"/>
    </row>
    <row r="163" spans="1:266" hidden="1" x14ac:dyDescent="0.25">
      <c r="A163" s="2" t="s">
        <v>1780</v>
      </c>
      <c r="B163" s="9" t="s">
        <v>84</v>
      </c>
      <c r="C163" s="9" t="s">
        <v>116</v>
      </c>
      <c r="D163" s="35" t="s">
        <v>2349</v>
      </c>
      <c r="E163" s="35" t="s">
        <v>127</v>
      </c>
      <c r="F163" s="35" t="s">
        <v>1589</v>
      </c>
      <c r="G163" s="35" t="s">
        <v>1589</v>
      </c>
      <c r="H163" s="35" t="s">
        <v>1589</v>
      </c>
      <c r="I163" s="35" t="s">
        <v>1589</v>
      </c>
      <c r="J163" s="35" t="str">
        <f t="shared" si="8"/>
        <v>Plan-driven</v>
      </c>
      <c r="K163" t="s">
        <v>127</v>
      </c>
      <c r="L163" t="s">
        <v>1589</v>
      </c>
      <c r="M163" t="s">
        <v>127</v>
      </c>
      <c r="N163" t="s">
        <v>127</v>
      </c>
      <c r="O163" t="s">
        <v>127</v>
      </c>
      <c r="P163" t="s">
        <v>1589</v>
      </c>
      <c r="Q163" t="s">
        <v>1589</v>
      </c>
      <c r="R163" s="1" t="str">
        <f t="shared" si="10"/>
        <v>YES</v>
      </c>
      <c r="S163" s="29" t="str">
        <f t="shared" si="11"/>
        <v>YES</v>
      </c>
      <c r="T163" s="32" t="str">
        <f t="shared" si="9"/>
        <v>YES</v>
      </c>
      <c r="U163" s="34" t="s">
        <v>127</v>
      </c>
      <c r="V163" s="10" t="s">
        <v>1589</v>
      </c>
      <c r="W163" s="54" t="s">
        <v>1589</v>
      </c>
      <c r="X163" s="9" t="s">
        <v>126</v>
      </c>
      <c r="Y163" s="9" t="s">
        <v>126</v>
      </c>
      <c r="Z163" s="9" t="s">
        <v>126</v>
      </c>
      <c r="AA163" s="9" t="s">
        <v>126</v>
      </c>
      <c r="AB163" s="9" t="s">
        <v>126</v>
      </c>
      <c r="AC163" s="9" t="s">
        <v>126</v>
      </c>
      <c r="AD163" s="9" t="s">
        <v>126</v>
      </c>
      <c r="AE163" s="9" t="s">
        <v>126</v>
      </c>
      <c r="AF163" s="9" t="s">
        <v>126</v>
      </c>
      <c r="AG163" s="9" t="s">
        <v>126</v>
      </c>
      <c r="AH163" s="9" t="s">
        <v>126</v>
      </c>
      <c r="AI163" s="9" t="s">
        <v>126</v>
      </c>
      <c r="AJ163" s="9" t="s">
        <v>126</v>
      </c>
      <c r="AK163" s="9" t="s">
        <v>126</v>
      </c>
      <c r="AL163" s="9" t="s">
        <v>126</v>
      </c>
      <c r="AM163" s="9" t="s">
        <v>126</v>
      </c>
      <c r="AN163" s="9" t="s">
        <v>127</v>
      </c>
      <c r="AO163" s="9" t="s">
        <v>126</v>
      </c>
      <c r="AP163" s="9" t="s">
        <v>126</v>
      </c>
      <c r="AQ163" s="9" t="s">
        <v>126</v>
      </c>
      <c r="AR163" s="27" t="s">
        <v>126</v>
      </c>
      <c r="AS163" s="11" t="s">
        <v>222</v>
      </c>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t="s">
        <v>127</v>
      </c>
      <c r="EA163" s="2"/>
      <c r="EB163" s="2"/>
      <c r="EC163" s="2"/>
      <c r="ED163" s="2"/>
      <c r="EE163" s="2"/>
      <c r="EF163" s="2"/>
      <c r="EG163" s="2"/>
      <c r="EH163" s="22" t="s">
        <v>1589</v>
      </c>
      <c r="EJ163" s="2" t="s">
        <v>127</v>
      </c>
      <c r="EN163" s="11" t="s">
        <v>324</v>
      </c>
      <c r="EO163" s="13"/>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c r="FO163" s="2"/>
      <c r="FP163" s="2"/>
      <c r="FQ163" s="2"/>
      <c r="FR163" s="2"/>
      <c r="FS163" s="2"/>
      <c r="FT163" s="2"/>
      <c r="FU163" s="2"/>
      <c r="FV163" s="2"/>
      <c r="FW163" s="2"/>
      <c r="FX163" s="2"/>
      <c r="FY163" s="2"/>
      <c r="FZ163" s="2"/>
      <c r="GA163" s="2"/>
      <c r="GB163" s="2" t="s">
        <v>127</v>
      </c>
      <c r="GC163" s="2"/>
      <c r="GD163" s="2"/>
      <c r="GE163" s="2"/>
      <c r="GF163" s="2"/>
      <c r="GG163" s="2"/>
      <c r="GH163" s="2"/>
      <c r="GI163" s="2"/>
      <c r="GJ163" s="2"/>
      <c r="GK163" s="2"/>
      <c r="GL163" s="21" t="s">
        <v>1589</v>
      </c>
      <c r="GM163" s="2"/>
      <c r="GN163" s="10"/>
      <c r="GO163" s="2"/>
      <c r="GP163" s="2" t="s">
        <v>127</v>
      </c>
      <c r="GQ163" s="2"/>
      <c r="GR163" s="69" t="s">
        <v>347</v>
      </c>
      <c r="GS163" s="11" t="s">
        <v>422</v>
      </c>
      <c r="GT163" s="13"/>
      <c r="GU163" s="13"/>
      <c r="GV163" s="13"/>
      <c r="GW163" s="13"/>
      <c r="GX163" s="13"/>
      <c r="GY163" s="13"/>
      <c r="GZ163" s="13"/>
      <c r="HA163" s="13"/>
      <c r="HB163" s="13"/>
      <c r="HC163" s="13"/>
      <c r="HD163" s="13"/>
      <c r="HE163" s="13"/>
      <c r="HF163" s="13"/>
      <c r="HG163" s="13"/>
      <c r="HH163" s="13"/>
      <c r="HI163" s="13"/>
      <c r="HJ163" s="13"/>
      <c r="HK163" s="13"/>
      <c r="HL163" s="13"/>
      <c r="HM163" s="13"/>
      <c r="HN163" s="13"/>
      <c r="HO163" s="13"/>
      <c r="HP163" s="13"/>
      <c r="HQ163" s="13"/>
      <c r="HR163" s="13"/>
      <c r="HS163" s="13"/>
      <c r="HT163" s="13"/>
      <c r="HU163" s="13"/>
      <c r="HV163" s="13"/>
      <c r="HW163" s="13"/>
      <c r="HX163" s="2"/>
      <c r="HY163" s="2"/>
      <c r="HZ163" s="2"/>
      <c r="IA163" s="2"/>
      <c r="IB163" s="2"/>
      <c r="IC163" s="2" t="s">
        <v>127</v>
      </c>
      <c r="ID163" s="2"/>
      <c r="IE163" s="2"/>
      <c r="IF163" s="2"/>
      <c r="IG163" s="2"/>
      <c r="IH163" s="2"/>
      <c r="II163" s="2"/>
      <c r="IJ163" s="2"/>
      <c r="IK163" s="2"/>
      <c r="IL163" s="2"/>
      <c r="IM163" s="2"/>
      <c r="IN163" s="2"/>
      <c r="IO163" s="2"/>
      <c r="IP163" s="2"/>
      <c r="IQ163" s="2"/>
      <c r="IR163" s="2"/>
      <c r="IS163" s="2"/>
      <c r="IT163" s="2"/>
      <c r="IU163" s="2"/>
      <c r="IV163" s="2"/>
      <c r="IW163" s="2"/>
      <c r="IX163" s="2"/>
      <c r="IY163" s="2"/>
      <c r="IZ163" s="2"/>
      <c r="JA163" s="2"/>
      <c r="JB163" s="2"/>
      <c r="JC163" s="2"/>
      <c r="JD163" s="2"/>
      <c r="JE163" s="2"/>
    </row>
    <row r="164" spans="1:266" hidden="1" x14ac:dyDescent="0.25">
      <c r="A164" s="2" t="s">
        <v>1780</v>
      </c>
      <c r="B164" s="9" t="s">
        <v>84</v>
      </c>
      <c r="C164" s="9" t="s">
        <v>117</v>
      </c>
      <c r="D164" s="35" t="s">
        <v>2351</v>
      </c>
      <c r="E164" s="35" t="s">
        <v>1589</v>
      </c>
      <c r="F164" s="35" t="s">
        <v>1589</v>
      </c>
      <c r="G164" s="35" t="s">
        <v>127</v>
      </c>
      <c r="H164" s="35" t="s">
        <v>1589</v>
      </c>
      <c r="I164" s="35" t="s">
        <v>1589</v>
      </c>
      <c r="J164" s="35" t="str">
        <f t="shared" si="8"/>
        <v>Agile</v>
      </c>
      <c r="K164" t="s">
        <v>1589</v>
      </c>
      <c r="L164" t="s">
        <v>127</v>
      </c>
      <c r="M164" t="s">
        <v>1589</v>
      </c>
      <c r="N164" t="s">
        <v>1589</v>
      </c>
      <c r="O164" t="s">
        <v>1589</v>
      </c>
      <c r="P164" t="s">
        <v>1589</v>
      </c>
      <c r="Q164" t="s">
        <v>1589</v>
      </c>
      <c r="R164" s="1" t="str">
        <f t="shared" si="10"/>
        <v>NO</v>
      </c>
      <c r="S164" s="29" t="str">
        <f t="shared" si="11"/>
        <v>YES</v>
      </c>
      <c r="T164" s="32" t="str">
        <f t="shared" si="9"/>
        <v>YES</v>
      </c>
      <c r="U164" s="34" t="s">
        <v>127</v>
      </c>
      <c r="V164" s="10" t="s">
        <v>1589</v>
      </c>
      <c r="W164" s="54" t="s">
        <v>1589</v>
      </c>
      <c r="X164" s="9" t="s">
        <v>126</v>
      </c>
      <c r="Y164" s="9" t="s">
        <v>126</v>
      </c>
      <c r="Z164" s="9" t="s">
        <v>126</v>
      </c>
      <c r="AA164" s="9" t="s">
        <v>126</v>
      </c>
      <c r="AB164" s="9" t="s">
        <v>127</v>
      </c>
      <c r="AC164" s="9" t="s">
        <v>126</v>
      </c>
      <c r="AD164" s="9" t="s">
        <v>126</v>
      </c>
      <c r="AE164" s="9" t="s">
        <v>126</v>
      </c>
      <c r="AF164" s="9" t="s">
        <v>126</v>
      </c>
      <c r="AG164" s="9" t="s">
        <v>126</v>
      </c>
      <c r="AH164" s="9" t="s">
        <v>126</v>
      </c>
      <c r="AI164" s="9" t="s">
        <v>126</v>
      </c>
      <c r="AJ164" s="9" t="s">
        <v>126</v>
      </c>
      <c r="AK164" s="9" t="s">
        <v>126</v>
      </c>
      <c r="AL164" s="9" t="s">
        <v>126</v>
      </c>
      <c r="AM164" s="9" t="s">
        <v>126</v>
      </c>
      <c r="AN164" s="9" t="s">
        <v>126</v>
      </c>
      <c r="AO164" s="9" t="s">
        <v>126</v>
      </c>
      <c r="AP164" s="9" t="s">
        <v>126</v>
      </c>
      <c r="AQ164" s="9" t="s">
        <v>126</v>
      </c>
      <c r="AR164" s="27" t="s">
        <v>126</v>
      </c>
      <c r="AS164" s="11" t="s">
        <v>223</v>
      </c>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t="s">
        <v>127</v>
      </c>
      <c r="DR164" s="2"/>
      <c r="DS164" s="2"/>
      <c r="DT164" s="2"/>
      <c r="DU164" s="2"/>
      <c r="DV164" s="2"/>
      <c r="DW164" s="2" t="s">
        <v>127</v>
      </c>
      <c r="DX164" s="2"/>
      <c r="DY164" s="2"/>
      <c r="DZ164" s="2"/>
      <c r="EA164" s="2"/>
      <c r="EB164" s="2"/>
      <c r="EC164" s="2"/>
      <c r="ED164" s="2"/>
      <c r="EE164" s="2"/>
      <c r="EF164" s="2"/>
      <c r="EG164" s="2"/>
      <c r="EH164" s="22" t="s">
        <v>1589</v>
      </c>
      <c r="EI164" s="22" t="s">
        <v>127</v>
      </c>
      <c r="EN164" s="11" t="s">
        <v>325</v>
      </c>
      <c r="EO164" s="13"/>
      <c r="EP164" s="2"/>
      <c r="EQ164" s="2"/>
      <c r="ER164" s="2"/>
      <c r="ES164" s="2"/>
      <c r="ET164" s="2"/>
      <c r="EU164" s="2"/>
      <c r="EV164" s="2"/>
      <c r="EW164" s="2"/>
      <c r="EX164" s="2"/>
      <c r="EY164" s="2"/>
      <c r="EZ164" s="2"/>
      <c r="FA164" s="2"/>
      <c r="FB164" s="2" t="s">
        <v>127</v>
      </c>
      <c r="FC164" s="2"/>
      <c r="FD164" s="2"/>
      <c r="FE164" s="2"/>
      <c r="FF164" s="2"/>
      <c r="FG164" s="2"/>
      <c r="FH164" s="2"/>
      <c r="FI164" s="2"/>
      <c r="FJ164" s="2"/>
      <c r="FK164" s="2"/>
      <c r="FL164" s="2"/>
      <c r="FM164" s="2"/>
      <c r="FN164" s="2"/>
      <c r="FO164" s="2"/>
      <c r="FP164" s="2"/>
      <c r="FQ164" s="2"/>
      <c r="FR164" s="2"/>
      <c r="FS164" s="2"/>
      <c r="FT164" s="2"/>
      <c r="FU164" s="2"/>
      <c r="FV164" s="2"/>
      <c r="FW164" s="2"/>
      <c r="FX164" s="2"/>
      <c r="FY164" s="2"/>
      <c r="FZ164" s="2"/>
      <c r="GA164" s="2"/>
      <c r="GB164" s="2"/>
      <c r="GC164" s="2"/>
      <c r="GD164" s="2"/>
      <c r="GE164" s="2"/>
      <c r="GF164" s="2"/>
      <c r="GG164" s="2"/>
      <c r="GH164" s="2"/>
      <c r="GI164" s="2"/>
      <c r="GJ164" s="2"/>
      <c r="GK164" s="2"/>
      <c r="GL164" s="21" t="s">
        <v>1589</v>
      </c>
      <c r="GM164" s="2"/>
      <c r="GN164" s="2"/>
      <c r="GO164" s="2" t="s">
        <v>127</v>
      </c>
      <c r="GP164" s="2"/>
      <c r="GQ164" s="2"/>
      <c r="GR164" s="69" t="s">
        <v>348</v>
      </c>
      <c r="GS164" s="11" t="s">
        <v>423</v>
      </c>
      <c r="GT164" s="13"/>
      <c r="GU164" s="13"/>
      <c r="GV164" s="13"/>
      <c r="GW164" s="13"/>
      <c r="GX164" s="13"/>
      <c r="GY164" s="13"/>
      <c r="GZ164" s="13"/>
      <c r="HA164" s="13"/>
      <c r="HB164" s="13"/>
      <c r="HC164" s="13"/>
      <c r="HD164" s="13"/>
      <c r="HE164" s="13"/>
      <c r="HF164" s="13"/>
      <c r="HG164" s="13"/>
      <c r="HH164" s="13"/>
      <c r="HI164" s="13"/>
      <c r="HJ164" s="13"/>
      <c r="HK164" s="13"/>
      <c r="HL164" s="13"/>
      <c r="HM164" s="13"/>
      <c r="HN164" s="13"/>
      <c r="HO164" s="13"/>
      <c r="HP164" s="13"/>
      <c r="HQ164" s="13"/>
      <c r="HR164" s="13"/>
      <c r="HS164" s="13"/>
      <c r="HT164" s="13"/>
      <c r="HU164" s="13"/>
      <c r="HV164" s="13"/>
      <c r="HW164" s="13"/>
      <c r="HX164" s="2"/>
      <c r="HY164" s="2"/>
      <c r="HZ164" s="2"/>
      <c r="IA164" s="2"/>
      <c r="IB164" s="2" t="s">
        <v>127</v>
      </c>
      <c r="IC164" s="2"/>
      <c r="ID164" s="2"/>
      <c r="IE164" s="2"/>
      <c r="IF164" s="2"/>
      <c r="IG164" s="2"/>
      <c r="IH164" s="2"/>
      <c r="II164" s="2"/>
      <c r="IJ164" s="2"/>
      <c r="IK164" s="2"/>
      <c r="IL164" s="2"/>
      <c r="IM164" s="2"/>
      <c r="IN164" s="2"/>
      <c r="IO164" s="2"/>
      <c r="IP164" s="2"/>
      <c r="IQ164" s="2"/>
      <c r="IR164" s="2"/>
      <c r="IS164" s="2"/>
      <c r="IT164" s="2"/>
      <c r="IU164" s="2"/>
      <c r="IV164" s="2"/>
      <c r="IW164" s="2"/>
      <c r="IX164" s="2"/>
      <c r="IY164" s="2"/>
      <c r="IZ164" s="2"/>
      <c r="JA164" s="2"/>
      <c r="JB164" s="2"/>
      <c r="JC164" s="2"/>
      <c r="JD164" s="2"/>
      <c r="JE164" s="2"/>
    </row>
    <row r="165" spans="1:266" hidden="1" x14ac:dyDescent="0.25">
      <c r="A165" s="2" t="s">
        <v>1780</v>
      </c>
      <c r="B165" s="9" t="s">
        <v>84</v>
      </c>
      <c r="C165" s="9" t="s">
        <v>117</v>
      </c>
      <c r="D165" s="35" t="s">
        <v>2351</v>
      </c>
      <c r="E165" s="35" t="s">
        <v>1589</v>
      </c>
      <c r="F165" s="35" t="s">
        <v>1589</v>
      </c>
      <c r="G165" s="35" t="s">
        <v>127</v>
      </c>
      <c r="H165" s="35" t="s">
        <v>1589</v>
      </c>
      <c r="I165" s="35" t="s">
        <v>1589</v>
      </c>
      <c r="J165" s="35" t="str">
        <f t="shared" si="8"/>
        <v>Agile</v>
      </c>
      <c r="K165" t="s">
        <v>1589</v>
      </c>
      <c r="L165" t="s">
        <v>127</v>
      </c>
      <c r="M165" t="s">
        <v>1589</v>
      </c>
      <c r="N165" t="s">
        <v>1589</v>
      </c>
      <c r="O165" t="s">
        <v>1589</v>
      </c>
      <c r="P165" t="s">
        <v>1589</v>
      </c>
      <c r="Q165" t="s">
        <v>1589</v>
      </c>
      <c r="R165" s="1" t="str">
        <f t="shared" si="10"/>
        <v>NO</v>
      </c>
      <c r="S165" s="29" t="str">
        <f t="shared" si="11"/>
        <v>YES</v>
      </c>
      <c r="T165" s="32" t="str">
        <f t="shared" si="9"/>
        <v>YES</v>
      </c>
      <c r="U165" s="34" t="s">
        <v>127</v>
      </c>
      <c r="V165" s="10" t="s">
        <v>1589</v>
      </c>
      <c r="W165" s="54" t="s">
        <v>1589</v>
      </c>
      <c r="X165" s="9" t="s">
        <v>126</v>
      </c>
      <c r="Y165" s="9" t="s">
        <v>126</v>
      </c>
      <c r="Z165" s="9" t="s">
        <v>126</v>
      </c>
      <c r="AA165" s="9" t="s">
        <v>126</v>
      </c>
      <c r="AB165" s="9" t="s">
        <v>126</v>
      </c>
      <c r="AC165" s="9" t="s">
        <v>126</v>
      </c>
      <c r="AD165" s="9" t="s">
        <v>126</v>
      </c>
      <c r="AE165" s="9" t="s">
        <v>127</v>
      </c>
      <c r="AF165" s="9" t="s">
        <v>126</v>
      </c>
      <c r="AG165" s="9" t="s">
        <v>126</v>
      </c>
      <c r="AH165" s="9" t="s">
        <v>126</v>
      </c>
      <c r="AI165" s="9" t="s">
        <v>126</v>
      </c>
      <c r="AJ165" s="9" t="s">
        <v>126</v>
      </c>
      <c r="AK165" s="9" t="s">
        <v>126</v>
      </c>
      <c r="AL165" s="9" t="s">
        <v>126</v>
      </c>
      <c r="AM165" s="9" t="s">
        <v>126</v>
      </c>
      <c r="AN165" s="9" t="s">
        <v>126</v>
      </c>
      <c r="AO165" s="9" t="s">
        <v>126</v>
      </c>
      <c r="AP165" s="9" t="s">
        <v>126</v>
      </c>
      <c r="AQ165" s="9" t="s">
        <v>126</v>
      </c>
      <c r="AR165" s="27" t="s">
        <v>126</v>
      </c>
      <c r="AS165" s="11" t="s">
        <v>224</v>
      </c>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t="s">
        <v>127</v>
      </c>
      <c r="DQ165" s="2"/>
      <c r="DR165" s="2"/>
      <c r="DS165" s="2"/>
      <c r="DT165" s="2"/>
      <c r="DU165" s="2"/>
      <c r="DV165" s="2"/>
      <c r="DW165" s="2"/>
      <c r="DX165" s="2"/>
      <c r="DY165" s="2"/>
      <c r="DZ165" s="2"/>
      <c r="EA165" s="2"/>
      <c r="EB165" s="2"/>
      <c r="EC165" s="2"/>
      <c r="ED165" s="2"/>
      <c r="EE165" s="2"/>
      <c r="EF165" s="2"/>
      <c r="EG165" s="2"/>
      <c r="EH165" s="22" t="s">
        <v>1589</v>
      </c>
      <c r="EL165" s="2" t="s">
        <v>127</v>
      </c>
      <c r="EN165" s="11" t="s">
        <v>326</v>
      </c>
      <c r="EO165" s="13"/>
      <c r="EP165" s="2"/>
      <c r="EQ165" s="2"/>
      <c r="ER165" s="2"/>
      <c r="ES165" s="2"/>
      <c r="ET165" s="2"/>
      <c r="EU165" s="2"/>
      <c r="EV165" s="2"/>
      <c r="EW165" s="2"/>
      <c r="EX165" s="2"/>
      <c r="EY165" s="2"/>
      <c r="EZ165" s="2"/>
      <c r="FA165" s="2"/>
      <c r="FB165" s="2"/>
      <c r="FC165" s="2"/>
      <c r="FD165" s="2"/>
      <c r="FE165" s="2"/>
      <c r="FF165" s="2"/>
      <c r="FG165" s="2"/>
      <c r="FH165" s="2"/>
      <c r="FI165" s="2"/>
      <c r="FJ165" s="2"/>
      <c r="FK165" s="2"/>
      <c r="FL165" s="2"/>
      <c r="FM165" s="2"/>
      <c r="FN165" s="2"/>
      <c r="FO165" s="2"/>
      <c r="FP165" s="2"/>
      <c r="FQ165" s="2"/>
      <c r="FR165" s="2"/>
      <c r="FS165" s="2" t="s">
        <v>127</v>
      </c>
      <c r="FT165" s="2"/>
      <c r="FU165" s="2"/>
      <c r="FV165" s="2"/>
      <c r="FW165" s="2"/>
      <c r="FX165" s="2"/>
      <c r="FY165" s="2"/>
      <c r="FZ165" s="2"/>
      <c r="GA165" s="2"/>
      <c r="GB165" s="2"/>
      <c r="GC165" s="2"/>
      <c r="GD165" s="2"/>
      <c r="GE165" s="2"/>
      <c r="GF165" s="2"/>
      <c r="GG165" s="2"/>
      <c r="GH165" s="2"/>
      <c r="GI165" s="2"/>
      <c r="GJ165" s="2"/>
      <c r="GK165" s="2"/>
      <c r="GL165" s="21" t="s">
        <v>1589</v>
      </c>
      <c r="GM165" s="2"/>
      <c r="GN165" s="10"/>
      <c r="GO165" s="2" t="s">
        <v>127</v>
      </c>
      <c r="GP165" s="2"/>
      <c r="GQ165" s="2"/>
      <c r="GR165" s="69" t="s">
        <v>347</v>
      </c>
      <c r="GS165" s="11" t="s">
        <v>355</v>
      </c>
      <c r="GT165" s="13"/>
      <c r="GU165" s="13"/>
      <c r="GV165" s="13"/>
      <c r="GW165" s="13"/>
      <c r="GX165" s="13"/>
      <c r="GY165" s="13"/>
      <c r="GZ165" s="13"/>
      <c r="HA165" s="13"/>
      <c r="HB165" s="13"/>
      <c r="HC165" s="13"/>
      <c r="HD165" s="13"/>
      <c r="HE165" s="13"/>
      <c r="HF165" s="13"/>
      <c r="HG165" s="13"/>
      <c r="HH165" s="13"/>
      <c r="HI165" s="13"/>
      <c r="HJ165" s="13"/>
      <c r="HK165" s="13"/>
      <c r="HL165" s="13"/>
      <c r="HM165" s="13"/>
      <c r="HN165" s="13"/>
      <c r="HO165" s="13"/>
      <c r="HP165" s="13"/>
      <c r="HQ165" s="13"/>
      <c r="HR165" s="13"/>
      <c r="HS165" s="13"/>
      <c r="HT165" s="13"/>
      <c r="HU165" s="13"/>
      <c r="HV165" s="13"/>
      <c r="HW165" s="13"/>
      <c r="HX165" s="2"/>
      <c r="HY165" s="2"/>
      <c r="HZ165" s="2"/>
      <c r="IA165" s="2"/>
      <c r="IB165" s="2"/>
      <c r="IC165" s="2"/>
      <c r="ID165" s="2"/>
      <c r="IE165" s="2"/>
      <c r="IF165" s="2"/>
      <c r="IG165" s="2"/>
      <c r="IH165" s="2"/>
      <c r="II165" s="2"/>
      <c r="IJ165" s="2"/>
      <c r="IK165" s="2"/>
      <c r="IL165" s="2"/>
      <c r="IM165" s="2"/>
      <c r="IN165" s="2"/>
      <c r="IO165" s="2"/>
      <c r="IP165" s="2"/>
      <c r="IQ165" s="2"/>
      <c r="IR165" s="2"/>
      <c r="IS165" s="2"/>
      <c r="IT165" s="2"/>
      <c r="IU165" s="2"/>
      <c r="IV165" s="2"/>
      <c r="IW165" s="2"/>
      <c r="IX165" s="2"/>
      <c r="IY165" s="2"/>
      <c r="IZ165" s="2"/>
      <c r="JA165" s="2"/>
      <c r="JB165" s="2"/>
      <c r="JC165" s="2"/>
      <c r="JD165" s="2"/>
      <c r="JE165" s="2"/>
      <c r="JF165" s="21" t="s">
        <v>127</v>
      </c>
    </row>
    <row r="166" spans="1:266" hidden="1" x14ac:dyDescent="0.25">
      <c r="A166" s="2" t="s">
        <v>1780</v>
      </c>
      <c r="B166" s="9" t="s">
        <v>84</v>
      </c>
      <c r="C166" s="9" t="s">
        <v>117</v>
      </c>
      <c r="D166" s="35" t="s">
        <v>2351</v>
      </c>
      <c r="E166" s="35" t="s">
        <v>1589</v>
      </c>
      <c r="F166" s="35" t="s">
        <v>1589</v>
      </c>
      <c r="G166" s="35" t="s">
        <v>127</v>
      </c>
      <c r="H166" s="35" t="s">
        <v>1589</v>
      </c>
      <c r="I166" s="35" t="s">
        <v>1589</v>
      </c>
      <c r="J166" s="35" t="str">
        <f t="shared" si="8"/>
        <v>Agile</v>
      </c>
      <c r="K166" t="s">
        <v>1589</v>
      </c>
      <c r="L166" t="s">
        <v>127</v>
      </c>
      <c r="M166" t="s">
        <v>1589</v>
      </c>
      <c r="N166" t="s">
        <v>1589</v>
      </c>
      <c r="O166" t="s">
        <v>1589</v>
      </c>
      <c r="P166" t="s">
        <v>1589</v>
      </c>
      <c r="Q166" t="s">
        <v>1589</v>
      </c>
      <c r="R166" s="1" t="str">
        <f t="shared" si="10"/>
        <v>NO</v>
      </c>
      <c r="S166" s="29" t="str">
        <f t="shared" si="11"/>
        <v>YES</v>
      </c>
      <c r="T166" s="32" t="str">
        <f t="shared" si="9"/>
        <v>YES</v>
      </c>
      <c r="U166" s="34" t="s">
        <v>127</v>
      </c>
      <c r="V166" s="10" t="s">
        <v>1589</v>
      </c>
      <c r="W166" s="54" t="s">
        <v>1589</v>
      </c>
      <c r="X166" s="9" t="s">
        <v>126</v>
      </c>
      <c r="Y166" s="9" t="s">
        <v>126</v>
      </c>
      <c r="Z166" s="9" t="s">
        <v>126</v>
      </c>
      <c r="AA166" s="9" t="s">
        <v>126</v>
      </c>
      <c r="AB166" s="9" t="s">
        <v>126</v>
      </c>
      <c r="AC166" s="9" t="s">
        <v>126</v>
      </c>
      <c r="AD166" s="9" t="s">
        <v>126</v>
      </c>
      <c r="AE166" s="9" t="s">
        <v>126</v>
      </c>
      <c r="AF166" s="9" t="s">
        <v>127</v>
      </c>
      <c r="AG166" s="9" t="s">
        <v>126</v>
      </c>
      <c r="AH166" s="9" t="s">
        <v>126</v>
      </c>
      <c r="AI166" s="9" t="s">
        <v>126</v>
      </c>
      <c r="AJ166" s="9" t="s">
        <v>126</v>
      </c>
      <c r="AK166" s="9" t="s">
        <v>126</v>
      </c>
      <c r="AL166" s="9" t="s">
        <v>126</v>
      </c>
      <c r="AM166" s="9" t="s">
        <v>126</v>
      </c>
      <c r="AN166" s="9" t="s">
        <v>126</v>
      </c>
      <c r="AO166" s="9" t="s">
        <v>126</v>
      </c>
      <c r="AP166" s="9" t="s">
        <v>126</v>
      </c>
      <c r="AQ166" s="9" t="s">
        <v>126</v>
      </c>
      <c r="AR166" s="27" t="s">
        <v>126</v>
      </c>
      <c r="AS166" s="11" t="s">
        <v>225</v>
      </c>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t="s">
        <v>127</v>
      </c>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c r="EE166" s="2"/>
      <c r="EF166" s="2"/>
      <c r="EG166" s="2"/>
      <c r="EH166" s="22" t="s">
        <v>1589</v>
      </c>
      <c r="EL166" s="2" t="s">
        <v>127</v>
      </c>
      <c r="EN166" s="11" t="s">
        <v>327</v>
      </c>
      <c r="EO166" s="13"/>
      <c r="EP166" s="2"/>
      <c r="EQ166" s="2"/>
      <c r="ER166" s="2"/>
      <c r="ES166" s="2"/>
      <c r="ET166" s="2"/>
      <c r="EU166" s="2"/>
      <c r="EV166" s="2"/>
      <c r="EW166" s="2"/>
      <c r="EX166" s="2"/>
      <c r="EY166" s="2"/>
      <c r="EZ166" s="2"/>
      <c r="FA166" s="2"/>
      <c r="FB166" s="2"/>
      <c r="FC166" s="2"/>
      <c r="FD166" s="2"/>
      <c r="FE166" s="2"/>
      <c r="FF166" s="2"/>
      <c r="FG166" s="2"/>
      <c r="FH166" s="2"/>
      <c r="FI166" s="2"/>
      <c r="FJ166" s="2"/>
      <c r="FK166" s="2"/>
      <c r="FL166" s="2"/>
      <c r="FM166" s="2"/>
      <c r="FN166" s="2"/>
      <c r="FO166" s="2"/>
      <c r="FP166" s="2"/>
      <c r="FQ166" s="2"/>
      <c r="FR166" s="2"/>
      <c r="FS166" s="2"/>
      <c r="FT166" s="2"/>
      <c r="FU166" s="2"/>
      <c r="FV166" s="2"/>
      <c r="FW166" s="2"/>
      <c r="FX166" s="2"/>
      <c r="FY166" s="2"/>
      <c r="FZ166" s="2"/>
      <c r="GA166" s="2"/>
      <c r="GB166" s="2"/>
      <c r="GC166" s="2"/>
      <c r="GD166" s="2"/>
      <c r="GE166" s="2" t="s">
        <v>127</v>
      </c>
      <c r="GF166" s="2"/>
      <c r="GG166" s="2"/>
      <c r="GH166" s="2"/>
      <c r="GI166" s="2"/>
      <c r="GJ166" s="2"/>
      <c r="GK166" s="2"/>
      <c r="GL166" s="21" t="s">
        <v>1589</v>
      </c>
      <c r="GM166" s="2"/>
      <c r="GN166" s="2"/>
      <c r="GO166" s="2"/>
      <c r="GP166" s="2" t="s">
        <v>127</v>
      </c>
      <c r="GQ166" s="2"/>
      <c r="GR166" s="69" t="s">
        <v>347</v>
      </c>
      <c r="GS166" s="11" t="s">
        <v>424</v>
      </c>
      <c r="GT166" s="13"/>
      <c r="GU166" s="13"/>
      <c r="GV166" s="13"/>
      <c r="GW166" s="13"/>
      <c r="GX166" s="13"/>
      <c r="GY166" s="13"/>
      <c r="GZ166" s="13"/>
      <c r="HA166" s="13"/>
      <c r="HB166" s="13"/>
      <c r="HC166" s="13"/>
      <c r="HD166" s="13"/>
      <c r="HE166" s="13"/>
      <c r="HF166" s="13" t="s">
        <v>127</v>
      </c>
      <c r="HG166" s="13"/>
      <c r="HH166" s="13"/>
      <c r="HI166" s="13"/>
      <c r="HJ166" s="13"/>
      <c r="HK166" s="13"/>
      <c r="HL166" s="13"/>
      <c r="HM166" s="13"/>
      <c r="HN166" s="13"/>
      <c r="HO166" s="13"/>
      <c r="HP166" s="13"/>
      <c r="HQ166" s="13"/>
      <c r="HR166" s="13"/>
      <c r="HS166" s="13"/>
      <c r="HT166" s="13"/>
      <c r="HU166" s="13"/>
      <c r="HV166" s="13"/>
      <c r="HW166" s="13"/>
      <c r="HX166" s="2"/>
      <c r="HY166" s="2"/>
      <c r="HZ166" s="2"/>
      <c r="IA166" s="2"/>
      <c r="IB166" s="2"/>
      <c r="IC166" s="2"/>
      <c r="ID166" s="2"/>
      <c r="IE166" s="2"/>
      <c r="IF166" s="2"/>
      <c r="IG166" s="2"/>
      <c r="IH166" s="2"/>
      <c r="II166" s="2"/>
      <c r="IJ166" s="2"/>
      <c r="IK166" s="2"/>
      <c r="IL166" s="2"/>
      <c r="IM166" s="2"/>
      <c r="IN166" s="2"/>
      <c r="IO166" s="2"/>
      <c r="IP166" s="2"/>
      <c r="IQ166" s="2"/>
      <c r="IR166" s="2"/>
      <c r="IS166" s="2"/>
      <c r="IT166" s="2"/>
      <c r="IU166" s="2"/>
      <c r="IV166" s="2"/>
      <c r="IW166" s="2"/>
      <c r="IX166" s="2"/>
      <c r="IY166" s="2"/>
      <c r="IZ166" s="2"/>
      <c r="JA166" s="2"/>
      <c r="JB166" s="2"/>
      <c r="JC166" s="2"/>
      <c r="JD166" s="2"/>
      <c r="JE166" s="2"/>
    </row>
    <row r="167" spans="1:266" hidden="1" x14ac:dyDescent="0.25">
      <c r="A167" s="2" t="s">
        <v>1780</v>
      </c>
      <c r="B167" s="9" t="s">
        <v>84</v>
      </c>
      <c r="C167" s="9" t="s">
        <v>117</v>
      </c>
      <c r="D167" s="35" t="s">
        <v>2351</v>
      </c>
      <c r="E167" s="35" t="s">
        <v>1589</v>
      </c>
      <c r="F167" s="35" t="s">
        <v>1589</v>
      </c>
      <c r="G167" s="35" t="s">
        <v>127</v>
      </c>
      <c r="H167" s="35" t="s">
        <v>1589</v>
      </c>
      <c r="I167" s="35" t="s">
        <v>1589</v>
      </c>
      <c r="J167" s="35" t="str">
        <f t="shared" si="8"/>
        <v>Agile</v>
      </c>
      <c r="K167" t="s">
        <v>1589</v>
      </c>
      <c r="L167" t="s">
        <v>127</v>
      </c>
      <c r="M167" t="s">
        <v>1589</v>
      </c>
      <c r="N167" t="s">
        <v>1589</v>
      </c>
      <c r="O167" t="s">
        <v>1589</v>
      </c>
      <c r="P167" t="s">
        <v>1589</v>
      </c>
      <c r="Q167" t="s">
        <v>1589</v>
      </c>
      <c r="R167" s="1" t="str">
        <f t="shared" si="10"/>
        <v>NO</v>
      </c>
      <c r="S167" s="29" t="str">
        <f t="shared" si="11"/>
        <v>YES</v>
      </c>
      <c r="T167" s="32" t="str">
        <f t="shared" si="9"/>
        <v>YES</v>
      </c>
      <c r="U167" s="34" t="s">
        <v>127</v>
      </c>
      <c r="V167" s="10" t="s">
        <v>1589</v>
      </c>
      <c r="W167" s="54" t="s">
        <v>1589</v>
      </c>
      <c r="X167" s="9" t="s">
        <v>126</v>
      </c>
      <c r="Y167" s="9" t="s">
        <v>126</v>
      </c>
      <c r="Z167" s="9" t="s">
        <v>127</v>
      </c>
      <c r="AA167" s="9" t="s">
        <v>126</v>
      </c>
      <c r="AB167" s="9" t="s">
        <v>126</v>
      </c>
      <c r="AC167" s="9" t="s">
        <v>126</v>
      </c>
      <c r="AD167" s="9" t="s">
        <v>126</v>
      </c>
      <c r="AE167" s="9" t="s">
        <v>126</v>
      </c>
      <c r="AF167" s="9" t="s">
        <v>126</v>
      </c>
      <c r="AG167" s="9" t="s">
        <v>126</v>
      </c>
      <c r="AH167" s="9" t="s">
        <v>126</v>
      </c>
      <c r="AI167" s="9" t="s">
        <v>126</v>
      </c>
      <c r="AJ167" s="9" t="s">
        <v>126</v>
      </c>
      <c r="AK167" s="9" t="s">
        <v>126</v>
      </c>
      <c r="AL167" s="9" t="s">
        <v>126</v>
      </c>
      <c r="AM167" s="9" t="s">
        <v>126</v>
      </c>
      <c r="AN167" s="9" t="s">
        <v>126</v>
      </c>
      <c r="AO167" s="9" t="s">
        <v>126</v>
      </c>
      <c r="AP167" s="9" t="s">
        <v>126</v>
      </c>
      <c r="AQ167" s="9" t="s">
        <v>126</v>
      </c>
      <c r="AR167" s="27" t="s">
        <v>126</v>
      </c>
      <c r="AS167" s="11" t="s">
        <v>226</v>
      </c>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t="s">
        <v>127</v>
      </c>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2" t="s">
        <v>1589</v>
      </c>
      <c r="EJ167" s="2" t="s">
        <v>127</v>
      </c>
      <c r="EN167" s="11" t="s">
        <v>328</v>
      </c>
      <c r="EO167" s="13"/>
      <c r="EP167" s="2"/>
      <c r="EQ167" s="2"/>
      <c r="ER167" s="2"/>
      <c r="ES167" s="2"/>
      <c r="ET167" s="2"/>
      <c r="EU167" s="2"/>
      <c r="EV167" s="2"/>
      <c r="EW167" s="2"/>
      <c r="EX167" s="2"/>
      <c r="EY167" s="2"/>
      <c r="EZ167" s="2"/>
      <c r="FA167" s="2"/>
      <c r="FB167" s="2"/>
      <c r="FC167" s="2"/>
      <c r="FD167" s="2"/>
      <c r="FE167" s="2"/>
      <c r="FF167" s="2"/>
      <c r="FG167" s="2"/>
      <c r="FH167" s="2"/>
      <c r="FI167" s="2"/>
      <c r="FJ167" s="2"/>
      <c r="FK167" s="2"/>
      <c r="FL167" s="2" t="s">
        <v>127</v>
      </c>
      <c r="FM167" s="2"/>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1" t="s">
        <v>1589</v>
      </c>
      <c r="GM167" s="2"/>
      <c r="GN167" s="10"/>
      <c r="GO167" s="2"/>
      <c r="GP167" s="2" t="s">
        <v>127</v>
      </c>
      <c r="GQ167" s="2"/>
      <c r="GR167" s="69" t="s">
        <v>347</v>
      </c>
      <c r="GS167" s="11" t="s">
        <v>425</v>
      </c>
      <c r="GT167" s="13"/>
      <c r="GU167" s="13"/>
      <c r="GV167" s="13" t="s">
        <v>127</v>
      </c>
      <c r="GW167" s="13"/>
      <c r="GX167" s="13"/>
      <c r="GY167" s="13"/>
      <c r="GZ167" s="13"/>
      <c r="HA167" s="13"/>
      <c r="HB167" s="13"/>
      <c r="HC167" s="13"/>
      <c r="HD167" s="13"/>
      <c r="HE167" s="13"/>
      <c r="HF167" s="13"/>
      <c r="HG167" s="13"/>
      <c r="HH167" s="13"/>
      <c r="HI167" s="13"/>
      <c r="HJ167" s="13"/>
      <c r="HK167" s="13"/>
      <c r="HL167" s="13"/>
      <c r="HM167" s="13"/>
      <c r="HN167" s="13"/>
      <c r="HO167" s="13"/>
      <c r="HP167" s="13"/>
      <c r="HQ167" s="13"/>
      <c r="HR167" s="13"/>
      <c r="HS167" s="13"/>
      <c r="HT167" s="13"/>
      <c r="HU167" s="13"/>
      <c r="HV167" s="13"/>
      <c r="HW167" s="13"/>
      <c r="HX167" s="2"/>
      <c r="HY167" s="2"/>
      <c r="HZ167" s="2"/>
      <c r="IA167" s="2"/>
      <c r="IB167" s="2"/>
      <c r="IC167" s="2"/>
      <c r="ID167" s="2"/>
      <c r="IE167" s="2"/>
      <c r="IF167" s="2"/>
      <c r="IG167" s="2"/>
      <c r="IH167" s="2"/>
      <c r="II167" s="2"/>
      <c r="IJ167" s="2"/>
      <c r="IK167" s="2"/>
      <c r="IL167" s="2"/>
      <c r="IM167" s="2"/>
      <c r="IN167" s="2"/>
      <c r="IO167" s="2"/>
      <c r="IP167" s="2"/>
      <c r="IQ167" s="2"/>
      <c r="IR167" s="2"/>
      <c r="IS167" s="2"/>
      <c r="IT167" s="2"/>
      <c r="IU167" s="2"/>
      <c r="IV167" s="2"/>
      <c r="IW167" s="2"/>
      <c r="IX167" s="2"/>
      <c r="IY167" s="2"/>
      <c r="IZ167" s="2"/>
      <c r="JA167" s="2"/>
      <c r="JB167" s="2"/>
      <c r="JC167" s="2"/>
      <c r="JD167" s="2"/>
      <c r="JE167" s="2"/>
    </row>
    <row r="168" spans="1:266" hidden="1" x14ac:dyDescent="0.25">
      <c r="A168" s="2" t="s">
        <v>1780</v>
      </c>
      <c r="B168" s="9" t="s">
        <v>84</v>
      </c>
      <c r="C168" s="9" t="s">
        <v>117</v>
      </c>
      <c r="D168" s="35" t="s">
        <v>2351</v>
      </c>
      <c r="E168" s="35" t="s">
        <v>1589</v>
      </c>
      <c r="F168" s="35" t="s">
        <v>1589</v>
      </c>
      <c r="G168" s="35" t="s">
        <v>127</v>
      </c>
      <c r="H168" s="35" t="s">
        <v>1589</v>
      </c>
      <c r="I168" s="35" t="s">
        <v>1589</v>
      </c>
      <c r="J168" s="35" t="str">
        <f t="shared" si="8"/>
        <v>Agile</v>
      </c>
      <c r="K168" t="s">
        <v>1589</v>
      </c>
      <c r="L168" t="s">
        <v>127</v>
      </c>
      <c r="M168" t="s">
        <v>1589</v>
      </c>
      <c r="N168" t="s">
        <v>1589</v>
      </c>
      <c r="O168" t="s">
        <v>1589</v>
      </c>
      <c r="P168" t="s">
        <v>1589</v>
      </c>
      <c r="Q168" t="s">
        <v>1589</v>
      </c>
      <c r="R168" s="1" t="str">
        <f t="shared" si="10"/>
        <v>NO</v>
      </c>
      <c r="S168" s="29" t="str">
        <f t="shared" si="11"/>
        <v>YES</v>
      </c>
      <c r="T168" s="32" t="str">
        <f t="shared" si="9"/>
        <v>YES</v>
      </c>
      <c r="U168" s="34" t="s">
        <v>127</v>
      </c>
      <c r="V168" s="10" t="s">
        <v>1589</v>
      </c>
      <c r="W168" s="54" t="s">
        <v>1589</v>
      </c>
      <c r="X168" s="9" t="s">
        <v>126</v>
      </c>
      <c r="Y168" s="9" t="s">
        <v>126</v>
      </c>
      <c r="Z168" s="9" t="s">
        <v>126</v>
      </c>
      <c r="AA168" s="9" t="s">
        <v>126</v>
      </c>
      <c r="AB168" s="9" t="s">
        <v>126</v>
      </c>
      <c r="AC168" s="9" t="s">
        <v>126</v>
      </c>
      <c r="AD168" s="9" t="s">
        <v>126</v>
      </c>
      <c r="AE168" s="9" t="s">
        <v>126</v>
      </c>
      <c r="AF168" s="9" t="s">
        <v>126</v>
      </c>
      <c r="AG168" s="9" t="s">
        <v>126</v>
      </c>
      <c r="AH168" s="9" t="s">
        <v>126</v>
      </c>
      <c r="AI168" s="9" t="s">
        <v>126</v>
      </c>
      <c r="AJ168" s="9" t="s">
        <v>126</v>
      </c>
      <c r="AK168" s="9" t="s">
        <v>126</v>
      </c>
      <c r="AL168" s="9" t="s">
        <v>126</v>
      </c>
      <c r="AM168" s="9" t="s">
        <v>126</v>
      </c>
      <c r="AN168" s="9" t="s">
        <v>126</v>
      </c>
      <c r="AO168" s="9" t="s">
        <v>127</v>
      </c>
      <c r="AP168" s="9" t="s">
        <v>126</v>
      </c>
      <c r="AQ168" s="9" t="s">
        <v>126</v>
      </c>
      <c r="AR168" s="27" t="s">
        <v>126</v>
      </c>
      <c r="AS168" s="11" t="s">
        <v>227</v>
      </c>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t="s">
        <v>127</v>
      </c>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2" t="s">
        <v>1589</v>
      </c>
      <c r="EL168" s="2" t="s">
        <v>127</v>
      </c>
      <c r="EN168" s="11" t="s">
        <v>329</v>
      </c>
      <c r="EO168" s="13"/>
      <c r="EP168" s="2"/>
      <c r="EQ168" s="2"/>
      <c r="ER168" s="2"/>
      <c r="ES168" s="2"/>
      <c r="ET168" s="2"/>
      <c r="EU168" s="2"/>
      <c r="EV168" s="2"/>
      <c r="EW168" s="2"/>
      <c r="EX168" s="2"/>
      <c r="EY168" s="2" t="s">
        <v>127</v>
      </c>
      <c r="EZ168" s="2"/>
      <c r="FA168" s="2"/>
      <c r="FB168" s="2"/>
      <c r="FC168" s="2"/>
      <c r="FD168" s="2"/>
      <c r="FE168" s="2"/>
      <c r="FF168" s="2"/>
      <c r="FG168" s="2"/>
      <c r="FH168" s="2"/>
      <c r="FI168" s="2"/>
      <c r="FJ168" s="2"/>
      <c r="FK168" s="2"/>
      <c r="FL168" s="2"/>
      <c r="FM168" s="2"/>
      <c r="FN168" s="2"/>
      <c r="FO168" s="2"/>
      <c r="FP168" s="2"/>
      <c r="FQ168" s="2"/>
      <c r="FR168" s="2"/>
      <c r="FS168" s="2"/>
      <c r="FT168" s="2"/>
      <c r="FU168" s="2"/>
      <c r="FV168" s="2"/>
      <c r="FW168" s="2"/>
      <c r="FX168" s="2"/>
      <c r="FY168" s="2"/>
      <c r="FZ168" s="2"/>
      <c r="GA168" s="2"/>
      <c r="GB168" s="2"/>
      <c r="GC168" s="2"/>
      <c r="GD168" s="2"/>
      <c r="GE168" s="2"/>
      <c r="GF168" s="2"/>
      <c r="GG168" s="2"/>
      <c r="GH168" s="2"/>
      <c r="GI168" s="2"/>
      <c r="GJ168" s="2"/>
      <c r="GK168" s="2"/>
      <c r="GL168" s="21" t="s">
        <v>1589</v>
      </c>
      <c r="GM168" s="2"/>
      <c r="GN168" s="2"/>
      <c r="GO168" s="2"/>
      <c r="GP168" s="2" t="s">
        <v>127</v>
      </c>
      <c r="GQ168" s="2"/>
      <c r="GR168" s="69" t="s">
        <v>347</v>
      </c>
      <c r="GS168" s="11" t="s">
        <v>355</v>
      </c>
      <c r="GT168" s="13"/>
      <c r="GU168" s="13"/>
      <c r="GV168" s="13"/>
      <c r="GW168" s="13"/>
      <c r="GX168" s="13"/>
      <c r="GY168" s="13"/>
      <c r="GZ168" s="13"/>
      <c r="HA168" s="13"/>
      <c r="HB168" s="13"/>
      <c r="HC168" s="13"/>
      <c r="HD168" s="13"/>
      <c r="HE168" s="13"/>
      <c r="HF168" s="13"/>
      <c r="HG168" s="13"/>
      <c r="HH168" s="13"/>
      <c r="HI168" s="13"/>
      <c r="HJ168" s="13"/>
      <c r="HK168" s="13"/>
      <c r="HL168" s="13"/>
      <c r="HM168" s="13"/>
      <c r="HN168" s="13"/>
      <c r="HO168" s="13"/>
      <c r="HP168" s="13"/>
      <c r="HQ168" s="13"/>
      <c r="HR168" s="13"/>
      <c r="HS168" s="13"/>
      <c r="HT168" s="13"/>
      <c r="HU168" s="13"/>
      <c r="HV168" s="13"/>
      <c r="HW168" s="13"/>
      <c r="HX168" s="2"/>
      <c r="HY168" s="2"/>
      <c r="HZ168" s="2"/>
      <c r="IA168" s="2"/>
      <c r="IB168" s="2"/>
      <c r="IC168" s="2"/>
      <c r="ID168" s="2"/>
      <c r="IE168" s="2"/>
      <c r="IF168" s="2"/>
      <c r="IG168" s="2"/>
      <c r="IH168" s="2"/>
      <c r="II168" s="2"/>
      <c r="IJ168" s="2"/>
      <c r="IK168" s="2"/>
      <c r="IL168" s="2"/>
      <c r="IM168" s="2"/>
      <c r="IN168" s="2"/>
      <c r="IO168" s="2"/>
      <c r="IP168" s="2"/>
      <c r="IQ168" s="2"/>
      <c r="IR168" s="2"/>
      <c r="IS168" s="2"/>
      <c r="IT168" s="2"/>
      <c r="IU168" s="2"/>
      <c r="IV168" s="2"/>
      <c r="IW168" s="2"/>
      <c r="IX168" s="2"/>
      <c r="IY168" s="2"/>
      <c r="IZ168" s="2"/>
      <c r="JA168" s="2"/>
      <c r="JB168" s="2"/>
      <c r="JC168" s="2"/>
      <c r="JD168" s="2"/>
      <c r="JE168" s="2"/>
      <c r="JF168" s="21" t="s">
        <v>127</v>
      </c>
    </row>
    <row r="169" spans="1:266" hidden="1" x14ac:dyDescent="0.25">
      <c r="A169" s="2" t="s">
        <v>1780</v>
      </c>
      <c r="B169" s="9" t="s">
        <v>84</v>
      </c>
      <c r="C169" s="9" t="s">
        <v>118</v>
      </c>
      <c r="D169" s="35" t="s">
        <v>2351</v>
      </c>
      <c r="E169" s="35" t="s">
        <v>1589</v>
      </c>
      <c r="F169" s="35" t="s">
        <v>1589</v>
      </c>
      <c r="G169" s="35" t="s">
        <v>127</v>
      </c>
      <c r="H169" s="35" t="s">
        <v>1589</v>
      </c>
      <c r="I169" s="35" t="s">
        <v>1589</v>
      </c>
      <c r="J169" s="35" t="str">
        <f t="shared" si="8"/>
        <v>Agile</v>
      </c>
      <c r="K169" t="s">
        <v>1589</v>
      </c>
      <c r="L169" t="s">
        <v>1589</v>
      </c>
      <c r="M169" t="s">
        <v>1589</v>
      </c>
      <c r="N169" t="s">
        <v>1589</v>
      </c>
      <c r="O169" t="s">
        <v>1589</v>
      </c>
      <c r="P169" t="s">
        <v>127</v>
      </c>
      <c r="Q169" t="s">
        <v>1589</v>
      </c>
      <c r="R169" s="1" t="str">
        <f t="shared" si="10"/>
        <v>NO</v>
      </c>
      <c r="S169" s="29" t="str">
        <f t="shared" si="11"/>
        <v>YES</v>
      </c>
      <c r="T169" s="32" t="str">
        <f t="shared" si="9"/>
        <v>YES</v>
      </c>
      <c r="U169" s="34" t="s">
        <v>127</v>
      </c>
      <c r="V169" s="10" t="s">
        <v>1589</v>
      </c>
      <c r="W169" s="54" t="s">
        <v>2298</v>
      </c>
      <c r="X169" s="9" t="s">
        <v>126</v>
      </c>
      <c r="Y169" s="9" t="s">
        <v>126</v>
      </c>
      <c r="Z169" s="9" t="s">
        <v>126</v>
      </c>
      <c r="AA169" s="9" t="s">
        <v>126</v>
      </c>
      <c r="AB169" s="9" t="s">
        <v>126</v>
      </c>
      <c r="AC169" s="9" t="s">
        <v>126</v>
      </c>
      <c r="AD169" s="9" t="s">
        <v>126</v>
      </c>
      <c r="AE169" s="9" t="s">
        <v>126</v>
      </c>
      <c r="AF169" s="9" t="s">
        <v>126</v>
      </c>
      <c r="AG169" s="9" t="s">
        <v>126</v>
      </c>
      <c r="AH169" s="9" t="s">
        <v>126</v>
      </c>
      <c r="AI169" s="9" t="s">
        <v>126</v>
      </c>
      <c r="AJ169" s="9" t="s">
        <v>126</v>
      </c>
      <c r="AK169" s="9" t="s">
        <v>126</v>
      </c>
      <c r="AL169" s="9" t="s">
        <v>126</v>
      </c>
      <c r="AM169" s="9" t="s">
        <v>127</v>
      </c>
      <c r="AN169" s="9" t="s">
        <v>126</v>
      </c>
      <c r="AO169" s="9" t="s">
        <v>126</v>
      </c>
      <c r="AP169" s="9" t="s">
        <v>126</v>
      </c>
      <c r="AQ169" s="9" t="s">
        <v>126</v>
      </c>
      <c r="AR169" s="27" t="s">
        <v>126</v>
      </c>
      <c r="AS169" s="11" t="s">
        <v>228</v>
      </c>
      <c r="AT169" s="2"/>
      <c r="AU169" s="2"/>
      <c r="AV169" s="2"/>
      <c r="AW169" s="2"/>
      <c r="AX169" s="2"/>
      <c r="AY169" s="2"/>
      <c r="AZ169" s="2"/>
      <c r="BA169" s="2"/>
      <c r="BB169" s="2"/>
      <c r="BC169" s="2"/>
      <c r="BD169" s="2"/>
      <c r="BE169" s="2"/>
      <c r="BF169" s="2"/>
      <c r="BG169" s="2"/>
      <c r="BH169" s="2"/>
      <c r="BI169" s="2"/>
      <c r="BJ169" s="2"/>
      <c r="BK169" s="2"/>
      <c r="BL169" s="2"/>
      <c r="BM169" s="2"/>
      <c r="BN169" s="2" t="s">
        <v>127</v>
      </c>
      <c r="BO169" s="2"/>
      <c r="BP169" s="2"/>
      <c r="BQ169" s="2"/>
      <c r="BR169" s="2"/>
      <c r="BS169" s="2"/>
      <c r="BT169" s="2"/>
      <c r="BU169" s="2"/>
      <c r="BV169" s="2"/>
      <c r="BW169" s="2"/>
      <c r="BX169" s="2" t="s">
        <v>127</v>
      </c>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2" t="s">
        <v>1589</v>
      </c>
      <c r="EI169" s="22" t="s">
        <v>127</v>
      </c>
      <c r="EN169" s="11" t="s">
        <v>330</v>
      </c>
      <c r="EO169" s="13"/>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c r="FW169" s="2"/>
      <c r="FX169" s="2"/>
      <c r="FY169" s="2"/>
      <c r="FZ169" s="2"/>
      <c r="GA169" s="2"/>
      <c r="GB169" s="2"/>
      <c r="GC169" s="2"/>
      <c r="GD169" s="2"/>
      <c r="GE169" s="2"/>
      <c r="GF169" s="2"/>
      <c r="GG169" s="2"/>
      <c r="GH169" s="2"/>
      <c r="GI169" s="2"/>
      <c r="GJ169" s="2"/>
      <c r="GK169" s="2"/>
      <c r="GL169" s="21" t="s">
        <v>1589</v>
      </c>
      <c r="GM169" s="2"/>
      <c r="GN169" s="2"/>
      <c r="GO169" s="2"/>
      <c r="GP169" s="2"/>
      <c r="GQ169" s="2"/>
      <c r="GR169" s="69" t="s">
        <v>348</v>
      </c>
      <c r="GS169" s="11" t="s">
        <v>126</v>
      </c>
      <c r="GT169" s="13"/>
      <c r="GU169" s="13"/>
      <c r="GV169" s="13"/>
      <c r="GW169" s="13"/>
      <c r="GX169" s="13"/>
      <c r="GY169" s="13"/>
      <c r="GZ169" s="13"/>
      <c r="HA169" s="13"/>
      <c r="HB169" s="13"/>
      <c r="HC169" s="13"/>
      <c r="HD169" s="13"/>
      <c r="HE169" s="13"/>
      <c r="HF169" s="13"/>
      <c r="HG169" s="13"/>
      <c r="HH169" s="13"/>
      <c r="HI169" s="13"/>
      <c r="HJ169" s="13"/>
      <c r="HK169" s="13"/>
      <c r="HL169" s="13"/>
      <c r="HM169" s="13"/>
      <c r="HN169" s="13"/>
      <c r="HO169" s="13"/>
      <c r="HP169" s="13"/>
      <c r="HQ169" s="13"/>
      <c r="HR169" s="13"/>
      <c r="HS169" s="13"/>
      <c r="HT169" s="13"/>
      <c r="HU169" s="13"/>
      <c r="HV169" s="13"/>
      <c r="HW169" s="13"/>
      <c r="HX169" s="2"/>
      <c r="HY169" s="2"/>
      <c r="HZ169" s="2"/>
      <c r="IA169" s="2"/>
      <c r="IB169" s="2"/>
      <c r="IC169" s="2"/>
      <c r="ID169" s="2"/>
      <c r="IE169" s="2"/>
      <c r="IF169" s="2"/>
      <c r="IG169" s="2"/>
      <c r="IH169" s="2"/>
      <c r="II169" s="2"/>
      <c r="IJ169" s="2"/>
      <c r="IK169" s="2"/>
      <c r="IL169" s="2"/>
      <c r="IM169" s="2"/>
      <c r="IN169" s="2"/>
      <c r="IO169" s="2"/>
      <c r="IP169" s="2"/>
      <c r="IQ169" s="2"/>
      <c r="IR169" s="2"/>
      <c r="IS169" s="2"/>
      <c r="IT169" s="2"/>
      <c r="IU169" s="2"/>
      <c r="IV169" s="2"/>
      <c r="IW169" s="2"/>
      <c r="IX169" s="2"/>
      <c r="IY169" s="2"/>
      <c r="IZ169" s="2"/>
      <c r="JA169" s="2"/>
      <c r="JB169" s="2"/>
      <c r="JC169" s="2"/>
      <c r="JD169" s="2"/>
      <c r="JE169" s="2"/>
    </row>
    <row r="170" spans="1:266" hidden="1" x14ac:dyDescent="0.25">
      <c r="A170" s="2" t="s">
        <v>1780</v>
      </c>
      <c r="B170" s="9" t="s">
        <v>84</v>
      </c>
      <c r="C170" s="9" t="s">
        <v>118</v>
      </c>
      <c r="D170" s="35" t="s">
        <v>2351</v>
      </c>
      <c r="E170" s="35" t="s">
        <v>1589</v>
      </c>
      <c r="F170" s="35" t="s">
        <v>1589</v>
      </c>
      <c r="G170" s="35" t="s">
        <v>127</v>
      </c>
      <c r="H170" s="35" t="s">
        <v>1589</v>
      </c>
      <c r="I170" s="35" t="s">
        <v>1589</v>
      </c>
      <c r="J170" s="35" t="str">
        <f t="shared" si="8"/>
        <v>Agile</v>
      </c>
      <c r="K170" t="s">
        <v>1589</v>
      </c>
      <c r="L170" t="s">
        <v>1589</v>
      </c>
      <c r="M170" t="s">
        <v>1589</v>
      </c>
      <c r="N170" t="s">
        <v>1589</v>
      </c>
      <c r="O170" t="s">
        <v>1589</v>
      </c>
      <c r="P170" t="s">
        <v>127</v>
      </c>
      <c r="Q170" t="s">
        <v>1589</v>
      </c>
      <c r="R170" s="1" t="str">
        <f t="shared" si="10"/>
        <v>NO</v>
      </c>
      <c r="S170" s="29" t="str">
        <f t="shared" si="11"/>
        <v>YES</v>
      </c>
      <c r="T170" s="32" t="str">
        <f t="shared" si="9"/>
        <v>YES</v>
      </c>
      <c r="U170" s="34" t="s">
        <v>127</v>
      </c>
      <c r="V170" s="10" t="s">
        <v>1589</v>
      </c>
      <c r="W170" s="54" t="s">
        <v>1589</v>
      </c>
      <c r="X170" s="9" t="s">
        <v>126</v>
      </c>
      <c r="Y170" s="9" t="s">
        <v>126</v>
      </c>
      <c r="Z170" s="9" t="s">
        <v>126</v>
      </c>
      <c r="AA170" s="9" t="s">
        <v>126</v>
      </c>
      <c r="AB170" s="9" t="s">
        <v>127</v>
      </c>
      <c r="AC170" s="9" t="s">
        <v>126</v>
      </c>
      <c r="AD170" s="9" t="s">
        <v>126</v>
      </c>
      <c r="AE170" s="9" t="s">
        <v>126</v>
      </c>
      <c r="AF170" s="9" t="s">
        <v>126</v>
      </c>
      <c r="AG170" s="9" t="s">
        <v>126</v>
      </c>
      <c r="AH170" s="9" t="s">
        <v>126</v>
      </c>
      <c r="AI170" s="9" t="s">
        <v>126</v>
      </c>
      <c r="AJ170" s="9" t="s">
        <v>126</v>
      </c>
      <c r="AK170" s="9" t="s">
        <v>126</v>
      </c>
      <c r="AL170" s="9" t="s">
        <v>126</v>
      </c>
      <c r="AM170" s="9" t="s">
        <v>126</v>
      </c>
      <c r="AN170" s="9" t="s">
        <v>126</v>
      </c>
      <c r="AO170" s="9" t="s">
        <v>126</v>
      </c>
      <c r="AP170" s="9" t="s">
        <v>126</v>
      </c>
      <c r="AQ170" s="9" t="s">
        <v>126</v>
      </c>
      <c r="AR170" s="27" t="s">
        <v>126</v>
      </c>
      <c r="AS170" s="11" t="s">
        <v>229</v>
      </c>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t="s">
        <v>127</v>
      </c>
      <c r="DV170" s="2"/>
      <c r="DW170" s="2"/>
      <c r="DX170" s="2"/>
      <c r="DY170" s="2"/>
      <c r="DZ170" s="2"/>
      <c r="EA170" s="2"/>
      <c r="EB170" s="2"/>
      <c r="EC170" s="2"/>
      <c r="ED170" s="2"/>
      <c r="EE170" s="2"/>
      <c r="EF170" s="2"/>
      <c r="EG170" s="2"/>
      <c r="EH170" s="22" t="s">
        <v>1589</v>
      </c>
      <c r="EK170" s="2" t="s">
        <v>127</v>
      </c>
      <c r="EN170" s="11" t="s">
        <v>331</v>
      </c>
      <c r="EO170" s="13"/>
      <c r="EP170" s="2"/>
      <c r="EQ170" s="2"/>
      <c r="ER170" s="2"/>
      <c r="ES170" s="2"/>
      <c r="ET170" s="2"/>
      <c r="EU170" s="2"/>
      <c r="EV170" s="2"/>
      <c r="EW170" s="2" t="s">
        <v>127</v>
      </c>
      <c r="EX170" s="2"/>
      <c r="EY170" s="2"/>
      <c r="EZ170" s="2"/>
      <c r="FA170" s="2"/>
      <c r="FB170" s="2"/>
      <c r="FC170" s="2"/>
      <c r="FD170" s="2"/>
      <c r="FE170" s="2"/>
      <c r="FF170" s="2"/>
      <c r="FG170" s="2"/>
      <c r="FH170" s="2"/>
      <c r="FI170" s="2"/>
      <c r="FJ170" s="2"/>
      <c r="FK170" s="2"/>
      <c r="FL170" s="2"/>
      <c r="FM170" s="2"/>
      <c r="FN170" s="2"/>
      <c r="FO170" s="2"/>
      <c r="FP170" s="2"/>
      <c r="FQ170" s="2"/>
      <c r="FR170" s="2"/>
      <c r="FS170" s="2"/>
      <c r="FT170" s="2"/>
      <c r="FU170" s="2"/>
      <c r="FV170" s="2"/>
      <c r="FW170" s="2"/>
      <c r="FX170" s="2"/>
      <c r="FY170" s="2"/>
      <c r="FZ170" s="2"/>
      <c r="GA170" s="2"/>
      <c r="GB170" s="2"/>
      <c r="GC170" s="2"/>
      <c r="GD170" s="2"/>
      <c r="GE170" s="2"/>
      <c r="GF170" s="2"/>
      <c r="GG170" s="2"/>
      <c r="GH170" s="2"/>
      <c r="GI170" s="2"/>
      <c r="GJ170" s="2"/>
      <c r="GK170" s="2"/>
      <c r="GL170" s="21" t="s">
        <v>1589</v>
      </c>
      <c r="GM170" s="2"/>
      <c r="GN170" s="10" t="s">
        <v>127</v>
      </c>
      <c r="GO170" s="2"/>
      <c r="GP170" s="2"/>
      <c r="GQ170" s="2"/>
      <c r="GR170" s="69" t="s">
        <v>348</v>
      </c>
      <c r="GS170" s="11" t="s">
        <v>426</v>
      </c>
      <c r="GT170" s="13"/>
      <c r="GU170" s="13"/>
      <c r="GV170" s="13"/>
      <c r="GW170" s="13"/>
      <c r="GX170" s="13"/>
      <c r="GY170" s="13"/>
      <c r="GZ170" s="13"/>
      <c r="HA170" s="13"/>
      <c r="HB170" s="13"/>
      <c r="HC170" s="13"/>
      <c r="HD170" s="13"/>
      <c r="HE170" s="13"/>
      <c r="HF170" s="13"/>
      <c r="HG170" s="13"/>
      <c r="HH170" s="13"/>
      <c r="HI170" s="13"/>
      <c r="HJ170" s="13"/>
      <c r="HK170" s="13"/>
      <c r="HL170" s="13"/>
      <c r="HM170" s="13"/>
      <c r="HN170" s="13"/>
      <c r="HO170" s="13"/>
      <c r="HP170" s="13"/>
      <c r="HQ170" s="13"/>
      <c r="HR170" s="13"/>
      <c r="HS170" s="13"/>
      <c r="HT170" s="13"/>
      <c r="HU170" s="13"/>
      <c r="HV170" s="13"/>
      <c r="HW170" s="13"/>
      <c r="HX170" s="2"/>
      <c r="HY170" s="2"/>
      <c r="HZ170" s="2"/>
      <c r="IA170" s="2"/>
      <c r="IB170" s="2"/>
      <c r="IC170" s="2"/>
      <c r="ID170" s="2"/>
      <c r="IE170" s="2"/>
      <c r="IF170" s="2"/>
      <c r="IG170" s="2"/>
      <c r="IH170" s="2"/>
      <c r="II170" s="2"/>
      <c r="IJ170" s="2"/>
      <c r="IK170" s="2"/>
      <c r="IL170" s="2"/>
      <c r="IM170" s="2" t="s">
        <v>127</v>
      </c>
      <c r="IN170" s="2"/>
      <c r="IO170" s="2"/>
      <c r="IP170" s="2"/>
      <c r="IQ170" s="2"/>
      <c r="IR170" s="2"/>
      <c r="IS170" s="2"/>
      <c r="IT170" s="2"/>
      <c r="IU170" s="2"/>
      <c r="IV170" s="2"/>
      <c r="IW170" s="2"/>
      <c r="IX170" s="2"/>
      <c r="IY170" s="2"/>
      <c r="IZ170" s="2"/>
      <c r="JA170" s="2"/>
      <c r="JB170" s="2"/>
      <c r="JC170" s="2"/>
      <c r="JD170" s="2"/>
      <c r="JE170" s="2"/>
    </row>
    <row r="171" spans="1:266" hidden="1" x14ac:dyDescent="0.25">
      <c r="A171" s="2" t="s">
        <v>1780</v>
      </c>
      <c r="B171" s="9" t="s">
        <v>84</v>
      </c>
      <c r="C171" s="9" t="s">
        <v>118</v>
      </c>
      <c r="D171" s="35" t="s">
        <v>2351</v>
      </c>
      <c r="E171" s="35" t="s">
        <v>1589</v>
      </c>
      <c r="F171" s="35" t="s">
        <v>1589</v>
      </c>
      <c r="G171" s="35" t="s">
        <v>127</v>
      </c>
      <c r="H171" s="35" t="s">
        <v>1589</v>
      </c>
      <c r="I171" s="35" t="s">
        <v>1589</v>
      </c>
      <c r="J171" s="35" t="str">
        <f t="shared" si="8"/>
        <v>Agile</v>
      </c>
      <c r="K171" t="s">
        <v>1589</v>
      </c>
      <c r="L171" t="s">
        <v>1589</v>
      </c>
      <c r="M171" t="s">
        <v>1589</v>
      </c>
      <c r="N171" t="s">
        <v>1589</v>
      </c>
      <c r="O171" t="s">
        <v>1589</v>
      </c>
      <c r="P171" t="s">
        <v>127</v>
      </c>
      <c r="Q171" t="s">
        <v>1589</v>
      </c>
      <c r="R171" s="1" t="str">
        <f t="shared" si="10"/>
        <v>NO</v>
      </c>
      <c r="S171" s="29" t="str">
        <f t="shared" si="11"/>
        <v>YES</v>
      </c>
      <c r="T171" s="32" t="str">
        <f t="shared" si="9"/>
        <v>YES</v>
      </c>
      <c r="U171" s="34" t="s">
        <v>127</v>
      </c>
      <c r="V171" s="10" t="s">
        <v>1589</v>
      </c>
      <c r="W171" s="54" t="s">
        <v>1589</v>
      </c>
      <c r="X171" s="9" t="s">
        <v>126</v>
      </c>
      <c r="Y171" s="9" t="s">
        <v>126</v>
      </c>
      <c r="Z171" s="9" t="s">
        <v>126</v>
      </c>
      <c r="AA171" s="9" t="s">
        <v>126</v>
      </c>
      <c r="AB171" s="9" t="s">
        <v>126</v>
      </c>
      <c r="AC171" s="9" t="s">
        <v>126</v>
      </c>
      <c r="AD171" s="9" t="s">
        <v>126</v>
      </c>
      <c r="AE171" s="9" t="s">
        <v>127</v>
      </c>
      <c r="AF171" s="9" t="s">
        <v>126</v>
      </c>
      <c r="AG171" s="9" t="s">
        <v>126</v>
      </c>
      <c r="AH171" s="9" t="s">
        <v>126</v>
      </c>
      <c r="AI171" s="9" t="s">
        <v>126</v>
      </c>
      <c r="AJ171" s="9" t="s">
        <v>126</v>
      </c>
      <c r="AK171" s="9" t="s">
        <v>126</v>
      </c>
      <c r="AL171" s="9" t="s">
        <v>126</v>
      </c>
      <c r="AM171" s="9" t="s">
        <v>126</v>
      </c>
      <c r="AN171" s="9" t="s">
        <v>126</v>
      </c>
      <c r="AO171" s="9" t="s">
        <v>126</v>
      </c>
      <c r="AP171" s="9" t="s">
        <v>126</v>
      </c>
      <c r="AQ171" s="9" t="s">
        <v>126</v>
      </c>
      <c r="AR171" s="27" t="s">
        <v>126</v>
      </c>
      <c r="AS171" s="11" t="s">
        <v>229</v>
      </c>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t="s">
        <v>127</v>
      </c>
      <c r="DV171" s="2"/>
      <c r="DW171" s="2"/>
      <c r="DX171" s="2"/>
      <c r="DY171" s="2"/>
      <c r="DZ171" s="2"/>
      <c r="EA171" s="2"/>
      <c r="EB171" s="2"/>
      <c r="EC171" s="2"/>
      <c r="ED171" s="2"/>
      <c r="EE171" s="2"/>
      <c r="EF171" s="2"/>
      <c r="EG171" s="2"/>
      <c r="EH171" s="22" t="s">
        <v>1589</v>
      </c>
      <c r="EJ171" s="10"/>
      <c r="EK171" s="2" t="s">
        <v>127</v>
      </c>
      <c r="EN171" s="11" t="s">
        <v>332</v>
      </c>
      <c r="EO171" s="13"/>
      <c r="EP171" s="2"/>
      <c r="EQ171" s="2"/>
      <c r="ER171" s="2"/>
      <c r="ES171" s="2"/>
      <c r="ET171" s="2"/>
      <c r="EU171" s="2"/>
      <c r="EV171" s="2"/>
      <c r="EW171" s="2"/>
      <c r="EX171" s="2"/>
      <c r="EY171" s="2"/>
      <c r="EZ171" s="2"/>
      <c r="FA171" s="2"/>
      <c r="FB171" s="2"/>
      <c r="FC171" s="2"/>
      <c r="FD171" s="2"/>
      <c r="FE171" s="2"/>
      <c r="FF171" s="2"/>
      <c r="FG171" s="2"/>
      <c r="FH171" s="2"/>
      <c r="FI171" s="2"/>
      <c r="FJ171" s="2"/>
      <c r="FK171" s="2"/>
      <c r="FL171" s="2"/>
      <c r="FM171" s="2"/>
      <c r="FN171" s="2"/>
      <c r="FO171" s="2"/>
      <c r="FP171" s="2"/>
      <c r="FQ171" s="2"/>
      <c r="FR171" s="2"/>
      <c r="FS171" s="2"/>
      <c r="FT171" s="2"/>
      <c r="FU171" s="2" t="s">
        <v>127</v>
      </c>
      <c r="FV171" s="2"/>
      <c r="FW171" s="2"/>
      <c r="FX171" s="2"/>
      <c r="FY171" s="2"/>
      <c r="FZ171" s="2"/>
      <c r="GA171" s="2"/>
      <c r="GB171" s="2"/>
      <c r="GC171" s="2"/>
      <c r="GD171" s="2"/>
      <c r="GE171" s="2"/>
      <c r="GF171" s="2"/>
      <c r="GG171" s="2"/>
      <c r="GH171" s="2"/>
      <c r="GI171" s="2"/>
      <c r="GJ171" s="2"/>
      <c r="GK171" s="2"/>
      <c r="GL171" s="21" t="s">
        <v>1589</v>
      </c>
      <c r="GM171" s="2"/>
      <c r="GN171" s="10" t="s">
        <v>127</v>
      </c>
      <c r="GO171" s="2"/>
      <c r="GP171" s="2"/>
      <c r="GQ171" s="2"/>
      <c r="GR171" s="69" t="s">
        <v>347</v>
      </c>
      <c r="GS171" s="11" t="s">
        <v>427</v>
      </c>
      <c r="GT171" s="13"/>
      <c r="GU171" s="13"/>
      <c r="GV171" s="13"/>
      <c r="GW171" s="13"/>
      <c r="GX171" s="13" t="s">
        <v>127</v>
      </c>
      <c r="GY171" s="13"/>
      <c r="GZ171" s="13"/>
      <c r="HA171" s="13"/>
      <c r="HB171" s="13"/>
      <c r="HC171" s="13"/>
      <c r="HD171" s="13"/>
      <c r="HE171" s="13"/>
      <c r="HF171" s="13"/>
      <c r="HG171" s="13" t="s">
        <v>127</v>
      </c>
      <c r="HH171" s="13"/>
      <c r="HI171" s="13"/>
      <c r="HJ171" s="13"/>
      <c r="HK171" s="13"/>
      <c r="HL171" s="13"/>
      <c r="HM171" s="13"/>
      <c r="HN171" s="13"/>
      <c r="HO171" s="13"/>
      <c r="HP171" s="13"/>
      <c r="HQ171" s="13"/>
      <c r="HR171" s="13"/>
      <c r="HS171" s="13"/>
      <c r="HT171" s="13"/>
      <c r="HU171" s="13"/>
      <c r="HV171" s="13"/>
      <c r="HW171" s="13"/>
      <c r="HX171" s="2"/>
      <c r="HY171" s="2"/>
      <c r="HZ171" s="2"/>
      <c r="IA171" s="2"/>
      <c r="IB171" s="2"/>
      <c r="IC171" s="2"/>
      <c r="ID171" s="2"/>
      <c r="IE171" s="2"/>
      <c r="IF171" s="2"/>
      <c r="IG171" s="2"/>
      <c r="IH171" s="2"/>
      <c r="II171" s="2"/>
      <c r="IJ171" s="2"/>
      <c r="IK171" s="2"/>
      <c r="IL171" s="2"/>
      <c r="IM171" s="2"/>
      <c r="IN171" s="2"/>
      <c r="IO171" s="2"/>
      <c r="IP171" s="2"/>
      <c r="IQ171" s="2"/>
      <c r="IR171" s="2"/>
      <c r="IS171" s="2"/>
      <c r="IT171" s="2"/>
      <c r="IU171" s="2"/>
      <c r="IV171" s="2" t="s">
        <v>127</v>
      </c>
      <c r="IW171" s="2"/>
      <c r="IX171" s="2"/>
      <c r="IY171" s="2"/>
      <c r="IZ171" s="2"/>
      <c r="JA171" s="2"/>
      <c r="JB171" s="2"/>
      <c r="JC171" s="2"/>
      <c r="JD171" s="2"/>
      <c r="JE171" s="2"/>
    </row>
    <row r="172" spans="1:266" hidden="1" x14ac:dyDescent="0.25">
      <c r="A172" s="2" t="s">
        <v>1780</v>
      </c>
      <c r="B172" s="9" t="s">
        <v>84</v>
      </c>
      <c r="C172" s="9" t="s">
        <v>118</v>
      </c>
      <c r="D172" s="35" t="s">
        <v>2351</v>
      </c>
      <c r="E172" s="35" t="s">
        <v>1589</v>
      </c>
      <c r="F172" s="35" t="s">
        <v>1589</v>
      </c>
      <c r="G172" s="35" t="s">
        <v>127</v>
      </c>
      <c r="H172" s="35" t="s">
        <v>1589</v>
      </c>
      <c r="I172" s="35" t="s">
        <v>1589</v>
      </c>
      <c r="J172" s="35" t="str">
        <f t="shared" si="8"/>
        <v>Agile</v>
      </c>
      <c r="K172" t="s">
        <v>1589</v>
      </c>
      <c r="L172" t="s">
        <v>1589</v>
      </c>
      <c r="M172" t="s">
        <v>1589</v>
      </c>
      <c r="N172" t="s">
        <v>1589</v>
      </c>
      <c r="O172" t="s">
        <v>1589</v>
      </c>
      <c r="P172" t="s">
        <v>127</v>
      </c>
      <c r="Q172" t="s">
        <v>1589</v>
      </c>
      <c r="R172" s="1" t="str">
        <f t="shared" si="10"/>
        <v>NO</v>
      </c>
      <c r="S172" s="29" t="str">
        <f t="shared" si="11"/>
        <v>YES</v>
      </c>
      <c r="T172" s="32" t="str">
        <f t="shared" si="9"/>
        <v>YES</v>
      </c>
      <c r="U172" s="34" t="s">
        <v>127</v>
      </c>
      <c r="V172" s="10" t="s">
        <v>1589</v>
      </c>
      <c r="W172" s="54" t="s">
        <v>1589</v>
      </c>
      <c r="X172" s="9" t="s">
        <v>126</v>
      </c>
      <c r="Y172" s="9" t="s">
        <v>126</v>
      </c>
      <c r="Z172" s="9" t="s">
        <v>126</v>
      </c>
      <c r="AA172" s="9" t="s">
        <v>126</v>
      </c>
      <c r="AB172" s="9" t="s">
        <v>126</v>
      </c>
      <c r="AC172" s="9" t="s">
        <v>126</v>
      </c>
      <c r="AD172" s="9" t="s">
        <v>126</v>
      </c>
      <c r="AE172" s="9" t="s">
        <v>126</v>
      </c>
      <c r="AF172" s="9" t="s">
        <v>126</v>
      </c>
      <c r="AG172" s="9" t="s">
        <v>126</v>
      </c>
      <c r="AH172" s="9" t="s">
        <v>126</v>
      </c>
      <c r="AI172" s="9" t="s">
        <v>126</v>
      </c>
      <c r="AJ172" s="9" t="s">
        <v>126</v>
      </c>
      <c r="AK172" s="9" t="s">
        <v>126</v>
      </c>
      <c r="AL172" s="9" t="s">
        <v>126</v>
      </c>
      <c r="AM172" s="9" t="s">
        <v>126</v>
      </c>
      <c r="AN172" s="9" t="s">
        <v>126</v>
      </c>
      <c r="AO172" s="9" t="s">
        <v>126</v>
      </c>
      <c r="AP172" s="9" t="s">
        <v>127</v>
      </c>
      <c r="AQ172" s="9" t="s">
        <v>126</v>
      </c>
      <c r="AR172" s="27" t="s">
        <v>126</v>
      </c>
      <c r="AS172" s="11" t="s">
        <v>229</v>
      </c>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t="s">
        <v>127</v>
      </c>
      <c r="DV172" s="2"/>
      <c r="DW172" s="2"/>
      <c r="DX172" s="2"/>
      <c r="DY172" s="2"/>
      <c r="DZ172" s="2"/>
      <c r="EA172" s="2"/>
      <c r="EB172" s="2"/>
      <c r="EC172" s="2"/>
      <c r="ED172" s="2"/>
      <c r="EE172" s="2"/>
      <c r="EF172" s="2"/>
      <c r="EG172" s="2"/>
      <c r="EH172" s="22" t="s">
        <v>1589</v>
      </c>
      <c r="EJ172" s="10"/>
      <c r="EK172" s="2" t="s">
        <v>127</v>
      </c>
      <c r="EN172" s="11" t="s">
        <v>333</v>
      </c>
      <c r="EO172" s="13"/>
      <c r="EP172" s="2"/>
      <c r="EQ172" s="2"/>
      <c r="ER172" s="2"/>
      <c r="ES172" s="2"/>
      <c r="ET172" s="2" t="s">
        <v>127</v>
      </c>
      <c r="EU172" s="2"/>
      <c r="EV172" s="2"/>
      <c r="EW172" s="2"/>
      <c r="EX172" s="2"/>
      <c r="EY172" s="2"/>
      <c r="EZ172" s="2"/>
      <c r="FA172" s="2"/>
      <c r="FB172" s="2"/>
      <c r="FC172" s="2"/>
      <c r="FD172" s="2"/>
      <c r="FE172" s="2"/>
      <c r="FF172" s="2"/>
      <c r="FG172" s="2"/>
      <c r="FH172" s="2"/>
      <c r="FI172" s="2"/>
      <c r="FJ172" s="2"/>
      <c r="FK172" s="2"/>
      <c r="FL172" s="2"/>
      <c r="FM172" s="2"/>
      <c r="FN172" s="2"/>
      <c r="FO172" s="2"/>
      <c r="FP172" s="2"/>
      <c r="FQ172" s="2"/>
      <c r="FR172" s="2"/>
      <c r="FS172" s="2"/>
      <c r="FT172" s="2"/>
      <c r="FU172" s="2"/>
      <c r="FV172" s="2"/>
      <c r="FW172" s="2"/>
      <c r="FX172" s="2"/>
      <c r="FY172" s="2"/>
      <c r="FZ172" s="2"/>
      <c r="GA172" s="2"/>
      <c r="GB172" s="2"/>
      <c r="GC172" s="2"/>
      <c r="GD172" s="2"/>
      <c r="GE172" s="2"/>
      <c r="GF172" s="2"/>
      <c r="GG172" s="2"/>
      <c r="GH172" s="2"/>
      <c r="GI172" s="2"/>
      <c r="GJ172" s="2"/>
      <c r="GK172" s="2"/>
      <c r="GL172" s="21" t="s">
        <v>1589</v>
      </c>
      <c r="GM172" s="2" t="s">
        <v>127</v>
      </c>
      <c r="GN172" s="2"/>
      <c r="GO172" s="2"/>
      <c r="GP172" s="2"/>
      <c r="GQ172" s="2"/>
      <c r="GR172" s="69" t="s">
        <v>347</v>
      </c>
      <c r="GS172" s="11" t="s">
        <v>428</v>
      </c>
      <c r="GT172" s="13"/>
      <c r="GU172" s="13"/>
      <c r="GV172" s="13"/>
      <c r="GW172" s="13" t="s">
        <v>127</v>
      </c>
      <c r="GX172" s="13"/>
      <c r="GY172" s="13"/>
      <c r="GZ172" s="13"/>
      <c r="HA172" s="13"/>
      <c r="HB172" s="13"/>
      <c r="HC172" s="13"/>
      <c r="HD172" s="13"/>
      <c r="HE172" s="13"/>
      <c r="HF172" s="13"/>
      <c r="HG172" s="13"/>
      <c r="HH172" s="13"/>
      <c r="HI172" s="13"/>
      <c r="HJ172" s="13"/>
      <c r="HK172" s="13"/>
      <c r="HL172" s="13"/>
      <c r="HM172" s="13"/>
      <c r="HN172" s="13"/>
      <c r="HO172" s="13"/>
      <c r="HP172" s="13"/>
      <c r="HQ172" s="13"/>
      <c r="HR172" s="13"/>
      <c r="HS172" s="13"/>
      <c r="HT172" s="13"/>
      <c r="HU172" s="13"/>
      <c r="HV172" s="13"/>
      <c r="HW172" s="13"/>
      <c r="HX172" s="2"/>
      <c r="HY172" s="2"/>
      <c r="HZ172" s="2"/>
      <c r="IA172" s="2"/>
      <c r="IB172" s="2"/>
      <c r="IC172" s="2"/>
      <c r="ID172" s="2"/>
      <c r="IE172" s="2"/>
      <c r="IF172" s="2"/>
      <c r="IG172" s="2"/>
      <c r="IH172" s="2"/>
      <c r="II172" s="2"/>
      <c r="IJ172" s="2"/>
      <c r="IK172" s="2"/>
      <c r="IL172" s="2"/>
      <c r="IM172" s="2"/>
      <c r="IN172" s="2"/>
      <c r="IO172" s="2"/>
      <c r="IP172" s="2"/>
      <c r="IQ172" s="2"/>
      <c r="IR172" s="2"/>
      <c r="IS172" s="2"/>
      <c r="IT172" s="2"/>
      <c r="IU172" s="2"/>
      <c r="IV172" s="2"/>
      <c r="IW172" s="2"/>
      <c r="IX172" s="2"/>
      <c r="IY172" s="2"/>
      <c r="IZ172" s="2"/>
      <c r="JA172" s="2"/>
      <c r="JB172" s="2"/>
      <c r="JC172" s="2"/>
      <c r="JD172" s="2"/>
      <c r="JE172" s="2"/>
    </row>
    <row r="173" spans="1:266" hidden="1" x14ac:dyDescent="0.25">
      <c r="A173" s="2" t="s">
        <v>1780</v>
      </c>
      <c r="B173" s="9" t="s">
        <v>84</v>
      </c>
      <c r="C173" s="9" t="s">
        <v>118</v>
      </c>
      <c r="D173" s="35" t="s">
        <v>2351</v>
      </c>
      <c r="E173" s="35" t="s">
        <v>1589</v>
      </c>
      <c r="F173" s="35" t="s">
        <v>1589</v>
      </c>
      <c r="G173" s="35" t="s">
        <v>127</v>
      </c>
      <c r="H173" s="35" t="s">
        <v>1589</v>
      </c>
      <c r="I173" s="35" t="s">
        <v>1589</v>
      </c>
      <c r="J173" s="35" t="str">
        <f t="shared" si="8"/>
        <v>Agile</v>
      </c>
      <c r="K173" t="s">
        <v>1589</v>
      </c>
      <c r="L173" t="s">
        <v>1589</v>
      </c>
      <c r="M173" t="s">
        <v>1589</v>
      </c>
      <c r="N173" t="s">
        <v>1589</v>
      </c>
      <c r="O173" t="s">
        <v>1589</v>
      </c>
      <c r="P173" t="s">
        <v>127</v>
      </c>
      <c r="Q173" t="s">
        <v>1589</v>
      </c>
      <c r="R173" s="1" t="str">
        <f t="shared" si="10"/>
        <v>NO</v>
      </c>
      <c r="S173" s="29" t="str">
        <f t="shared" si="11"/>
        <v>YES</v>
      </c>
      <c r="T173" s="32" t="str">
        <f t="shared" si="9"/>
        <v>YES</v>
      </c>
      <c r="U173" s="34" t="s">
        <v>127</v>
      </c>
      <c r="V173" s="10" t="s">
        <v>1589</v>
      </c>
      <c r="W173" s="54" t="s">
        <v>1589</v>
      </c>
      <c r="X173" s="9" t="s">
        <v>126</v>
      </c>
      <c r="Y173" s="9" t="s">
        <v>126</v>
      </c>
      <c r="Z173" s="9" t="s">
        <v>127</v>
      </c>
      <c r="AA173" s="9" t="s">
        <v>126</v>
      </c>
      <c r="AB173" s="9" t="s">
        <v>126</v>
      </c>
      <c r="AC173" s="9" t="s">
        <v>126</v>
      </c>
      <c r="AD173" s="9" t="s">
        <v>126</v>
      </c>
      <c r="AE173" s="9" t="s">
        <v>126</v>
      </c>
      <c r="AF173" s="9" t="s">
        <v>126</v>
      </c>
      <c r="AG173" s="9" t="s">
        <v>126</v>
      </c>
      <c r="AH173" s="9" t="s">
        <v>126</v>
      </c>
      <c r="AI173" s="9" t="s">
        <v>126</v>
      </c>
      <c r="AJ173" s="9" t="s">
        <v>126</v>
      </c>
      <c r="AK173" s="9" t="s">
        <v>126</v>
      </c>
      <c r="AL173" s="9" t="s">
        <v>126</v>
      </c>
      <c r="AM173" s="9" t="s">
        <v>126</v>
      </c>
      <c r="AN173" s="9" t="s">
        <v>126</v>
      </c>
      <c r="AO173" s="9" t="s">
        <v>126</v>
      </c>
      <c r="AP173" s="9" t="s">
        <v>126</v>
      </c>
      <c r="AQ173" s="9" t="s">
        <v>126</v>
      </c>
      <c r="AR173" s="27" t="s">
        <v>126</v>
      </c>
      <c r="AS173" s="11" t="s">
        <v>229</v>
      </c>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10" t="s">
        <v>127</v>
      </c>
      <c r="DV173" s="10"/>
      <c r="DW173" s="2"/>
      <c r="DX173" s="2"/>
      <c r="DY173" s="2"/>
      <c r="DZ173" s="2"/>
      <c r="EA173" s="2"/>
      <c r="EB173" s="2"/>
      <c r="EC173" s="2"/>
      <c r="ED173" s="2"/>
      <c r="EE173" s="2"/>
      <c r="EF173" s="2"/>
      <c r="EG173" s="2"/>
      <c r="EH173" s="22" t="s">
        <v>1589</v>
      </c>
      <c r="EJ173" s="10"/>
      <c r="EK173" s="2" t="s">
        <v>127</v>
      </c>
      <c r="EN173" s="11" t="s">
        <v>334</v>
      </c>
      <c r="EO173" s="13"/>
      <c r="EP173" s="2"/>
      <c r="EQ173" s="2"/>
      <c r="ER173" s="2"/>
      <c r="ES173" s="2"/>
      <c r="ET173" s="2"/>
      <c r="EU173" s="2"/>
      <c r="EV173" s="2"/>
      <c r="EW173" s="2"/>
      <c r="EX173" s="2"/>
      <c r="EY173" s="2"/>
      <c r="EZ173" s="2"/>
      <c r="FA173" s="2"/>
      <c r="FB173" s="2"/>
      <c r="FC173" s="2"/>
      <c r="FD173" s="2"/>
      <c r="FE173" s="2"/>
      <c r="FF173" s="2"/>
      <c r="FG173" s="2"/>
      <c r="FH173" s="2"/>
      <c r="FI173" s="2"/>
      <c r="FJ173" s="2"/>
      <c r="FK173" s="2"/>
      <c r="FL173" s="2"/>
      <c r="FM173" s="2"/>
      <c r="FN173" s="2"/>
      <c r="FO173" s="2"/>
      <c r="FP173" s="2"/>
      <c r="FQ173" s="2"/>
      <c r="FR173" s="2" t="s">
        <v>127</v>
      </c>
      <c r="FS173" s="2"/>
      <c r="FT173" s="2"/>
      <c r="FU173" s="2"/>
      <c r="FV173" s="2"/>
      <c r="FW173" s="2"/>
      <c r="FX173" s="2"/>
      <c r="FY173" s="2"/>
      <c r="FZ173" s="2"/>
      <c r="GA173" s="2"/>
      <c r="GB173" s="2"/>
      <c r="GC173" s="2"/>
      <c r="GD173" s="2"/>
      <c r="GE173" s="2"/>
      <c r="GF173" s="2"/>
      <c r="GG173" s="2"/>
      <c r="GH173" s="2"/>
      <c r="GI173" s="2"/>
      <c r="GJ173" s="2"/>
      <c r="GK173" s="2"/>
      <c r="GL173" s="21" t="s">
        <v>1589</v>
      </c>
      <c r="GM173" s="2"/>
      <c r="GN173" s="2"/>
      <c r="GO173" s="2" t="s">
        <v>127</v>
      </c>
      <c r="GP173" s="2"/>
      <c r="GQ173" s="2"/>
      <c r="GR173" s="69" t="s">
        <v>347</v>
      </c>
      <c r="GS173" s="11" t="s">
        <v>429</v>
      </c>
      <c r="GT173" s="13"/>
      <c r="GU173" s="13"/>
      <c r="GV173" s="13" t="s">
        <v>127</v>
      </c>
      <c r="GW173" s="13"/>
      <c r="GX173" s="13"/>
      <c r="GY173" s="13"/>
      <c r="GZ173" s="13"/>
      <c r="HA173" s="13"/>
      <c r="HB173" s="13"/>
      <c r="HC173" s="13"/>
      <c r="HD173" s="13"/>
      <c r="HE173" s="13"/>
      <c r="HF173" s="13"/>
      <c r="HG173" s="13"/>
      <c r="HH173" s="13"/>
      <c r="HI173" s="13"/>
      <c r="HJ173" s="13"/>
      <c r="HK173" s="13"/>
      <c r="HL173" s="13"/>
      <c r="HM173" s="13"/>
      <c r="HN173" s="13"/>
      <c r="HO173" s="13"/>
      <c r="HP173" s="13"/>
      <c r="HQ173" s="13"/>
      <c r="HR173" s="13"/>
      <c r="HS173" s="13"/>
      <c r="HT173" s="13"/>
      <c r="HU173" s="13"/>
      <c r="HV173" s="13"/>
      <c r="HW173" s="13"/>
      <c r="HX173" s="2"/>
      <c r="HY173" s="2"/>
      <c r="HZ173" s="2"/>
      <c r="IA173" s="2"/>
      <c r="IB173" s="2"/>
      <c r="IC173" s="2"/>
      <c r="ID173" s="2"/>
      <c r="IE173" s="2"/>
      <c r="IF173" s="2"/>
      <c r="IG173" s="2"/>
      <c r="IH173" s="2"/>
      <c r="II173" s="2"/>
      <c r="IJ173" s="2"/>
      <c r="IK173" s="2"/>
      <c r="IL173" s="2"/>
      <c r="IM173" s="2"/>
      <c r="IN173" s="2"/>
      <c r="IO173" s="2"/>
      <c r="IP173" s="2"/>
      <c r="IQ173" s="2"/>
      <c r="IR173" s="2"/>
      <c r="IS173" s="2"/>
      <c r="IT173" s="2"/>
      <c r="IU173" s="2"/>
      <c r="IV173" s="2"/>
      <c r="IW173" s="2"/>
      <c r="IX173" s="2"/>
      <c r="IY173" s="2"/>
      <c r="IZ173" s="2"/>
      <c r="JA173" s="2"/>
      <c r="JB173" s="2"/>
      <c r="JC173" s="2"/>
      <c r="JD173" s="2"/>
      <c r="JE173" s="2"/>
    </row>
    <row r="174" spans="1:266" hidden="1" x14ac:dyDescent="0.25">
      <c r="A174" s="2" t="s">
        <v>1780</v>
      </c>
      <c r="B174" s="9" t="s">
        <v>84</v>
      </c>
      <c r="C174" s="9" t="s">
        <v>119</v>
      </c>
      <c r="D174" s="35" t="s">
        <v>2351</v>
      </c>
      <c r="E174" s="35" t="s">
        <v>127</v>
      </c>
      <c r="F174" s="35" t="s">
        <v>1589</v>
      </c>
      <c r="G174" s="35" t="s">
        <v>1589</v>
      </c>
      <c r="H174" s="35" t="s">
        <v>1589</v>
      </c>
      <c r="I174" s="35" t="s">
        <v>1589</v>
      </c>
      <c r="J174" s="35" t="str">
        <f t="shared" si="8"/>
        <v>Plan-driven</v>
      </c>
      <c r="K174" t="s">
        <v>1589</v>
      </c>
      <c r="L174" t="s">
        <v>1589</v>
      </c>
      <c r="M174" t="s">
        <v>1589</v>
      </c>
      <c r="N174" t="s">
        <v>1589</v>
      </c>
      <c r="O174" t="s">
        <v>127</v>
      </c>
      <c r="P174" t="s">
        <v>1589</v>
      </c>
      <c r="Q174" t="s">
        <v>1589</v>
      </c>
      <c r="R174" s="1" t="str">
        <f t="shared" si="10"/>
        <v>YES</v>
      </c>
      <c r="S174" s="29" t="str">
        <f t="shared" si="11"/>
        <v>YES</v>
      </c>
      <c r="T174" s="32" t="str">
        <f t="shared" si="9"/>
        <v>YES</v>
      </c>
      <c r="U174" s="34" t="s">
        <v>127</v>
      </c>
      <c r="V174" s="10" t="s">
        <v>1589</v>
      </c>
      <c r="W174" s="54" t="s">
        <v>1589</v>
      </c>
      <c r="X174" s="9" t="s">
        <v>126</v>
      </c>
      <c r="Y174" s="9" t="s">
        <v>126</v>
      </c>
      <c r="Z174" s="9" t="s">
        <v>126</v>
      </c>
      <c r="AA174" s="9" t="s">
        <v>126</v>
      </c>
      <c r="AB174" s="9" t="s">
        <v>126</v>
      </c>
      <c r="AC174" s="9" t="s">
        <v>127</v>
      </c>
      <c r="AD174" s="9" t="s">
        <v>126</v>
      </c>
      <c r="AE174" s="9" t="s">
        <v>126</v>
      </c>
      <c r="AF174" s="9" t="s">
        <v>126</v>
      </c>
      <c r="AG174" s="9" t="s">
        <v>126</v>
      </c>
      <c r="AH174" s="9" t="s">
        <v>126</v>
      </c>
      <c r="AI174" s="9" t="s">
        <v>126</v>
      </c>
      <c r="AJ174" s="9" t="s">
        <v>126</v>
      </c>
      <c r="AK174" s="9" t="s">
        <v>126</v>
      </c>
      <c r="AL174" s="9" t="s">
        <v>126</v>
      </c>
      <c r="AM174" s="9" t="s">
        <v>126</v>
      </c>
      <c r="AN174" s="9" t="s">
        <v>126</v>
      </c>
      <c r="AO174" s="9" t="s">
        <v>126</v>
      </c>
      <c r="AP174" s="9" t="s">
        <v>126</v>
      </c>
      <c r="AQ174" s="9" t="s">
        <v>126</v>
      </c>
      <c r="AR174" s="27" t="s">
        <v>126</v>
      </c>
      <c r="AS174" s="11" t="s">
        <v>230</v>
      </c>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t="s">
        <v>127</v>
      </c>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2" t="s">
        <v>1589</v>
      </c>
      <c r="EJ174" s="10" t="s">
        <v>127</v>
      </c>
      <c r="EN174" s="11" t="s">
        <v>335</v>
      </c>
      <c r="EO174" s="13"/>
      <c r="EP174" s="2"/>
      <c r="EQ174" s="2"/>
      <c r="ER174" s="2"/>
      <c r="ES174" s="2"/>
      <c r="ET174" s="2"/>
      <c r="EU174" s="2"/>
      <c r="EV174" s="2"/>
      <c r="EW174" s="2"/>
      <c r="EX174" s="2"/>
      <c r="EY174" s="2"/>
      <c r="EZ174" s="2"/>
      <c r="FA174" s="2"/>
      <c r="FB174" s="2"/>
      <c r="FC174" s="2"/>
      <c r="FD174" s="2"/>
      <c r="FE174" s="2"/>
      <c r="FF174" s="2"/>
      <c r="FG174" s="2"/>
      <c r="FH174" s="2"/>
      <c r="FI174" s="2"/>
      <c r="FJ174" s="2"/>
      <c r="FK174" s="2"/>
      <c r="FL174" s="2"/>
      <c r="FM174" s="2"/>
      <c r="FN174" s="2"/>
      <c r="FO174" s="2"/>
      <c r="FP174" s="2"/>
      <c r="FQ174" s="2"/>
      <c r="FR174" s="2"/>
      <c r="FS174" s="2"/>
      <c r="FT174" s="2"/>
      <c r="FU174" s="2"/>
      <c r="FV174" s="2"/>
      <c r="FW174" s="2"/>
      <c r="FX174" s="2"/>
      <c r="FY174" s="2"/>
      <c r="FZ174" s="2"/>
      <c r="GA174" s="2"/>
      <c r="GB174" s="2"/>
      <c r="GC174" s="2"/>
      <c r="GD174" s="2" t="s">
        <v>127</v>
      </c>
      <c r="GE174" s="2"/>
      <c r="GF174" s="2"/>
      <c r="GG174" s="2"/>
      <c r="GH174" s="2"/>
      <c r="GI174" s="2"/>
      <c r="GJ174" s="2"/>
      <c r="GK174" s="2"/>
      <c r="GL174" s="21" t="s">
        <v>1589</v>
      </c>
      <c r="GM174" s="2"/>
      <c r="GN174" s="2"/>
      <c r="GO174" s="2"/>
      <c r="GP174" s="2" t="s">
        <v>127</v>
      </c>
      <c r="GQ174" s="2"/>
      <c r="GR174" s="69" t="s">
        <v>348</v>
      </c>
      <c r="GS174" s="11" t="s">
        <v>126</v>
      </c>
      <c r="GT174" s="13"/>
      <c r="GU174" s="13"/>
      <c r="GV174" s="13"/>
      <c r="GW174" s="13"/>
      <c r="GX174" s="13"/>
      <c r="GY174" s="13"/>
      <c r="GZ174" s="13"/>
      <c r="HA174" s="13"/>
      <c r="HB174" s="13"/>
      <c r="HC174" s="13"/>
      <c r="HD174" s="13"/>
      <c r="HE174" s="13"/>
      <c r="HF174" s="13"/>
      <c r="HG174" s="13"/>
      <c r="HH174" s="13"/>
      <c r="HI174" s="13"/>
      <c r="HJ174" s="13"/>
      <c r="HK174" s="13"/>
      <c r="HL174" s="13"/>
      <c r="HM174" s="13"/>
      <c r="HN174" s="13"/>
      <c r="HO174" s="13"/>
      <c r="HP174" s="13"/>
      <c r="HQ174" s="13"/>
      <c r="HR174" s="13"/>
      <c r="HS174" s="13"/>
      <c r="HT174" s="13"/>
      <c r="HU174" s="13"/>
      <c r="HV174" s="13"/>
      <c r="HW174" s="13"/>
      <c r="HX174" s="2"/>
      <c r="HY174" s="2"/>
      <c r="HZ174" s="2"/>
      <c r="IA174" s="2"/>
      <c r="IB174" s="2"/>
      <c r="IC174" s="2"/>
      <c r="ID174" s="2"/>
      <c r="IE174" s="2"/>
      <c r="IF174" s="2"/>
      <c r="IG174" s="2"/>
      <c r="IH174" s="2"/>
      <c r="II174" s="2"/>
      <c r="IJ174" s="2"/>
      <c r="IK174" s="2"/>
      <c r="IL174" s="2"/>
      <c r="IM174" s="2"/>
      <c r="IN174" s="2"/>
      <c r="IO174" s="2"/>
      <c r="IP174" s="2"/>
      <c r="IQ174" s="2"/>
      <c r="IR174" s="2"/>
      <c r="IS174" s="2"/>
      <c r="IT174" s="2"/>
      <c r="IU174" s="2"/>
      <c r="IV174" s="2"/>
      <c r="IW174" s="2"/>
      <c r="IX174" s="2"/>
      <c r="IY174" s="2"/>
      <c r="IZ174" s="2"/>
      <c r="JA174" s="2"/>
      <c r="JB174" s="2"/>
      <c r="JC174" s="2"/>
      <c r="JD174" s="2"/>
      <c r="JE174" s="2"/>
    </row>
    <row r="175" spans="1:266" hidden="1" x14ac:dyDescent="0.25">
      <c r="A175" s="2" t="s">
        <v>1780</v>
      </c>
      <c r="B175" s="9" t="s">
        <v>84</v>
      </c>
      <c r="C175" s="9" t="s">
        <v>119</v>
      </c>
      <c r="D175" s="35" t="s">
        <v>2351</v>
      </c>
      <c r="E175" s="35" t="s">
        <v>127</v>
      </c>
      <c r="F175" s="35" t="s">
        <v>1589</v>
      </c>
      <c r="G175" s="35" t="s">
        <v>1589</v>
      </c>
      <c r="H175" s="35" t="s">
        <v>1589</v>
      </c>
      <c r="I175" s="35" t="s">
        <v>1589</v>
      </c>
      <c r="J175" s="35" t="str">
        <f t="shared" si="8"/>
        <v>Plan-driven</v>
      </c>
      <c r="K175" t="s">
        <v>1589</v>
      </c>
      <c r="L175" t="s">
        <v>1589</v>
      </c>
      <c r="M175" t="s">
        <v>1589</v>
      </c>
      <c r="N175" t="s">
        <v>1589</v>
      </c>
      <c r="O175" t="s">
        <v>127</v>
      </c>
      <c r="P175" t="s">
        <v>1589</v>
      </c>
      <c r="Q175" t="s">
        <v>1589</v>
      </c>
      <c r="R175" s="1" t="str">
        <f t="shared" si="10"/>
        <v>YES</v>
      </c>
      <c r="S175" s="29" t="str">
        <f t="shared" si="11"/>
        <v>YES</v>
      </c>
      <c r="T175" s="32" t="str">
        <f t="shared" si="9"/>
        <v>YES</v>
      </c>
      <c r="U175" s="34" t="s">
        <v>127</v>
      </c>
      <c r="V175" s="10" t="s">
        <v>1589</v>
      </c>
      <c r="W175" s="54" t="s">
        <v>1589</v>
      </c>
      <c r="X175" s="9" t="s">
        <v>126</v>
      </c>
      <c r="Y175" s="9" t="s">
        <v>126</v>
      </c>
      <c r="Z175" s="9" t="s">
        <v>126</v>
      </c>
      <c r="AA175" s="9" t="s">
        <v>127</v>
      </c>
      <c r="AB175" s="9" t="s">
        <v>126</v>
      </c>
      <c r="AC175" s="9" t="s">
        <v>126</v>
      </c>
      <c r="AD175" s="9" t="s">
        <v>126</v>
      </c>
      <c r="AE175" s="9" t="s">
        <v>126</v>
      </c>
      <c r="AF175" s="9" t="s">
        <v>126</v>
      </c>
      <c r="AG175" s="9" t="s">
        <v>126</v>
      </c>
      <c r="AH175" s="9" t="s">
        <v>126</v>
      </c>
      <c r="AI175" s="9" t="s">
        <v>126</v>
      </c>
      <c r="AJ175" s="9" t="s">
        <v>126</v>
      </c>
      <c r="AK175" s="9" t="s">
        <v>126</v>
      </c>
      <c r="AL175" s="9" t="s">
        <v>126</v>
      </c>
      <c r="AM175" s="9" t="s">
        <v>126</v>
      </c>
      <c r="AN175" s="9" t="s">
        <v>126</v>
      </c>
      <c r="AO175" s="9" t="s">
        <v>126</v>
      </c>
      <c r="AP175" s="9" t="s">
        <v>126</v>
      </c>
      <c r="AQ175" s="9" t="s">
        <v>126</v>
      </c>
      <c r="AR175" s="27" t="s">
        <v>126</v>
      </c>
      <c r="AS175" s="11" t="s">
        <v>231</v>
      </c>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t="s">
        <v>127</v>
      </c>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c r="EE175" s="2"/>
      <c r="EF175" s="2"/>
      <c r="EG175" s="2"/>
      <c r="EH175" s="22" t="s">
        <v>1589</v>
      </c>
      <c r="EJ175" s="10" t="s">
        <v>127</v>
      </c>
      <c r="EN175" s="11" t="s">
        <v>336</v>
      </c>
      <c r="EO175" s="13"/>
      <c r="EP175" s="2"/>
      <c r="EQ175" s="2"/>
      <c r="ER175" s="2"/>
      <c r="ES175" s="2"/>
      <c r="ET175" s="2"/>
      <c r="EU175" s="2"/>
      <c r="EV175" s="2"/>
      <c r="EW175" s="2"/>
      <c r="EX175" s="2"/>
      <c r="EY175" s="2"/>
      <c r="EZ175" s="2"/>
      <c r="FA175" s="2"/>
      <c r="FB175" s="2"/>
      <c r="FC175" s="2"/>
      <c r="FD175" s="2"/>
      <c r="FE175" s="2"/>
      <c r="FF175" s="2"/>
      <c r="FG175" s="2"/>
      <c r="FH175" s="2" t="s">
        <v>127</v>
      </c>
      <c r="FI175" s="2"/>
      <c r="FJ175" s="2"/>
      <c r="FK175" s="2"/>
      <c r="FL175" s="2"/>
      <c r="FM175" s="2"/>
      <c r="FN175" s="2"/>
      <c r="FO175" s="2"/>
      <c r="FP175" s="2"/>
      <c r="FQ175" s="2"/>
      <c r="FR175" s="2"/>
      <c r="FS175" s="2"/>
      <c r="FT175" s="2"/>
      <c r="FU175" s="2"/>
      <c r="FV175" s="2"/>
      <c r="FW175" s="2"/>
      <c r="FX175" s="2"/>
      <c r="FY175" s="2"/>
      <c r="FZ175" s="2"/>
      <c r="GA175" s="2"/>
      <c r="GB175" s="2"/>
      <c r="GC175" s="2"/>
      <c r="GD175" s="2"/>
      <c r="GE175" s="2"/>
      <c r="GF175" s="2"/>
      <c r="GG175" s="2"/>
      <c r="GH175" s="2"/>
      <c r="GI175" s="2"/>
      <c r="GJ175" s="2"/>
      <c r="GK175" s="2"/>
      <c r="GL175" s="21" t="s">
        <v>1589</v>
      </c>
      <c r="GM175" s="2"/>
      <c r="GN175" s="2"/>
      <c r="GO175" s="2"/>
      <c r="GP175" s="2" t="s">
        <v>127</v>
      </c>
      <c r="GQ175" s="2"/>
      <c r="GR175" s="69" t="s">
        <v>347</v>
      </c>
      <c r="GS175" s="11" t="s">
        <v>126</v>
      </c>
      <c r="GT175" s="13"/>
      <c r="GU175" s="13"/>
      <c r="GV175" s="13"/>
      <c r="GW175" s="13"/>
      <c r="GX175" s="13"/>
      <c r="GY175" s="13"/>
      <c r="GZ175" s="13"/>
      <c r="HA175" s="13"/>
      <c r="HB175" s="13"/>
      <c r="HC175" s="13"/>
      <c r="HD175" s="13"/>
      <c r="HE175" s="13"/>
      <c r="HF175" s="13"/>
      <c r="HG175" s="13"/>
      <c r="HH175" s="13"/>
      <c r="HI175" s="13"/>
      <c r="HJ175" s="13"/>
      <c r="HK175" s="13"/>
      <c r="HL175" s="13"/>
      <c r="HM175" s="13"/>
      <c r="HN175" s="13"/>
      <c r="HO175" s="13"/>
      <c r="HP175" s="13"/>
      <c r="HQ175" s="13"/>
      <c r="HR175" s="13"/>
      <c r="HS175" s="13"/>
      <c r="HT175" s="13"/>
      <c r="HU175" s="13"/>
      <c r="HV175" s="13"/>
      <c r="HW175" s="13"/>
      <c r="HX175" s="2"/>
      <c r="HY175" s="2"/>
      <c r="HZ175" s="2"/>
      <c r="IA175" s="2"/>
      <c r="IB175" s="2"/>
      <c r="IC175" s="2"/>
      <c r="ID175" s="2"/>
      <c r="IE175" s="2"/>
      <c r="IF175" s="2"/>
      <c r="IG175" s="2"/>
      <c r="IH175" s="2"/>
      <c r="II175" s="2"/>
      <c r="IJ175" s="2"/>
      <c r="IK175" s="2"/>
      <c r="IL175" s="2"/>
      <c r="IM175" s="2"/>
      <c r="IN175" s="2"/>
      <c r="IO175" s="2"/>
      <c r="IP175" s="2"/>
      <c r="IQ175" s="2"/>
      <c r="IR175" s="2"/>
      <c r="IS175" s="2"/>
      <c r="IT175" s="2"/>
      <c r="IU175" s="2"/>
      <c r="IV175" s="2"/>
      <c r="IW175" s="2"/>
      <c r="IX175" s="2"/>
      <c r="IY175" s="2"/>
      <c r="IZ175" s="2"/>
      <c r="JA175" s="2"/>
      <c r="JB175" s="2"/>
      <c r="JC175" s="2"/>
      <c r="JD175" s="2"/>
      <c r="JE175" s="2"/>
    </row>
    <row r="176" spans="1:266" ht="15.95" hidden="1" customHeight="1" x14ac:dyDescent="0.25">
      <c r="A176" s="2" t="s">
        <v>1780</v>
      </c>
      <c r="B176" s="9" t="s">
        <v>84</v>
      </c>
      <c r="C176" s="9" t="s">
        <v>119</v>
      </c>
      <c r="D176" s="35" t="s">
        <v>2351</v>
      </c>
      <c r="E176" s="35" t="s">
        <v>127</v>
      </c>
      <c r="F176" s="35" t="s">
        <v>1589</v>
      </c>
      <c r="G176" s="35" t="s">
        <v>1589</v>
      </c>
      <c r="H176" s="35" t="s">
        <v>1589</v>
      </c>
      <c r="I176" s="35" t="s">
        <v>1589</v>
      </c>
      <c r="J176" s="35" t="str">
        <f t="shared" si="8"/>
        <v>Plan-driven</v>
      </c>
      <c r="K176" t="s">
        <v>1589</v>
      </c>
      <c r="L176" t="s">
        <v>1589</v>
      </c>
      <c r="M176" t="s">
        <v>1589</v>
      </c>
      <c r="N176" t="s">
        <v>1589</v>
      </c>
      <c r="O176" t="s">
        <v>127</v>
      </c>
      <c r="P176" t="s">
        <v>1589</v>
      </c>
      <c r="Q176" t="s">
        <v>1589</v>
      </c>
      <c r="R176" s="1" t="str">
        <f t="shared" si="10"/>
        <v>YES</v>
      </c>
      <c r="S176" s="29" t="str">
        <f t="shared" si="11"/>
        <v>YES</v>
      </c>
      <c r="T176" s="32" t="str">
        <f t="shared" si="9"/>
        <v>NO</v>
      </c>
      <c r="U176" s="34" t="s">
        <v>1589</v>
      </c>
      <c r="V176" s="10" t="s">
        <v>1589</v>
      </c>
      <c r="W176" s="54" t="s">
        <v>1589</v>
      </c>
      <c r="X176" s="9" t="s">
        <v>126</v>
      </c>
      <c r="Y176" s="9" t="s">
        <v>126</v>
      </c>
      <c r="Z176" s="9" t="s">
        <v>126</v>
      </c>
      <c r="AA176" s="9" t="s">
        <v>126</v>
      </c>
      <c r="AB176" s="9" t="s">
        <v>127</v>
      </c>
      <c r="AC176" s="9" t="s">
        <v>126</v>
      </c>
      <c r="AD176" s="9" t="s">
        <v>126</v>
      </c>
      <c r="AE176" s="9" t="s">
        <v>126</v>
      </c>
      <c r="AF176" s="9" t="s">
        <v>126</v>
      </c>
      <c r="AG176" s="9" t="s">
        <v>126</v>
      </c>
      <c r="AH176" s="9" t="s">
        <v>126</v>
      </c>
      <c r="AI176" s="9" t="s">
        <v>126</v>
      </c>
      <c r="AJ176" s="9" t="s">
        <v>126</v>
      </c>
      <c r="AK176" s="9" t="s">
        <v>126</v>
      </c>
      <c r="AL176" s="9" t="s">
        <v>126</v>
      </c>
      <c r="AM176" s="9" t="s">
        <v>126</v>
      </c>
      <c r="AN176" s="9" t="s">
        <v>126</v>
      </c>
      <c r="AO176" s="9" t="s">
        <v>126</v>
      </c>
      <c r="AP176" s="9" t="s">
        <v>126</v>
      </c>
      <c r="AQ176" s="9" t="s">
        <v>126</v>
      </c>
      <c r="AR176" s="27" t="s">
        <v>126</v>
      </c>
      <c r="AS176" s="11" t="s">
        <v>126</v>
      </c>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c r="EE176" s="2"/>
      <c r="EF176" s="2"/>
      <c r="EG176" s="2"/>
      <c r="EH176" s="22" t="s">
        <v>1589</v>
      </c>
      <c r="EN176" s="11" t="s">
        <v>126</v>
      </c>
      <c r="EO176" s="13"/>
      <c r="EP176" s="2"/>
      <c r="EQ176" s="2"/>
      <c r="ER176" s="2"/>
      <c r="ES176" s="2"/>
      <c r="ET176" s="2"/>
      <c r="EU176" s="2"/>
      <c r="EV176" s="2"/>
      <c r="EW176" s="2"/>
      <c r="EX176" s="2"/>
      <c r="EY176" s="2"/>
      <c r="EZ176" s="2"/>
      <c r="FA176" s="2"/>
      <c r="FB176" s="2"/>
      <c r="FC176" s="2"/>
      <c r="FD176" s="2"/>
      <c r="FE176" s="2"/>
      <c r="FF176" s="2"/>
      <c r="FG176" s="2"/>
      <c r="FH176" s="2"/>
      <c r="FI176" s="2"/>
      <c r="FJ176" s="2"/>
      <c r="FK176" s="2"/>
      <c r="FL176" s="2"/>
      <c r="FM176" s="2"/>
      <c r="FN176" s="2"/>
      <c r="FO176" s="2"/>
      <c r="FP176" s="2"/>
      <c r="FQ176" s="2"/>
      <c r="FR176" s="2"/>
      <c r="FS176" s="2"/>
      <c r="FT176" s="2"/>
      <c r="FU176" s="2"/>
      <c r="FV176" s="2"/>
      <c r="FW176" s="2"/>
      <c r="FX176" s="2"/>
      <c r="FY176" s="2"/>
      <c r="FZ176" s="2"/>
      <c r="GA176" s="2"/>
      <c r="GB176" s="2"/>
      <c r="GC176" s="2"/>
      <c r="GD176" s="2"/>
      <c r="GE176" s="2"/>
      <c r="GF176" s="2"/>
      <c r="GG176" s="2"/>
      <c r="GH176" s="2"/>
      <c r="GI176" s="2"/>
      <c r="GJ176" s="2"/>
      <c r="GK176" s="2"/>
      <c r="GL176" s="21" t="s">
        <v>1589</v>
      </c>
      <c r="GM176" s="2"/>
      <c r="GN176" s="2"/>
      <c r="GO176" s="2"/>
      <c r="GP176" s="2"/>
      <c r="GQ176" s="2"/>
      <c r="GR176" s="69" t="s">
        <v>347</v>
      </c>
      <c r="GS176" s="11" t="s">
        <v>126</v>
      </c>
      <c r="GT176" s="13"/>
      <c r="GU176" s="13"/>
      <c r="GV176" s="13"/>
      <c r="GW176" s="13"/>
      <c r="GX176" s="13"/>
      <c r="GY176" s="13"/>
      <c r="GZ176" s="13"/>
      <c r="HA176" s="13"/>
      <c r="HB176" s="13"/>
      <c r="HC176" s="13"/>
      <c r="HD176" s="13"/>
      <c r="HE176" s="13"/>
      <c r="HF176" s="13"/>
      <c r="HG176" s="13"/>
      <c r="HH176" s="13"/>
      <c r="HI176" s="13"/>
      <c r="HJ176" s="13"/>
      <c r="HK176" s="13"/>
      <c r="HL176" s="13"/>
      <c r="HM176" s="13"/>
      <c r="HN176" s="13"/>
      <c r="HO176" s="13"/>
      <c r="HP176" s="13"/>
      <c r="HQ176" s="13"/>
      <c r="HR176" s="13"/>
      <c r="HS176" s="13"/>
      <c r="HT176" s="13"/>
      <c r="HU176" s="13"/>
      <c r="HV176" s="13"/>
      <c r="HW176" s="13"/>
      <c r="HX176" s="2"/>
      <c r="HY176" s="2"/>
      <c r="HZ176" s="2"/>
      <c r="IA176" s="2"/>
      <c r="IB176" s="2"/>
      <c r="IC176" s="2"/>
      <c r="ID176" s="2"/>
      <c r="IE176" s="2"/>
      <c r="IF176" s="2"/>
      <c r="IG176" s="2"/>
      <c r="IH176" s="2"/>
      <c r="II176" s="2"/>
      <c r="IJ176" s="2"/>
      <c r="IK176" s="2"/>
      <c r="IL176" s="2"/>
      <c r="IM176" s="2"/>
      <c r="IN176" s="2"/>
      <c r="IO176" s="2"/>
      <c r="IP176" s="2"/>
      <c r="IQ176" s="2"/>
      <c r="IR176" s="2"/>
      <c r="IS176" s="2"/>
      <c r="IT176" s="2"/>
      <c r="IU176" s="2"/>
      <c r="IV176" s="2"/>
      <c r="IW176" s="2"/>
      <c r="IX176" s="2"/>
      <c r="IY176" s="2"/>
      <c r="IZ176" s="2"/>
      <c r="JA176" s="2"/>
      <c r="JB176" s="2"/>
      <c r="JC176" s="2"/>
      <c r="JD176" s="2"/>
      <c r="JE176" s="2"/>
    </row>
    <row r="177" spans="1:265" hidden="1" x14ac:dyDescent="0.25">
      <c r="A177" s="2" t="s">
        <v>1780</v>
      </c>
      <c r="B177" s="9" t="s">
        <v>84</v>
      </c>
      <c r="C177" s="9" t="s">
        <v>119</v>
      </c>
      <c r="D177" s="35" t="s">
        <v>2351</v>
      </c>
      <c r="E177" s="35" t="s">
        <v>127</v>
      </c>
      <c r="F177" s="35" t="s">
        <v>1589</v>
      </c>
      <c r="G177" s="35" t="s">
        <v>1589</v>
      </c>
      <c r="H177" s="35" t="s">
        <v>1589</v>
      </c>
      <c r="I177" s="35" t="s">
        <v>1589</v>
      </c>
      <c r="J177" s="35" t="str">
        <f t="shared" si="8"/>
        <v>Plan-driven</v>
      </c>
      <c r="K177" t="s">
        <v>1589</v>
      </c>
      <c r="L177" t="s">
        <v>1589</v>
      </c>
      <c r="M177" t="s">
        <v>1589</v>
      </c>
      <c r="N177" t="s">
        <v>1589</v>
      </c>
      <c r="O177" t="s">
        <v>127</v>
      </c>
      <c r="P177" t="s">
        <v>1589</v>
      </c>
      <c r="Q177" t="s">
        <v>1589</v>
      </c>
      <c r="R177" s="1" t="str">
        <f t="shared" si="10"/>
        <v>YES</v>
      </c>
      <c r="S177" s="29" t="str">
        <f t="shared" si="11"/>
        <v>YES</v>
      </c>
      <c r="T177" s="32" t="str">
        <f t="shared" si="9"/>
        <v>NO</v>
      </c>
      <c r="U177" s="34" t="s">
        <v>1589</v>
      </c>
      <c r="V177" s="10" t="s">
        <v>1589</v>
      </c>
      <c r="W177" s="54" t="s">
        <v>1589</v>
      </c>
      <c r="X177" s="9" t="s">
        <v>126</v>
      </c>
      <c r="Y177" s="9" t="s">
        <v>126</v>
      </c>
      <c r="Z177" s="9" t="s">
        <v>126</v>
      </c>
      <c r="AA177" s="9" t="s">
        <v>126</v>
      </c>
      <c r="AB177" s="9" t="s">
        <v>126</v>
      </c>
      <c r="AC177" s="9" t="s">
        <v>126</v>
      </c>
      <c r="AD177" s="9" t="s">
        <v>126</v>
      </c>
      <c r="AE177" s="9" t="s">
        <v>126</v>
      </c>
      <c r="AF177" s="9" t="s">
        <v>126</v>
      </c>
      <c r="AG177" s="9" t="s">
        <v>126</v>
      </c>
      <c r="AH177" s="9" t="s">
        <v>126</v>
      </c>
      <c r="AI177" s="9" t="s">
        <v>126</v>
      </c>
      <c r="AJ177" s="9" t="s">
        <v>126</v>
      </c>
      <c r="AK177" s="9" t="s">
        <v>126</v>
      </c>
      <c r="AL177" s="9" t="s">
        <v>126</v>
      </c>
      <c r="AM177" s="9" t="s">
        <v>126</v>
      </c>
      <c r="AN177" s="9" t="s">
        <v>127</v>
      </c>
      <c r="AO177" s="9" t="s">
        <v>126</v>
      </c>
      <c r="AP177" s="9" t="s">
        <v>126</v>
      </c>
      <c r="AQ177" s="9" t="s">
        <v>126</v>
      </c>
      <c r="AR177" s="27" t="s">
        <v>126</v>
      </c>
      <c r="AS177" s="11" t="s">
        <v>126</v>
      </c>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c r="EE177" s="2"/>
      <c r="EF177" s="2"/>
      <c r="EG177" s="2"/>
      <c r="EH177" s="22" t="s">
        <v>1589</v>
      </c>
      <c r="EN177" s="11" t="s">
        <v>126</v>
      </c>
      <c r="EO177" s="13"/>
      <c r="EP177" s="2"/>
      <c r="EQ177" s="2"/>
      <c r="ER177" s="2"/>
      <c r="ES177" s="2"/>
      <c r="ET177" s="2"/>
      <c r="EU177" s="2"/>
      <c r="EV177" s="2"/>
      <c r="EW177" s="2"/>
      <c r="EX177" s="2"/>
      <c r="EY177" s="2"/>
      <c r="EZ177" s="2"/>
      <c r="FA177" s="2"/>
      <c r="FB177" s="2"/>
      <c r="FC177" s="2"/>
      <c r="FD177" s="2"/>
      <c r="FE177" s="2"/>
      <c r="FF177" s="2"/>
      <c r="FG177" s="2"/>
      <c r="FH177" s="2"/>
      <c r="FI177" s="2"/>
      <c r="FJ177" s="2"/>
      <c r="FK177" s="2"/>
      <c r="FL177" s="2"/>
      <c r="FM177" s="2"/>
      <c r="FN177" s="2"/>
      <c r="FO177" s="2"/>
      <c r="FP177" s="2"/>
      <c r="FQ177" s="2"/>
      <c r="FR177" s="2"/>
      <c r="FS177" s="2"/>
      <c r="FT177" s="2"/>
      <c r="FU177" s="2"/>
      <c r="FV177" s="2"/>
      <c r="FW177" s="2"/>
      <c r="FX177" s="2"/>
      <c r="FY177" s="2"/>
      <c r="FZ177" s="2"/>
      <c r="GA177" s="2"/>
      <c r="GB177" s="2"/>
      <c r="GC177" s="2"/>
      <c r="GD177" s="2"/>
      <c r="GE177" s="2"/>
      <c r="GF177" s="2"/>
      <c r="GG177" s="2"/>
      <c r="GH177" s="2"/>
      <c r="GI177" s="2"/>
      <c r="GJ177" s="2"/>
      <c r="GK177" s="2"/>
      <c r="GL177" s="21" t="s">
        <v>1589</v>
      </c>
      <c r="GM177" s="2"/>
      <c r="GN177" s="2"/>
      <c r="GO177" s="2"/>
      <c r="GP177" s="2"/>
      <c r="GQ177" s="2"/>
      <c r="GR177" s="69" t="s">
        <v>347</v>
      </c>
      <c r="GS177" s="11" t="s">
        <v>126</v>
      </c>
      <c r="GT177" s="13"/>
      <c r="GU177" s="13"/>
      <c r="GV177" s="13"/>
      <c r="GW177" s="13"/>
      <c r="GX177" s="13"/>
      <c r="GY177" s="13"/>
      <c r="GZ177" s="13"/>
      <c r="HA177" s="13"/>
      <c r="HB177" s="13"/>
      <c r="HC177" s="13"/>
      <c r="HD177" s="13"/>
      <c r="HE177" s="13"/>
      <c r="HF177" s="13"/>
      <c r="HG177" s="13"/>
      <c r="HH177" s="13"/>
      <c r="HI177" s="13"/>
      <c r="HJ177" s="13"/>
      <c r="HK177" s="13"/>
      <c r="HL177" s="13"/>
      <c r="HM177" s="13"/>
      <c r="HN177" s="13"/>
      <c r="HO177" s="13"/>
      <c r="HP177" s="13"/>
      <c r="HQ177" s="13"/>
      <c r="HR177" s="13"/>
      <c r="HS177" s="13"/>
      <c r="HT177" s="13"/>
      <c r="HU177" s="13"/>
      <c r="HV177" s="13"/>
      <c r="HW177" s="13"/>
      <c r="HX177" s="2"/>
      <c r="HY177" s="2"/>
      <c r="HZ177" s="2"/>
      <c r="IA177" s="2"/>
      <c r="IB177" s="2"/>
      <c r="IC177" s="2"/>
      <c r="ID177" s="2"/>
      <c r="IE177" s="2"/>
      <c r="IF177" s="2"/>
      <c r="IG177" s="2"/>
      <c r="IH177" s="2"/>
      <c r="II177" s="2"/>
      <c r="IJ177" s="2"/>
      <c r="IK177" s="2"/>
      <c r="IL177" s="2"/>
      <c r="IM177" s="2"/>
      <c r="IN177" s="2"/>
      <c r="IO177" s="2"/>
      <c r="IP177" s="2"/>
      <c r="IQ177" s="2"/>
      <c r="IR177" s="2"/>
      <c r="IS177" s="2"/>
      <c r="IT177" s="2"/>
      <c r="IU177" s="2"/>
      <c r="IV177" s="2"/>
      <c r="IW177" s="2"/>
      <c r="IX177" s="2"/>
      <c r="IY177" s="2"/>
      <c r="IZ177" s="2"/>
      <c r="JA177" s="2"/>
      <c r="JB177" s="2"/>
      <c r="JC177" s="2"/>
      <c r="JD177" s="2"/>
      <c r="JE177" s="2"/>
    </row>
    <row r="178" spans="1:265" hidden="1" x14ac:dyDescent="0.25">
      <c r="A178" s="2" t="s">
        <v>1780</v>
      </c>
      <c r="B178" s="9" t="s">
        <v>84</v>
      </c>
      <c r="C178" s="9" t="s">
        <v>119</v>
      </c>
      <c r="D178" s="35" t="s">
        <v>2351</v>
      </c>
      <c r="E178" s="35" t="s">
        <v>127</v>
      </c>
      <c r="F178" s="35" t="s">
        <v>1589</v>
      </c>
      <c r="G178" s="35" t="s">
        <v>1589</v>
      </c>
      <c r="H178" s="35" t="s">
        <v>1589</v>
      </c>
      <c r="I178" s="35" t="s">
        <v>1589</v>
      </c>
      <c r="J178" s="35" t="str">
        <f t="shared" si="8"/>
        <v>Plan-driven</v>
      </c>
      <c r="K178" t="s">
        <v>1589</v>
      </c>
      <c r="L178" t="s">
        <v>1589</v>
      </c>
      <c r="M178" t="s">
        <v>1589</v>
      </c>
      <c r="N178" t="s">
        <v>1589</v>
      </c>
      <c r="O178" t="s">
        <v>127</v>
      </c>
      <c r="P178" t="s">
        <v>1589</v>
      </c>
      <c r="Q178" t="s">
        <v>1589</v>
      </c>
      <c r="R178" s="1" t="str">
        <f t="shared" si="10"/>
        <v>YES</v>
      </c>
      <c r="S178" s="29" t="str">
        <f t="shared" si="11"/>
        <v>YES</v>
      </c>
      <c r="T178" s="32" t="str">
        <f t="shared" si="9"/>
        <v>YES</v>
      </c>
      <c r="U178" s="34" t="s">
        <v>127</v>
      </c>
      <c r="V178" s="10" t="s">
        <v>1589</v>
      </c>
      <c r="W178" s="54" t="s">
        <v>1589</v>
      </c>
      <c r="X178" s="9" t="s">
        <v>126</v>
      </c>
      <c r="Y178" s="9" t="s">
        <v>126</v>
      </c>
      <c r="Z178" s="9" t="s">
        <v>126</v>
      </c>
      <c r="AA178" s="9" t="s">
        <v>126</v>
      </c>
      <c r="AB178" s="9" t="s">
        <v>126</v>
      </c>
      <c r="AC178" s="9" t="s">
        <v>126</v>
      </c>
      <c r="AD178" s="9" t="s">
        <v>127</v>
      </c>
      <c r="AE178" s="9" t="s">
        <v>126</v>
      </c>
      <c r="AF178" s="9" t="s">
        <v>126</v>
      </c>
      <c r="AG178" s="9" t="s">
        <v>126</v>
      </c>
      <c r="AH178" s="9" t="s">
        <v>126</v>
      </c>
      <c r="AI178" s="9" t="s">
        <v>126</v>
      </c>
      <c r="AJ178" s="9" t="s">
        <v>126</v>
      </c>
      <c r="AK178" s="9" t="s">
        <v>126</v>
      </c>
      <c r="AL178" s="9" t="s">
        <v>126</v>
      </c>
      <c r="AM178" s="9" t="s">
        <v>126</v>
      </c>
      <c r="AN178" s="9" t="s">
        <v>126</v>
      </c>
      <c r="AO178" s="9" t="s">
        <v>126</v>
      </c>
      <c r="AP178" s="9" t="s">
        <v>126</v>
      </c>
      <c r="AQ178" s="9" t="s">
        <v>126</v>
      </c>
      <c r="AR178" s="27" t="s">
        <v>126</v>
      </c>
      <c r="AS178" s="11" t="s">
        <v>232</v>
      </c>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t="s">
        <v>127</v>
      </c>
      <c r="DW178" s="2"/>
      <c r="DX178" s="2"/>
      <c r="DY178" s="2"/>
      <c r="DZ178" s="2"/>
      <c r="EA178" s="2"/>
      <c r="EB178" s="2"/>
      <c r="EC178" s="2"/>
      <c r="ED178" s="2"/>
      <c r="EE178" s="2"/>
      <c r="EF178" s="2"/>
      <c r="EG178" s="2"/>
      <c r="EH178" s="22" t="s">
        <v>1589</v>
      </c>
      <c r="EI178" s="22" t="s">
        <v>127</v>
      </c>
      <c r="EN178" s="11" t="s">
        <v>126</v>
      </c>
      <c r="EO178" s="13"/>
      <c r="EP178" s="2"/>
      <c r="EQ178" s="2"/>
      <c r="ER178" s="2"/>
      <c r="ES178" s="2"/>
      <c r="ET178" s="2"/>
      <c r="EU178" s="2"/>
      <c r="EV178" s="2"/>
      <c r="EW178" s="2"/>
      <c r="EX178" s="2"/>
      <c r="EY178" s="2"/>
      <c r="EZ178" s="2"/>
      <c r="FA178" s="2"/>
      <c r="FB178" s="2"/>
      <c r="FC178" s="2"/>
      <c r="FD178" s="2"/>
      <c r="FE178" s="2"/>
      <c r="FF178" s="2"/>
      <c r="FG178" s="2"/>
      <c r="FH178" s="2"/>
      <c r="FI178" s="2"/>
      <c r="FJ178" s="2"/>
      <c r="FK178" s="2"/>
      <c r="FL178" s="2"/>
      <c r="FM178" s="2"/>
      <c r="FN178" s="2"/>
      <c r="FO178" s="2"/>
      <c r="FP178" s="2"/>
      <c r="FQ178" s="2"/>
      <c r="FR178" s="2"/>
      <c r="FS178" s="2"/>
      <c r="FT178" s="2"/>
      <c r="FU178" s="2"/>
      <c r="FV178" s="2"/>
      <c r="FW178" s="2"/>
      <c r="FX178" s="2"/>
      <c r="FY178" s="2"/>
      <c r="FZ178" s="2"/>
      <c r="GA178" s="2"/>
      <c r="GB178" s="2"/>
      <c r="GC178" s="2"/>
      <c r="GD178" s="2"/>
      <c r="GE178" s="2"/>
      <c r="GF178" s="2"/>
      <c r="GG178" s="2"/>
      <c r="GH178" s="2"/>
      <c r="GI178" s="2"/>
      <c r="GJ178" s="2"/>
      <c r="GK178" s="2"/>
      <c r="GL178" s="21" t="s">
        <v>1589</v>
      </c>
      <c r="GM178" s="2"/>
      <c r="GN178" s="2"/>
      <c r="GO178" s="2"/>
      <c r="GP178" s="2"/>
      <c r="GQ178" s="2"/>
      <c r="GR178" s="69" t="s">
        <v>347</v>
      </c>
      <c r="GS178" s="11" t="s">
        <v>126</v>
      </c>
      <c r="GT178" s="13"/>
      <c r="GU178" s="13"/>
      <c r="GV178" s="13"/>
      <c r="GW178" s="13"/>
      <c r="GX178" s="13"/>
      <c r="GY178" s="13"/>
      <c r="GZ178" s="13"/>
      <c r="HA178" s="13"/>
      <c r="HB178" s="13"/>
      <c r="HC178" s="13"/>
      <c r="HD178" s="13"/>
      <c r="HE178" s="13"/>
      <c r="HF178" s="13"/>
      <c r="HG178" s="13"/>
      <c r="HH178" s="13"/>
      <c r="HI178" s="13"/>
      <c r="HJ178" s="13"/>
      <c r="HK178" s="13"/>
      <c r="HL178" s="13"/>
      <c r="HM178" s="13"/>
      <c r="HN178" s="13"/>
      <c r="HO178" s="13"/>
      <c r="HP178" s="13"/>
      <c r="HQ178" s="13"/>
      <c r="HR178" s="13"/>
      <c r="HS178" s="13"/>
      <c r="HT178" s="13"/>
      <c r="HU178" s="13"/>
      <c r="HV178" s="13"/>
      <c r="HW178" s="13"/>
      <c r="HX178" s="2"/>
      <c r="HY178" s="2"/>
      <c r="HZ178" s="2"/>
      <c r="IA178" s="2"/>
      <c r="IB178" s="2"/>
      <c r="IC178" s="2"/>
      <c r="ID178" s="2"/>
      <c r="IE178" s="2"/>
      <c r="IF178" s="2"/>
      <c r="IG178" s="2"/>
      <c r="IH178" s="2"/>
      <c r="II178" s="2"/>
      <c r="IJ178" s="2"/>
      <c r="IK178" s="2"/>
      <c r="IL178" s="2"/>
      <c r="IM178" s="2"/>
      <c r="IN178" s="2"/>
      <c r="IO178" s="2"/>
      <c r="IP178" s="2"/>
      <c r="IQ178" s="2"/>
      <c r="IR178" s="2"/>
      <c r="IS178" s="2"/>
      <c r="IT178" s="2"/>
      <c r="IU178" s="2"/>
      <c r="IV178" s="2"/>
      <c r="IW178" s="2"/>
      <c r="IX178" s="2"/>
      <c r="IY178" s="2"/>
      <c r="IZ178" s="2"/>
      <c r="JA178" s="2"/>
      <c r="JB178" s="2"/>
      <c r="JC178" s="2"/>
      <c r="JD178" s="2"/>
      <c r="JE178" s="2"/>
    </row>
    <row r="179" spans="1:265" hidden="1" x14ac:dyDescent="0.25">
      <c r="A179" s="2" t="s">
        <v>1780</v>
      </c>
      <c r="B179" s="9" t="s">
        <v>84</v>
      </c>
      <c r="C179" s="9" t="s">
        <v>120</v>
      </c>
      <c r="D179" s="35" t="s">
        <v>2351</v>
      </c>
      <c r="E179" s="35" t="s">
        <v>1589</v>
      </c>
      <c r="F179" s="35" t="s">
        <v>1589</v>
      </c>
      <c r="G179" s="35" t="s">
        <v>1589</v>
      </c>
      <c r="H179" s="35" t="s">
        <v>1589</v>
      </c>
      <c r="I179" s="35" t="s">
        <v>1589</v>
      </c>
      <c r="J179" s="35" t="str">
        <f t="shared" si="8"/>
        <v/>
      </c>
      <c r="K179" t="s">
        <v>1589</v>
      </c>
      <c r="L179" t="s">
        <v>127</v>
      </c>
      <c r="M179" t="s">
        <v>1589</v>
      </c>
      <c r="N179" t="s">
        <v>1589</v>
      </c>
      <c r="O179" t="s">
        <v>1589</v>
      </c>
      <c r="P179" t="s">
        <v>1589</v>
      </c>
      <c r="Q179" t="s">
        <v>1589</v>
      </c>
      <c r="R179" s="1" t="str">
        <f t="shared" si="10"/>
        <v>NO</v>
      </c>
      <c r="S179" s="29" t="str">
        <f t="shared" si="11"/>
        <v>YES</v>
      </c>
      <c r="T179" s="32" t="str">
        <f t="shared" si="9"/>
        <v>YES</v>
      </c>
      <c r="U179" s="34" t="s">
        <v>127</v>
      </c>
      <c r="V179" s="10" t="s">
        <v>1589</v>
      </c>
      <c r="W179" s="54" t="s">
        <v>1589</v>
      </c>
      <c r="X179" s="9" t="s">
        <v>126</v>
      </c>
      <c r="Y179" s="9" t="s">
        <v>126</v>
      </c>
      <c r="Z179" s="9" t="s">
        <v>126</v>
      </c>
      <c r="AA179" s="9" t="s">
        <v>126</v>
      </c>
      <c r="AB179" s="9" t="s">
        <v>126</v>
      </c>
      <c r="AC179" s="9" t="s">
        <v>126</v>
      </c>
      <c r="AD179" s="9" t="s">
        <v>127</v>
      </c>
      <c r="AE179" s="9" t="s">
        <v>126</v>
      </c>
      <c r="AF179" s="9" t="s">
        <v>126</v>
      </c>
      <c r="AG179" s="9" t="s">
        <v>126</v>
      </c>
      <c r="AH179" s="9" t="s">
        <v>126</v>
      </c>
      <c r="AI179" s="9" t="s">
        <v>126</v>
      </c>
      <c r="AJ179" s="9" t="s">
        <v>126</v>
      </c>
      <c r="AK179" s="9" t="s">
        <v>126</v>
      </c>
      <c r="AL179" s="9" t="s">
        <v>126</v>
      </c>
      <c r="AM179" s="9" t="s">
        <v>126</v>
      </c>
      <c r="AN179" s="9" t="s">
        <v>126</v>
      </c>
      <c r="AO179" s="9" t="s">
        <v>126</v>
      </c>
      <c r="AP179" s="9" t="s">
        <v>126</v>
      </c>
      <c r="AQ179" s="9" t="s">
        <v>126</v>
      </c>
      <c r="AR179" s="27" t="s">
        <v>126</v>
      </c>
      <c r="AS179" s="11" t="s">
        <v>233</v>
      </c>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t="s">
        <v>127</v>
      </c>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c r="EE179" s="2"/>
      <c r="EF179" s="2"/>
      <c r="EG179" s="2"/>
      <c r="EH179" s="22" t="s">
        <v>1589</v>
      </c>
      <c r="EJ179" s="2" t="s">
        <v>127</v>
      </c>
      <c r="EN179" s="11" t="s">
        <v>337</v>
      </c>
      <c r="EO179" s="13"/>
      <c r="EP179" s="2"/>
      <c r="EQ179" s="2" t="s">
        <v>127</v>
      </c>
      <c r="ER179" s="2"/>
      <c r="ES179" s="2"/>
      <c r="ET179" s="2"/>
      <c r="EU179" s="2"/>
      <c r="EV179" s="2"/>
      <c r="EW179" s="2"/>
      <c r="EX179" s="2"/>
      <c r="EY179" s="2"/>
      <c r="EZ179" s="2"/>
      <c r="FA179" s="2"/>
      <c r="FB179" s="2"/>
      <c r="FC179" s="2"/>
      <c r="FD179" s="2"/>
      <c r="FE179" s="2"/>
      <c r="FF179" s="2"/>
      <c r="FG179" s="2"/>
      <c r="FH179" s="2"/>
      <c r="FI179" s="2"/>
      <c r="FJ179" s="2"/>
      <c r="FK179" s="2"/>
      <c r="FL179" s="2"/>
      <c r="FM179" s="2"/>
      <c r="FN179" s="2"/>
      <c r="FO179" s="2"/>
      <c r="FP179" s="2"/>
      <c r="FQ179" s="2"/>
      <c r="FR179" s="2"/>
      <c r="FS179" s="2"/>
      <c r="FT179" s="2"/>
      <c r="FU179" s="2"/>
      <c r="FV179" s="2"/>
      <c r="FW179" s="2"/>
      <c r="FX179" s="2"/>
      <c r="FY179" s="2"/>
      <c r="FZ179" s="2"/>
      <c r="GA179" s="2"/>
      <c r="GB179" s="2"/>
      <c r="GC179" s="2"/>
      <c r="GD179" s="2"/>
      <c r="GE179" s="2"/>
      <c r="GF179" s="2"/>
      <c r="GG179" s="2"/>
      <c r="GH179" s="2"/>
      <c r="GI179" s="2"/>
      <c r="GJ179" s="2"/>
      <c r="GK179" s="2"/>
      <c r="GL179" s="21" t="s">
        <v>1589</v>
      </c>
      <c r="GM179" s="2"/>
      <c r="GN179" s="2"/>
      <c r="GO179" s="2"/>
      <c r="GP179" s="2" t="s">
        <v>127</v>
      </c>
      <c r="GQ179" s="2"/>
      <c r="GR179" s="69" t="s">
        <v>348</v>
      </c>
      <c r="GS179" s="11" t="s">
        <v>430</v>
      </c>
      <c r="GT179" s="13"/>
      <c r="GU179" s="13"/>
      <c r="GV179" s="13"/>
      <c r="GW179" s="13"/>
      <c r="GX179" s="13"/>
      <c r="GY179" s="13"/>
      <c r="GZ179" s="13"/>
      <c r="HA179" s="13"/>
      <c r="HB179" s="13"/>
      <c r="HC179" s="13"/>
      <c r="HD179" s="13"/>
      <c r="HE179" s="13"/>
      <c r="HF179" s="13"/>
      <c r="HG179" s="13"/>
      <c r="HH179" s="13"/>
      <c r="HI179" s="13"/>
      <c r="HJ179" s="13"/>
      <c r="HK179" s="13"/>
      <c r="HL179" s="13"/>
      <c r="HM179" s="13"/>
      <c r="HN179" s="13"/>
      <c r="HO179" s="13"/>
      <c r="HP179" s="13"/>
      <c r="HQ179" s="13"/>
      <c r="HR179" s="13"/>
      <c r="HS179" s="13"/>
      <c r="HT179" s="13"/>
      <c r="HU179" s="13"/>
      <c r="HV179" s="13"/>
      <c r="HW179" s="13"/>
      <c r="HX179" s="2"/>
      <c r="HY179" s="2"/>
      <c r="HZ179" s="2"/>
      <c r="IA179" s="2"/>
      <c r="IB179" s="2"/>
      <c r="IC179" s="2"/>
      <c r="ID179" s="2"/>
      <c r="IE179" s="2"/>
      <c r="IF179" s="2"/>
      <c r="IG179" s="2"/>
      <c r="IH179" s="2"/>
      <c r="II179" s="2"/>
      <c r="IJ179" s="2"/>
      <c r="IK179" s="2"/>
      <c r="IL179" s="2"/>
      <c r="IM179" s="2" t="s">
        <v>127</v>
      </c>
      <c r="IN179" s="2"/>
      <c r="IO179" s="2"/>
      <c r="IP179" s="2"/>
      <c r="IQ179" s="2"/>
      <c r="IR179" s="2"/>
      <c r="IS179" s="2"/>
      <c r="IT179" s="2"/>
      <c r="IU179" s="2"/>
      <c r="IV179" s="2"/>
      <c r="IW179" s="2"/>
      <c r="IX179" s="2"/>
      <c r="IY179" s="2"/>
      <c r="IZ179" s="2"/>
      <c r="JA179" s="2"/>
      <c r="JB179" s="2"/>
      <c r="JC179" s="2"/>
      <c r="JD179" s="2"/>
      <c r="JE179" s="2"/>
    </row>
    <row r="180" spans="1:265" hidden="1" x14ac:dyDescent="0.25">
      <c r="A180" s="2" t="s">
        <v>1780</v>
      </c>
      <c r="B180" s="9" t="s">
        <v>84</v>
      </c>
      <c r="C180" s="9" t="s">
        <v>120</v>
      </c>
      <c r="D180" s="35" t="s">
        <v>2351</v>
      </c>
      <c r="E180" s="35" t="s">
        <v>1589</v>
      </c>
      <c r="F180" s="35" t="s">
        <v>1589</v>
      </c>
      <c r="G180" s="35" t="s">
        <v>1589</v>
      </c>
      <c r="H180" s="35" t="s">
        <v>1589</v>
      </c>
      <c r="I180" s="35" t="s">
        <v>1589</v>
      </c>
      <c r="J180" s="35" t="str">
        <f t="shared" si="8"/>
        <v/>
      </c>
      <c r="K180" t="s">
        <v>1589</v>
      </c>
      <c r="L180" t="s">
        <v>127</v>
      </c>
      <c r="M180" t="s">
        <v>1589</v>
      </c>
      <c r="N180" t="s">
        <v>1589</v>
      </c>
      <c r="O180" t="s">
        <v>1589</v>
      </c>
      <c r="P180" t="s">
        <v>1589</v>
      </c>
      <c r="Q180" t="s">
        <v>1589</v>
      </c>
      <c r="R180" s="1" t="str">
        <f t="shared" si="10"/>
        <v>NO</v>
      </c>
      <c r="S180" s="29" t="str">
        <f t="shared" si="11"/>
        <v>YES</v>
      </c>
      <c r="T180" s="32" t="str">
        <f t="shared" si="9"/>
        <v>YES</v>
      </c>
      <c r="U180" s="34" t="s">
        <v>127</v>
      </c>
      <c r="V180" s="10" t="s">
        <v>1589</v>
      </c>
      <c r="W180" s="54" t="s">
        <v>1589</v>
      </c>
      <c r="X180" s="9" t="s">
        <v>126</v>
      </c>
      <c r="Y180" s="9" t="s">
        <v>126</v>
      </c>
      <c r="Z180" s="9" t="s">
        <v>126</v>
      </c>
      <c r="AA180" s="9" t="s">
        <v>126</v>
      </c>
      <c r="AB180" s="9" t="s">
        <v>126</v>
      </c>
      <c r="AC180" s="9" t="s">
        <v>126</v>
      </c>
      <c r="AD180" s="9" t="s">
        <v>126</v>
      </c>
      <c r="AE180" s="9" t="s">
        <v>126</v>
      </c>
      <c r="AF180" s="9" t="s">
        <v>126</v>
      </c>
      <c r="AG180" s="9" t="s">
        <v>126</v>
      </c>
      <c r="AH180" s="9" t="s">
        <v>126</v>
      </c>
      <c r="AI180" s="9" t="s">
        <v>126</v>
      </c>
      <c r="AJ180" s="9" t="s">
        <v>126</v>
      </c>
      <c r="AK180" s="9" t="s">
        <v>126</v>
      </c>
      <c r="AL180" s="9" t="s">
        <v>126</v>
      </c>
      <c r="AM180" s="9" t="s">
        <v>126</v>
      </c>
      <c r="AN180" s="9" t="s">
        <v>126</v>
      </c>
      <c r="AO180" s="9" t="s">
        <v>126</v>
      </c>
      <c r="AP180" s="9" t="s">
        <v>126</v>
      </c>
      <c r="AQ180" s="9" t="s">
        <v>127</v>
      </c>
      <c r="AR180" s="27" t="s">
        <v>126</v>
      </c>
      <c r="AS180" s="11" t="s">
        <v>234</v>
      </c>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t="s">
        <v>127</v>
      </c>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2" t="s">
        <v>1589</v>
      </c>
      <c r="EL180" s="2" t="s">
        <v>127</v>
      </c>
      <c r="EN180" s="11" t="s">
        <v>338</v>
      </c>
      <c r="EO180" s="13"/>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t="s">
        <v>127</v>
      </c>
      <c r="FP180" s="2"/>
      <c r="FQ180" s="2"/>
      <c r="FR180" s="2"/>
      <c r="FS180" s="2"/>
      <c r="FT180" s="2"/>
      <c r="FU180" s="2"/>
      <c r="FV180" s="2"/>
      <c r="FW180" s="2"/>
      <c r="FX180" s="2"/>
      <c r="FY180" s="2"/>
      <c r="FZ180" s="2"/>
      <c r="GA180" s="2"/>
      <c r="GB180" s="2"/>
      <c r="GC180" s="2"/>
      <c r="GD180" s="2"/>
      <c r="GE180" s="2"/>
      <c r="GF180" s="2"/>
      <c r="GG180" s="2" t="s">
        <v>127</v>
      </c>
      <c r="GH180" s="2"/>
      <c r="GI180" s="2"/>
      <c r="GJ180" s="2"/>
      <c r="GK180" s="2"/>
      <c r="GL180" s="21" t="s">
        <v>1589</v>
      </c>
      <c r="GM180" s="2"/>
      <c r="GN180" s="2" t="s">
        <v>127</v>
      </c>
      <c r="GO180" s="2" t="s">
        <v>127</v>
      </c>
      <c r="GP180" s="2"/>
      <c r="GQ180" s="2"/>
      <c r="GR180" s="69" t="s">
        <v>347</v>
      </c>
      <c r="GS180" s="11" t="s">
        <v>431</v>
      </c>
      <c r="GT180" s="13"/>
      <c r="GU180" s="13"/>
      <c r="GV180" s="13"/>
      <c r="GW180" s="13"/>
      <c r="GX180" s="13"/>
      <c r="GY180" s="13"/>
      <c r="GZ180" s="13"/>
      <c r="HA180" s="13"/>
      <c r="HB180" s="13"/>
      <c r="HC180" s="13"/>
      <c r="HD180" s="13"/>
      <c r="HE180" s="13"/>
      <c r="HF180" s="13"/>
      <c r="HG180" s="13"/>
      <c r="HH180" s="13"/>
      <c r="HI180" s="13"/>
      <c r="HJ180" s="13"/>
      <c r="HK180" s="13"/>
      <c r="HL180" s="13"/>
      <c r="HM180" s="13"/>
      <c r="HN180" s="13"/>
      <c r="HO180" s="13"/>
      <c r="HP180" s="13"/>
      <c r="HQ180" s="13"/>
      <c r="HR180" s="13"/>
      <c r="HS180" s="13"/>
      <c r="HT180" s="13"/>
      <c r="HU180" s="13"/>
      <c r="HV180" s="13"/>
      <c r="HW180" s="13"/>
      <c r="HX180" s="2"/>
      <c r="HY180" s="2"/>
      <c r="HZ180" s="2"/>
      <c r="IA180" s="2"/>
      <c r="IB180" s="2"/>
      <c r="IC180" s="2"/>
      <c r="ID180" s="2"/>
      <c r="IE180" s="2"/>
      <c r="IF180" s="2"/>
      <c r="IG180" s="2"/>
      <c r="IH180" s="2"/>
      <c r="II180" s="2"/>
      <c r="IJ180" s="2"/>
      <c r="IK180" s="2"/>
      <c r="IL180" s="2"/>
      <c r="IM180" s="2" t="s">
        <v>127</v>
      </c>
      <c r="IN180" s="2"/>
      <c r="IO180" s="2"/>
      <c r="IP180" s="2"/>
      <c r="IQ180" s="2"/>
      <c r="IR180" s="2"/>
      <c r="IS180" s="2"/>
      <c r="IT180" s="2"/>
      <c r="IU180" s="2"/>
      <c r="IV180" s="2"/>
      <c r="IW180" s="2"/>
      <c r="IX180" s="2"/>
      <c r="IY180" s="2"/>
      <c r="IZ180" s="2"/>
      <c r="JA180" s="2"/>
      <c r="JB180" s="2"/>
      <c r="JC180" s="2"/>
      <c r="JD180" s="2"/>
      <c r="JE180" s="2"/>
    </row>
    <row r="181" spans="1:265" hidden="1" x14ac:dyDescent="0.25">
      <c r="A181" s="2" t="s">
        <v>1780</v>
      </c>
      <c r="B181" s="9" t="s">
        <v>84</v>
      </c>
      <c r="C181" s="9" t="s">
        <v>120</v>
      </c>
      <c r="D181" s="35" t="s">
        <v>2351</v>
      </c>
      <c r="E181" s="35" t="s">
        <v>1589</v>
      </c>
      <c r="F181" s="35" t="s">
        <v>1589</v>
      </c>
      <c r="G181" s="35" t="s">
        <v>1589</v>
      </c>
      <c r="H181" s="35" t="s">
        <v>1589</v>
      </c>
      <c r="I181" s="35" t="s">
        <v>1589</v>
      </c>
      <c r="J181" s="35" t="str">
        <f t="shared" si="8"/>
        <v/>
      </c>
      <c r="K181" t="s">
        <v>1589</v>
      </c>
      <c r="L181" t="s">
        <v>127</v>
      </c>
      <c r="M181" t="s">
        <v>1589</v>
      </c>
      <c r="N181" t="s">
        <v>1589</v>
      </c>
      <c r="O181" t="s">
        <v>1589</v>
      </c>
      <c r="P181" t="s">
        <v>1589</v>
      </c>
      <c r="Q181" t="s">
        <v>1589</v>
      </c>
      <c r="R181" s="1" t="str">
        <f t="shared" si="10"/>
        <v>NO</v>
      </c>
      <c r="S181" s="29" t="str">
        <f t="shared" si="11"/>
        <v>YES</v>
      </c>
      <c r="T181" s="32" t="str">
        <f t="shared" si="9"/>
        <v>YES</v>
      </c>
      <c r="U181" s="34" t="s">
        <v>127</v>
      </c>
      <c r="V181" s="10" t="s">
        <v>1589</v>
      </c>
      <c r="W181" s="54" t="s">
        <v>1589</v>
      </c>
      <c r="X181" s="9" t="s">
        <v>126</v>
      </c>
      <c r="Y181" s="9" t="s">
        <v>126</v>
      </c>
      <c r="Z181" s="9" t="s">
        <v>126</v>
      </c>
      <c r="AA181" s="9" t="s">
        <v>126</v>
      </c>
      <c r="AB181" s="9" t="s">
        <v>126</v>
      </c>
      <c r="AC181" s="9" t="s">
        <v>126</v>
      </c>
      <c r="AD181" s="9" t="s">
        <v>126</v>
      </c>
      <c r="AE181" s="9" t="s">
        <v>126</v>
      </c>
      <c r="AF181" s="9" t="s">
        <v>126</v>
      </c>
      <c r="AG181" s="9" t="s">
        <v>126</v>
      </c>
      <c r="AH181" s="9" t="s">
        <v>126</v>
      </c>
      <c r="AI181" s="9" t="s">
        <v>126</v>
      </c>
      <c r="AJ181" s="9" t="s">
        <v>126</v>
      </c>
      <c r="AK181" s="9" t="s">
        <v>126</v>
      </c>
      <c r="AL181" s="9" t="s">
        <v>126</v>
      </c>
      <c r="AM181" s="9" t="s">
        <v>126</v>
      </c>
      <c r="AN181" s="9" t="s">
        <v>126</v>
      </c>
      <c r="AO181" s="9" t="s">
        <v>126</v>
      </c>
      <c r="AP181" s="9" t="s">
        <v>127</v>
      </c>
      <c r="AQ181" s="9" t="s">
        <v>126</v>
      </c>
      <c r="AR181" s="27" t="s">
        <v>126</v>
      </c>
      <c r="AS181" s="11" t="s">
        <v>234</v>
      </c>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t="s">
        <v>127</v>
      </c>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c r="EE181" s="2"/>
      <c r="EF181" s="2"/>
      <c r="EG181" s="2"/>
      <c r="EH181" s="22" t="s">
        <v>1589</v>
      </c>
      <c r="EL181" s="2" t="s">
        <v>127</v>
      </c>
      <c r="EN181" s="11" t="s">
        <v>339</v>
      </c>
      <c r="EO181" s="13"/>
      <c r="EP181" s="2"/>
      <c r="EQ181" s="2"/>
      <c r="ER181" s="2"/>
      <c r="ES181" s="2"/>
      <c r="ET181" s="2"/>
      <c r="EU181" s="2"/>
      <c r="EV181" s="2"/>
      <c r="EW181" s="2"/>
      <c r="EX181" s="2"/>
      <c r="EY181" s="2"/>
      <c r="EZ181" s="2"/>
      <c r="FA181" s="2"/>
      <c r="FB181" s="2"/>
      <c r="FC181" s="2"/>
      <c r="FD181" s="2"/>
      <c r="FE181" s="2"/>
      <c r="FF181" s="2"/>
      <c r="FG181" s="2"/>
      <c r="FH181" s="2"/>
      <c r="FI181" s="2"/>
      <c r="FJ181" s="2"/>
      <c r="FK181" s="2"/>
      <c r="FL181" s="2"/>
      <c r="FM181" s="2"/>
      <c r="FN181" s="2"/>
      <c r="FO181" s="2"/>
      <c r="FP181" s="2"/>
      <c r="FQ181" s="2"/>
      <c r="FR181" s="2"/>
      <c r="FS181" s="2"/>
      <c r="FT181" s="2"/>
      <c r="FU181" s="2"/>
      <c r="FV181" s="2"/>
      <c r="FW181" s="2"/>
      <c r="FX181" s="2"/>
      <c r="FY181" s="2"/>
      <c r="FZ181" s="2"/>
      <c r="GA181" s="2"/>
      <c r="GB181" s="2"/>
      <c r="GC181" s="2"/>
      <c r="GD181" s="2" t="s">
        <v>127</v>
      </c>
      <c r="GE181" s="2" t="s">
        <v>127</v>
      </c>
      <c r="GF181" s="2"/>
      <c r="GG181" s="2"/>
      <c r="GH181" s="2"/>
      <c r="GI181" s="2"/>
      <c r="GJ181" s="2"/>
      <c r="GK181" s="2"/>
      <c r="GL181" s="21" t="s">
        <v>1589</v>
      </c>
      <c r="GM181" s="2"/>
      <c r="GN181" s="2"/>
      <c r="GO181" s="2"/>
      <c r="GP181" s="2" t="s">
        <v>127</v>
      </c>
      <c r="GQ181" s="2"/>
      <c r="GR181" s="69" t="s">
        <v>348</v>
      </c>
      <c r="GS181" s="11" t="s">
        <v>431</v>
      </c>
      <c r="GT181" s="13"/>
      <c r="GU181" s="13"/>
      <c r="GV181" s="13"/>
      <c r="GW181" s="13"/>
      <c r="GX181" s="13"/>
      <c r="GY181" s="13"/>
      <c r="GZ181" s="13"/>
      <c r="HA181" s="13"/>
      <c r="HB181" s="13"/>
      <c r="HC181" s="13"/>
      <c r="HD181" s="13"/>
      <c r="HE181" s="13"/>
      <c r="HF181" s="13"/>
      <c r="HG181" s="13"/>
      <c r="HH181" s="13"/>
      <c r="HI181" s="13"/>
      <c r="HJ181" s="13"/>
      <c r="HK181" s="13"/>
      <c r="HL181" s="13"/>
      <c r="HM181" s="13"/>
      <c r="HN181" s="13"/>
      <c r="HO181" s="13"/>
      <c r="HP181" s="13"/>
      <c r="HQ181" s="13"/>
      <c r="HR181" s="13"/>
      <c r="HS181" s="13"/>
      <c r="HT181" s="13"/>
      <c r="HU181" s="13"/>
      <c r="HV181" s="13"/>
      <c r="HW181" s="13"/>
      <c r="HX181" s="2"/>
      <c r="HY181" s="2"/>
      <c r="HZ181" s="2"/>
      <c r="IA181" s="2"/>
      <c r="IB181" s="2"/>
      <c r="IC181" s="2"/>
      <c r="ID181" s="2"/>
      <c r="IE181" s="2"/>
      <c r="IF181" s="2"/>
      <c r="IG181" s="2"/>
      <c r="IH181" s="2"/>
      <c r="II181" s="2"/>
      <c r="IJ181" s="2"/>
      <c r="IK181" s="2"/>
      <c r="IL181" s="2"/>
      <c r="IM181" s="2" t="s">
        <v>127</v>
      </c>
      <c r="IN181" s="2"/>
      <c r="IO181" s="2"/>
      <c r="IP181" s="2"/>
      <c r="IQ181" s="2"/>
      <c r="IR181" s="2"/>
      <c r="IS181" s="2"/>
      <c r="IT181" s="2"/>
      <c r="IU181" s="2"/>
      <c r="IV181" s="2"/>
      <c r="IW181" s="2"/>
      <c r="IX181" s="2"/>
      <c r="IY181" s="2"/>
      <c r="IZ181" s="2"/>
      <c r="JA181" s="2"/>
      <c r="JB181" s="2"/>
      <c r="JC181" s="2"/>
      <c r="JD181" s="2"/>
      <c r="JE181" s="2"/>
    </row>
    <row r="182" spans="1:265" hidden="1" x14ac:dyDescent="0.25">
      <c r="A182" s="2" t="s">
        <v>1780</v>
      </c>
      <c r="B182" s="9" t="s">
        <v>84</v>
      </c>
      <c r="C182" s="9" t="s">
        <v>120</v>
      </c>
      <c r="D182" s="35" t="s">
        <v>2351</v>
      </c>
      <c r="E182" s="35" t="s">
        <v>1589</v>
      </c>
      <c r="F182" s="35" t="s">
        <v>1589</v>
      </c>
      <c r="G182" s="35" t="s">
        <v>1589</v>
      </c>
      <c r="H182" s="35" t="s">
        <v>1589</v>
      </c>
      <c r="I182" s="35" t="s">
        <v>1589</v>
      </c>
      <c r="J182" s="35" t="str">
        <f t="shared" si="8"/>
        <v/>
      </c>
      <c r="K182" t="s">
        <v>1589</v>
      </c>
      <c r="L182" t="s">
        <v>127</v>
      </c>
      <c r="M182" t="s">
        <v>1589</v>
      </c>
      <c r="N182" t="s">
        <v>1589</v>
      </c>
      <c r="O182" t="s">
        <v>1589</v>
      </c>
      <c r="P182" t="s">
        <v>1589</v>
      </c>
      <c r="Q182" t="s">
        <v>1589</v>
      </c>
      <c r="R182" s="1" t="str">
        <f t="shared" si="10"/>
        <v>NO</v>
      </c>
      <c r="S182" s="29" t="str">
        <f t="shared" si="11"/>
        <v>YES</v>
      </c>
      <c r="T182" s="32" t="str">
        <f t="shared" si="9"/>
        <v>YES</v>
      </c>
      <c r="U182" s="34" t="s">
        <v>127</v>
      </c>
      <c r="V182" s="10" t="s">
        <v>1589</v>
      </c>
      <c r="W182" s="54" t="s">
        <v>1589</v>
      </c>
      <c r="X182" s="9" t="s">
        <v>126</v>
      </c>
      <c r="Y182" s="9" t="s">
        <v>126</v>
      </c>
      <c r="Z182" s="9" t="s">
        <v>126</v>
      </c>
      <c r="AA182" s="9" t="s">
        <v>126</v>
      </c>
      <c r="AB182" s="9" t="s">
        <v>127</v>
      </c>
      <c r="AC182" s="9" t="s">
        <v>126</v>
      </c>
      <c r="AD182" s="9" t="s">
        <v>126</v>
      </c>
      <c r="AE182" s="9" t="s">
        <v>126</v>
      </c>
      <c r="AF182" s="9" t="s">
        <v>126</v>
      </c>
      <c r="AG182" s="9" t="s">
        <v>126</v>
      </c>
      <c r="AH182" s="9" t="s">
        <v>126</v>
      </c>
      <c r="AI182" s="9" t="s">
        <v>126</v>
      </c>
      <c r="AJ182" s="9" t="s">
        <v>126</v>
      </c>
      <c r="AK182" s="9" t="s">
        <v>126</v>
      </c>
      <c r="AL182" s="9" t="s">
        <v>126</v>
      </c>
      <c r="AM182" s="9" t="s">
        <v>126</v>
      </c>
      <c r="AN182" s="9" t="s">
        <v>126</v>
      </c>
      <c r="AO182" s="9" t="s">
        <v>126</v>
      </c>
      <c r="AP182" s="9" t="s">
        <v>126</v>
      </c>
      <c r="AQ182" s="9" t="s">
        <v>126</v>
      </c>
      <c r="AR182" s="27" t="s">
        <v>126</v>
      </c>
      <c r="AS182" s="11" t="s">
        <v>234</v>
      </c>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t="s">
        <v>127</v>
      </c>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c r="EE182" s="2"/>
      <c r="EF182" s="2"/>
      <c r="EG182" s="2"/>
      <c r="EH182" s="22" t="s">
        <v>1589</v>
      </c>
      <c r="EL182" s="2" t="s">
        <v>127</v>
      </c>
      <c r="EN182" s="11" t="s">
        <v>338</v>
      </c>
      <c r="EO182" s="13"/>
      <c r="EP182" s="2"/>
      <c r="EQ182" s="2"/>
      <c r="ER182" s="2"/>
      <c r="ES182" s="2"/>
      <c r="ET182" s="2"/>
      <c r="EU182" s="2"/>
      <c r="EV182" s="2"/>
      <c r="EW182" s="2"/>
      <c r="EX182" s="2"/>
      <c r="EY182" s="2"/>
      <c r="EZ182" s="2"/>
      <c r="FA182" s="2"/>
      <c r="FB182" s="2"/>
      <c r="FC182" s="2"/>
      <c r="FD182" s="2"/>
      <c r="FE182" s="2"/>
      <c r="FF182" s="2"/>
      <c r="FG182" s="2"/>
      <c r="FH182" s="2"/>
      <c r="FI182" s="2"/>
      <c r="FJ182" s="2"/>
      <c r="FK182" s="2"/>
      <c r="FL182" s="2"/>
      <c r="FM182" s="2"/>
      <c r="FN182" s="2"/>
      <c r="FO182" s="2" t="s">
        <v>127</v>
      </c>
      <c r="FP182" s="2"/>
      <c r="FQ182" s="2"/>
      <c r="FR182" s="2"/>
      <c r="FS182" s="2"/>
      <c r="FT182" s="2"/>
      <c r="FU182" s="2"/>
      <c r="FV182" s="2"/>
      <c r="FW182" s="2"/>
      <c r="FX182" s="2"/>
      <c r="FY182" s="2"/>
      <c r="FZ182" s="2"/>
      <c r="GA182" s="2"/>
      <c r="GB182" s="2"/>
      <c r="GC182" s="2"/>
      <c r="GD182" s="2"/>
      <c r="GE182" s="2"/>
      <c r="GF182" s="2"/>
      <c r="GG182" s="2" t="s">
        <v>127</v>
      </c>
      <c r="GH182" s="2"/>
      <c r="GI182" s="2"/>
      <c r="GJ182" s="2"/>
      <c r="GK182" s="2"/>
      <c r="GL182" s="21" t="s">
        <v>1589</v>
      </c>
      <c r="GM182" s="2"/>
      <c r="GN182" s="2" t="s">
        <v>127</v>
      </c>
      <c r="GO182" s="2" t="s">
        <v>127</v>
      </c>
      <c r="GP182" s="2"/>
      <c r="GQ182" s="2"/>
      <c r="GR182" s="69" t="s">
        <v>348</v>
      </c>
      <c r="GS182" s="11" t="s">
        <v>431</v>
      </c>
      <c r="GT182" s="13"/>
      <c r="GU182" s="13"/>
      <c r="GV182" s="13"/>
      <c r="GW182" s="13"/>
      <c r="GX182" s="13"/>
      <c r="GY182" s="13"/>
      <c r="GZ182" s="13"/>
      <c r="HA182" s="13"/>
      <c r="HB182" s="13"/>
      <c r="HC182" s="13"/>
      <c r="HD182" s="13"/>
      <c r="HE182" s="13"/>
      <c r="HF182" s="13"/>
      <c r="HG182" s="13"/>
      <c r="HH182" s="13"/>
      <c r="HI182" s="13"/>
      <c r="HJ182" s="13"/>
      <c r="HK182" s="13"/>
      <c r="HL182" s="13"/>
      <c r="HM182" s="13"/>
      <c r="HN182" s="13"/>
      <c r="HO182" s="13"/>
      <c r="HP182" s="13"/>
      <c r="HQ182" s="13"/>
      <c r="HR182" s="13"/>
      <c r="HS182" s="13"/>
      <c r="HT182" s="13"/>
      <c r="HU182" s="13"/>
      <c r="HV182" s="13"/>
      <c r="HW182" s="13"/>
      <c r="HX182" s="2"/>
      <c r="HY182" s="2"/>
      <c r="HZ182" s="2"/>
      <c r="IA182" s="2"/>
      <c r="IB182" s="2"/>
      <c r="IC182" s="2"/>
      <c r="ID182" s="2"/>
      <c r="IE182" s="2"/>
      <c r="IF182" s="2"/>
      <c r="IG182" s="2"/>
      <c r="IH182" s="2"/>
      <c r="II182" s="2"/>
      <c r="IJ182" s="2"/>
      <c r="IK182" s="2"/>
      <c r="IL182" s="2"/>
      <c r="IM182" s="2" t="s">
        <v>127</v>
      </c>
      <c r="IN182" s="2"/>
      <c r="IO182" s="2"/>
      <c r="IP182" s="2"/>
      <c r="IQ182" s="2"/>
      <c r="IR182" s="2"/>
      <c r="IS182" s="2"/>
      <c r="IT182" s="2"/>
      <c r="IU182" s="2"/>
      <c r="IV182" s="2"/>
      <c r="IW182" s="2"/>
      <c r="IX182" s="2"/>
      <c r="IY182" s="2"/>
      <c r="IZ182" s="2"/>
      <c r="JA182" s="2"/>
      <c r="JB182" s="2"/>
      <c r="JC182" s="2"/>
      <c r="JD182" s="2"/>
      <c r="JE182" s="2"/>
    </row>
    <row r="183" spans="1:265" hidden="1" x14ac:dyDescent="0.25">
      <c r="A183" s="2" t="s">
        <v>1780</v>
      </c>
      <c r="B183" s="9" t="s">
        <v>84</v>
      </c>
      <c r="C183" s="9" t="s">
        <v>120</v>
      </c>
      <c r="D183" s="35" t="s">
        <v>2351</v>
      </c>
      <c r="E183" s="35" t="s">
        <v>1589</v>
      </c>
      <c r="F183" s="35" t="s">
        <v>1589</v>
      </c>
      <c r="G183" s="35" t="s">
        <v>1589</v>
      </c>
      <c r="H183" s="35" t="s">
        <v>1589</v>
      </c>
      <c r="I183" s="35" t="s">
        <v>1589</v>
      </c>
      <c r="J183" s="35" t="str">
        <f t="shared" si="8"/>
        <v/>
      </c>
      <c r="K183" t="s">
        <v>1589</v>
      </c>
      <c r="L183" t="s">
        <v>127</v>
      </c>
      <c r="M183" t="s">
        <v>1589</v>
      </c>
      <c r="N183" t="s">
        <v>1589</v>
      </c>
      <c r="O183" t="s">
        <v>1589</v>
      </c>
      <c r="P183" t="s">
        <v>1589</v>
      </c>
      <c r="Q183" t="s">
        <v>1589</v>
      </c>
      <c r="R183" s="1" t="str">
        <f t="shared" si="10"/>
        <v>NO</v>
      </c>
      <c r="S183" s="29" t="str">
        <f t="shared" si="11"/>
        <v>YES</v>
      </c>
      <c r="T183" s="32" t="str">
        <f t="shared" si="9"/>
        <v>YES</v>
      </c>
      <c r="U183" s="34" t="s">
        <v>127</v>
      </c>
      <c r="V183" s="10" t="s">
        <v>1589</v>
      </c>
      <c r="W183" s="54" t="s">
        <v>1589</v>
      </c>
      <c r="X183" s="9" t="s">
        <v>126</v>
      </c>
      <c r="Y183" s="9" t="s">
        <v>126</v>
      </c>
      <c r="Z183" s="9" t="s">
        <v>126</v>
      </c>
      <c r="AA183" s="9" t="s">
        <v>126</v>
      </c>
      <c r="AB183" s="9" t="s">
        <v>126</v>
      </c>
      <c r="AC183" s="9" t="s">
        <v>126</v>
      </c>
      <c r="AD183" s="9" t="s">
        <v>126</v>
      </c>
      <c r="AE183" s="9" t="s">
        <v>126</v>
      </c>
      <c r="AF183" s="9" t="s">
        <v>126</v>
      </c>
      <c r="AG183" s="9" t="s">
        <v>126</v>
      </c>
      <c r="AH183" s="9" t="s">
        <v>126</v>
      </c>
      <c r="AI183" s="9" t="s">
        <v>126</v>
      </c>
      <c r="AJ183" s="9" t="s">
        <v>126</v>
      </c>
      <c r="AK183" s="9" t="s">
        <v>126</v>
      </c>
      <c r="AL183" s="9" t="s">
        <v>126</v>
      </c>
      <c r="AM183" s="9" t="s">
        <v>126</v>
      </c>
      <c r="AN183" s="9" t="s">
        <v>127</v>
      </c>
      <c r="AO183" s="9" t="s">
        <v>126</v>
      </c>
      <c r="AP183" s="9" t="s">
        <v>126</v>
      </c>
      <c r="AQ183" s="9" t="s">
        <v>126</v>
      </c>
      <c r="AR183" s="27" t="s">
        <v>126</v>
      </c>
      <c r="AS183" s="11" t="s">
        <v>235</v>
      </c>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t="s">
        <v>127</v>
      </c>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c r="EH183" s="22" t="s">
        <v>1589</v>
      </c>
      <c r="EJ183" s="2" t="s">
        <v>127</v>
      </c>
      <c r="EN183" s="11" t="s">
        <v>340</v>
      </c>
      <c r="EO183" s="13"/>
      <c r="EP183" s="2"/>
      <c r="EQ183" s="2"/>
      <c r="ER183" s="2"/>
      <c r="ES183" s="2"/>
      <c r="ET183" s="2"/>
      <c r="EU183" s="2"/>
      <c r="EV183" s="2"/>
      <c r="EW183" s="2"/>
      <c r="EX183" s="2"/>
      <c r="EY183" s="2"/>
      <c r="EZ183" s="2"/>
      <c r="FA183" s="2"/>
      <c r="FB183" s="2"/>
      <c r="FC183" s="2"/>
      <c r="FD183" s="2"/>
      <c r="FE183" s="2"/>
      <c r="FF183" s="2"/>
      <c r="FG183" s="2"/>
      <c r="FH183" s="2"/>
      <c r="FI183" s="2"/>
      <c r="FJ183" s="2"/>
      <c r="FK183" s="2"/>
      <c r="FL183" s="2"/>
      <c r="FM183" s="2"/>
      <c r="FN183" s="2"/>
      <c r="FO183" s="2"/>
      <c r="FP183" s="2"/>
      <c r="FQ183" s="2"/>
      <c r="FR183" s="2"/>
      <c r="FS183" s="2"/>
      <c r="FT183" s="2"/>
      <c r="FU183" s="2"/>
      <c r="FV183" s="2"/>
      <c r="FW183" s="2"/>
      <c r="FX183" s="2"/>
      <c r="FY183" s="2"/>
      <c r="FZ183" s="2"/>
      <c r="GA183" s="2"/>
      <c r="GB183" s="2"/>
      <c r="GC183" s="2"/>
      <c r="GD183" s="2" t="s">
        <v>127</v>
      </c>
      <c r="GE183" s="2" t="s">
        <v>127</v>
      </c>
      <c r="GF183" s="2"/>
      <c r="GG183" s="2"/>
      <c r="GH183" s="2"/>
      <c r="GI183" s="2"/>
      <c r="GJ183" s="2"/>
      <c r="GK183" s="2"/>
      <c r="GL183" s="21" t="s">
        <v>1589</v>
      </c>
      <c r="GM183" s="2"/>
      <c r="GN183" s="2"/>
      <c r="GO183" s="2"/>
      <c r="GP183" s="2" t="s">
        <v>127</v>
      </c>
      <c r="GQ183" s="2"/>
      <c r="GR183" s="69" t="s">
        <v>347</v>
      </c>
      <c r="GS183" s="11" t="s">
        <v>432</v>
      </c>
      <c r="GT183" s="13"/>
      <c r="GU183" s="13"/>
      <c r="GV183" s="13"/>
      <c r="GW183" s="13"/>
      <c r="GX183" s="13"/>
      <c r="GY183" s="13"/>
      <c r="GZ183" s="13"/>
      <c r="HA183" s="13"/>
      <c r="HB183" s="13"/>
      <c r="HC183" s="13"/>
      <c r="HD183" s="13"/>
      <c r="HE183" s="13"/>
      <c r="HF183" s="13"/>
      <c r="HG183" s="13"/>
      <c r="HH183" s="13"/>
      <c r="HI183" s="13"/>
      <c r="HJ183" s="13"/>
      <c r="HK183" s="13"/>
      <c r="HL183" s="13"/>
      <c r="HM183" s="13"/>
      <c r="HN183" s="13"/>
      <c r="HO183" s="13"/>
      <c r="HP183" s="13"/>
      <c r="HQ183" s="13"/>
      <c r="HR183" s="13"/>
      <c r="HS183" s="13"/>
      <c r="HT183" s="13"/>
      <c r="HU183" s="13"/>
      <c r="HV183" s="13"/>
      <c r="HW183" s="13"/>
      <c r="HX183" s="2"/>
      <c r="HY183" s="2"/>
      <c r="HZ183" s="2"/>
      <c r="IA183" s="2"/>
      <c r="IB183" s="2"/>
      <c r="IC183" s="2"/>
      <c r="ID183" s="2"/>
      <c r="IE183" s="2"/>
      <c r="IF183" s="2"/>
      <c r="IG183" s="2"/>
      <c r="IH183" s="2"/>
      <c r="II183" s="2"/>
      <c r="IJ183" s="2"/>
      <c r="IK183" s="2"/>
      <c r="IL183" s="2"/>
      <c r="IM183" s="2"/>
      <c r="IN183" s="2"/>
      <c r="IO183" s="2" t="s">
        <v>127</v>
      </c>
      <c r="IP183" s="2"/>
      <c r="IQ183" s="2"/>
      <c r="IR183" s="2"/>
      <c r="IS183" s="2"/>
      <c r="IT183" s="2"/>
      <c r="IU183" s="2"/>
      <c r="IV183" s="2"/>
      <c r="IW183" s="2"/>
      <c r="IX183" s="2"/>
      <c r="IY183" s="2"/>
      <c r="IZ183" s="2"/>
      <c r="JA183" s="2"/>
      <c r="JB183" s="2"/>
      <c r="JC183" s="2"/>
      <c r="JD183" s="2"/>
      <c r="JE183" s="2"/>
    </row>
    <row r="184" spans="1:265" ht="15.95" hidden="1" customHeight="1" x14ac:dyDescent="0.25">
      <c r="A184" s="2" t="s">
        <v>1780</v>
      </c>
      <c r="B184" s="9" t="s">
        <v>84</v>
      </c>
      <c r="C184" s="9" t="s">
        <v>121</v>
      </c>
      <c r="D184" s="35" t="s">
        <v>2351</v>
      </c>
      <c r="E184" s="35" t="s">
        <v>127</v>
      </c>
      <c r="F184" s="35" t="s">
        <v>1589</v>
      </c>
      <c r="G184" s="35" t="s">
        <v>127</v>
      </c>
      <c r="H184" s="35" t="s">
        <v>1589</v>
      </c>
      <c r="I184" s="35" t="s">
        <v>1589</v>
      </c>
      <c r="J184" s="35" t="str">
        <f t="shared" si="8"/>
        <v>Mixed</v>
      </c>
      <c r="K184" t="s">
        <v>1589</v>
      </c>
      <c r="L184" t="s">
        <v>127</v>
      </c>
      <c r="M184" t="s">
        <v>1589</v>
      </c>
      <c r="N184" t="s">
        <v>1589</v>
      </c>
      <c r="O184" t="s">
        <v>127</v>
      </c>
      <c r="P184" t="s">
        <v>1589</v>
      </c>
      <c r="Q184" t="s">
        <v>1589</v>
      </c>
      <c r="R184" s="1" t="str">
        <f t="shared" si="10"/>
        <v>YES</v>
      </c>
      <c r="S184" s="29" t="str">
        <f t="shared" si="11"/>
        <v>NO</v>
      </c>
      <c r="T184" s="32" t="str">
        <f t="shared" si="9"/>
        <v>NO</v>
      </c>
      <c r="U184" s="34" t="s">
        <v>1589</v>
      </c>
      <c r="V184" s="10" t="s">
        <v>1589</v>
      </c>
      <c r="W184" s="54" t="s">
        <v>1589</v>
      </c>
      <c r="X184" s="9" t="s">
        <v>126</v>
      </c>
      <c r="Y184" s="9" t="s">
        <v>126</v>
      </c>
      <c r="Z184" s="9" t="s">
        <v>126</v>
      </c>
      <c r="AA184" s="9" t="s">
        <v>126</v>
      </c>
      <c r="AB184" s="9" t="s">
        <v>126</v>
      </c>
      <c r="AC184" s="9" t="s">
        <v>126</v>
      </c>
      <c r="AD184" s="9" t="s">
        <v>126</v>
      </c>
      <c r="AE184" s="9" t="s">
        <v>126</v>
      </c>
      <c r="AF184" s="9" t="s">
        <v>126</v>
      </c>
      <c r="AG184" s="9" t="s">
        <v>126</v>
      </c>
      <c r="AH184" s="9" t="s">
        <v>126</v>
      </c>
      <c r="AI184" s="9" t="s">
        <v>126</v>
      </c>
      <c r="AJ184" s="9" t="s">
        <v>126</v>
      </c>
      <c r="AK184" s="9" t="s">
        <v>126</v>
      </c>
      <c r="AL184" s="9" t="s">
        <v>126</v>
      </c>
      <c r="AM184" s="9" t="s">
        <v>126</v>
      </c>
      <c r="AN184" s="9" t="s">
        <v>126</v>
      </c>
      <c r="AO184" s="9" t="s">
        <v>126</v>
      </c>
      <c r="AP184" s="9" t="s">
        <v>126</v>
      </c>
      <c r="AQ184" s="9" t="s">
        <v>126</v>
      </c>
      <c r="AR184" s="27" t="s">
        <v>126</v>
      </c>
      <c r="AS184" s="11" t="s">
        <v>126</v>
      </c>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c r="EE184" s="2"/>
      <c r="EF184" s="2"/>
      <c r="EG184" s="2"/>
      <c r="EH184" s="22" t="s">
        <v>1589</v>
      </c>
      <c r="EN184" s="11" t="s">
        <v>126</v>
      </c>
      <c r="EO184" s="13"/>
      <c r="EP184" s="2"/>
      <c r="EQ184" s="2"/>
      <c r="ER184" s="2"/>
      <c r="ES184" s="2"/>
      <c r="ET184" s="2"/>
      <c r="EU184" s="2"/>
      <c r="EV184" s="2"/>
      <c r="EW184" s="2"/>
      <c r="EX184" s="2"/>
      <c r="EY184" s="2"/>
      <c r="EZ184" s="2"/>
      <c r="FA184" s="2"/>
      <c r="FB184" s="2"/>
      <c r="FC184" s="2"/>
      <c r="FD184" s="2"/>
      <c r="FE184" s="2"/>
      <c r="FF184" s="2"/>
      <c r="FG184" s="2"/>
      <c r="FH184" s="2"/>
      <c r="FI184" s="2"/>
      <c r="FJ184" s="2"/>
      <c r="FK184" s="2"/>
      <c r="FL184" s="2"/>
      <c r="FM184" s="2"/>
      <c r="FN184" s="2"/>
      <c r="FO184" s="2"/>
      <c r="FP184" s="2"/>
      <c r="FQ184" s="2"/>
      <c r="FR184" s="2"/>
      <c r="FS184" s="2"/>
      <c r="FT184" s="2"/>
      <c r="FU184" s="2"/>
      <c r="FV184" s="2"/>
      <c r="FW184" s="2"/>
      <c r="FX184" s="2"/>
      <c r="FY184" s="2"/>
      <c r="FZ184" s="2"/>
      <c r="GA184" s="2"/>
      <c r="GB184" s="2"/>
      <c r="GC184" s="2"/>
      <c r="GD184" s="2"/>
      <c r="GE184" s="2"/>
      <c r="GF184" s="2"/>
      <c r="GG184" s="2"/>
      <c r="GH184" s="2"/>
      <c r="GI184" s="2"/>
      <c r="GJ184" s="2"/>
      <c r="GK184" s="2"/>
      <c r="GL184" s="21" t="s">
        <v>1589</v>
      </c>
      <c r="GM184" s="2"/>
      <c r="GN184" s="2"/>
      <c r="GO184" s="2"/>
      <c r="GP184" s="2"/>
      <c r="GQ184" s="2"/>
      <c r="GR184" s="69" t="s">
        <v>126</v>
      </c>
      <c r="GS184" s="11" t="s">
        <v>126</v>
      </c>
      <c r="GT184" s="13"/>
      <c r="GU184" s="13"/>
      <c r="GV184" s="13"/>
      <c r="GW184" s="13"/>
      <c r="GX184" s="13"/>
      <c r="GY184" s="13"/>
      <c r="GZ184" s="13"/>
      <c r="HA184" s="13"/>
      <c r="HB184" s="13"/>
      <c r="HC184" s="13"/>
      <c r="HD184" s="13"/>
      <c r="HE184" s="13"/>
      <c r="HF184" s="13"/>
      <c r="HG184" s="13"/>
      <c r="HH184" s="13"/>
      <c r="HI184" s="13"/>
      <c r="HJ184" s="13"/>
      <c r="HK184" s="13"/>
      <c r="HL184" s="13"/>
      <c r="HM184" s="13"/>
      <c r="HN184" s="13"/>
      <c r="HO184" s="13"/>
      <c r="HP184" s="13"/>
      <c r="HQ184" s="13"/>
      <c r="HR184" s="13"/>
      <c r="HS184" s="13"/>
      <c r="HT184" s="13"/>
      <c r="HU184" s="13"/>
      <c r="HV184" s="13"/>
      <c r="HW184" s="13"/>
      <c r="HX184" s="2"/>
      <c r="HY184" s="2"/>
      <c r="HZ184" s="2"/>
      <c r="IA184" s="2"/>
      <c r="IB184" s="2"/>
      <c r="IC184" s="2"/>
      <c r="ID184" s="2"/>
      <c r="IE184" s="2"/>
      <c r="IF184" s="2"/>
      <c r="IG184" s="2"/>
      <c r="IH184" s="2"/>
      <c r="II184" s="2"/>
      <c r="IJ184" s="2"/>
      <c r="IK184" s="2"/>
      <c r="IL184" s="2"/>
      <c r="IM184" s="2"/>
      <c r="IN184" s="2"/>
      <c r="IO184" s="2"/>
      <c r="IP184" s="2"/>
      <c r="IQ184" s="2"/>
      <c r="IR184" s="2"/>
      <c r="IS184" s="2"/>
      <c r="IT184" s="2"/>
      <c r="IU184" s="2"/>
      <c r="IV184" s="2"/>
      <c r="IW184" s="2"/>
      <c r="IX184" s="2"/>
      <c r="IY184" s="2"/>
      <c r="IZ184" s="2"/>
      <c r="JA184" s="2"/>
      <c r="JB184" s="2"/>
      <c r="JC184" s="2"/>
      <c r="JD184" s="2"/>
      <c r="JE184" s="2"/>
    </row>
    <row r="185" spans="1:265" hidden="1" x14ac:dyDescent="0.25">
      <c r="A185" s="2" t="s">
        <v>1780</v>
      </c>
      <c r="B185" s="9" t="s">
        <v>84</v>
      </c>
      <c r="C185" s="9" t="s">
        <v>121</v>
      </c>
      <c r="D185" s="35" t="s">
        <v>2351</v>
      </c>
      <c r="E185" s="35" t="s">
        <v>127</v>
      </c>
      <c r="F185" s="35" t="s">
        <v>1589</v>
      </c>
      <c r="G185" s="35" t="s">
        <v>127</v>
      </c>
      <c r="H185" s="35" t="s">
        <v>1589</v>
      </c>
      <c r="I185" s="35" t="s">
        <v>1589</v>
      </c>
      <c r="J185" s="35" t="str">
        <f t="shared" si="8"/>
        <v>Mixed</v>
      </c>
      <c r="K185" t="s">
        <v>1589</v>
      </c>
      <c r="L185" t="s">
        <v>127</v>
      </c>
      <c r="M185" t="s">
        <v>1589</v>
      </c>
      <c r="N185" t="s">
        <v>1589</v>
      </c>
      <c r="O185" t="s">
        <v>127</v>
      </c>
      <c r="P185" t="s">
        <v>1589</v>
      </c>
      <c r="Q185" t="s">
        <v>1589</v>
      </c>
      <c r="R185" s="1" t="str">
        <f t="shared" si="10"/>
        <v>YES</v>
      </c>
      <c r="S185" s="29" t="str">
        <f t="shared" si="11"/>
        <v>NO</v>
      </c>
      <c r="T185" s="32" t="str">
        <f t="shared" si="9"/>
        <v>NO</v>
      </c>
      <c r="U185" s="34" t="s">
        <v>1589</v>
      </c>
      <c r="V185" s="10" t="s">
        <v>1589</v>
      </c>
      <c r="W185" s="54" t="s">
        <v>1589</v>
      </c>
      <c r="X185" s="9" t="s">
        <v>126</v>
      </c>
      <c r="Y185" s="9" t="s">
        <v>126</v>
      </c>
      <c r="Z185" s="9" t="s">
        <v>126</v>
      </c>
      <c r="AA185" s="9" t="s">
        <v>126</v>
      </c>
      <c r="AB185" s="9" t="s">
        <v>126</v>
      </c>
      <c r="AC185" s="9" t="s">
        <v>126</v>
      </c>
      <c r="AD185" s="9" t="s">
        <v>126</v>
      </c>
      <c r="AE185" s="9" t="s">
        <v>126</v>
      </c>
      <c r="AF185" s="9" t="s">
        <v>126</v>
      </c>
      <c r="AG185" s="9" t="s">
        <v>126</v>
      </c>
      <c r="AH185" s="9" t="s">
        <v>126</v>
      </c>
      <c r="AI185" s="9" t="s">
        <v>126</v>
      </c>
      <c r="AJ185" s="9" t="s">
        <v>126</v>
      </c>
      <c r="AK185" s="9" t="s">
        <v>126</v>
      </c>
      <c r="AL185" s="9" t="s">
        <v>126</v>
      </c>
      <c r="AM185" s="9" t="s">
        <v>126</v>
      </c>
      <c r="AN185" s="9" t="s">
        <v>126</v>
      </c>
      <c r="AO185" s="9" t="s">
        <v>126</v>
      </c>
      <c r="AP185" s="9" t="s">
        <v>126</v>
      </c>
      <c r="AQ185" s="9" t="s">
        <v>126</v>
      </c>
      <c r="AR185" s="27" t="s">
        <v>126</v>
      </c>
      <c r="AS185" s="11" t="s">
        <v>126</v>
      </c>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2" t="s">
        <v>1589</v>
      </c>
      <c r="EN185" s="11" t="s">
        <v>126</v>
      </c>
      <c r="EO185" s="13"/>
      <c r="EP185" s="2"/>
      <c r="EQ185" s="2"/>
      <c r="ER185" s="2"/>
      <c r="ES185" s="2"/>
      <c r="ET185" s="2"/>
      <c r="EU185" s="2"/>
      <c r="EV185" s="2"/>
      <c r="EW185" s="2"/>
      <c r="EX185" s="2"/>
      <c r="EY185" s="2"/>
      <c r="EZ185" s="2"/>
      <c r="FA185" s="2"/>
      <c r="FB185" s="2"/>
      <c r="FC185" s="2"/>
      <c r="FD185" s="2"/>
      <c r="FE185" s="2"/>
      <c r="FF185" s="2"/>
      <c r="FG185" s="2"/>
      <c r="FH185" s="2"/>
      <c r="FI185" s="2"/>
      <c r="FJ185" s="2"/>
      <c r="FK185" s="2"/>
      <c r="FL185" s="2"/>
      <c r="FM185" s="2"/>
      <c r="FN185" s="2"/>
      <c r="FO185" s="2"/>
      <c r="FP185" s="2"/>
      <c r="FQ185" s="2"/>
      <c r="FR185" s="2"/>
      <c r="FS185" s="2"/>
      <c r="FT185" s="2"/>
      <c r="FU185" s="2"/>
      <c r="FV185" s="2"/>
      <c r="FW185" s="2"/>
      <c r="FX185" s="2"/>
      <c r="FY185" s="2"/>
      <c r="FZ185" s="2"/>
      <c r="GA185" s="2"/>
      <c r="GB185" s="2"/>
      <c r="GC185" s="2"/>
      <c r="GD185" s="2"/>
      <c r="GE185" s="2"/>
      <c r="GF185" s="2"/>
      <c r="GG185" s="2"/>
      <c r="GH185" s="2"/>
      <c r="GI185" s="2"/>
      <c r="GJ185" s="2"/>
      <c r="GK185" s="2"/>
      <c r="GL185" s="21" t="s">
        <v>1589</v>
      </c>
      <c r="GM185" s="2"/>
      <c r="GN185" s="2"/>
      <c r="GO185" s="2"/>
      <c r="GP185" s="2"/>
      <c r="GQ185" s="2"/>
      <c r="GR185" s="69" t="s">
        <v>126</v>
      </c>
      <c r="GS185" s="11" t="s">
        <v>126</v>
      </c>
      <c r="GT185" s="13"/>
      <c r="GU185" s="13"/>
      <c r="GV185" s="13"/>
      <c r="GW185" s="13"/>
      <c r="GX185" s="13"/>
      <c r="GY185" s="13"/>
      <c r="GZ185" s="13"/>
      <c r="HA185" s="13"/>
      <c r="HB185" s="13"/>
      <c r="HC185" s="13"/>
      <c r="HD185" s="13"/>
      <c r="HE185" s="13"/>
      <c r="HF185" s="13"/>
      <c r="HG185" s="13"/>
      <c r="HH185" s="13"/>
      <c r="HI185" s="13"/>
      <c r="HJ185" s="13"/>
      <c r="HK185" s="13"/>
      <c r="HL185" s="13"/>
      <c r="HM185" s="13"/>
      <c r="HN185" s="13"/>
      <c r="HO185" s="13"/>
      <c r="HP185" s="13"/>
      <c r="HQ185" s="13"/>
      <c r="HR185" s="13"/>
      <c r="HS185" s="13"/>
      <c r="HT185" s="13"/>
      <c r="HU185" s="13"/>
      <c r="HV185" s="13"/>
      <c r="HW185" s="13"/>
      <c r="HX185" s="2"/>
      <c r="HY185" s="2"/>
      <c r="HZ185" s="2"/>
      <c r="IA185" s="2"/>
      <c r="IB185" s="2"/>
      <c r="IC185" s="2"/>
      <c r="ID185" s="2"/>
      <c r="IE185" s="2"/>
      <c r="IF185" s="2"/>
      <c r="IG185" s="2"/>
      <c r="IH185" s="2"/>
      <c r="II185" s="2"/>
      <c r="IJ185" s="2"/>
      <c r="IK185" s="2"/>
      <c r="IL185" s="2"/>
      <c r="IM185" s="2"/>
      <c r="IN185" s="2"/>
      <c r="IO185" s="2"/>
      <c r="IP185" s="2"/>
      <c r="IQ185" s="2"/>
      <c r="IR185" s="2"/>
      <c r="IS185" s="2"/>
      <c r="IT185" s="2"/>
      <c r="IU185" s="2"/>
      <c r="IV185" s="2"/>
      <c r="IW185" s="2"/>
      <c r="IX185" s="2"/>
      <c r="IY185" s="2"/>
      <c r="IZ185" s="2"/>
      <c r="JA185" s="2"/>
      <c r="JB185" s="2"/>
      <c r="JC185" s="2"/>
      <c r="JD185" s="2"/>
      <c r="JE185" s="2"/>
    </row>
    <row r="186" spans="1:265" hidden="1" x14ac:dyDescent="0.25">
      <c r="A186" s="2" t="s">
        <v>1780</v>
      </c>
      <c r="B186" s="9" t="s">
        <v>84</v>
      </c>
      <c r="C186" s="9" t="s">
        <v>121</v>
      </c>
      <c r="D186" s="35" t="s">
        <v>2351</v>
      </c>
      <c r="E186" s="35" t="s">
        <v>127</v>
      </c>
      <c r="F186" s="35" t="s">
        <v>1589</v>
      </c>
      <c r="G186" s="35" t="s">
        <v>127</v>
      </c>
      <c r="H186" s="35" t="s">
        <v>1589</v>
      </c>
      <c r="I186" s="35" t="s">
        <v>1589</v>
      </c>
      <c r="J186" s="35" t="str">
        <f t="shared" si="8"/>
        <v>Mixed</v>
      </c>
      <c r="K186" t="s">
        <v>1589</v>
      </c>
      <c r="L186" t="s">
        <v>127</v>
      </c>
      <c r="M186" t="s">
        <v>1589</v>
      </c>
      <c r="N186" t="s">
        <v>1589</v>
      </c>
      <c r="O186" t="s">
        <v>127</v>
      </c>
      <c r="P186" t="s">
        <v>1589</v>
      </c>
      <c r="Q186" t="s">
        <v>1589</v>
      </c>
      <c r="R186" s="1" t="str">
        <f t="shared" si="10"/>
        <v>YES</v>
      </c>
      <c r="S186" s="29" t="str">
        <f t="shared" si="11"/>
        <v>NO</v>
      </c>
      <c r="T186" s="32" t="str">
        <f t="shared" si="9"/>
        <v>NO</v>
      </c>
      <c r="U186" s="34" t="s">
        <v>1589</v>
      </c>
      <c r="V186" s="10" t="s">
        <v>1589</v>
      </c>
      <c r="W186" s="54" t="s">
        <v>1589</v>
      </c>
      <c r="X186" s="9" t="s">
        <v>126</v>
      </c>
      <c r="Y186" s="9" t="s">
        <v>126</v>
      </c>
      <c r="Z186" s="9" t="s">
        <v>126</v>
      </c>
      <c r="AA186" s="9" t="s">
        <v>126</v>
      </c>
      <c r="AB186" s="9" t="s">
        <v>126</v>
      </c>
      <c r="AC186" s="9" t="s">
        <v>126</v>
      </c>
      <c r="AD186" s="9" t="s">
        <v>126</v>
      </c>
      <c r="AE186" s="9" t="s">
        <v>126</v>
      </c>
      <c r="AF186" s="9" t="s">
        <v>126</v>
      </c>
      <c r="AG186" s="9" t="s">
        <v>126</v>
      </c>
      <c r="AH186" s="9" t="s">
        <v>126</v>
      </c>
      <c r="AI186" s="9" t="s">
        <v>126</v>
      </c>
      <c r="AJ186" s="9" t="s">
        <v>126</v>
      </c>
      <c r="AK186" s="9" t="s">
        <v>126</v>
      </c>
      <c r="AL186" s="9" t="s">
        <v>126</v>
      </c>
      <c r="AM186" s="9" t="s">
        <v>126</v>
      </c>
      <c r="AN186" s="9" t="s">
        <v>126</v>
      </c>
      <c r="AO186" s="9" t="s">
        <v>126</v>
      </c>
      <c r="AP186" s="9" t="s">
        <v>126</v>
      </c>
      <c r="AQ186" s="9" t="s">
        <v>126</v>
      </c>
      <c r="AR186" s="27" t="s">
        <v>126</v>
      </c>
      <c r="AS186" s="11" t="s">
        <v>126</v>
      </c>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c r="EE186" s="2"/>
      <c r="EF186" s="2"/>
      <c r="EG186" s="2"/>
      <c r="EH186" s="22" t="s">
        <v>1589</v>
      </c>
      <c r="EN186" s="11" t="s">
        <v>126</v>
      </c>
      <c r="EO186" s="13"/>
      <c r="EP186" s="2"/>
      <c r="EQ186" s="2"/>
      <c r="ER186" s="2"/>
      <c r="ES186" s="2"/>
      <c r="ET186" s="2"/>
      <c r="EU186" s="2"/>
      <c r="EV186" s="2"/>
      <c r="EW186" s="2"/>
      <c r="EX186" s="2"/>
      <c r="EY186" s="2"/>
      <c r="EZ186" s="2"/>
      <c r="FA186" s="2"/>
      <c r="FB186" s="2"/>
      <c r="FC186" s="2"/>
      <c r="FD186" s="2"/>
      <c r="FE186" s="2"/>
      <c r="FF186" s="2"/>
      <c r="FG186" s="2"/>
      <c r="FH186" s="2"/>
      <c r="FI186" s="2"/>
      <c r="FJ186" s="2"/>
      <c r="FK186" s="2"/>
      <c r="FL186" s="2"/>
      <c r="FM186" s="2"/>
      <c r="FN186" s="2"/>
      <c r="FO186" s="2"/>
      <c r="FP186" s="2"/>
      <c r="FQ186" s="2"/>
      <c r="FR186" s="2"/>
      <c r="FS186" s="2"/>
      <c r="FT186" s="2"/>
      <c r="FU186" s="2"/>
      <c r="FV186" s="2"/>
      <c r="FW186" s="2"/>
      <c r="FX186" s="2"/>
      <c r="FY186" s="2"/>
      <c r="FZ186" s="2"/>
      <c r="GA186" s="2"/>
      <c r="GB186" s="2"/>
      <c r="GC186" s="2"/>
      <c r="GD186" s="2"/>
      <c r="GE186" s="2"/>
      <c r="GF186" s="2"/>
      <c r="GG186" s="2"/>
      <c r="GH186" s="2"/>
      <c r="GI186" s="2"/>
      <c r="GJ186" s="2"/>
      <c r="GK186" s="2"/>
      <c r="GL186" s="21" t="s">
        <v>1589</v>
      </c>
      <c r="GM186" s="2"/>
      <c r="GN186" s="2"/>
      <c r="GO186" s="2"/>
      <c r="GP186" s="2"/>
      <c r="GQ186" s="2"/>
      <c r="GR186" s="69" t="s">
        <v>126</v>
      </c>
      <c r="GS186" s="11" t="s">
        <v>126</v>
      </c>
      <c r="GT186" s="13"/>
      <c r="GU186" s="13"/>
      <c r="GV186" s="13"/>
      <c r="GW186" s="13"/>
      <c r="GX186" s="13"/>
      <c r="GY186" s="13"/>
      <c r="GZ186" s="13"/>
      <c r="HA186" s="13"/>
      <c r="HB186" s="13"/>
      <c r="HC186" s="13"/>
      <c r="HD186" s="13"/>
      <c r="HE186" s="13"/>
      <c r="HF186" s="13"/>
      <c r="HG186" s="13"/>
      <c r="HH186" s="13"/>
      <c r="HI186" s="13"/>
      <c r="HJ186" s="13"/>
      <c r="HK186" s="13"/>
      <c r="HL186" s="13"/>
      <c r="HM186" s="13"/>
      <c r="HN186" s="13"/>
      <c r="HO186" s="13"/>
      <c r="HP186" s="13"/>
      <c r="HQ186" s="13"/>
      <c r="HR186" s="13"/>
      <c r="HS186" s="13"/>
      <c r="HT186" s="13"/>
      <c r="HU186" s="13"/>
      <c r="HV186" s="13"/>
      <c r="HW186" s="13"/>
      <c r="HX186" s="2"/>
      <c r="HY186" s="2"/>
      <c r="HZ186" s="2"/>
      <c r="IA186" s="2"/>
      <c r="IB186" s="2"/>
      <c r="IC186" s="2"/>
      <c r="ID186" s="2"/>
      <c r="IE186" s="2"/>
      <c r="IF186" s="2"/>
      <c r="IG186" s="2"/>
      <c r="IH186" s="2"/>
      <c r="II186" s="2"/>
      <c r="IJ186" s="2"/>
      <c r="IK186" s="2"/>
      <c r="IL186" s="2"/>
      <c r="IM186" s="2"/>
      <c r="IN186" s="2"/>
      <c r="IO186" s="2"/>
      <c r="IP186" s="2"/>
      <c r="IQ186" s="2"/>
      <c r="IR186" s="2"/>
      <c r="IS186" s="2"/>
      <c r="IT186" s="2"/>
      <c r="IU186" s="2"/>
      <c r="IV186" s="2"/>
      <c r="IW186" s="2"/>
      <c r="IX186" s="2"/>
      <c r="IY186" s="2"/>
      <c r="IZ186" s="2"/>
      <c r="JA186" s="2"/>
      <c r="JB186" s="2"/>
      <c r="JC186" s="2"/>
      <c r="JD186" s="2"/>
      <c r="JE186" s="2"/>
    </row>
    <row r="187" spans="1:265" hidden="1" x14ac:dyDescent="0.25">
      <c r="A187" s="2" t="s">
        <v>1780</v>
      </c>
      <c r="B187" s="9" t="s">
        <v>84</v>
      </c>
      <c r="C187" s="9" t="s">
        <v>121</v>
      </c>
      <c r="D187" s="35" t="s">
        <v>2351</v>
      </c>
      <c r="E187" s="35" t="s">
        <v>127</v>
      </c>
      <c r="F187" s="35" t="s">
        <v>1589</v>
      </c>
      <c r="G187" s="35" t="s">
        <v>127</v>
      </c>
      <c r="H187" s="35" t="s">
        <v>1589</v>
      </c>
      <c r="I187" s="35" t="s">
        <v>1589</v>
      </c>
      <c r="J187" s="35" t="str">
        <f t="shared" si="8"/>
        <v>Mixed</v>
      </c>
      <c r="K187" t="s">
        <v>1589</v>
      </c>
      <c r="L187" t="s">
        <v>127</v>
      </c>
      <c r="M187" t="s">
        <v>1589</v>
      </c>
      <c r="N187" t="s">
        <v>1589</v>
      </c>
      <c r="O187" t="s">
        <v>127</v>
      </c>
      <c r="P187" t="s">
        <v>1589</v>
      </c>
      <c r="Q187" t="s">
        <v>1589</v>
      </c>
      <c r="R187" s="1" t="str">
        <f t="shared" si="10"/>
        <v>YES</v>
      </c>
      <c r="S187" s="29" t="str">
        <f t="shared" si="11"/>
        <v>NO</v>
      </c>
      <c r="T187" s="32" t="str">
        <f t="shared" si="9"/>
        <v>NO</v>
      </c>
      <c r="U187" s="34" t="s">
        <v>1589</v>
      </c>
      <c r="V187" s="10" t="s">
        <v>1589</v>
      </c>
      <c r="W187" s="54" t="s">
        <v>1589</v>
      </c>
      <c r="X187" s="9" t="s">
        <v>126</v>
      </c>
      <c r="Y187" s="9" t="s">
        <v>126</v>
      </c>
      <c r="Z187" s="9" t="s">
        <v>126</v>
      </c>
      <c r="AA187" s="9" t="s">
        <v>126</v>
      </c>
      <c r="AB187" s="9" t="s">
        <v>126</v>
      </c>
      <c r="AC187" s="9" t="s">
        <v>126</v>
      </c>
      <c r="AD187" s="9" t="s">
        <v>126</v>
      </c>
      <c r="AE187" s="9" t="s">
        <v>126</v>
      </c>
      <c r="AF187" s="9" t="s">
        <v>126</v>
      </c>
      <c r="AG187" s="9" t="s">
        <v>126</v>
      </c>
      <c r="AH187" s="9" t="s">
        <v>126</v>
      </c>
      <c r="AI187" s="9" t="s">
        <v>126</v>
      </c>
      <c r="AJ187" s="9" t="s">
        <v>126</v>
      </c>
      <c r="AK187" s="9" t="s">
        <v>126</v>
      </c>
      <c r="AL187" s="9" t="s">
        <v>126</v>
      </c>
      <c r="AM187" s="9" t="s">
        <v>126</v>
      </c>
      <c r="AN187" s="9" t="s">
        <v>126</v>
      </c>
      <c r="AO187" s="9" t="s">
        <v>126</v>
      </c>
      <c r="AP187" s="9" t="s">
        <v>126</v>
      </c>
      <c r="AQ187" s="9" t="s">
        <v>126</v>
      </c>
      <c r="AR187" s="27" t="s">
        <v>126</v>
      </c>
      <c r="AS187" s="11" t="s">
        <v>126</v>
      </c>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c r="EE187" s="2"/>
      <c r="EF187" s="2"/>
      <c r="EG187" s="2"/>
      <c r="EH187" s="22" t="s">
        <v>1589</v>
      </c>
      <c r="EN187" s="11" t="s">
        <v>126</v>
      </c>
      <c r="EO187" s="13"/>
      <c r="EP187" s="2"/>
      <c r="EQ187" s="2"/>
      <c r="ER187" s="2"/>
      <c r="ES187" s="2"/>
      <c r="ET187" s="2"/>
      <c r="EU187" s="2"/>
      <c r="EV187" s="2"/>
      <c r="EW187" s="2"/>
      <c r="EX187" s="2"/>
      <c r="EY187" s="2"/>
      <c r="EZ187" s="2"/>
      <c r="FA187" s="2"/>
      <c r="FB187" s="2"/>
      <c r="FC187" s="2"/>
      <c r="FD187" s="2"/>
      <c r="FE187" s="2"/>
      <c r="FF187" s="2"/>
      <c r="FG187" s="2"/>
      <c r="FH187" s="2"/>
      <c r="FI187" s="2"/>
      <c r="FJ187" s="2"/>
      <c r="FK187" s="2"/>
      <c r="FL187" s="2"/>
      <c r="FM187" s="2"/>
      <c r="FN187" s="2"/>
      <c r="FO187" s="2"/>
      <c r="FP187" s="2"/>
      <c r="FQ187" s="2"/>
      <c r="FR187" s="2"/>
      <c r="FS187" s="2"/>
      <c r="FT187" s="2"/>
      <c r="FU187" s="2"/>
      <c r="FV187" s="2"/>
      <c r="FW187" s="2"/>
      <c r="FX187" s="2"/>
      <c r="FY187" s="2"/>
      <c r="FZ187" s="2"/>
      <c r="GA187" s="2"/>
      <c r="GB187" s="2"/>
      <c r="GC187" s="2"/>
      <c r="GD187" s="2"/>
      <c r="GE187" s="2"/>
      <c r="GF187" s="2"/>
      <c r="GG187" s="2"/>
      <c r="GH187" s="2"/>
      <c r="GI187" s="2"/>
      <c r="GJ187" s="2"/>
      <c r="GK187" s="2"/>
      <c r="GL187" s="21" t="s">
        <v>1589</v>
      </c>
      <c r="GM187" s="2"/>
      <c r="GN187" s="2"/>
      <c r="GO187" s="2"/>
      <c r="GP187" s="2"/>
      <c r="GQ187" s="2"/>
      <c r="GR187" s="69" t="s">
        <v>126</v>
      </c>
      <c r="GS187" s="11" t="s">
        <v>126</v>
      </c>
      <c r="GT187" s="13"/>
      <c r="GU187" s="13"/>
      <c r="GV187" s="13"/>
      <c r="GW187" s="13"/>
      <c r="GX187" s="13"/>
      <c r="GY187" s="13"/>
      <c r="GZ187" s="13"/>
      <c r="HA187" s="13"/>
      <c r="HB187" s="13"/>
      <c r="HC187" s="13"/>
      <c r="HD187" s="13"/>
      <c r="HE187" s="13"/>
      <c r="HF187" s="13"/>
      <c r="HG187" s="13"/>
      <c r="HH187" s="13"/>
      <c r="HI187" s="13"/>
      <c r="HJ187" s="13"/>
      <c r="HK187" s="13"/>
      <c r="HL187" s="13"/>
      <c r="HM187" s="13"/>
      <c r="HN187" s="13"/>
      <c r="HO187" s="13"/>
      <c r="HP187" s="13"/>
      <c r="HQ187" s="13"/>
      <c r="HR187" s="13"/>
      <c r="HS187" s="13"/>
      <c r="HT187" s="13"/>
      <c r="HU187" s="13"/>
      <c r="HV187" s="13"/>
      <c r="HW187" s="13"/>
      <c r="HX187" s="2"/>
      <c r="HY187" s="2"/>
      <c r="HZ187" s="2"/>
      <c r="IA187" s="2"/>
      <c r="IB187" s="2"/>
      <c r="IC187" s="2"/>
      <c r="ID187" s="2"/>
      <c r="IE187" s="2"/>
      <c r="IF187" s="2"/>
      <c r="IG187" s="2"/>
      <c r="IH187" s="2"/>
      <c r="II187" s="2"/>
      <c r="IJ187" s="2"/>
      <c r="IK187" s="2"/>
      <c r="IL187" s="2"/>
      <c r="IM187" s="2"/>
      <c r="IN187" s="2"/>
      <c r="IO187" s="2"/>
      <c r="IP187" s="2"/>
      <c r="IQ187" s="2"/>
      <c r="IR187" s="2"/>
      <c r="IS187" s="2"/>
      <c r="IT187" s="2"/>
      <c r="IU187" s="2"/>
      <c r="IV187" s="2"/>
      <c r="IW187" s="2"/>
      <c r="IX187" s="2"/>
      <c r="IY187" s="2"/>
      <c r="IZ187" s="2"/>
      <c r="JA187" s="2"/>
      <c r="JB187" s="2"/>
      <c r="JC187" s="2"/>
      <c r="JD187" s="2"/>
      <c r="JE187" s="2"/>
    </row>
    <row r="188" spans="1:265" hidden="1" x14ac:dyDescent="0.25">
      <c r="A188" s="2" t="s">
        <v>1780</v>
      </c>
      <c r="B188" s="9" t="s">
        <v>84</v>
      </c>
      <c r="C188" s="9" t="s">
        <v>121</v>
      </c>
      <c r="D188" s="35" t="s">
        <v>2351</v>
      </c>
      <c r="E188" s="35" t="s">
        <v>127</v>
      </c>
      <c r="F188" s="35" t="s">
        <v>1589</v>
      </c>
      <c r="G188" s="35" t="s">
        <v>127</v>
      </c>
      <c r="H188" s="35" t="s">
        <v>1589</v>
      </c>
      <c r="I188" s="35" t="s">
        <v>1589</v>
      </c>
      <c r="J188" s="35" t="str">
        <f t="shared" si="8"/>
        <v>Mixed</v>
      </c>
      <c r="K188" t="s">
        <v>1589</v>
      </c>
      <c r="L188" t="s">
        <v>127</v>
      </c>
      <c r="M188" t="s">
        <v>1589</v>
      </c>
      <c r="N188" t="s">
        <v>1589</v>
      </c>
      <c r="O188" t="s">
        <v>127</v>
      </c>
      <c r="P188" t="s">
        <v>1589</v>
      </c>
      <c r="Q188" t="s">
        <v>1589</v>
      </c>
      <c r="R188" s="1" t="str">
        <f t="shared" si="10"/>
        <v>YES</v>
      </c>
      <c r="S188" s="29" t="str">
        <f t="shared" si="11"/>
        <v>NO</v>
      </c>
      <c r="T188" s="32" t="str">
        <f t="shared" si="9"/>
        <v>NO</v>
      </c>
      <c r="U188" s="34" t="s">
        <v>1589</v>
      </c>
      <c r="V188" s="10" t="s">
        <v>1589</v>
      </c>
      <c r="W188" s="54" t="s">
        <v>1589</v>
      </c>
      <c r="X188" s="9" t="s">
        <v>126</v>
      </c>
      <c r="Y188" s="9" t="s">
        <v>126</v>
      </c>
      <c r="Z188" s="9" t="s">
        <v>126</v>
      </c>
      <c r="AA188" s="9" t="s">
        <v>126</v>
      </c>
      <c r="AB188" s="9" t="s">
        <v>126</v>
      </c>
      <c r="AC188" s="9" t="s">
        <v>126</v>
      </c>
      <c r="AD188" s="9" t="s">
        <v>126</v>
      </c>
      <c r="AE188" s="9" t="s">
        <v>126</v>
      </c>
      <c r="AF188" s="9" t="s">
        <v>126</v>
      </c>
      <c r="AG188" s="9" t="s">
        <v>126</v>
      </c>
      <c r="AH188" s="9" t="s">
        <v>126</v>
      </c>
      <c r="AI188" s="9" t="s">
        <v>126</v>
      </c>
      <c r="AJ188" s="9" t="s">
        <v>126</v>
      </c>
      <c r="AK188" s="9" t="s">
        <v>126</v>
      </c>
      <c r="AL188" s="9" t="s">
        <v>126</v>
      </c>
      <c r="AM188" s="9" t="s">
        <v>126</v>
      </c>
      <c r="AN188" s="9" t="s">
        <v>126</v>
      </c>
      <c r="AO188" s="9" t="s">
        <v>126</v>
      </c>
      <c r="AP188" s="9" t="s">
        <v>126</v>
      </c>
      <c r="AQ188" s="9" t="s">
        <v>126</v>
      </c>
      <c r="AR188" s="27" t="s">
        <v>126</v>
      </c>
      <c r="AS188" s="11" t="s">
        <v>126</v>
      </c>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c r="EE188" s="2"/>
      <c r="EF188" s="2"/>
      <c r="EG188" s="2"/>
      <c r="EH188" s="22" t="s">
        <v>1589</v>
      </c>
      <c r="EN188" s="11" t="s">
        <v>126</v>
      </c>
      <c r="EO188" s="13"/>
      <c r="EP188" s="2"/>
      <c r="EQ188" s="2"/>
      <c r="ER188" s="2"/>
      <c r="ES188" s="2"/>
      <c r="ET188" s="2"/>
      <c r="EU188" s="2"/>
      <c r="EV188" s="2"/>
      <c r="EW188" s="2"/>
      <c r="EX188" s="2"/>
      <c r="EY188" s="2"/>
      <c r="EZ188" s="2"/>
      <c r="FA188" s="2"/>
      <c r="FB188" s="2"/>
      <c r="FC188" s="2"/>
      <c r="FD188" s="2"/>
      <c r="FE188" s="2"/>
      <c r="FF188" s="2"/>
      <c r="FG188" s="2"/>
      <c r="FH188" s="2"/>
      <c r="FI188" s="2"/>
      <c r="FJ188" s="2"/>
      <c r="FK188" s="2"/>
      <c r="FL188" s="2"/>
      <c r="FM188" s="2"/>
      <c r="FN188" s="2"/>
      <c r="FO188" s="2"/>
      <c r="FP188" s="2"/>
      <c r="FQ188" s="2"/>
      <c r="FR188" s="2"/>
      <c r="FS188" s="2"/>
      <c r="FT188" s="2"/>
      <c r="FU188" s="2"/>
      <c r="FV188" s="2"/>
      <c r="FW188" s="2"/>
      <c r="FX188" s="2"/>
      <c r="FY188" s="2"/>
      <c r="FZ188" s="2"/>
      <c r="GA188" s="2"/>
      <c r="GB188" s="2"/>
      <c r="GC188" s="2"/>
      <c r="GD188" s="2"/>
      <c r="GE188" s="2"/>
      <c r="GF188" s="2"/>
      <c r="GG188" s="2"/>
      <c r="GH188" s="2"/>
      <c r="GI188" s="2"/>
      <c r="GJ188" s="2"/>
      <c r="GK188" s="2"/>
      <c r="GL188" s="21" t="s">
        <v>1589</v>
      </c>
      <c r="GM188" s="2"/>
      <c r="GN188" s="2"/>
      <c r="GO188" s="2"/>
      <c r="GP188" s="2"/>
      <c r="GQ188" s="2"/>
      <c r="GR188" s="69" t="s">
        <v>126</v>
      </c>
      <c r="GS188" s="11" t="s">
        <v>126</v>
      </c>
      <c r="GT188" s="13"/>
      <c r="GU188" s="13"/>
      <c r="GV188" s="13"/>
      <c r="GW188" s="13"/>
      <c r="GX188" s="13"/>
      <c r="GY188" s="13"/>
      <c r="GZ188" s="13"/>
      <c r="HA188" s="13"/>
      <c r="HB188" s="13"/>
      <c r="HC188" s="13"/>
      <c r="HD188" s="13"/>
      <c r="HE188" s="13"/>
      <c r="HF188" s="13"/>
      <c r="HG188" s="13"/>
      <c r="HH188" s="13"/>
      <c r="HI188" s="13"/>
      <c r="HJ188" s="13"/>
      <c r="HK188" s="13"/>
      <c r="HL188" s="13"/>
      <c r="HM188" s="13"/>
      <c r="HN188" s="13"/>
      <c r="HO188" s="13"/>
      <c r="HP188" s="13"/>
      <c r="HQ188" s="13"/>
      <c r="HR188" s="13"/>
      <c r="HS188" s="13"/>
      <c r="HT188" s="13"/>
      <c r="HU188" s="13"/>
      <c r="HV188" s="13"/>
      <c r="HW188" s="13"/>
      <c r="HX188" s="2"/>
      <c r="HY188" s="2"/>
      <c r="HZ188" s="2"/>
      <c r="IA188" s="2"/>
      <c r="IB188" s="2"/>
      <c r="IC188" s="2"/>
      <c r="ID188" s="2"/>
      <c r="IE188" s="2"/>
      <c r="IF188" s="2"/>
      <c r="IG188" s="2"/>
      <c r="IH188" s="2"/>
      <c r="II188" s="2"/>
      <c r="IJ188" s="2"/>
      <c r="IK188" s="2"/>
      <c r="IL188" s="2"/>
      <c r="IM188" s="2"/>
      <c r="IN188" s="2"/>
      <c r="IO188" s="2"/>
      <c r="IP188" s="2"/>
      <c r="IQ188" s="2"/>
      <c r="IR188" s="2"/>
      <c r="IS188" s="2"/>
      <c r="IT188" s="2"/>
      <c r="IU188" s="2"/>
      <c r="IV188" s="2"/>
      <c r="IW188" s="2"/>
      <c r="IX188" s="2"/>
      <c r="IY188" s="2"/>
      <c r="IZ188" s="2"/>
      <c r="JA188" s="2"/>
      <c r="JB188" s="2"/>
      <c r="JC188" s="2"/>
      <c r="JD188" s="2"/>
      <c r="JE188" s="2"/>
    </row>
    <row r="189" spans="1:265" hidden="1" x14ac:dyDescent="0.25">
      <c r="A189" s="2" t="s">
        <v>1780</v>
      </c>
      <c r="B189" s="9" t="s">
        <v>84</v>
      </c>
      <c r="C189" s="9" t="s">
        <v>122</v>
      </c>
      <c r="D189" s="35" t="s">
        <v>2351</v>
      </c>
      <c r="E189" s="35" t="s">
        <v>127</v>
      </c>
      <c r="F189" s="35" t="s">
        <v>1589</v>
      </c>
      <c r="G189" s="35" t="s">
        <v>127</v>
      </c>
      <c r="H189" s="35" t="s">
        <v>1589</v>
      </c>
      <c r="I189" s="35" t="s">
        <v>1589</v>
      </c>
      <c r="J189" s="35" t="str">
        <f t="shared" si="8"/>
        <v>Mixed</v>
      </c>
      <c r="K189" t="s">
        <v>1589</v>
      </c>
      <c r="L189" t="s">
        <v>1589</v>
      </c>
      <c r="M189" t="s">
        <v>127</v>
      </c>
      <c r="N189" t="s">
        <v>127</v>
      </c>
      <c r="O189" t="s">
        <v>127</v>
      </c>
      <c r="P189" t="s">
        <v>1589</v>
      </c>
      <c r="Q189" t="s">
        <v>1589</v>
      </c>
      <c r="R189" s="1" t="str">
        <f t="shared" si="10"/>
        <v>YES</v>
      </c>
      <c r="S189" s="29" t="str">
        <f t="shared" si="11"/>
        <v>YES</v>
      </c>
      <c r="T189" s="32" t="str">
        <f t="shared" si="9"/>
        <v>YES</v>
      </c>
      <c r="U189" s="34" t="s">
        <v>127</v>
      </c>
      <c r="V189" s="10" t="s">
        <v>1589</v>
      </c>
      <c r="W189" s="54" t="s">
        <v>1589</v>
      </c>
      <c r="X189" s="9" t="s">
        <v>126</v>
      </c>
      <c r="Y189" s="9" t="s">
        <v>126</v>
      </c>
      <c r="Z189" s="9" t="s">
        <v>126</v>
      </c>
      <c r="AA189" s="9" t="s">
        <v>126</v>
      </c>
      <c r="AB189" s="9" t="s">
        <v>126</v>
      </c>
      <c r="AC189" s="9" t="s">
        <v>126</v>
      </c>
      <c r="AD189" s="9" t="s">
        <v>126</v>
      </c>
      <c r="AE189" s="9" t="s">
        <v>126</v>
      </c>
      <c r="AF189" s="9" t="s">
        <v>126</v>
      </c>
      <c r="AG189" s="9" t="s">
        <v>126</v>
      </c>
      <c r="AH189" s="9" t="s">
        <v>127</v>
      </c>
      <c r="AI189" s="9" t="s">
        <v>126</v>
      </c>
      <c r="AJ189" s="9" t="s">
        <v>126</v>
      </c>
      <c r="AK189" s="9" t="s">
        <v>126</v>
      </c>
      <c r="AL189" s="9" t="s">
        <v>126</v>
      </c>
      <c r="AM189" s="9" t="s">
        <v>126</v>
      </c>
      <c r="AN189" s="9" t="s">
        <v>126</v>
      </c>
      <c r="AO189" s="9" t="s">
        <v>126</v>
      </c>
      <c r="AP189" s="9" t="s">
        <v>126</v>
      </c>
      <c r="AQ189" s="9" t="s">
        <v>126</v>
      </c>
      <c r="AR189" s="27" t="s">
        <v>126</v>
      </c>
      <c r="AS189" s="11" t="s">
        <v>236</v>
      </c>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t="s">
        <v>127</v>
      </c>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2" t="s">
        <v>1589</v>
      </c>
      <c r="EI189" s="22" t="s">
        <v>127</v>
      </c>
      <c r="EN189" s="11" t="s">
        <v>126</v>
      </c>
      <c r="EO189" s="13"/>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1" t="s">
        <v>1589</v>
      </c>
      <c r="GM189" s="2"/>
      <c r="GN189" s="2"/>
      <c r="GO189" s="2"/>
      <c r="GP189" s="2"/>
      <c r="GQ189" s="2"/>
      <c r="GR189" s="69" t="s">
        <v>348</v>
      </c>
      <c r="GS189" s="11" t="s">
        <v>126</v>
      </c>
      <c r="GT189" s="13"/>
      <c r="GU189" s="13"/>
      <c r="GV189" s="13"/>
      <c r="GW189" s="13"/>
      <c r="GX189" s="13"/>
      <c r="GY189" s="13"/>
      <c r="GZ189" s="13"/>
      <c r="HA189" s="13"/>
      <c r="HB189" s="13"/>
      <c r="HC189" s="13"/>
      <c r="HD189" s="13"/>
      <c r="HE189" s="13"/>
      <c r="HF189" s="13"/>
      <c r="HG189" s="13"/>
      <c r="HH189" s="13"/>
      <c r="HI189" s="13"/>
      <c r="HJ189" s="13"/>
      <c r="HK189" s="13"/>
      <c r="HL189" s="13"/>
      <c r="HM189" s="13"/>
      <c r="HN189" s="13"/>
      <c r="HO189" s="13"/>
      <c r="HP189" s="13"/>
      <c r="HQ189" s="13"/>
      <c r="HR189" s="13"/>
      <c r="HS189" s="13"/>
      <c r="HT189" s="13"/>
      <c r="HU189" s="13"/>
      <c r="HV189" s="13"/>
      <c r="HW189" s="13"/>
      <c r="HX189" s="2"/>
      <c r="HY189" s="2"/>
      <c r="HZ189" s="2"/>
      <c r="IA189" s="2"/>
      <c r="IB189" s="2"/>
      <c r="IC189" s="2"/>
      <c r="ID189" s="2"/>
      <c r="IE189" s="2"/>
      <c r="IF189" s="2"/>
      <c r="IG189" s="2"/>
      <c r="IH189" s="2"/>
      <c r="II189" s="2"/>
      <c r="IJ189" s="2"/>
      <c r="IK189" s="2"/>
      <c r="IL189" s="2"/>
      <c r="IM189" s="2"/>
      <c r="IN189" s="2"/>
      <c r="IO189" s="2"/>
      <c r="IP189" s="2"/>
      <c r="IQ189" s="2"/>
      <c r="IR189" s="2"/>
      <c r="IS189" s="2"/>
      <c r="IT189" s="2"/>
      <c r="IU189" s="2"/>
      <c r="IV189" s="2"/>
      <c r="IW189" s="2"/>
      <c r="IX189" s="2"/>
      <c r="IY189" s="2"/>
      <c r="IZ189" s="2"/>
      <c r="JA189" s="2"/>
      <c r="JB189" s="2"/>
      <c r="JC189" s="2"/>
      <c r="JD189" s="2"/>
      <c r="JE189" s="2"/>
    </row>
    <row r="190" spans="1:265" hidden="1" x14ac:dyDescent="0.25">
      <c r="A190" s="2" t="s">
        <v>1780</v>
      </c>
      <c r="B190" s="9" t="s">
        <v>84</v>
      </c>
      <c r="C190" s="9" t="s">
        <v>122</v>
      </c>
      <c r="D190" s="35" t="s">
        <v>2351</v>
      </c>
      <c r="E190" s="35" t="s">
        <v>127</v>
      </c>
      <c r="F190" s="35" t="s">
        <v>1589</v>
      </c>
      <c r="G190" s="35" t="s">
        <v>127</v>
      </c>
      <c r="H190" s="35" t="s">
        <v>1589</v>
      </c>
      <c r="I190" s="35" t="s">
        <v>1589</v>
      </c>
      <c r="J190" s="35" t="str">
        <f t="shared" si="8"/>
        <v>Mixed</v>
      </c>
      <c r="K190" t="s">
        <v>1589</v>
      </c>
      <c r="L190" t="s">
        <v>1589</v>
      </c>
      <c r="M190" t="s">
        <v>127</v>
      </c>
      <c r="N190" t="s">
        <v>127</v>
      </c>
      <c r="O190" t="s">
        <v>127</v>
      </c>
      <c r="P190" t="s">
        <v>1589</v>
      </c>
      <c r="Q190" t="s">
        <v>1589</v>
      </c>
      <c r="R190" s="1" t="str">
        <f t="shared" si="10"/>
        <v>YES</v>
      </c>
      <c r="S190" s="29" t="str">
        <f t="shared" si="11"/>
        <v>YES</v>
      </c>
      <c r="T190" s="32" t="str">
        <f t="shared" si="9"/>
        <v>YES</v>
      </c>
      <c r="U190" s="34" t="s">
        <v>127</v>
      </c>
      <c r="V190" s="10" t="s">
        <v>1589</v>
      </c>
      <c r="W190" s="54" t="s">
        <v>1589</v>
      </c>
      <c r="X190" s="9" t="s">
        <v>126</v>
      </c>
      <c r="Y190" s="9" t="s">
        <v>126</v>
      </c>
      <c r="Z190" s="9" t="s">
        <v>126</v>
      </c>
      <c r="AA190" s="9" t="s">
        <v>126</v>
      </c>
      <c r="AB190" s="9" t="s">
        <v>127</v>
      </c>
      <c r="AC190" s="9" t="s">
        <v>126</v>
      </c>
      <c r="AD190" s="9" t="s">
        <v>126</v>
      </c>
      <c r="AE190" s="9" t="s">
        <v>126</v>
      </c>
      <c r="AF190" s="9" t="s">
        <v>126</v>
      </c>
      <c r="AG190" s="9" t="s">
        <v>126</v>
      </c>
      <c r="AH190" s="9" t="s">
        <v>126</v>
      </c>
      <c r="AI190" s="9" t="s">
        <v>126</v>
      </c>
      <c r="AJ190" s="9" t="s">
        <v>126</v>
      </c>
      <c r="AK190" s="9" t="s">
        <v>126</v>
      </c>
      <c r="AL190" s="9" t="s">
        <v>126</v>
      </c>
      <c r="AM190" s="9" t="s">
        <v>126</v>
      </c>
      <c r="AN190" s="9" t="s">
        <v>126</v>
      </c>
      <c r="AO190" s="9" t="s">
        <v>126</v>
      </c>
      <c r="AP190" s="9" t="s">
        <v>126</v>
      </c>
      <c r="AQ190" s="9" t="s">
        <v>126</v>
      </c>
      <c r="AR190" s="27" t="s">
        <v>126</v>
      </c>
      <c r="AS190" s="11" t="s">
        <v>237</v>
      </c>
      <c r="AT190" s="2"/>
      <c r="AU190" s="2"/>
      <c r="AV190" s="2"/>
      <c r="AW190" s="2"/>
      <c r="AX190" s="2"/>
      <c r="AY190" s="2"/>
      <c r="AZ190" s="2"/>
      <c r="BA190" s="2"/>
      <c r="BB190" s="2"/>
      <c r="BC190" s="2"/>
      <c r="BD190" s="2"/>
      <c r="BE190" s="2"/>
      <c r="BF190" s="2"/>
      <c r="BG190" s="2"/>
      <c r="BH190" s="2"/>
      <c r="BI190" s="2"/>
      <c r="BJ190" s="2"/>
      <c r="BK190" s="2" t="s">
        <v>127</v>
      </c>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2" t="s">
        <v>1589</v>
      </c>
      <c r="EI190" s="22" t="s">
        <v>127</v>
      </c>
      <c r="EN190" s="11" t="s">
        <v>126</v>
      </c>
      <c r="EO190" s="13"/>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FT190" s="2"/>
      <c r="FU190" s="2"/>
      <c r="FV190" s="2"/>
      <c r="FW190" s="2"/>
      <c r="FX190" s="2"/>
      <c r="FY190" s="2"/>
      <c r="FZ190" s="2"/>
      <c r="GA190" s="2"/>
      <c r="GB190" s="2"/>
      <c r="GC190" s="2"/>
      <c r="GD190" s="2"/>
      <c r="GE190" s="2"/>
      <c r="GF190" s="2"/>
      <c r="GG190" s="2"/>
      <c r="GH190" s="2"/>
      <c r="GI190" s="2"/>
      <c r="GJ190" s="2"/>
      <c r="GK190" s="2"/>
      <c r="GL190" s="21" t="s">
        <v>1589</v>
      </c>
      <c r="GM190" s="2"/>
      <c r="GN190" s="2"/>
      <c r="GO190" s="2"/>
      <c r="GP190" s="2"/>
      <c r="GQ190" s="2"/>
      <c r="GR190" s="69" t="s">
        <v>347</v>
      </c>
      <c r="GS190" s="11" t="s">
        <v>126</v>
      </c>
      <c r="GT190" s="13"/>
      <c r="GU190" s="13"/>
      <c r="GV190" s="13"/>
      <c r="GW190" s="13"/>
      <c r="GX190" s="13"/>
      <c r="GY190" s="13"/>
      <c r="GZ190" s="13"/>
      <c r="HA190" s="13"/>
      <c r="HB190" s="13"/>
      <c r="HC190" s="13"/>
      <c r="HD190" s="13"/>
      <c r="HE190" s="13"/>
      <c r="HF190" s="13"/>
      <c r="HG190" s="13"/>
      <c r="HH190" s="13"/>
      <c r="HI190" s="13"/>
      <c r="HJ190" s="13"/>
      <c r="HK190" s="13"/>
      <c r="HL190" s="13"/>
      <c r="HM190" s="13"/>
      <c r="HN190" s="13"/>
      <c r="HO190" s="13"/>
      <c r="HP190" s="13"/>
      <c r="HQ190" s="13"/>
      <c r="HR190" s="13"/>
      <c r="HS190" s="13"/>
      <c r="HT190" s="13"/>
      <c r="HU190" s="13"/>
      <c r="HV190" s="13"/>
      <c r="HW190" s="13"/>
      <c r="HX190" s="2"/>
      <c r="HY190" s="2"/>
      <c r="HZ190" s="2"/>
      <c r="IA190" s="2"/>
      <c r="IB190" s="2"/>
      <c r="IC190" s="2"/>
      <c r="ID190" s="2"/>
      <c r="IE190" s="2"/>
      <c r="IF190" s="2"/>
      <c r="IG190" s="2"/>
      <c r="IH190" s="2"/>
      <c r="II190" s="2"/>
      <c r="IJ190" s="2"/>
      <c r="IK190" s="2"/>
      <c r="IL190" s="2"/>
      <c r="IM190" s="2"/>
      <c r="IN190" s="2"/>
      <c r="IO190" s="2"/>
      <c r="IP190" s="2"/>
      <c r="IQ190" s="2"/>
      <c r="IR190" s="2"/>
      <c r="IS190" s="2"/>
      <c r="IT190" s="2"/>
      <c r="IU190" s="2"/>
      <c r="IV190" s="2"/>
      <c r="IW190" s="2"/>
      <c r="IX190" s="2"/>
      <c r="IY190" s="2"/>
      <c r="IZ190" s="2"/>
      <c r="JA190" s="2"/>
      <c r="JB190" s="2"/>
      <c r="JC190" s="2"/>
      <c r="JD190" s="2"/>
      <c r="JE190" s="2"/>
    </row>
    <row r="191" spans="1:265" hidden="1" x14ac:dyDescent="0.25">
      <c r="A191" s="2" t="s">
        <v>1780</v>
      </c>
      <c r="B191" s="9" t="s">
        <v>84</v>
      </c>
      <c r="C191" s="9" t="s">
        <v>122</v>
      </c>
      <c r="D191" s="35" t="s">
        <v>2351</v>
      </c>
      <c r="E191" s="35" t="s">
        <v>127</v>
      </c>
      <c r="F191" s="35" t="s">
        <v>1589</v>
      </c>
      <c r="G191" s="35" t="s">
        <v>127</v>
      </c>
      <c r="H191" s="35" t="s">
        <v>1589</v>
      </c>
      <c r="I191" s="35" t="s">
        <v>1589</v>
      </c>
      <c r="J191" s="35" t="str">
        <f t="shared" si="8"/>
        <v>Mixed</v>
      </c>
      <c r="K191" t="s">
        <v>1589</v>
      </c>
      <c r="L191" t="s">
        <v>1589</v>
      </c>
      <c r="M191" t="s">
        <v>127</v>
      </c>
      <c r="N191" t="s">
        <v>127</v>
      </c>
      <c r="O191" t="s">
        <v>127</v>
      </c>
      <c r="P191" t="s">
        <v>1589</v>
      </c>
      <c r="Q191" t="s">
        <v>1589</v>
      </c>
      <c r="R191" s="1" t="str">
        <f t="shared" si="10"/>
        <v>YES</v>
      </c>
      <c r="S191" s="29" t="str">
        <f t="shared" si="11"/>
        <v>YES</v>
      </c>
      <c r="T191" s="32" t="str">
        <f t="shared" si="9"/>
        <v>YES</v>
      </c>
      <c r="U191" s="34" t="s">
        <v>127</v>
      </c>
      <c r="V191" s="10" t="s">
        <v>1589</v>
      </c>
      <c r="W191" s="54" t="s">
        <v>1589</v>
      </c>
      <c r="X191" s="9" t="s">
        <v>126</v>
      </c>
      <c r="Y191" s="9" t="s">
        <v>126</v>
      </c>
      <c r="Z191" s="9" t="s">
        <v>126</v>
      </c>
      <c r="AA191" s="9" t="s">
        <v>126</v>
      </c>
      <c r="AB191" s="9" t="s">
        <v>126</v>
      </c>
      <c r="AC191" s="9" t="s">
        <v>126</v>
      </c>
      <c r="AD191" s="9" t="s">
        <v>127</v>
      </c>
      <c r="AE191" s="9" t="s">
        <v>126</v>
      </c>
      <c r="AF191" s="9" t="s">
        <v>126</v>
      </c>
      <c r="AG191" s="9" t="s">
        <v>126</v>
      </c>
      <c r="AH191" s="9" t="s">
        <v>126</v>
      </c>
      <c r="AI191" s="9" t="s">
        <v>126</v>
      </c>
      <c r="AJ191" s="9" t="s">
        <v>126</v>
      </c>
      <c r="AK191" s="9" t="s">
        <v>126</v>
      </c>
      <c r="AL191" s="9" t="s">
        <v>126</v>
      </c>
      <c r="AM191" s="9" t="s">
        <v>126</v>
      </c>
      <c r="AN191" s="9" t="s">
        <v>126</v>
      </c>
      <c r="AO191" s="9" t="s">
        <v>126</v>
      </c>
      <c r="AP191" s="9" t="s">
        <v>126</v>
      </c>
      <c r="AQ191" s="9" t="s">
        <v>126</v>
      </c>
      <c r="AR191" s="27" t="s">
        <v>126</v>
      </c>
      <c r="AS191" s="11" t="s">
        <v>238</v>
      </c>
      <c r="AT191" s="2"/>
      <c r="AU191" s="2"/>
      <c r="AV191" s="2"/>
      <c r="AW191" s="2"/>
      <c r="AX191" s="2"/>
      <c r="AY191" s="2"/>
      <c r="AZ191" s="2"/>
      <c r="BA191" s="2"/>
      <c r="BB191" s="2"/>
      <c r="BC191" s="2"/>
      <c r="BD191" s="2"/>
      <c r="BE191" s="2"/>
      <c r="BF191" s="2"/>
      <c r="BG191" s="2"/>
      <c r="BH191" s="2"/>
      <c r="BI191" s="2"/>
      <c r="BJ191" s="2"/>
      <c r="BK191" s="2" t="s">
        <v>127</v>
      </c>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2" t="s">
        <v>1589</v>
      </c>
      <c r="EI191" s="22" t="s">
        <v>127</v>
      </c>
      <c r="EN191" s="11" t="s">
        <v>126</v>
      </c>
      <c r="EO191" s="13"/>
      <c r="EP191" s="2"/>
      <c r="EQ191" s="2"/>
      <c r="ER191" s="2"/>
      <c r="ES191" s="2"/>
      <c r="ET191" s="2"/>
      <c r="EU191" s="2"/>
      <c r="EV191" s="2"/>
      <c r="EW191" s="2"/>
      <c r="EX191" s="2"/>
      <c r="EY191" s="2"/>
      <c r="EZ191" s="2"/>
      <c r="FA191" s="2"/>
      <c r="FB191" s="2"/>
      <c r="FC191" s="2"/>
      <c r="FD191" s="2"/>
      <c r="FE191" s="2"/>
      <c r="FF191" s="2"/>
      <c r="FG191" s="2"/>
      <c r="FH191" s="2"/>
      <c r="FI191" s="2"/>
      <c r="FJ191" s="2"/>
      <c r="FK191" s="2"/>
      <c r="FL191" s="2"/>
      <c r="FM191" s="2"/>
      <c r="FN191" s="2"/>
      <c r="FO191" s="2"/>
      <c r="FP191" s="2"/>
      <c r="FQ191" s="2"/>
      <c r="FR191" s="2"/>
      <c r="FS191" s="2"/>
      <c r="FT191" s="2"/>
      <c r="FU191" s="2"/>
      <c r="FV191" s="2"/>
      <c r="FW191" s="2"/>
      <c r="FX191" s="2"/>
      <c r="FY191" s="2"/>
      <c r="FZ191" s="2"/>
      <c r="GA191" s="2"/>
      <c r="GB191" s="2"/>
      <c r="GC191" s="2"/>
      <c r="GD191" s="2"/>
      <c r="GE191" s="2"/>
      <c r="GF191" s="2"/>
      <c r="GG191" s="2"/>
      <c r="GH191" s="2"/>
      <c r="GI191" s="2"/>
      <c r="GJ191" s="2"/>
      <c r="GK191" s="2"/>
      <c r="GL191" s="21" t="s">
        <v>1589</v>
      </c>
      <c r="GM191" s="2"/>
      <c r="GN191" s="2"/>
      <c r="GO191" s="2"/>
      <c r="GP191" s="2"/>
      <c r="GQ191" s="2"/>
      <c r="GR191" s="69" t="s">
        <v>347</v>
      </c>
      <c r="GS191" s="11" t="s">
        <v>126</v>
      </c>
      <c r="GT191" s="13"/>
      <c r="GU191" s="13"/>
      <c r="GV191" s="13"/>
      <c r="GW191" s="13"/>
      <c r="GX191" s="13"/>
      <c r="GY191" s="13"/>
      <c r="GZ191" s="13"/>
      <c r="HA191" s="13"/>
      <c r="HB191" s="13"/>
      <c r="HC191" s="13"/>
      <c r="HD191" s="13"/>
      <c r="HE191" s="13"/>
      <c r="HF191" s="13"/>
      <c r="HG191" s="13"/>
      <c r="HH191" s="13"/>
      <c r="HI191" s="13"/>
      <c r="HJ191" s="13"/>
      <c r="HK191" s="13"/>
      <c r="HL191" s="13"/>
      <c r="HM191" s="13"/>
      <c r="HN191" s="13"/>
      <c r="HO191" s="13"/>
      <c r="HP191" s="13"/>
      <c r="HQ191" s="13"/>
      <c r="HR191" s="13"/>
      <c r="HS191" s="13"/>
      <c r="HT191" s="13"/>
      <c r="HU191" s="13"/>
      <c r="HV191" s="13"/>
      <c r="HW191" s="13"/>
      <c r="HX191" s="2"/>
      <c r="HY191" s="2"/>
      <c r="HZ191" s="2"/>
      <c r="IA191" s="2"/>
      <c r="IB191" s="2"/>
      <c r="IC191" s="2"/>
      <c r="ID191" s="2"/>
      <c r="IE191" s="2"/>
      <c r="IF191" s="2"/>
      <c r="IG191" s="2"/>
      <c r="IH191" s="2"/>
      <c r="II191" s="2"/>
      <c r="IJ191" s="2"/>
      <c r="IK191" s="2"/>
      <c r="IL191" s="2"/>
      <c r="IM191" s="2"/>
      <c r="IN191" s="2"/>
      <c r="IO191" s="2"/>
      <c r="IP191" s="2"/>
      <c r="IQ191" s="2"/>
      <c r="IR191" s="2"/>
      <c r="IS191" s="2"/>
      <c r="IT191" s="2"/>
      <c r="IU191" s="2"/>
      <c r="IV191" s="2"/>
      <c r="IW191" s="2"/>
      <c r="IX191" s="2"/>
      <c r="IY191" s="2"/>
      <c r="IZ191" s="2"/>
      <c r="JA191" s="2"/>
      <c r="JB191" s="2"/>
      <c r="JC191" s="2"/>
      <c r="JD191" s="2"/>
      <c r="JE191" s="2"/>
    </row>
    <row r="192" spans="1:265" hidden="1" x14ac:dyDescent="0.25">
      <c r="A192" s="2" t="s">
        <v>1780</v>
      </c>
      <c r="B192" s="9" t="s">
        <v>84</v>
      </c>
      <c r="C192" s="9" t="s">
        <v>122</v>
      </c>
      <c r="D192" s="35" t="s">
        <v>2351</v>
      </c>
      <c r="E192" s="35" t="s">
        <v>127</v>
      </c>
      <c r="F192" s="35" t="s">
        <v>1589</v>
      </c>
      <c r="G192" s="35" t="s">
        <v>127</v>
      </c>
      <c r="H192" s="35" t="s">
        <v>1589</v>
      </c>
      <c r="I192" s="35" t="s">
        <v>1589</v>
      </c>
      <c r="J192" s="35" t="str">
        <f t="shared" si="8"/>
        <v>Mixed</v>
      </c>
      <c r="K192" t="s">
        <v>1589</v>
      </c>
      <c r="L192" t="s">
        <v>1589</v>
      </c>
      <c r="M192" t="s">
        <v>127</v>
      </c>
      <c r="N192" t="s">
        <v>127</v>
      </c>
      <c r="O192" t="s">
        <v>127</v>
      </c>
      <c r="P192" t="s">
        <v>1589</v>
      </c>
      <c r="Q192" t="s">
        <v>1589</v>
      </c>
      <c r="R192" s="1" t="str">
        <f t="shared" si="10"/>
        <v>YES</v>
      </c>
      <c r="S192" s="29" t="str">
        <f t="shared" si="11"/>
        <v>YES</v>
      </c>
      <c r="T192" s="32" t="str">
        <f t="shared" si="9"/>
        <v>YES</v>
      </c>
      <c r="U192" s="34" t="s">
        <v>127</v>
      </c>
      <c r="V192" s="10" t="s">
        <v>1589</v>
      </c>
      <c r="W192" s="54" t="s">
        <v>1589</v>
      </c>
      <c r="X192" s="9" t="s">
        <v>126</v>
      </c>
      <c r="Y192" s="9" t="s">
        <v>126</v>
      </c>
      <c r="Z192" s="9" t="s">
        <v>126</v>
      </c>
      <c r="AA192" s="9" t="s">
        <v>127</v>
      </c>
      <c r="AB192" s="9" t="s">
        <v>126</v>
      </c>
      <c r="AC192" s="9" t="s">
        <v>126</v>
      </c>
      <c r="AD192" s="9" t="s">
        <v>126</v>
      </c>
      <c r="AE192" s="9" t="s">
        <v>126</v>
      </c>
      <c r="AF192" s="9" t="s">
        <v>126</v>
      </c>
      <c r="AG192" s="9" t="s">
        <v>126</v>
      </c>
      <c r="AH192" s="9" t="s">
        <v>126</v>
      </c>
      <c r="AI192" s="9" t="s">
        <v>126</v>
      </c>
      <c r="AJ192" s="9" t="s">
        <v>126</v>
      </c>
      <c r="AK192" s="9" t="s">
        <v>126</v>
      </c>
      <c r="AL192" s="9" t="s">
        <v>126</v>
      </c>
      <c r="AM192" s="9" t="s">
        <v>126</v>
      </c>
      <c r="AN192" s="9" t="s">
        <v>126</v>
      </c>
      <c r="AO192" s="9" t="s">
        <v>126</v>
      </c>
      <c r="AP192" s="9" t="s">
        <v>126</v>
      </c>
      <c r="AQ192" s="9" t="s">
        <v>126</v>
      </c>
      <c r="AR192" s="27" t="s">
        <v>126</v>
      </c>
      <c r="AS192" s="11" t="s">
        <v>238</v>
      </c>
      <c r="AT192" s="2"/>
      <c r="AU192" s="2"/>
      <c r="AV192" s="2"/>
      <c r="AW192" s="2"/>
      <c r="AX192" s="2"/>
      <c r="AY192" s="2"/>
      <c r="AZ192" s="2"/>
      <c r="BA192" s="2"/>
      <c r="BB192" s="2"/>
      <c r="BC192" s="2"/>
      <c r="BD192" s="2"/>
      <c r="BE192" s="2"/>
      <c r="BF192" s="2"/>
      <c r="BG192" s="2"/>
      <c r="BH192" s="2"/>
      <c r="BI192" s="2"/>
      <c r="BJ192" s="2"/>
      <c r="BK192" s="2" t="s">
        <v>127</v>
      </c>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c r="EE192" s="2"/>
      <c r="EF192" s="2"/>
      <c r="EG192" s="2"/>
      <c r="EH192" s="22" t="s">
        <v>1589</v>
      </c>
      <c r="EI192" s="24" t="s">
        <v>127</v>
      </c>
      <c r="EN192" s="11" t="s">
        <v>126</v>
      </c>
      <c r="EO192" s="13"/>
      <c r="EP192" s="2"/>
      <c r="EQ192" s="2"/>
      <c r="ER192" s="2"/>
      <c r="ES192" s="2"/>
      <c r="ET192" s="2"/>
      <c r="EU192" s="2"/>
      <c r="EV192" s="2"/>
      <c r="EW192" s="2"/>
      <c r="EX192" s="2"/>
      <c r="EY192" s="2"/>
      <c r="EZ192" s="2"/>
      <c r="FA192" s="2"/>
      <c r="FB192" s="2"/>
      <c r="FC192" s="2"/>
      <c r="FD192" s="2"/>
      <c r="FE192" s="2"/>
      <c r="FF192" s="2"/>
      <c r="FG192" s="2"/>
      <c r="FH192" s="2"/>
      <c r="FI192" s="2"/>
      <c r="FJ192" s="2"/>
      <c r="FK192" s="2"/>
      <c r="FL192" s="2"/>
      <c r="FM192" s="2"/>
      <c r="FN192" s="2"/>
      <c r="FO192" s="2"/>
      <c r="FP192" s="2"/>
      <c r="FQ192" s="2"/>
      <c r="FR192" s="2"/>
      <c r="FS192" s="2"/>
      <c r="FT192" s="2"/>
      <c r="FU192" s="2"/>
      <c r="FV192" s="2"/>
      <c r="FW192" s="2"/>
      <c r="FX192" s="2"/>
      <c r="FY192" s="2"/>
      <c r="FZ192" s="2"/>
      <c r="GA192" s="2"/>
      <c r="GB192" s="2"/>
      <c r="GC192" s="2"/>
      <c r="GD192" s="2"/>
      <c r="GE192" s="2"/>
      <c r="GF192" s="2"/>
      <c r="GG192" s="2"/>
      <c r="GH192" s="2"/>
      <c r="GI192" s="2"/>
      <c r="GJ192" s="2"/>
      <c r="GK192" s="2"/>
      <c r="GL192" s="21" t="s">
        <v>1589</v>
      </c>
      <c r="GM192" s="2"/>
      <c r="GN192" s="2"/>
      <c r="GO192" s="2"/>
      <c r="GP192" s="2"/>
      <c r="GQ192" s="2"/>
      <c r="GR192" s="69" t="s">
        <v>348</v>
      </c>
      <c r="GS192" s="11" t="s">
        <v>126</v>
      </c>
      <c r="GT192" s="13"/>
      <c r="GU192" s="13"/>
      <c r="GV192" s="13"/>
      <c r="GW192" s="13"/>
      <c r="GX192" s="13"/>
      <c r="GY192" s="13"/>
      <c r="GZ192" s="13"/>
      <c r="HA192" s="13"/>
      <c r="HB192" s="13"/>
      <c r="HC192" s="13"/>
      <c r="HD192" s="13"/>
      <c r="HE192" s="13"/>
      <c r="HF192" s="13"/>
      <c r="HG192" s="13"/>
      <c r="HH192" s="13"/>
      <c r="HI192" s="13"/>
      <c r="HJ192" s="13"/>
      <c r="HK192" s="13"/>
      <c r="HL192" s="13"/>
      <c r="HM192" s="13"/>
      <c r="HN192" s="13"/>
      <c r="HO192" s="13"/>
      <c r="HP192" s="13"/>
      <c r="HQ192" s="13"/>
      <c r="HR192" s="13"/>
      <c r="HS192" s="13"/>
      <c r="HT192" s="13"/>
      <c r="HU192" s="13"/>
      <c r="HV192" s="13"/>
      <c r="HW192" s="13"/>
      <c r="HX192" s="2"/>
      <c r="HY192" s="2"/>
      <c r="HZ192" s="2"/>
      <c r="IA192" s="2"/>
      <c r="IB192" s="2"/>
      <c r="IC192" s="2"/>
      <c r="ID192" s="2"/>
      <c r="IE192" s="2"/>
      <c r="IF192" s="2"/>
      <c r="IG192" s="2"/>
      <c r="IH192" s="2"/>
      <c r="II192" s="2"/>
      <c r="IJ192" s="2"/>
      <c r="IK192" s="2"/>
      <c r="IL192" s="2"/>
      <c r="IM192" s="2"/>
      <c r="IN192" s="2"/>
      <c r="IO192" s="2"/>
      <c r="IP192" s="2"/>
      <c r="IQ192" s="2"/>
      <c r="IR192" s="2"/>
      <c r="IS192" s="2"/>
      <c r="IT192" s="2"/>
      <c r="IU192" s="2"/>
      <c r="IV192" s="2"/>
      <c r="IW192" s="2"/>
      <c r="IX192" s="2"/>
      <c r="IY192" s="2"/>
      <c r="IZ192" s="2"/>
      <c r="JA192" s="2"/>
      <c r="JB192" s="2"/>
      <c r="JC192" s="2"/>
      <c r="JD192" s="2"/>
      <c r="JE192" s="2"/>
    </row>
    <row r="193" spans="1:266" hidden="1" x14ac:dyDescent="0.25">
      <c r="A193" s="2" t="s">
        <v>1780</v>
      </c>
      <c r="B193" s="9" t="s">
        <v>84</v>
      </c>
      <c r="C193" s="9" t="s">
        <v>122</v>
      </c>
      <c r="D193" s="35" t="s">
        <v>2351</v>
      </c>
      <c r="E193" s="35" t="s">
        <v>127</v>
      </c>
      <c r="F193" s="35" t="s">
        <v>1589</v>
      </c>
      <c r="G193" s="35" t="s">
        <v>127</v>
      </c>
      <c r="H193" s="35" t="s">
        <v>1589</v>
      </c>
      <c r="I193" s="35" t="s">
        <v>1589</v>
      </c>
      <c r="J193" s="35" t="str">
        <f t="shared" si="8"/>
        <v>Mixed</v>
      </c>
      <c r="K193" t="s">
        <v>1589</v>
      </c>
      <c r="L193" t="s">
        <v>1589</v>
      </c>
      <c r="M193" t="s">
        <v>127</v>
      </c>
      <c r="N193" t="s">
        <v>127</v>
      </c>
      <c r="O193" t="s">
        <v>127</v>
      </c>
      <c r="P193" t="s">
        <v>1589</v>
      </c>
      <c r="Q193" t="s">
        <v>1589</v>
      </c>
      <c r="R193" s="1" t="str">
        <f t="shared" si="10"/>
        <v>YES</v>
      </c>
      <c r="S193" s="29" t="str">
        <f t="shared" si="11"/>
        <v>YES</v>
      </c>
      <c r="T193" s="32" t="str">
        <f t="shared" si="9"/>
        <v>NO</v>
      </c>
      <c r="U193" s="34" t="s">
        <v>1589</v>
      </c>
      <c r="V193" s="10" t="s">
        <v>1589</v>
      </c>
      <c r="W193" s="54" t="s">
        <v>1589</v>
      </c>
      <c r="X193" s="9" t="s">
        <v>126</v>
      </c>
      <c r="Y193" s="9" t="s">
        <v>126</v>
      </c>
      <c r="Z193" s="9" t="s">
        <v>126</v>
      </c>
      <c r="AA193" s="9" t="s">
        <v>126</v>
      </c>
      <c r="AB193" s="9" t="s">
        <v>126</v>
      </c>
      <c r="AC193" s="9" t="s">
        <v>126</v>
      </c>
      <c r="AD193" s="9" t="s">
        <v>126</v>
      </c>
      <c r="AE193" s="9" t="s">
        <v>126</v>
      </c>
      <c r="AF193" s="9" t="s">
        <v>126</v>
      </c>
      <c r="AG193" s="9" t="s">
        <v>126</v>
      </c>
      <c r="AH193" s="9" t="s">
        <v>126</v>
      </c>
      <c r="AI193" s="9" t="s">
        <v>126</v>
      </c>
      <c r="AJ193" s="9" t="s">
        <v>126</v>
      </c>
      <c r="AK193" s="9" t="s">
        <v>126</v>
      </c>
      <c r="AL193" s="9" t="s">
        <v>126</v>
      </c>
      <c r="AM193" s="9" t="s">
        <v>126</v>
      </c>
      <c r="AN193" s="9" t="s">
        <v>127</v>
      </c>
      <c r="AO193" s="9" t="s">
        <v>126</v>
      </c>
      <c r="AP193" s="9" t="s">
        <v>126</v>
      </c>
      <c r="AQ193" s="9" t="s">
        <v>126</v>
      </c>
      <c r="AR193" s="27" t="s">
        <v>126</v>
      </c>
      <c r="AS193" s="11" t="s">
        <v>126</v>
      </c>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2" t="s">
        <v>1589</v>
      </c>
      <c r="EN193" s="11" t="s">
        <v>126</v>
      </c>
      <c r="EO193" s="13"/>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1" t="s">
        <v>1589</v>
      </c>
      <c r="GM193" s="2"/>
      <c r="GN193" s="2"/>
      <c r="GO193" s="2"/>
      <c r="GP193" s="2"/>
      <c r="GQ193" s="2"/>
      <c r="GR193" s="69" t="s">
        <v>347</v>
      </c>
      <c r="GS193" s="11" t="s">
        <v>126</v>
      </c>
      <c r="GT193" s="13"/>
      <c r="GU193" s="13"/>
      <c r="GV193" s="13"/>
      <c r="GW193" s="13"/>
      <c r="GX193" s="13"/>
      <c r="GY193" s="13"/>
      <c r="GZ193" s="13"/>
      <c r="HA193" s="13"/>
      <c r="HB193" s="13"/>
      <c r="HC193" s="13"/>
      <c r="HD193" s="13"/>
      <c r="HE193" s="13"/>
      <c r="HF193" s="13"/>
      <c r="HG193" s="13"/>
      <c r="HH193" s="13"/>
      <c r="HI193" s="13"/>
      <c r="HJ193" s="13"/>
      <c r="HK193" s="13"/>
      <c r="HL193" s="13"/>
      <c r="HM193" s="13"/>
      <c r="HN193" s="13"/>
      <c r="HO193" s="13"/>
      <c r="HP193" s="13"/>
      <c r="HQ193" s="13"/>
      <c r="HR193" s="13"/>
      <c r="HS193" s="13"/>
      <c r="HT193" s="13"/>
      <c r="HU193" s="13"/>
      <c r="HV193" s="13"/>
      <c r="HW193" s="13"/>
      <c r="HX193" s="2"/>
      <c r="HY193" s="2"/>
      <c r="HZ193" s="2"/>
      <c r="IA193" s="2"/>
      <c r="IB193" s="2"/>
      <c r="IC193" s="2"/>
      <c r="ID193" s="2"/>
      <c r="IE193" s="2"/>
      <c r="IF193" s="2"/>
      <c r="IG193" s="2"/>
      <c r="IH193" s="2"/>
      <c r="II193" s="2"/>
      <c r="IJ193" s="2"/>
      <c r="IK193" s="2"/>
      <c r="IL193" s="2"/>
      <c r="IM193" s="2"/>
      <c r="IN193" s="2"/>
      <c r="IO193" s="2"/>
      <c r="IP193" s="2"/>
      <c r="IQ193" s="2"/>
      <c r="IR193" s="2"/>
      <c r="IS193" s="2"/>
      <c r="IT193" s="2"/>
      <c r="IU193" s="2"/>
      <c r="IV193" s="2"/>
      <c r="IW193" s="2"/>
      <c r="IX193" s="2"/>
      <c r="IY193" s="2"/>
      <c r="IZ193" s="2"/>
      <c r="JA193" s="2"/>
      <c r="JB193" s="2"/>
      <c r="JC193" s="2"/>
      <c r="JD193" s="2"/>
      <c r="JE193" s="2"/>
    </row>
    <row r="194" spans="1:266" hidden="1" x14ac:dyDescent="0.25">
      <c r="A194" s="2" t="s">
        <v>1780</v>
      </c>
      <c r="B194" s="9" t="s">
        <v>84</v>
      </c>
      <c r="C194" s="9" t="s">
        <v>123</v>
      </c>
      <c r="D194" s="35" t="s">
        <v>2351</v>
      </c>
      <c r="E194" s="35" t="s">
        <v>127</v>
      </c>
      <c r="F194" s="35" t="s">
        <v>1589</v>
      </c>
      <c r="G194" s="35" t="s">
        <v>127</v>
      </c>
      <c r="H194" s="35" t="s">
        <v>1589</v>
      </c>
      <c r="I194" s="35" t="s">
        <v>127</v>
      </c>
      <c r="J194" s="35" t="str">
        <f t="shared" si="8"/>
        <v>Mixed</v>
      </c>
      <c r="K194" t="s">
        <v>1589</v>
      </c>
      <c r="L194" t="s">
        <v>127</v>
      </c>
      <c r="M194" t="s">
        <v>127</v>
      </c>
      <c r="N194" t="s">
        <v>127</v>
      </c>
      <c r="O194" t="s">
        <v>127</v>
      </c>
      <c r="P194" t="s">
        <v>1589</v>
      </c>
      <c r="Q194" t="s">
        <v>1589</v>
      </c>
      <c r="R194" s="1" t="str">
        <f t="shared" si="10"/>
        <v>YES</v>
      </c>
      <c r="S194" s="29" t="str">
        <f t="shared" si="11"/>
        <v>YES</v>
      </c>
      <c r="T194" s="32" t="str">
        <f t="shared" si="9"/>
        <v>YES</v>
      </c>
      <c r="U194" s="34" t="s">
        <v>127</v>
      </c>
      <c r="V194" s="10" t="s">
        <v>1589</v>
      </c>
      <c r="W194" s="54" t="s">
        <v>1589</v>
      </c>
      <c r="X194" s="9" t="s">
        <v>126</v>
      </c>
      <c r="Y194" s="9" t="s">
        <v>126</v>
      </c>
      <c r="Z194" s="9" t="s">
        <v>126</v>
      </c>
      <c r="AA194" s="9" t="s">
        <v>126</v>
      </c>
      <c r="AB194" s="9" t="s">
        <v>126</v>
      </c>
      <c r="AC194" s="9" t="s">
        <v>126</v>
      </c>
      <c r="AD194" s="9" t="s">
        <v>126</v>
      </c>
      <c r="AE194" s="9" t="s">
        <v>126</v>
      </c>
      <c r="AF194" s="9" t="s">
        <v>126</v>
      </c>
      <c r="AG194" s="9" t="s">
        <v>126</v>
      </c>
      <c r="AH194" s="9" t="s">
        <v>126</v>
      </c>
      <c r="AI194" s="9" t="s">
        <v>126</v>
      </c>
      <c r="AJ194" s="9" t="s">
        <v>126</v>
      </c>
      <c r="AK194" s="9" t="s">
        <v>126</v>
      </c>
      <c r="AL194" s="9" t="s">
        <v>126</v>
      </c>
      <c r="AM194" s="9" t="s">
        <v>127</v>
      </c>
      <c r="AN194" s="9" t="s">
        <v>126</v>
      </c>
      <c r="AO194" s="9" t="s">
        <v>126</v>
      </c>
      <c r="AP194" s="9" t="s">
        <v>126</v>
      </c>
      <c r="AQ194" s="9" t="s">
        <v>126</v>
      </c>
      <c r="AR194" s="27" t="s">
        <v>126</v>
      </c>
      <c r="AS194" s="11" t="s">
        <v>239</v>
      </c>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t="s">
        <v>127</v>
      </c>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c r="EH194" s="22" t="s">
        <v>1589</v>
      </c>
      <c r="EI194" s="22" t="s">
        <v>127</v>
      </c>
      <c r="EN194" s="11" t="s">
        <v>341</v>
      </c>
      <c r="EO194" s="13"/>
      <c r="EP194" s="2"/>
      <c r="EQ194" s="2"/>
      <c r="ER194" s="2"/>
      <c r="ES194" s="2"/>
      <c r="ET194" s="2"/>
      <c r="EU194" s="2"/>
      <c r="EV194" s="2"/>
      <c r="EW194" s="2"/>
      <c r="EX194" s="2"/>
      <c r="EY194" s="2"/>
      <c r="EZ194" s="2"/>
      <c r="FA194" s="2"/>
      <c r="FB194" s="2"/>
      <c r="FC194" s="2"/>
      <c r="FD194" s="2"/>
      <c r="FE194" s="2"/>
      <c r="FF194" s="2"/>
      <c r="FG194" s="2"/>
      <c r="FH194" s="2"/>
      <c r="FI194" s="2"/>
      <c r="FJ194" s="2"/>
      <c r="FK194" s="2"/>
      <c r="FL194" s="2"/>
      <c r="FM194" s="2"/>
      <c r="FN194" s="2"/>
      <c r="FO194" s="2"/>
      <c r="FP194" s="2"/>
      <c r="FQ194" s="2"/>
      <c r="FR194" s="2"/>
      <c r="FS194" s="2"/>
      <c r="FT194" s="2"/>
      <c r="FU194" s="2"/>
      <c r="FV194" s="2"/>
      <c r="FW194" s="2"/>
      <c r="FX194" s="2"/>
      <c r="FY194" s="2"/>
      <c r="FZ194" s="2"/>
      <c r="GA194" s="2"/>
      <c r="GB194" s="2"/>
      <c r="GC194" s="2"/>
      <c r="GD194" s="2" t="s">
        <v>127</v>
      </c>
      <c r="GE194" s="2" t="s">
        <v>127</v>
      </c>
      <c r="GF194" s="2"/>
      <c r="GG194" s="2"/>
      <c r="GH194" s="2"/>
      <c r="GI194" s="2"/>
      <c r="GJ194" s="2"/>
      <c r="GK194" s="2"/>
      <c r="GL194" s="21" t="s">
        <v>1589</v>
      </c>
      <c r="GM194" s="2"/>
      <c r="GN194" s="2"/>
      <c r="GO194" s="2"/>
      <c r="GP194" s="2" t="s">
        <v>127</v>
      </c>
      <c r="GQ194" s="2"/>
      <c r="GR194" s="69" t="s">
        <v>347</v>
      </c>
      <c r="GS194" s="11" t="s">
        <v>342</v>
      </c>
      <c r="GT194" s="13"/>
      <c r="GU194" s="13"/>
      <c r="GV194" s="13"/>
      <c r="GW194" s="13"/>
      <c r="GX194" s="13"/>
      <c r="GY194" s="13"/>
      <c r="GZ194" s="13"/>
      <c r="HA194" s="13"/>
      <c r="HB194" s="13"/>
      <c r="HC194" s="13"/>
      <c r="HD194" s="13"/>
      <c r="HE194" s="13"/>
      <c r="HF194" s="13"/>
      <c r="HG194" s="13"/>
      <c r="HH194" s="13"/>
      <c r="HI194" s="13"/>
      <c r="HJ194" s="13"/>
      <c r="HK194" s="13"/>
      <c r="HL194" s="13"/>
      <c r="HM194" s="13"/>
      <c r="HN194" s="13"/>
      <c r="HO194" s="13"/>
      <c r="HP194" s="13"/>
      <c r="HQ194" s="13"/>
      <c r="HR194" s="13"/>
      <c r="HS194" s="13"/>
      <c r="HT194" s="13"/>
      <c r="HU194" s="13"/>
      <c r="HV194" s="13"/>
      <c r="HW194" s="13"/>
      <c r="HX194" s="2"/>
      <c r="HY194" s="2"/>
      <c r="HZ194" s="2"/>
      <c r="IA194" s="2"/>
      <c r="IB194" s="2"/>
      <c r="IC194" s="2"/>
      <c r="ID194" s="2"/>
      <c r="IE194" s="2"/>
      <c r="IF194" s="2"/>
      <c r="IG194" s="2"/>
      <c r="IH194" s="2"/>
      <c r="II194" s="2"/>
      <c r="IJ194" s="2"/>
      <c r="IK194" s="2"/>
      <c r="IL194" s="2"/>
      <c r="IM194" s="2"/>
      <c r="IN194" s="2"/>
      <c r="IO194" s="2"/>
      <c r="IP194" s="2"/>
      <c r="IQ194" s="2"/>
      <c r="IR194" s="2"/>
      <c r="IS194" s="2"/>
      <c r="IT194" s="2"/>
      <c r="IU194" s="2"/>
      <c r="IV194" s="2"/>
      <c r="IW194" s="2"/>
      <c r="IX194" s="2"/>
      <c r="IY194" s="2"/>
      <c r="IZ194" s="2"/>
      <c r="JA194" s="2"/>
      <c r="JB194" s="2"/>
      <c r="JC194" s="2"/>
      <c r="JD194" s="2"/>
      <c r="JE194" s="2"/>
      <c r="JF194" s="21" t="s">
        <v>127</v>
      </c>
    </row>
    <row r="195" spans="1:266" hidden="1" x14ac:dyDescent="0.25">
      <c r="A195" s="2" t="s">
        <v>1780</v>
      </c>
      <c r="B195" s="9" t="s">
        <v>84</v>
      </c>
      <c r="C195" s="9" t="s">
        <v>123</v>
      </c>
      <c r="D195" s="35" t="s">
        <v>2351</v>
      </c>
      <c r="E195" s="35" t="s">
        <v>127</v>
      </c>
      <c r="F195" s="35" t="s">
        <v>1589</v>
      </c>
      <c r="G195" s="35" t="s">
        <v>127</v>
      </c>
      <c r="H195" s="35" t="s">
        <v>1589</v>
      </c>
      <c r="I195" s="35" t="s">
        <v>127</v>
      </c>
      <c r="J195" s="35" t="str">
        <f t="shared" si="8"/>
        <v>Mixed</v>
      </c>
      <c r="K195" t="s">
        <v>1589</v>
      </c>
      <c r="L195" t="s">
        <v>127</v>
      </c>
      <c r="M195" t="s">
        <v>127</v>
      </c>
      <c r="N195" t="s">
        <v>127</v>
      </c>
      <c r="O195" t="s">
        <v>127</v>
      </c>
      <c r="P195" t="s">
        <v>1589</v>
      </c>
      <c r="Q195" t="s">
        <v>1589</v>
      </c>
      <c r="R195" s="1" t="str">
        <f t="shared" si="10"/>
        <v>YES</v>
      </c>
      <c r="S195" s="29" t="str">
        <f t="shared" si="11"/>
        <v>YES</v>
      </c>
      <c r="T195" s="32" t="str">
        <f t="shared" si="9"/>
        <v>YES</v>
      </c>
      <c r="U195" s="34" t="s">
        <v>127</v>
      </c>
      <c r="V195" s="10" t="s">
        <v>1589</v>
      </c>
      <c r="W195" s="54" t="s">
        <v>1589</v>
      </c>
      <c r="X195" s="9" t="s">
        <v>126</v>
      </c>
      <c r="Y195" s="9" t="s">
        <v>126</v>
      </c>
      <c r="Z195" s="9" t="s">
        <v>126</v>
      </c>
      <c r="AA195" s="9" t="s">
        <v>126</v>
      </c>
      <c r="AB195" s="9" t="s">
        <v>126</v>
      </c>
      <c r="AC195" s="9" t="s">
        <v>126</v>
      </c>
      <c r="AD195" s="9" t="s">
        <v>126</v>
      </c>
      <c r="AE195" s="9" t="s">
        <v>126</v>
      </c>
      <c r="AF195" s="9" t="s">
        <v>126</v>
      </c>
      <c r="AG195" s="9" t="s">
        <v>126</v>
      </c>
      <c r="AH195" s="9" t="s">
        <v>127</v>
      </c>
      <c r="AI195" s="9" t="s">
        <v>126</v>
      </c>
      <c r="AJ195" s="9" t="s">
        <v>126</v>
      </c>
      <c r="AK195" s="9" t="s">
        <v>126</v>
      </c>
      <c r="AL195" s="9" t="s">
        <v>126</v>
      </c>
      <c r="AM195" s="9" t="s">
        <v>126</v>
      </c>
      <c r="AN195" s="9" t="s">
        <v>126</v>
      </c>
      <c r="AO195" s="9" t="s">
        <v>126</v>
      </c>
      <c r="AP195" s="9" t="s">
        <v>126</v>
      </c>
      <c r="AQ195" s="9" t="s">
        <v>126</v>
      </c>
      <c r="AR195" s="27" t="s">
        <v>126</v>
      </c>
      <c r="AS195" s="11" t="s">
        <v>240</v>
      </c>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t="s">
        <v>127</v>
      </c>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2" t="s">
        <v>1589</v>
      </c>
      <c r="EI195" s="24" t="s">
        <v>127</v>
      </c>
      <c r="EN195" s="11" t="s">
        <v>342</v>
      </c>
      <c r="EO195" s="13"/>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t="s">
        <v>127</v>
      </c>
      <c r="GF195" s="2"/>
      <c r="GG195" s="2"/>
      <c r="GH195" s="2"/>
      <c r="GI195" s="2"/>
      <c r="GJ195" s="2"/>
      <c r="GK195" s="2"/>
      <c r="GL195" s="21" t="s">
        <v>1589</v>
      </c>
      <c r="GM195" s="2"/>
      <c r="GN195" s="2"/>
      <c r="GO195" s="2"/>
      <c r="GP195" s="2" t="s">
        <v>127</v>
      </c>
      <c r="GQ195" s="2"/>
      <c r="GR195" s="69" t="s">
        <v>347</v>
      </c>
      <c r="GS195" s="11" t="s">
        <v>342</v>
      </c>
      <c r="GT195" s="13"/>
      <c r="GU195" s="13"/>
      <c r="GV195" s="13"/>
      <c r="GW195" s="13"/>
      <c r="GX195" s="13"/>
      <c r="GY195" s="13"/>
      <c r="GZ195" s="13"/>
      <c r="HA195" s="13"/>
      <c r="HB195" s="13"/>
      <c r="HC195" s="13"/>
      <c r="HD195" s="13"/>
      <c r="HE195" s="13"/>
      <c r="HF195" s="13"/>
      <c r="HG195" s="13"/>
      <c r="HH195" s="13"/>
      <c r="HI195" s="13"/>
      <c r="HJ195" s="13"/>
      <c r="HK195" s="13"/>
      <c r="HL195" s="13"/>
      <c r="HM195" s="13"/>
      <c r="HN195" s="13"/>
      <c r="HO195" s="13"/>
      <c r="HP195" s="13"/>
      <c r="HQ195" s="13"/>
      <c r="HR195" s="13"/>
      <c r="HS195" s="13"/>
      <c r="HT195" s="13"/>
      <c r="HU195" s="13"/>
      <c r="HV195" s="13"/>
      <c r="HW195" s="13"/>
      <c r="HX195" s="2"/>
      <c r="HY195" s="2"/>
      <c r="HZ195" s="2"/>
      <c r="IA195" s="2"/>
      <c r="IB195" s="2"/>
      <c r="IC195" s="2"/>
      <c r="ID195" s="2"/>
      <c r="IE195" s="2"/>
      <c r="IF195" s="2"/>
      <c r="IG195" s="2"/>
      <c r="IH195" s="2"/>
      <c r="II195" s="2"/>
      <c r="IJ195" s="2"/>
      <c r="IK195" s="2"/>
      <c r="IL195" s="2"/>
      <c r="IM195" s="2"/>
      <c r="IN195" s="2"/>
      <c r="IO195" s="2"/>
      <c r="IP195" s="2"/>
      <c r="IQ195" s="2"/>
      <c r="IR195" s="2"/>
      <c r="IS195" s="2"/>
      <c r="IT195" s="2"/>
      <c r="IU195" s="2"/>
      <c r="IV195" s="2"/>
      <c r="IW195" s="2"/>
      <c r="IX195" s="2"/>
      <c r="IY195" s="2"/>
      <c r="IZ195" s="2"/>
      <c r="JA195" s="2"/>
      <c r="JB195" s="2"/>
      <c r="JC195" s="2"/>
      <c r="JD195" s="2"/>
      <c r="JE195" s="2"/>
      <c r="JF195" s="21" t="s">
        <v>127</v>
      </c>
    </row>
    <row r="196" spans="1:266" hidden="1" x14ac:dyDescent="0.25">
      <c r="A196" s="2" t="s">
        <v>1780</v>
      </c>
      <c r="B196" s="9" t="s">
        <v>84</v>
      </c>
      <c r="C196" s="9" t="s">
        <v>123</v>
      </c>
      <c r="D196" s="35" t="s">
        <v>2351</v>
      </c>
      <c r="E196" s="35" t="s">
        <v>127</v>
      </c>
      <c r="F196" s="35" t="s">
        <v>1589</v>
      </c>
      <c r="G196" s="35" t="s">
        <v>127</v>
      </c>
      <c r="H196" s="35" t="s">
        <v>1589</v>
      </c>
      <c r="I196" s="35" t="s">
        <v>127</v>
      </c>
      <c r="J196" s="35" t="str">
        <f t="shared" ref="J196:J259" si="12">IF(OR($E196 = "YES",$F196 = "YES", $I196="YES"), IF(OR($G196 = "YES",$H196 = "YES"),"Mixed","Plan-driven"), IF(OR($G196 = "YES",$H196 = "YES"), "Agile", ""))</f>
        <v>Mixed</v>
      </c>
      <c r="K196" t="s">
        <v>1589</v>
      </c>
      <c r="L196" t="s">
        <v>127</v>
      </c>
      <c r="M196" t="s">
        <v>127</v>
      </c>
      <c r="N196" t="s">
        <v>127</v>
      </c>
      <c r="O196" t="s">
        <v>127</v>
      </c>
      <c r="P196" t="s">
        <v>1589</v>
      </c>
      <c r="Q196" t="s">
        <v>1589</v>
      </c>
      <c r="R196" s="1" t="str">
        <f t="shared" si="10"/>
        <v>YES</v>
      </c>
      <c r="S196" s="29" t="str">
        <f t="shared" si="11"/>
        <v>YES</v>
      </c>
      <c r="T196" s="32" t="str">
        <f t="shared" ref="T196:T259" si="13">IF(AND(AS196="",EN196="",GS196=""),"NO","YES")</f>
        <v>YES</v>
      </c>
      <c r="U196" s="34" t="s">
        <v>127</v>
      </c>
      <c r="V196" s="10" t="s">
        <v>1589</v>
      </c>
      <c r="W196" s="54" t="s">
        <v>1589</v>
      </c>
      <c r="X196" s="9" t="s">
        <v>126</v>
      </c>
      <c r="Y196" s="9" t="s">
        <v>126</v>
      </c>
      <c r="Z196" s="9" t="s">
        <v>126</v>
      </c>
      <c r="AA196" s="9" t="s">
        <v>126</v>
      </c>
      <c r="AB196" s="9" t="s">
        <v>126</v>
      </c>
      <c r="AC196" s="9" t="s">
        <v>126</v>
      </c>
      <c r="AD196" s="9" t="s">
        <v>126</v>
      </c>
      <c r="AE196" s="9" t="s">
        <v>126</v>
      </c>
      <c r="AF196" s="9" t="s">
        <v>126</v>
      </c>
      <c r="AG196" s="9" t="s">
        <v>126</v>
      </c>
      <c r="AH196" s="9" t="s">
        <v>126</v>
      </c>
      <c r="AI196" s="9" t="s">
        <v>126</v>
      </c>
      <c r="AJ196" s="9" t="s">
        <v>127</v>
      </c>
      <c r="AK196" s="9" t="s">
        <v>126</v>
      </c>
      <c r="AL196" s="9" t="s">
        <v>126</v>
      </c>
      <c r="AM196" s="9" t="s">
        <v>126</v>
      </c>
      <c r="AN196" s="9" t="s">
        <v>126</v>
      </c>
      <c r="AO196" s="9" t="s">
        <v>126</v>
      </c>
      <c r="AP196" s="9" t="s">
        <v>126</v>
      </c>
      <c r="AQ196" s="9" t="s">
        <v>126</v>
      </c>
      <c r="AR196" s="27" t="s">
        <v>126</v>
      </c>
      <c r="AS196" s="11" t="s">
        <v>241</v>
      </c>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t="s">
        <v>127</v>
      </c>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c r="EH196" s="22" t="s">
        <v>1589</v>
      </c>
      <c r="EI196" s="24" t="s">
        <v>127</v>
      </c>
      <c r="EN196" s="11" t="s">
        <v>343</v>
      </c>
      <c r="EO196" s="13"/>
      <c r="EP196" s="2"/>
      <c r="EQ196" s="2"/>
      <c r="ER196" s="2"/>
      <c r="ES196" s="2"/>
      <c r="EU196" s="2"/>
      <c r="EV196" s="2"/>
      <c r="EW196" s="2"/>
      <c r="EX196" s="2"/>
      <c r="EY196" s="2"/>
      <c r="EZ196" s="2"/>
      <c r="FA196" s="2"/>
      <c r="FB196" s="2"/>
      <c r="FC196" s="2"/>
      <c r="FD196" s="2"/>
      <c r="FE196" s="2"/>
      <c r="FF196" s="2"/>
      <c r="FG196" s="2"/>
      <c r="FH196" s="2"/>
      <c r="FI196" s="2"/>
      <c r="FJ196" s="2"/>
      <c r="FK196" s="2"/>
      <c r="FL196" s="2"/>
      <c r="FM196" s="2"/>
      <c r="FN196" s="2"/>
      <c r="FO196" s="2"/>
      <c r="FP196" s="2"/>
      <c r="FQ196" s="2"/>
      <c r="FR196" s="2" t="s">
        <v>127</v>
      </c>
      <c r="FS196" s="2"/>
      <c r="FT196" s="2"/>
      <c r="FU196" s="2"/>
      <c r="FV196" s="2"/>
      <c r="FW196" s="2"/>
      <c r="FX196" s="2"/>
      <c r="FY196" s="2"/>
      <c r="FZ196" s="2"/>
      <c r="GA196" s="2"/>
      <c r="GB196" s="2"/>
      <c r="GC196" s="2"/>
      <c r="GD196" s="2"/>
      <c r="GE196" s="2"/>
      <c r="GF196" s="2"/>
      <c r="GG196" s="2"/>
      <c r="GH196" s="2"/>
      <c r="GI196" s="2"/>
      <c r="GJ196" s="2"/>
      <c r="GK196" s="2"/>
      <c r="GL196" s="21" t="s">
        <v>1589</v>
      </c>
      <c r="GM196" s="2"/>
      <c r="GN196" s="2"/>
      <c r="GO196" s="2" t="s">
        <v>127</v>
      </c>
      <c r="GP196" s="2"/>
      <c r="GQ196" s="2"/>
      <c r="GR196" s="69" t="s">
        <v>347</v>
      </c>
      <c r="GS196" s="11" t="s">
        <v>433</v>
      </c>
      <c r="GT196" s="13"/>
      <c r="GU196" s="13"/>
      <c r="GV196" s="13"/>
      <c r="GW196" s="13"/>
      <c r="GX196" s="13"/>
      <c r="GY196" s="13"/>
      <c r="GZ196" s="13"/>
      <c r="HA196" s="13"/>
      <c r="HB196" s="13"/>
      <c r="HC196" s="13"/>
      <c r="HD196" s="13"/>
      <c r="HE196" s="13"/>
      <c r="HF196" s="13"/>
      <c r="HG196" s="13"/>
      <c r="HH196" s="13"/>
      <c r="HI196" s="13"/>
      <c r="HJ196" s="13"/>
      <c r="HK196" s="13"/>
      <c r="HL196" s="13"/>
      <c r="HM196" s="13"/>
      <c r="HN196" s="13"/>
      <c r="HO196" s="13"/>
      <c r="HP196" s="13"/>
      <c r="HQ196" s="13"/>
      <c r="HR196" s="13"/>
      <c r="HS196" s="13"/>
      <c r="HT196" s="13"/>
      <c r="HU196" s="13"/>
      <c r="HV196" s="13"/>
      <c r="HW196" s="13"/>
      <c r="HX196" s="2"/>
      <c r="HY196" s="2"/>
      <c r="HZ196" s="2"/>
      <c r="IA196" s="2"/>
      <c r="IB196" s="2"/>
      <c r="IC196" s="2"/>
      <c r="ID196" s="2"/>
      <c r="IE196" s="2"/>
      <c r="IF196" s="2"/>
      <c r="IG196" s="2"/>
      <c r="IH196" s="2" t="s">
        <v>127</v>
      </c>
      <c r="II196" s="2"/>
      <c r="IJ196" s="2"/>
      <c r="IK196" s="2"/>
      <c r="IL196" s="2"/>
      <c r="IM196" s="2"/>
      <c r="IN196" s="2"/>
      <c r="IO196" s="2"/>
      <c r="IP196" s="2"/>
      <c r="IQ196" s="2"/>
      <c r="IR196" s="2"/>
      <c r="IS196" s="2"/>
      <c r="IT196" s="2"/>
      <c r="IU196" s="2"/>
      <c r="IV196" s="2"/>
      <c r="IW196" s="2"/>
      <c r="IX196" s="2"/>
      <c r="IY196" s="2"/>
      <c r="IZ196" s="2"/>
      <c r="JA196" s="2"/>
      <c r="JB196" s="2"/>
      <c r="JC196" s="2"/>
      <c r="JD196" s="2"/>
      <c r="JE196" s="2"/>
    </row>
    <row r="197" spans="1:266" hidden="1" x14ac:dyDescent="0.25">
      <c r="A197" s="2" t="s">
        <v>1780</v>
      </c>
      <c r="B197" s="9" t="s">
        <v>84</v>
      </c>
      <c r="C197" s="9" t="s">
        <v>123</v>
      </c>
      <c r="D197" s="35" t="s">
        <v>2351</v>
      </c>
      <c r="E197" s="35" t="s">
        <v>127</v>
      </c>
      <c r="F197" s="35" t="s">
        <v>1589</v>
      </c>
      <c r="G197" s="35" t="s">
        <v>127</v>
      </c>
      <c r="H197" s="35" t="s">
        <v>1589</v>
      </c>
      <c r="I197" s="35" t="s">
        <v>127</v>
      </c>
      <c r="J197" s="35" t="str">
        <f t="shared" si="12"/>
        <v>Mixed</v>
      </c>
      <c r="K197" t="s">
        <v>1589</v>
      </c>
      <c r="L197" t="s">
        <v>127</v>
      </c>
      <c r="M197" t="s">
        <v>127</v>
      </c>
      <c r="N197" t="s">
        <v>127</v>
      </c>
      <c r="O197" t="s">
        <v>127</v>
      </c>
      <c r="P197" t="s">
        <v>1589</v>
      </c>
      <c r="Q197" t="s">
        <v>1589</v>
      </c>
      <c r="R197" s="1" t="str">
        <f t="shared" ref="R197:R260" si="14">IF(OR(M197="YES",N197="YES",O197="YES"),"YES","NO")</f>
        <v>YES</v>
      </c>
      <c r="S197" s="29" t="str">
        <f t="shared" si="11"/>
        <v>YES</v>
      </c>
      <c r="T197" s="32" t="str">
        <f t="shared" si="13"/>
        <v>YES</v>
      </c>
      <c r="U197" s="34" t="s">
        <v>127</v>
      </c>
      <c r="V197" s="10" t="s">
        <v>1589</v>
      </c>
      <c r="W197" s="54" t="s">
        <v>1589</v>
      </c>
      <c r="X197" s="9" t="s">
        <v>126</v>
      </c>
      <c r="Y197" s="9" t="s">
        <v>126</v>
      </c>
      <c r="Z197" s="9" t="s">
        <v>126</v>
      </c>
      <c r="AA197" s="9" t="s">
        <v>126</v>
      </c>
      <c r="AB197" s="9" t="s">
        <v>126</v>
      </c>
      <c r="AC197" s="9" t="s">
        <v>126</v>
      </c>
      <c r="AD197" s="9" t="s">
        <v>126</v>
      </c>
      <c r="AE197" s="9" t="s">
        <v>126</v>
      </c>
      <c r="AF197" s="9" t="s">
        <v>126</v>
      </c>
      <c r="AG197" s="9" t="s">
        <v>126</v>
      </c>
      <c r="AH197" s="9" t="s">
        <v>126</v>
      </c>
      <c r="AI197" s="9" t="s">
        <v>126</v>
      </c>
      <c r="AJ197" s="9" t="s">
        <v>126</v>
      </c>
      <c r="AK197" s="9" t="s">
        <v>126</v>
      </c>
      <c r="AL197" s="9" t="s">
        <v>126</v>
      </c>
      <c r="AM197" s="9" t="s">
        <v>126</v>
      </c>
      <c r="AN197" s="9" t="s">
        <v>127</v>
      </c>
      <c r="AO197" s="9" t="s">
        <v>126</v>
      </c>
      <c r="AP197" s="9" t="s">
        <v>126</v>
      </c>
      <c r="AQ197" s="9" t="s">
        <v>126</v>
      </c>
      <c r="AR197" s="27" t="s">
        <v>126</v>
      </c>
      <c r="AS197" s="11" t="s">
        <v>242</v>
      </c>
      <c r="AT197" s="2"/>
      <c r="AU197" s="2" t="s">
        <v>127</v>
      </c>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c r="EH197" s="22" t="s">
        <v>1589</v>
      </c>
      <c r="EL197" s="2" t="s">
        <v>127</v>
      </c>
      <c r="EN197" s="11" t="s">
        <v>344</v>
      </c>
      <c r="EO197" s="13"/>
      <c r="EP197" s="2"/>
      <c r="EQ197" s="2"/>
      <c r="ER197" s="2"/>
      <c r="ES197" s="2"/>
      <c r="ET197" t="s">
        <v>127</v>
      </c>
      <c r="EU197" s="2"/>
      <c r="EV197" s="2"/>
      <c r="EW197" s="2"/>
      <c r="EX197" s="2"/>
      <c r="EY197" s="2"/>
      <c r="EZ197" s="2"/>
      <c r="FA197" s="2"/>
      <c r="FB197" s="2"/>
      <c r="FC197" s="2"/>
      <c r="FD197" s="2"/>
      <c r="FE197" s="2"/>
      <c r="FF197" s="2"/>
      <c r="FG197" s="2"/>
      <c r="FH197" s="2"/>
      <c r="FI197" s="2"/>
      <c r="FJ197" s="2"/>
      <c r="FK197" s="2"/>
      <c r="FL197" s="2"/>
      <c r="FM197" s="2"/>
      <c r="FN197" s="2"/>
      <c r="FO197" s="2"/>
      <c r="FP197" s="2"/>
      <c r="FQ197" s="2"/>
      <c r="FR197" s="2"/>
      <c r="FS197" s="2"/>
      <c r="FT197" s="2"/>
      <c r="FU197" s="2"/>
      <c r="FV197" s="2"/>
      <c r="FW197" s="2"/>
      <c r="FX197" s="2"/>
      <c r="FY197" s="2"/>
      <c r="FZ197" s="2"/>
      <c r="GA197" s="2"/>
      <c r="GB197" s="2"/>
      <c r="GC197" s="2"/>
      <c r="GD197" s="2"/>
      <c r="GE197" s="2"/>
      <c r="GF197" s="2"/>
      <c r="GG197" s="2"/>
      <c r="GH197" s="2"/>
      <c r="GI197" s="2"/>
      <c r="GJ197" s="2"/>
      <c r="GK197" s="2"/>
      <c r="GL197" s="21" t="s">
        <v>1589</v>
      </c>
      <c r="GM197" s="2" t="s">
        <v>127</v>
      </c>
      <c r="GN197" s="2"/>
      <c r="GO197" s="2"/>
      <c r="GP197" s="2"/>
      <c r="GQ197" s="2"/>
      <c r="GR197" s="69" t="s">
        <v>347</v>
      </c>
      <c r="GS197" s="11" t="s">
        <v>434</v>
      </c>
      <c r="GT197" s="13"/>
      <c r="GU197" s="13"/>
      <c r="GV197" s="13"/>
      <c r="GW197" s="13"/>
      <c r="GX197" s="13"/>
      <c r="GY197" s="13"/>
      <c r="GZ197" s="13"/>
      <c r="HA197" s="13"/>
      <c r="HB197" s="13"/>
      <c r="HC197" s="13"/>
      <c r="HD197" s="13"/>
      <c r="HE197" s="13"/>
      <c r="HF197" s="13"/>
      <c r="HG197" s="13"/>
      <c r="HH197" s="13"/>
      <c r="HI197" s="13"/>
      <c r="HJ197" s="13"/>
      <c r="HK197" s="13"/>
      <c r="HL197" s="13"/>
      <c r="HM197" s="13"/>
      <c r="HN197" s="13" t="s">
        <v>127</v>
      </c>
      <c r="HO197" s="13"/>
      <c r="HP197" s="13"/>
      <c r="HQ197" s="13"/>
      <c r="HR197" s="13"/>
      <c r="HS197" s="13"/>
      <c r="HT197" s="13"/>
      <c r="HU197" s="13"/>
      <c r="HV197" s="13"/>
      <c r="HW197" s="13"/>
      <c r="HX197" s="2"/>
      <c r="HY197" s="2"/>
      <c r="HZ197" s="2"/>
      <c r="IA197" s="2"/>
      <c r="IB197" s="2"/>
      <c r="IC197" s="2"/>
      <c r="ID197" s="2"/>
      <c r="IE197" s="2"/>
      <c r="IF197" s="2"/>
      <c r="IG197" s="2"/>
      <c r="IH197" s="2"/>
      <c r="II197" s="2"/>
      <c r="IJ197" s="2"/>
      <c r="IK197" s="2"/>
      <c r="IL197" s="2"/>
      <c r="IM197" s="2"/>
      <c r="IN197" s="2"/>
      <c r="IO197" s="2"/>
      <c r="IP197" s="2"/>
      <c r="IQ197" s="2"/>
      <c r="IR197" s="2"/>
      <c r="IS197" s="2"/>
      <c r="IT197" s="2"/>
      <c r="IU197" s="2"/>
      <c r="IV197" s="2"/>
      <c r="IW197" s="2"/>
      <c r="IX197" s="2"/>
      <c r="IY197" s="2"/>
      <c r="IZ197" s="2"/>
      <c r="JA197" s="2"/>
      <c r="JB197" s="2"/>
      <c r="JC197" s="2"/>
      <c r="JD197" s="2"/>
      <c r="JE197" s="2"/>
    </row>
    <row r="198" spans="1:266" hidden="1" x14ac:dyDescent="0.25">
      <c r="A198" s="2" t="s">
        <v>1780</v>
      </c>
      <c r="B198" s="9" t="s">
        <v>84</v>
      </c>
      <c r="C198" s="9" t="s">
        <v>123</v>
      </c>
      <c r="D198" s="35" t="s">
        <v>2351</v>
      </c>
      <c r="E198" s="35" t="s">
        <v>127</v>
      </c>
      <c r="F198" s="35" t="s">
        <v>1589</v>
      </c>
      <c r="G198" s="35" t="s">
        <v>127</v>
      </c>
      <c r="H198" s="35" t="s">
        <v>1589</v>
      </c>
      <c r="I198" s="35" t="s">
        <v>127</v>
      </c>
      <c r="J198" s="35" t="str">
        <f t="shared" si="12"/>
        <v>Mixed</v>
      </c>
      <c r="K198" t="s">
        <v>1589</v>
      </c>
      <c r="L198" t="s">
        <v>127</v>
      </c>
      <c r="M198" t="s">
        <v>127</v>
      </c>
      <c r="N198" t="s">
        <v>127</v>
      </c>
      <c r="O198" t="s">
        <v>127</v>
      </c>
      <c r="P198" t="s">
        <v>1589</v>
      </c>
      <c r="Q198" t="s">
        <v>1589</v>
      </c>
      <c r="R198" s="1" t="str">
        <f t="shared" si="14"/>
        <v>YES</v>
      </c>
      <c r="S198" s="29" t="str">
        <f t="shared" ref="S198:S261" si="15">IF(AND(X198="",Y198="",Z198="",AA198="",AB198="",AC198="",AD198="",AE198="",AF198="",AG198="",AH198="",AI198="",AJ198="",AK198="",AL198="",AN198="",AM198="",AO198="",AP198="",AQ198="",AR198=""),"NO","YES")</f>
        <v>YES</v>
      </c>
      <c r="T198" s="32" t="str">
        <f t="shared" si="13"/>
        <v>YES</v>
      </c>
      <c r="U198" s="34" t="s">
        <v>127</v>
      </c>
      <c r="V198" s="10" t="s">
        <v>1589</v>
      </c>
      <c r="W198" s="54" t="s">
        <v>1589</v>
      </c>
      <c r="X198" s="9" t="s">
        <v>126</v>
      </c>
      <c r="Y198" s="9" t="s">
        <v>126</v>
      </c>
      <c r="Z198" s="9" t="s">
        <v>126</v>
      </c>
      <c r="AA198" s="9" t="s">
        <v>126</v>
      </c>
      <c r="AB198" s="9" t="s">
        <v>126</v>
      </c>
      <c r="AC198" s="9" t="s">
        <v>126</v>
      </c>
      <c r="AD198" s="9" t="s">
        <v>126</v>
      </c>
      <c r="AE198" s="9" t="s">
        <v>126</v>
      </c>
      <c r="AF198" s="9" t="s">
        <v>126</v>
      </c>
      <c r="AG198" s="9" t="s">
        <v>126</v>
      </c>
      <c r="AH198" s="9" t="s">
        <v>126</v>
      </c>
      <c r="AI198" s="9" t="s">
        <v>126</v>
      </c>
      <c r="AJ198" s="9" t="s">
        <v>126</v>
      </c>
      <c r="AK198" s="9" t="s">
        <v>127</v>
      </c>
      <c r="AL198" s="9" t="s">
        <v>126</v>
      </c>
      <c r="AM198" s="9" t="s">
        <v>126</v>
      </c>
      <c r="AN198" s="9" t="s">
        <v>126</v>
      </c>
      <c r="AO198" s="9" t="s">
        <v>126</v>
      </c>
      <c r="AP198" s="9" t="s">
        <v>126</v>
      </c>
      <c r="AQ198" s="9" t="s">
        <v>126</v>
      </c>
      <c r="AR198" s="27" t="s">
        <v>126</v>
      </c>
      <c r="AS198" s="11" t="s">
        <v>243</v>
      </c>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t="s">
        <v>127</v>
      </c>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c r="EE198" s="2"/>
      <c r="EF198" s="2"/>
      <c r="EG198" s="2"/>
      <c r="EH198" s="22" t="s">
        <v>1589</v>
      </c>
      <c r="EI198" s="22" t="s">
        <v>127</v>
      </c>
      <c r="EN198" s="11" t="s">
        <v>345</v>
      </c>
      <c r="EO198" s="13"/>
      <c r="EP198" s="2"/>
      <c r="EQ198" s="2"/>
      <c r="ER198" s="2"/>
      <c r="ES198" s="2"/>
      <c r="ET198" s="2" t="s">
        <v>127</v>
      </c>
      <c r="EU198" s="2"/>
      <c r="EV198" s="2"/>
      <c r="EW198" s="2"/>
      <c r="EX198" s="2"/>
      <c r="EY198" s="2"/>
      <c r="EZ198" s="2"/>
      <c r="FA198" s="2"/>
      <c r="FB198" s="2"/>
      <c r="FC198" s="2"/>
      <c r="FD198" s="2"/>
      <c r="FE198" s="2"/>
      <c r="FF198" s="2"/>
      <c r="FG198" s="2"/>
      <c r="FH198" s="2"/>
      <c r="FI198" s="2"/>
      <c r="FJ198" s="2"/>
      <c r="FK198" s="2"/>
      <c r="FL198" s="2"/>
      <c r="FM198" s="2"/>
      <c r="FN198" s="2"/>
      <c r="FO198" s="2"/>
      <c r="FP198" s="2"/>
      <c r="FQ198" s="2"/>
      <c r="FR198" s="2"/>
      <c r="FS198" s="2"/>
      <c r="FT198" s="2"/>
      <c r="FU198" s="2"/>
      <c r="FV198" s="2"/>
      <c r="FW198" s="2"/>
      <c r="FX198" s="2"/>
      <c r="FY198" s="2"/>
      <c r="FZ198" s="2"/>
      <c r="GA198" s="2"/>
      <c r="GB198" s="2"/>
      <c r="GC198" s="2"/>
      <c r="GD198" s="2"/>
      <c r="GE198" s="2"/>
      <c r="GF198" s="2"/>
      <c r="GG198" s="2"/>
      <c r="GH198" s="2"/>
      <c r="GI198" s="2"/>
      <c r="GJ198" s="2"/>
      <c r="GK198" s="2"/>
      <c r="GL198" s="21" t="s">
        <v>1589</v>
      </c>
      <c r="GM198" s="2" t="s">
        <v>127</v>
      </c>
      <c r="GN198" s="2"/>
      <c r="GO198" s="2"/>
      <c r="GP198" s="2"/>
      <c r="GQ198" s="2"/>
      <c r="GR198" s="69" t="s">
        <v>347</v>
      </c>
      <c r="GS198" s="11" t="s">
        <v>359</v>
      </c>
      <c r="GT198" s="13"/>
      <c r="GU198" s="13"/>
      <c r="GV198" s="13"/>
      <c r="GW198" s="13"/>
      <c r="GX198" s="13"/>
      <c r="GY198" s="13"/>
      <c r="GZ198" s="13"/>
      <c r="HA198" s="13"/>
      <c r="HB198" s="13"/>
      <c r="HC198" s="13"/>
      <c r="HD198" s="13"/>
      <c r="HE198" s="13"/>
      <c r="HF198" s="13"/>
      <c r="HG198" s="13"/>
      <c r="HH198" s="13"/>
      <c r="HI198" s="13"/>
      <c r="HJ198" s="13"/>
      <c r="HK198" s="13"/>
      <c r="HL198" s="13"/>
      <c r="HM198" s="13"/>
      <c r="HN198" s="13"/>
      <c r="HO198" s="13"/>
      <c r="HP198" s="13"/>
      <c r="HQ198" s="13"/>
      <c r="HR198" s="13"/>
      <c r="HS198" s="13"/>
      <c r="HT198" s="13"/>
      <c r="HU198" s="13"/>
      <c r="HV198" s="13"/>
      <c r="HW198" s="13"/>
      <c r="HX198" s="2"/>
      <c r="HY198" s="2"/>
      <c r="HZ198" s="2"/>
      <c r="IA198" s="2"/>
      <c r="IB198" s="2"/>
      <c r="IC198" s="2"/>
      <c r="ID198" s="2"/>
      <c r="IE198" s="2"/>
      <c r="IF198" s="2"/>
      <c r="IG198" s="2"/>
      <c r="IH198" s="2"/>
      <c r="II198" s="2"/>
      <c r="IJ198" s="2"/>
      <c r="IK198" s="2"/>
      <c r="IL198" s="2"/>
      <c r="IM198" s="2"/>
      <c r="IN198" s="2"/>
      <c r="IO198" s="2"/>
      <c r="IP198" s="2"/>
      <c r="IQ198" s="2"/>
      <c r="IR198" s="2"/>
      <c r="IS198" s="2"/>
      <c r="IT198" s="2"/>
      <c r="IU198" s="2"/>
      <c r="IV198" s="2"/>
      <c r="IW198" s="2"/>
      <c r="IX198" s="2"/>
      <c r="IY198" s="2"/>
      <c r="IZ198" s="2"/>
      <c r="JA198" s="2"/>
      <c r="JB198" s="2"/>
      <c r="JC198" s="2"/>
      <c r="JD198" s="2"/>
      <c r="JE198" s="2"/>
      <c r="JF198" s="21" t="s">
        <v>127</v>
      </c>
    </row>
    <row r="199" spans="1:266" hidden="1" x14ac:dyDescent="0.25">
      <c r="A199" s="2" t="s">
        <v>1780</v>
      </c>
      <c r="B199" s="9" t="s">
        <v>84</v>
      </c>
      <c r="C199" s="9" t="s">
        <v>124</v>
      </c>
      <c r="D199" s="35" t="s">
        <v>2351</v>
      </c>
      <c r="E199" s="35" t="s">
        <v>1589</v>
      </c>
      <c r="F199" s="35" t="s">
        <v>127</v>
      </c>
      <c r="G199" s="35" t="s">
        <v>1589</v>
      </c>
      <c r="H199" s="35" t="s">
        <v>1589</v>
      </c>
      <c r="I199" s="35" t="s">
        <v>1589</v>
      </c>
      <c r="J199" s="35" t="str">
        <f t="shared" si="12"/>
        <v>Plan-driven</v>
      </c>
      <c r="K199" t="s">
        <v>1589</v>
      </c>
      <c r="L199" t="s">
        <v>1589</v>
      </c>
      <c r="M199" t="s">
        <v>127</v>
      </c>
      <c r="N199" t="s">
        <v>127</v>
      </c>
      <c r="O199" t="s">
        <v>127</v>
      </c>
      <c r="P199" t="s">
        <v>1589</v>
      </c>
      <c r="Q199" t="s">
        <v>1589</v>
      </c>
      <c r="R199" s="1" t="str">
        <f t="shared" si="14"/>
        <v>YES</v>
      </c>
      <c r="S199" s="29" t="str">
        <f t="shared" si="15"/>
        <v>YES</v>
      </c>
      <c r="T199" s="32" t="str">
        <f t="shared" si="13"/>
        <v>YES</v>
      </c>
      <c r="U199" s="34" t="s">
        <v>127</v>
      </c>
      <c r="V199" s="10" t="s">
        <v>1589</v>
      </c>
      <c r="W199" s="54" t="s">
        <v>1589</v>
      </c>
      <c r="X199" s="9" t="s">
        <v>126</v>
      </c>
      <c r="Y199" s="9" t="s">
        <v>126</v>
      </c>
      <c r="Z199" s="9" t="s">
        <v>126</v>
      </c>
      <c r="AA199" s="9" t="s">
        <v>126</v>
      </c>
      <c r="AB199" s="9" t="s">
        <v>126</v>
      </c>
      <c r="AC199" s="9" t="s">
        <v>126</v>
      </c>
      <c r="AD199" s="9" t="s">
        <v>126</v>
      </c>
      <c r="AE199" s="9" t="s">
        <v>126</v>
      </c>
      <c r="AF199" s="9" t="s">
        <v>126</v>
      </c>
      <c r="AG199" s="9" t="s">
        <v>126</v>
      </c>
      <c r="AH199" s="9" t="s">
        <v>126</v>
      </c>
      <c r="AI199" s="9" t="s">
        <v>126</v>
      </c>
      <c r="AJ199" s="9" t="s">
        <v>126</v>
      </c>
      <c r="AK199" s="9" t="s">
        <v>126</v>
      </c>
      <c r="AL199" s="9" t="s">
        <v>126</v>
      </c>
      <c r="AM199" s="9" t="s">
        <v>127</v>
      </c>
      <c r="AN199" s="9" t="s">
        <v>126</v>
      </c>
      <c r="AO199" s="9" t="s">
        <v>126</v>
      </c>
      <c r="AP199" s="9" t="s">
        <v>126</v>
      </c>
      <c r="AQ199" s="9" t="s">
        <v>126</v>
      </c>
      <c r="AR199" s="27" t="s">
        <v>126</v>
      </c>
      <c r="AS199" s="11" t="s">
        <v>244</v>
      </c>
      <c r="AT199" s="2"/>
      <c r="AU199" s="2"/>
      <c r="AV199" s="2"/>
      <c r="AW199" s="2"/>
      <c r="AX199" s="2"/>
      <c r="AY199" s="2"/>
      <c r="AZ199" s="2"/>
      <c r="BA199" s="2"/>
      <c r="BB199" s="2"/>
      <c r="BC199" s="2"/>
      <c r="BD199" s="2"/>
      <c r="BE199" s="2"/>
      <c r="BF199" s="2"/>
      <c r="BG199" s="2"/>
      <c r="BH199" s="2"/>
      <c r="BI199" s="2"/>
      <c r="BJ199" s="2"/>
      <c r="BK199" s="2"/>
      <c r="BL199" s="2" t="s">
        <v>127</v>
      </c>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c r="EE199" s="2"/>
      <c r="EF199" s="2"/>
      <c r="EG199" s="2"/>
      <c r="EH199" s="22" t="s">
        <v>1589</v>
      </c>
      <c r="EK199" s="2" t="s">
        <v>127</v>
      </c>
      <c r="EN199" s="11" t="s">
        <v>346</v>
      </c>
      <c r="EO199" s="13"/>
      <c r="EP199" s="2"/>
      <c r="EQ199" s="2"/>
      <c r="ER199" s="2"/>
      <c r="ES199" s="2"/>
      <c r="ET199" s="2"/>
      <c r="EU199" s="2"/>
      <c r="EV199" s="2"/>
      <c r="EW199" s="2"/>
      <c r="EX199" s="2"/>
      <c r="EY199" s="2"/>
      <c r="EZ199" s="2"/>
      <c r="FA199" s="2"/>
      <c r="FB199" s="2" t="s">
        <v>127</v>
      </c>
      <c r="FC199" s="2"/>
      <c r="FD199" s="2"/>
      <c r="FE199" s="2"/>
      <c r="FF199" s="2"/>
      <c r="FG199" s="2"/>
      <c r="FH199" s="2"/>
      <c r="FI199" s="2"/>
      <c r="FJ199" s="2"/>
      <c r="FK199" s="2"/>
      <c r="FL199" s="2"/>
      <c r="FM199" s="2"/>
      <c r="FN199" s="2"/>
      <c r="FO199" s="2"/>
      <c r="FP199" s="2" t="s">
        <v>127</v>
      </c>
      <c r="FQ199" s="2"/>
      <c r="FR199" s="2"/>
      <c r="FS199" s="2"/>
      <c r="FT199" s="2"/>
      <c r="FU199" s="2" t="s">
        <v>127</v>
      </c>
      <c r="FV199" s="2"/>
      <c r="FW199" s="2"/>
      <c r="FX199" s="2"/>
      <c r="FY199" s="2"/>
      <c r="FZ199" s="2"/>
      <c r="GA199" s="2"/>
      <c r="GB199" s="2"/>
      <c r="GC199" s="2"/>
      <c r="GD199" s="2"/>
      <c r="GE199" s="2"/>
      <c r="GF199" s="2"/>
      <c r="GG199" s="2"/>
      <c r="GH199" s="2"/>
      <c r="GI199" s="2"/>
      <c r="GJ199" s="2"/>
      <c r="GK199" s="2"/>
      <c r="GL199" s="21" t="s">
        <v>1589</v>
      </c>
      <c r="GM199" s="2"/>
      <c r="GN199" s="2" t="s">
        <v>127</v>
      </c>
      <c r="GO199" s="10" t="s">
        <v>127</v>
      </c>
      <c r="GP199" s="2"/>
      <c r="GQ199" s="2"/>
      <c r="GR199" s="69" t="s">
        <v>347</v>
      </c>
      <c r="GS199" s="11" t="s">
        <v>126</v>
      </c>
      <c r="GT199" s="13"/>
      <c r="GU199" s="13"/>
      <c r="GV199" s="13"/>
      <c r="GW199" s="13"/>
      <c r="GX199" s="13"/>
      <c r="GY199" s="13"/>
      <c r="GZ199" s="13"/>
      <c r="HA199" s="13"/>
      <c r="HB199" s="13"/>
      <c r="HC199" s="13"/>
      <c r="HD199" s="13"/>
      <c r="HE199" s="13"/>
      <c r="HF199" s="13"/>
      <c r="HG199" s="13"/>
      <c r="HH199" s="13"/>
      <c r="HI199" s="13"/>
      <c r="HJ199" s="13"/>
      <c r="HK199" s="13"/>
      <c r="HL199" s="13"/>
      <c r="HM199" s="13"/>
      <c r="HN199" s="13"/>
      <c r="HO199" s="13"/>
      <c r="HP199" s="13"/>
      <c r="HQ199" s="13"/>
      <c r="HR199" s="13"/>
      <c r="HS199" s="13"/>
      <c r="HT199" s="13"/>
      <c r="HU199" s="13"/>
      <c r="HV199" s="13"/>
      <c r="HW199" s="13"/>
      <c r="HX199" s="2"/>
      <c r="HY199" s="2"/>
      <c r="HZ199" s="2"/>
      <c r="IA199" s="2"/>
      <c r="IB199" s="2"/>
      <c r="IC199" s="2"/>
      <c r="ID199" s="2"/>
      <c r="IE199" s="2"/>
      <c r="IF199" s="2"/>
      <c r="IG199" s="2"/>
      <c r="IH199" s="2"/>
      <c r="II199" s="2"/>
      <c r="IJ199" s="2"/>
      <c r="IK199" s="2"/>
      <c r="IL199" s="2"/>
      <c r="IM199" s="2"/>
      <c r="IN199" s="2"/>
      <c r="IO199" s="2"/>
      <c r="IP199" s="2"/>
      <c r="IQ199" s="2"/>
      <c r="IR199" s="2"/>
      <c r="IS199" s="2"/>
      <c r="IT199" s="2"/>
      <c r="IU199" s="2"/>
      <c r="IV199" s="2"/>
      <c r="IW199" s="2"/>
      <c r="IX199" s="2"/>
      <c r="IY199" s="2"/>
      <c r="IZ199" s="2"/>
      <c r="JA199" s="2"/>
      <c r="JB199" s="2"/>
      <c r="JC199" s="2"/>
      <c r="JD199" s="2"/>
      <c r="JE199" s="2"/>
    </row>
    <row r="200" spans="1:266" hidden="1" x14ac:dyDescent="0.25">
      <c r="A200" s="2" t="s">
        <v>1780</v>
      </c>
      <c r="B200" s="9" t="s">
        <v>84</v>
      </c>
      <c r="C200" s="9" t="s">
        <v>124</v>
      </c>
      <c r="D200" s="35" t="s">
        <v>2351</v>
      </c>
      <c r="E200" s="35" t="s">
        <v>1589</v>
      </c>
      <c r="F200" s="35" t="s">
        <v>127</v>
      </c>
      <c r="G200" s="35" t="s">
        <v>1589</v>
      </c>
      <c r="H200" s="35" t="s">
        <v>1589</v>
      </c>
      <c r="I200" s="35" t="s">
        <v>1589</v>
      </c>
      <c r="J200" s="35" t="str">
        <f t="shared" si="12"/>
        <v>Plan-driven</v>
      </c>
      <c r="K200" t="s">
        <v>1589</v>
      </c>
      <c r="L200" t="s">
        <v>1589</v>
      </c>
      <c r="M200" t="s">
        <v>127</v>
      </c>
      <c r="N200" t="s">
        <v>127</v>
      </c>
      <c r="O200" t="s">
        <v>127</v>
      </c>
      <c r="P200" t="s">
        <v>1589</v>
      </c>
      <c r="Q200" t="s">
        <v>1589</v>
      </c>
      <c r="R200" s="1" t="str">
        <f t="shared" si="14"/>
        <v>YES</v>
      </c>
      <c r="S200" s="29" t="str">
        <f t="shared" si="15"/>
        <v>YES</v>
      </c>
      <c r="T200" s="32" t="str">
        <f t="shared" si="13"/>
        <v>YES</v>
      </c>
      <c r="U200" s="34" t="s">
        <v>127</v>
      </c>
      <c r="V200" s="10" t="s">
        <v>1589</v>
      </c>
      <c r="W200" s="54" t="s">
        <v>1589</v>
      </c>
      <c r="X200" s="9" t="s">
        <v>126</v>
      </c>
      <c r="Y200" s="9" t="s">
        <v>126</v>
      </c>
      <c r="Z200" s="9" t="s">
        <v>126</v>
      </c>
      <c r="AA200" s="9" t="s">
        <v>126</v>
      </c>
      <c r="AB200" s="9" t="s">
        <v>126</v>
      </c>
      <c r="AC200" s="9" t="s">
        <v>126</v>
      </c>
      <c r="AD200" s="9" t="s">
        <v>127</v>
      </c>
      <c r="AE200" s="9" t="s">
        <v>126</v>
      </c>
      <c r="AF200" s="9" t="s">
        <v>126</v>
      </c>
      <c r="AG200" s="9" t="s">
        <v>126</v>
      </c>
      <c r="AH200" s="9" t="s">
        <v>126</v>
      </c>
      <c r="AI200" s="9" t="s">
        <v>126</v>
      </c>
      <c r="AJ200" s="9" t="s">
        <v>126</v>
      </c>
      <c r="AK200" s="9" t="s">
        <v>126</v>
      </c>
      <c r="AL200" s="9" t="s">
        <v>126</v>
      </c>
      <c r="AM200" s="9" t="s">
        <v>126</v>
      </c>
      <c r="AN200" s="9" t="s">
        <v>126</v>
      </c>
      <c r="AO200" s="9" t="s">
        <v>126</v>
      </c>
      <c r="AP200" s="9" t="s">
        <v>126</v>
      </c>
      <c r="AQ200" s="9" t="s">
        <v>126</v>
      </c>
      <c r="AR200" s="27" t="s">
        <v>126</v>
      </c>
      <c r="AS200" s="11" t="s">
        <v>245</v>
      </c>
      <c r="AT200" s="2"/>
      <c r="AU200" s="2"/>
      <c r="AV200" s="2"/>
      <c r="AW200" s="2" t="s">
        <v>127</v>
      </c>
      <c r="AX200" s="2"/>
      <c r="AY200" s="2"/>
      <c r="AZ200" s="2"/>
      <c r="BA200" s="2"/>
      <c r="BB200" s="2"/>
      <c r="BC200" s="2"/>
      <c r="BD200" s="2"/>
      <c r="BE200" s="2"/>
      <c r="BF200" s="2"/>
      <c r="BG200" s="2"/>
      <c r="BH200" s="2"/>
      <c r="BI200" s="2"/>
      <c r="BJ200" s="2"/>
      <c r="BK200" s="2"/>
      <c r="BL200" s="2"/>
      <c r="BM200" s="2"/>
      <c r="BN200" s="2" t="s">
        <v>127</v>
      </c>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c r="EE200" s="2"/>
      <c r="EF200" s="2"/>
      <c r="EG200" s="2"/>
      <c r="EH200" s="22" t="s">
        <v>1589</v>
      </c>
      <c r="EI200" s="22" t="s">
        <v>127</v>
      </c>
      <c r="EK200" s="2" t="s">
        <v>127</v>
      </c>
      <c r="EN200" s="11" t="s">
        <v>126</v>
      </c>
      <c r="EO200" s="13"/>
      <c r="EP200" s="2"/>
      <c r="EQ200" s="2"/>
      <c r="ER200" s="2"/>
      <c r="ES200" s="2"/>
      <c r="ET200" s="2"/>
      <c r="EU200" s="2"/>
      <c r="EV200" s="2"/>
      <c r="EW200" s="2"/>
      <c r="EX200" s="2"/>
      <c r="EY200" s="2"/>
      <c r="EZ200" s="2"/>
      <c r="FA200" s="2"/>
      <c r="FB200" s="2"/>
      <c r="FC200" s="2"/>
      <c r="FD200" s="2"/>
      <c r="FE200" s="2"/>
      <c r="FF200" s="2"/>
      <c r="FG200" s="2"/>
      <c r="FH200" s="2"/>
      <c r="FI200" s="2"/>
      <c r="FJ200" s="2"/>
      <c r="FK200" s="2"/>
      <c r="FL200" s="2"/>
      <c r="FM200" s="2"/>
      <c r="FN200" s="2"/>
      <c r="FO200" s="2"/>
      <c r="FP200" s="2"/>
      <c r="FQ200" s="2"/>
      <c r="FR200" s="2"/>
      <c r="FS200" s="2"/>
      <c r="FT200" s="2"/>
      <c r="FU200" s="2"/>
      <c r="FV200" s="2"/>
      <c r="FW200" s="2"/>
      <c r="FX200" s="2"/>
      <c r="FY200" s="2"/>
      <c r="FZ200" s="2"/>
      <c r="GA200" s="2"/>
      <c r="GB200" s="2"/>
      <c r="GC200" s="2"/>
      <c r="GD200" s="2"/>
      <c r="GE200" s="2"/>
      <c r="GF200" s="2"/>
      <c r="GG200" s="2"/>
      <c r="GH200" s="2"/>
      <c r="GI200" s="2"/>
      <c r="GJ200" s="2"/>
      <c r="GK200" s="2"/>
      <c r="GL200" s="21" t="s">
        <v>1589</v>
      </c>
      <c r="GM200" s="2"/>
      <c r="GN200" s="2"/>
      <c r="GO200" s="2"/>
      <c r="GP200" s="2"/>
      <c r="GQ200" s="2"/>
      <c r="GR200" s="69" t="s">
        <v>348</v>
      </c>
      <c r="GS200" s="11" t="s">
        <v>126</v>
      </c>
      <c r="GT200" s="13"/>
      <c r="GU200" s="13"/>
      <c r="GV200" s="13"/>
      <c r="GW200" s="13"/>
      <c r="GX200" s="13"/>
      <c r="GY200" s="13"/>
      <c r="GZ200" s="13"/>
      <c r="HA200" s="13"/>
      <c r="HB200" s="13"/>
      <c r="HC200" s="13"/>
      <c r="HD200" s="13"/>
      <c r="HE200" s="13"/>
      <c r="HF200" s="13"/>
      <c r="HG200" s="13"/>
      <c r="HH200" s="13"/>
      <c r="HI200" s="13"/>
      <c r="HJ200" s="13"/>
      <c r="HK200" s="13"/>
      <c r="HL200" s="13"/>
      <c r="HM200" s="13"/>
      <c r="HN200" s="13"/>
      <c r="HO200" s="13"/>
      <c r="HP200" s="13"/>
      <c r="HQ200" s="13"/>
      <c r="HR200" s="13"/>
      <c r="HS200" s="13"/>
      <c r="HT200" s="13"/>
      <c r="HU200" s="13"/>
      <c r="HV200" s="13"/>
      <c r="HW200" s="13"/>
      <c r="HX200" s="2"/>
      <c r="HY200" s="2"/>
      <c r="HZ200" s="2"/>
      <c r="IA200" s="2"/>
      <c r="IB200" s="2"/>
      <c r="IC200" s="2"/>
      <c r="ID200" s="2"/>
      <c r="IE200" s="2"/>
      <c r="IF200" s="2"/>
      <c r="IG200" s="2"/>
      <c r="IH200" s="2"/>
      <c r="II200" s="2"/>
      <c r="IJ200" s="2"/>
      <c r="IK200" s="2"/>
      <c r="IL200" s="2"/>
      <c r="IM200" s="2"/>
      <c r="IN200" s="2"/>
      <c r="IO200" s="2"/>
      <c r="IP200" s="2"/>
      <c r="IQ200" s="2"/>
      <c r="IR200" s="2"/>
      <c r="IS200" s="2"/>
      <c r="IT200" s="2"/>
      <c r="IU200" s="2"/>
      <c r="IV200" s="2"/>
      <c r="IW200" s="2"/>
      <c r="IX200" s="2"/>
      <c r="IY200" s="2"/>
      <c r="IZ200" s="2"/>
      <c r="JA200" s="2"/>
      <c r="JB200" s="2"/>
      <c r="JC200" s="2"/>
      <c r="JD200" s="2"/>
      <c r="JE200" s="2"/>
    </row>
    <row r="201" spans="1:266" ht="15.95" hidden="1" customHeight="1" x14ac:dyDescent="0.25">
      <c r="A201" s="2" t="s">
        <v>1780</v>
      </c>
      <c r="B201" s="9" t="s">
        <v>84</v>
      </c>
      <c r="C201" s="9" t="s">
        <v>124</v>
      </c>
      <c r="D201" s="35" t="s">
        <v>2351</v>
      </c>
      <c r="E201" s="35" t="s">
        <v>1589</v>
      </c>
      <c r="F201" s="35" t="s">
        <v>127</v>
      </c>
      <c r="G201" s="35" t="s">
        <v>1589</v>
      </c>
      <c r="H201" s="35" t="s">
        <v>1589</v>
      </c>
      <c r="I201" s="35" t="s">
        <v>1589</v>
      </c>
      <c r="J201" s="35" t="str">
        <f t="shared" si="12"/>
        <v>Plan-driven</v>
      </c>
      <c r="K201" t="s">
        <v>1589</v>
      </c>
      <c r="L201" t="s">
        <v>1589</v>
      </c>
      <c r="M201" t="s">
        <v>127</v>
      </c>
      <c r="N201" t="s">
        <v>127</v>
      </c>
      <c r="O201" t="s">
        <v>127</v>
      </c>
      <c r="P201" t="s">
        <v>1589</v>
      </c>
      <c r="Q201" t="s">
        <v>1589</v>
      </c>
      <c r="R201" s="1" t="str">
        <f t="shared" si="14"/>
        <v>YES</v>
      </c>
      <c r="S201" s="29" t="str">
        <f t="shared" si="15"/>
        <v>YES</v>
      </c>
      <c r="T201" s="32" t="str">
        <f t="shared" si="13"/>
        <v>NO</v>
      </c>
      <c r="U201" s="34" t="s">
        <v>1589</v>
      </c>
      <c r="V201" s="10" t="s">
        <v>1589</v>
      </c>
      <c r="W201" s="54" t="s">
        <v>1589</v>
      </c>
      <c r="X201" s="9" t="s">
        <v>126</v>
      </c>
      <c r="Y201" s="9" t="s">
        <v>127</v>
      </c>
      <c r="Z201" s="9" t="s">
        <v>126</v>
      </c>
      <c r="AA201" s="9" t="s">
        <v>126</v>
      </c>
      <c r="AB201" s="9" t="s">
        <v>126</v>
      </c>
      <c r="AC201" s="9" t="s">
        <v>126</v>
      </c>
      <c r="AD201" s="9" t="s">
        <v>126</v>
      </c>
      <c r="AE201" s="9" t="s">
        <v>126</v>
      </c>
      <c r="AF201" s="9" t="s">
        <v>126</v>
      </c>
      <c r="AG201" s="9" t="s">
        <v>126</v>
      </c>
      <c r="AH201" s="9" t="s">
        <v>126</v>
      </c>
      <c r="AI201" s="9" t="s">
        <v>126</v>
      </c>
      <c r="AJ201" s="9" t="s">
        <v>126</v>
      </c>
      <c r="AK201" s="9" t="s">
        <v>126</v>
      </c>
      <c r="AL201" s="9" t="s">
        <v>126</v>
      </c>
      <c r="AM201" s="9" t="s">
        <v>126</v>
      </c>
      <c r="AN201" s="9" t="s">
        <v>126</v>
      </c>
      <c r="AO201" s="9" t="s">
        <v>126</v>
      </c>
      <c r="AP201" s="9" t="s">
        <v>126</v>
      </c>
      <c r="AQ201" s="9" t="s">
        <v>126</v>
      </c>
      <c r="AR201" s="27" t="s">
        <v>126</v>
      </c>
      <c r="AS201" s="11" t="s">
        <v>126</v>
      </c>
      <c r="EH201" s="22" t="s">
        <v>1589</v>
      </c>
      <c r="EN201" s="11" t="s">
        <v>126</v>
      </c>
      <c r="EO201" s="13"/>
      <c r="GL201" s="21" t="s">
        <v>1589</v>
      </c>
      <c r="GR201" s="69" t="s">
        <v>347</v>
      </c>
      <c r="GS201" s="11" t="s">
        <v>126</v>
      </c>
      <c r="GT201" s="13"/>
      <c r="GU201" s="13"/>
      <c r="GV201" s="13"/>
      <c r="GW201" s="13"/>
      <c r="GX201" s="13"/>
      <c r="GY201" s="13"/>
      <c r="GZ201" s="13"/>
      <c r="HA201" s="13"/>
      <c r="HB201" s="13"/>
      <c r="HC201" s="13"/>
      <c r="HD201" s="13"/>
      <c r="HE201" s="13"/>
      <c r="HF201" s="13"/>
      <c r="HG201" s="13"/>
      <c r="HH201" s="13"/>
      <c r="HI201" s="13"/>
      <c r="HJ201" s="13"/>
      <c r="HK201" s="13"/>
      <c r="HL201" s="13"/>
      <c r="HM201" s="13"/>
      <c r="HN201" s="13"/>
      <c r="HO201" s="13"/>
      <c r="HP201" s="13"/>
      <c r="HQ201" s="13"/>
      <c r="HR201" s="13"/>
      <c r="HS201" s="13"/>
      <c r="HT201" s="13"/>
      <c r="HU201" s="13"/>
      <c r="HV201" s="13"/>
      <c r="HW201" s="13"/>
    </row>
    <row r="202" spans="1:266" hidden="1" x14ac:dyDescent="0.25">
      <c r="A202" s="2" t="s">
        <v>1780</v>
      </c>
      <c r="B202" s="9" t="s">
        <v>84</v>
      </c>
      <c r="C202" s="9" t="s">
        <v>124</v>
      </c>
      <c r="D202" s="35" t="s">
        <v>2351</v>
      </c>
      <c r="E202" s="35" t="s">
        <v>1589</v>
      </c>
      <c r="F202" s="35" t="s">
        <v>127</v>
      </c>
      <c r="G202" s="35" t="s">
        <v>1589</v>
      </c>
      <c r="H202" s="35" t="s">
        <v>1589</v>
      </c>
      <c r="I202" s="35" t="s">
        <v>1589</v>
      </c>
      <c r="J202" s="35" t="str">
        <f t="shared" si="12"/>
        <v>Plan-driven</v>
      </c>
      <c r="K202" t="s">
        <v>1589</v>
      </c>
      <c r="L202" t="s">
        <v>1589</v>
      </c>
      <c r="M202" t="s">
        <v>127</v>
      </c>
      <c r="N202" t="s">
        <v>127</v>
      </c>
      <c r="O202" t="s">
        <v>127</v>
      </c>
      <c r="P202" t="s">
        <v>1589</v>
      </c>
      <c r="Q202" t="s">
        <v>1589</v>
      </c>
      <c r="R202" s="1" t="str">
        <f t="shared" si="14"/>
        <v>YES</v>
      </c>
      <c r="S202" s="29" t="str">
        <f t="shared" si="15"/>
        <v>NO</v>
      </c>
      <c r="T202" s="32" t="str">
        <f t="shared" si="13"/>
        <v>NO</v>
      </c>
      <c r="U202" s="34" t="s">
        <v>1589</v>
      </c>
      <c r="V202" s="10" t="s">
        <v>1589</v>
      </c>
      <c r="W202" s="54" t="s">
        <v>1589</v>
      </c>
      <c r="X202" s="9" t="s">
        <v>126</v>
      </c>
      <c r="Y202" s="9" t="s">
        <v>126</v>
      </c>
      <c r="Z202" s="9" t="s">
        <v>126</v>
      </c>
      <c r="AA202" s="9" t="s">
        <v>126</v>
      </c>
      <c r="AB202" s="9" t="s">
        <v>126</v>
      </c>
      <c r="AC202" s="9" t="s">
        <v>126</v>
      </c>
      <c r="AD202" s="9" t="s">
        <v>126</v>
      </c>
      <c r="AE202" s="9" t="s">
        <v>126</v>
      </c>
      <c r="AF202" s="9" t="s">
        <v>126</v>
      </c>
      <c r="AG202" s="9" t="s">
        <v>126</v>
      </c>
      <c r="AH202" s="9" t="s">
        <v>126</v>
      </c>
      <c r="AI202" s="9" t="s">
        <v>126</v>
      </c>
      <c r="AJ202" s="9" t="s">
        <v>126</v>
      </c>
      <c r="AK202" s="9" t="s">
        <v>126</v>
      </c>
      <c r="AL202" s="9" t="s">
        <v>126</v>
      </c>
      <c r="AM202" s="9" t="s">
        <v>126</v>
      </c>
      <c r="AN202" s="9" t="s">
        <v>126</v>
      </c>
      <c r="AO202" s="9" t="s">
        <v>126</v>
      </c>
      <c r="AP202" s="9" t="s">
        <v>126</v>
      </c>
      <c r="AQ202" s="9" t="s">
        <v>126</v>
      </c>
      <c r="AR202" s="27" t="s">
        <v>126</v>
      </c>
      <c r="AS202" s="11" t="s">
        <v>126</v>
      </c>
      <c r="EH202" s="22" t="s">
        <v>1589</v>
      </c>
      <c r="EN202" s="11" t="s">
        <v>126</v>
      </c>
      <c r="EO202" s="13"/>
      <c r="GL202" s="21" t="s">
        <v>1589</v>
      </c>
      <c r="GR202" s="69" t="s">
        <v>126</v>
      </c>
      <c r="GS202" s="11" t="s">
        <v>126</v>
      </c>
      <c r="GT202" s="13"/>
      <c r="GU202" s="13"/>
      <c r="GV202" s="13"/>
      <c r="GW202" s="13"/>
      <c r="GX202" s="13"/>
      <c r="GY202" s="13"/>
      <c r="GZ202" s="13"/>
      <c r="HA202" s="13"/>
      <c r="HB202" s="13"/>
      <c r="HC202" s="13"/>
      <c r="HD202" s="13"/>
      <c r="HE202" s="13"/>
      <c r="HF202" s="13"/>
      <c r="HG202" s="13"/>
      <c r="HH202" s="13"/>
      <c r="HI202" s="13"/>
      <c r="HJ202" s="13"/>
      <c r="HK202" s="13"/>
      <c r="HL202" s="13"/>
      <c r="HM202" s="13"/>
      <c r="HN202" s="13"/>
      <c r="HO202" s="13"/>
      <c r="HP202" s="13"/>
      <c r="HQ202" s="13"/>
      <c r="HR202" s="13"/>
      <c r="HS202" s="13"/>
      <c r="HT202" s="13"/>
      <c r="HU202" s="13"/>
      <c r="HV202" s="13"/>
      <c r="HW202" s="13"/>
    </row>
    <row r="203" spans="1:266" hidden="1" x14ac:dyDescent="0.25">
      <c r="A203" s="2" t="s">
        <v>1780</v>
      </c>
      <c r="B203" s="9" t="s">
        <v>84</v>
      </c>
      <c r="C203" s="9" t="s">
        <v>124</v>
      </c>
      <c r="D203" s="35" t="s">
        <v>2351</v>
      </c>
      <c r="E203" s="35" t="s">
        <v>1589</v>
      </c>
      <c r="F203" s="35" t="s">
        <v>127</v>
      </c>
      <c r="G203" s="35" t="s">
        <v>1589</v>
      </c>
      <c r="H203" s="35" t="s">
        <v>1589</v>
      </c>
      <c r="I203" s="35" t="s">
        <v>1589</v>
      </c>
      <c r="J203" s="35" t="str">
        <f t="shared" si="12"/>
        <v>Plan-driven</v>
      </c>
      <c r="K203" t="s">
        <v>1589</v>
      </c>
      <c r="L203" t="s">
        <v>1589</v>
      </c>
      <c r="M203" t="s">
        <v>127</v>
      </c>
      <c r="N203" t="s">
        <v>127</v>
      </c>
      <c r="O203" t="s">
        <v>127</v>
      </c>
      <c r="P203" t="s">
        <v>1589</v>
      </c>
      <c r="Q203" t="s">
        <v>1589</v>
      </c>
      <c r="R203" s="1" t="str">
        <f t="shared" si="14"/>
        <v>YES</v>
      </c>
      <c r="S203" s="29" t="str">
        <f t="shared" si="15"/>
        <v>NO</v>
      </c>
      <c r="T203" s="32" t="str">
        <f t="shared" si="13"/>
        <v>NO</v>
      </c>
      <c r="U203" s="34" t="s">
        <v>1589</v>
      </c>
      <c r="V203" s="10" t="s">
        <v>1589</v>
      </c>
      <c r="W203" s="54" t="s">
        <v>1589</v>
      </c>
      <c r="X203" s="9" t="s">
        <v>126</v>
      </c>
      <c r="Y203" s="9" t="s">
        <v>126</v>
      </c>
      <c r="Z203" s="9" t="s">
        <v>126</v>
      </c>
      <c r="AA203" s="9" t="s">
        <v>126</v>
      </c>
      <c r="AB203" s="9" t="s">
        <v>126</v>
      </c>
      <c r="AC203" s="9" t="s">
        <v>126</v>
      </c>
      <c r="AD203" s="9" t="s">
        <v>126</v>
      </c>
      <c r="AE203" s="9" t="s">
        <v>126</v>
      </c>
      <c r="AF203" s="9" t="s">
        <v>126</v>
      </c>
      <c r="AG203" s="9" t="s">
        <v>126</v>
      </c>
      <c r="AH203" s="9" t="s">
        <v>126</v>
      </c>
      <c r="AI203" s="9" t="s">
        <v>126</v>
      </c>
      <c r="AJ203" s="9" t="s">
        <v>126</v>
      </c>
      <c r="AK203" s="9" t="s">
        <v>126</v>
      </c>
      <c r="AL203" s="9" t="s">
        <v>126</v>
      </c>
      <c r="AM203" s="9" t="s">
        <v>126</v>
      </c>
      <c r="AN203" s="9" t="s">
        <v>126</v>
      </c>
      <c r="AO203" s="9" t="s">
        <v>126</v>
      </c>
      <c r="AP203" s="9" t="s">
        <v>126</v>
      </c>
      <c r="AQ203" s="9" t="s">
        <v>126</v>
      </c>
      <c r="AR203" s="27" t="s">
        <v>126</v>
      </c>
      <c r="AS203" s="11" t="s">
        <v>126</v>
      </c>
      <c r="EH203" s="22" t="s">
        <v>1589</v>
      </c>
      <c r="EN203" s="11" t="s">
        <v>126</v>
      </c>
      <c r="EO203" s="13"/>
      <c r="GL203" s="21" t="s">
        <v>1589</v>
      </c>
      <c r="GR203" s="69" t="s">
        <v>126</v>
      </c>
      <c r="GS203" s="11" t="s">
        <v>126</v>
      </c>
      <c r="GT203" s="13"/>
      <c r="GU203" s="13"/>
      <c r="GV203" s="13"/>
      <c r="GW203" s="13"/>
      <c r="GX203" s="13"/>
      <c r="GY203" s="13"/>
      <c r="GZ203" s="13"/>
      <c r="HA203" s="13"/>
      <c r="HB203" s="13"/>
      <c r="HC203" s="13"/>
      <c r="HD203" s="13"/>
      <c r="HE203" s="13"/>
      <c r="HF203" s="13"/>
      <c r="HG203" s="13"/>
      <c r="HH203" s="13"/>
      <c r="HI203" s="13"/>
      <c r="HJ203" s="13"/>
      <c r="HK203" s="13"/>
      <c r="HL203" s="13"/>
      <c r="HM203" s="13"/>
      <c r="HN203" s="13"/>
      <c r="HO203" s="13"/>
      <c r="HP203" s="13"/>
      <c r="HQ203" s="13"/>
      <c r="HR203" s="13"/>
      <c r="HS203" s="13"/>
      <c r="HT203" s="13"/>
      <c r="HU203" s="13"/>
      <c r="HV203" s="13"/>
      <c r="HW203" s="13"/>
    </row>
    <row r="204" spans="1:266" hidden="1" x14ac:dyDescent="0.25">
      <c r="A204" s="2" t="s">
        <v>1780</v>
      </c>
      <c r="B204" s="9" t="s">
        <v>84</v>
      </c>
      <c r="C204" s="9" t="s">
        <v>125</v>
      </c>
      <c r="D204" s="35" t="s">
        <v>2349</v>
      </c>
      <c r="E204" s="35" t="s">
        <v>127</v>
      </c>
      <c r="F204" s="35" t="s">
        <v>1589</v>
      </c>
      <c r="G204" s="35" t="s">
        <v>127</v>
      </c>
      <c r="H204" s="35" t="s">
        <v>1589</v>
      </c>
      <c r="I204" s="35" t="s">
        <v>1589</v>
      </c>
      <c r="J204" s="35" t="str">
        <f t="shared" si="12"/>
        <v>Mixed</v>
      </c>
      <c r="K204" t="s">
        <v>1589</v>
      </c>
      <c r="L204" t="s">
        <v>1589</v>
      </c>
      <c r="M204" t="s">
        <v>1589</v>
      </c>
      <c r="N204" t="s">
        <v>127</v>
      </c>
      <c r="O204" t="s">
        <v>1589</v>
      </c>
      <c r="P204" t="s">
        <v>1589</v>
      </c>
      <c r="Q204" t="s">
        <v>1589</v>
      </c>
      <c r="R204" s="1" t="str">
        <f t="shared" si="14"/>
        <v>YES</v>
      </c>
      <c r="S204" s="29" t="str">
        <f t="shared" si="15"/>
        <v>YES</v>
      </c>
      <c r="T204" s="32" t="str">
        <f t="shared" si="13"/>
        <v>NO</v>
      </c>
      <c r="U204" s="34" t="s">
        <v>1589</v>
      </c>
      <c r="V204" s="10" t="s">
        <v>1589</v>
      </c>
      <c r="W204" s="54" t="s">
        <v>1589</v>
      </c>
      <c r="X204" s="9" t="s">
        <v>126</v>
      </c>
      <c r="Y204" s="9" t="s">
        <v>127</v>
      </c>
      <c r="Z204" s="9" t="s">
        <v>126</v>
      </c>
      <c r="AA204" s="9" t="s">
        <v>126</v>
      </c>
      <c r="AB204" s="9" t="s">
        <v>126</v>
      </c>
      <c r="AC204" s="9" t="s">
        <v>126</v>
      </c>
      <c r="AD204" s="9" t="s">
        <v>126</v>
      </c>
      <c r="AE204" s="9" t="s">
        <v>126</v>
      </c>
      <c r="AF204" s="9" t="s">
        <v>126</v>
      </c>
      <c r="AG204" s="9" t="s">
        <v>126</v>
      </c>
      <c r="AH204" s="9" t="s">
        <v>126</v>
      </c>
      <c r="AI204" s="9" t="s">
        <v>126</v>
      </c>
      <c r="AJ204" s="9" t="s">
        <v>126</v>
      </c>
      <c r="AK204" s="9" t="s">
        <v>126</v>
      </c>
      <c r="AL204" s="9" t="s">
        <v>126</v>
      </c>
      <c r="AM204" s="9" t="s">
        <v>126</v>
      </c>
      <c r="AN204" s="9" t="s">
        <v>126</v>
      </c>
      <c r="AO204" s="9" t="s">
        <v>126</v>
      </c>
      <c r="AP204" s="9" t="s">
        <v>126</v>
      </c>
      <c r="AQ204" s="9" t="s">
        <v>126</v>
      </c>
      <c r="AR204" s="27" t="s">
        <v>126</v>
      </c>
      <c r="AS204" s="11" t="s">
        <v>126</v>
      </c>
      <c r="EH204" s="22" t="s">
        <v>1589</v>
      </c>
      <c r="EN204" s="11" t="s">
        <v>126</v>
      </c>
      <c r="EO204" s="13"/>
      <c r="GL204" s="21" t="s">
        <v>1589</v>
      </c>
      <c r="GR204" s="69" t="s">
        <v>348</v>
      </c>
      <c r="GS204" s="11" t="s">
        <v>126</v>
      </c>
      <c r="GT204" s="13"/>
      <c r="GU204" s="13"/>
      <c r="GV204" s="13"/>
      <c r="GW204" s="13"/>
      <c r="GX204" s="13"/>
      <c r="GY204" s="13"/>
      <c r="GZ204" s="13"/>
      <c r="HA204" s="13"/>
      <c r="HB204" s="13"/>
      <c r="HC204" s="13"/>
      <c r="HD204" s="13"/>
      <c r="HE204" s="13"/>
      <c r="HF204" s="13"/>
      <c r="HG204" s="13"/>
      <c r="HH204" s="13"/>
      <c r="HI204" s="13"/>
      <c r="HJ204" s="13"/>
      <c r="HK204" s="13"/>
      <c r="HL204" s="13"/>
      <c r="HM204" s="13"/>
      <c r="HN204" s="13"/>
      <c r="HO204" s="13"/>
      <c r="HP204" s="13"/>
      <c r="HQ204" s="13"/>
      <c r="HR204" s="13"/>
      <c r="HS204" s="13"/>
      <c r="HT204" s="13"/>
      <c r="HU204" s="13"/>
      <c r="HV204" s="13"/>
      <c r="HW204" s="13"/>
    </row>
    <row r="205" spans="1:266" hidden="1" x14ac:dyDescent="0.25">
      <c r="A205" s="2" t="s">
        <v>1780</v>
      </c>
      <c r="B205" s="9" t="s">
        <v>84</v>
      </c>
      <c r="C205" s="9" t="s">
        <v>125</v>
      </c>
      <c r="D205" s="35" t="s">
        <v>2349</v>
      </c>
      <c r="E205" s="35" t="s">
        <v>127</v>
      </c>
      <c r="F205" s="35" t="s">
        <v>1589</v>
      </c>
      <c r="G205" s="35" t="s">
        <v>127</v>
      </c>
      <c r="H205" s="35" t="s">
        <v>1589</v>
      </c>
      <c r="I205" s="35" t="s">
        <v>1589</v>
      </c>
      <c r="J205" s="35" t="str">
        <f t="shared" si="12"/>
        <v>Mixed</v>
      </c>
      <c r="K205" t="s">
        <v>1589</v>
      </c>
      <c r="L205" t="s">
        <v>1589</v>
      </c>
      <c r="M205" t="s">
        <v>1589</v>
      </c>
      <c r="N205" t="s">
        <v>127</v>
      </c>
      <c r="O205" t="s">
        <v>1589</v>
      </c>
      <c r="P205" t="s">
        <v>1589</v>
      </c>
      <c r="Q205" t="s">
        <v>1589</v>
      </c>
      <c r="R205" s="1" t="str">
        <f t="shared" si="14"/>
        <v>YES</v>
      </c>
      <c r="S205" s="29" t="str">
        <f t="shared" si="15"/>
        <v>YES</v>
      </c>
      <c r="T205" s="32" t="str">
        <f t="shared" si="13"/>
        <v>NO</v>
      </c>
      <c r="U205" s="34" t="s">
        <v>1589</v>
      </c>
      <c r="V205" s="10" t="s">
        <v>1589</v>
      </c>
      <c r="W205" s="54" t="s">
        <v>1589</v>
      </c>
      <c r="X205" s="9" t="s">
        <v>126</v>
      </c>
      <c r="Y205" s="9" t="s">
        <v>126</v>
      </c>
      <c r="Z205" s="9" t="s">
        <v>126</v>
      </c>
      <c r="AA205" s="9" t="s">
        <v>127</v>
      </c>
      <c r="AB205" s="9" t="s">
        <v>126</v>
      </c>
      <c r="AC205" s="9" t="s">
        <v>126</v>
      </c>
      <c r="AD205" s="9" t="s">
        <v>126</v>
      </c>
      <c r="AE205" s="9" t="s">
        <v>126</v>
      </c>
      <c r="AF205" s="9" t="s">
        <v>126</v>
      </c>
      <c r="AG205" s="9" t="s">
        <v>126</v>
      </c>
      <c r="AH205" s="9" t="s">
        <v>126</v>
      </c>
      <c r="AI205" s="9" t="s">
        <v>126</v>
      </c>
      <c r="AJ205" s="9" t="s">
        <v>126</v>
      </c>
      <c r="AK205" s="9" t="s">
        <v>126</v>
      </c>
      <c r="AL205" s="9" t="s">
        <v>126</v>
      </c>
      <c r="AM205" s="9" t="s">
        <v>126</v>
      </c>
      <c r="AN205" s="9" t="s">
        <v>126</v>
      </c>
      <c r="AO205" s="9" t="s">
        <v>126</v>
      </c>
      <c r="AP205" s="9" t="s">
        <v>126</v>
      </c>
      <c r="AQ205" s="9" t="s">
        <v>126</v>
      </c>
      <c r="AR205" s="27" t="s">
        <v>126</v>
      </c>
      <c r="AS205" s="11" t="s">
        <v>126</v>
      </c>
      <c r="EH205" s="22" t="s">
        <v>1589</v>
      </c>
      <c r="EN205" s="11" t="s">
        <v>126</v>
      </c>
      <c r="EO205" s="13"/>
      <c r="GL205" s="21" t="s">
        <v>1589</v>
      </c>
      <c r="GR205" s="69" t="s">
        <v>347</v>
      </c>
      <c r="GS205" s="11" t="s">
        <v>126</v>
      </c>
      <c r="GT205" s="13"/>
      <c r="GU205" s="13"/>
      <c r="GV205" s="13"/>
      <c r="GW205" s="13"/>
      <c r="GX205" s="13"/>
      <c r="GY205" s="13"/>
      <c r="GZ205" s="13"/>
      <c r="HA205" s="13"/>
      <c r="HB205" s="13"/>
      <c r="HC205" s="13"/>
      <c r="HD205" s="13"/>
      <c r="HE205" s="13"/>
      <c r="HF205" s="13"/>
      <c r="HG205" s="13"/>
      <c r="HH205" s="13"/>
      <c r="HI205" s="13"/>
      <c r="HJ205" s="13"/>
      <c r="HK205" s="13"/>
      <c r="HL205" s="13"/>
      <c r="HM205" s="13"/>
      <c r="HN205" s="13"/>
      <c r="HO205" s="13"/>
      <c r="HP205" s="13"/>
      <c r="HQ205" s="13"/>
      <c r="HR205" s="13"/>
      <c r="HS205" s="13"/>
      <c r="HT205" s="13"/>
      <c r="HU205" s="13"/>
      <c r="HV205" s="13"/>
      <c r="HW205" s="13"/>
    </row>
    <row r="206" spans="1:266" hidden="1" x14ac:dyDescent="0.25">
      <c r="A206" s="2" t="s">
        <v>1780</v>
      </c>
      <c r="B206" s="9" t="s">
        <v>84</v>
      </c>
      <c r="C206" s="9" t="s">
        <v>125</v>
      </c>
      <c r="D206" s="35" t="s">
        <v>2349</v>
      </c>
      <c r="E206" s="35" t="s">
        <v>127</v>
      </c>
      <c r="F206" s="35" t="s">
        <v>1589</v>
      </c>
      <c r="G206" s="35" t="s">
        <v>127</v>
      </c>
      <c r="H206" s="35" t="s">
        <v>1589</v>
      </c>
      <c r="I206" s="35" t="s">
        <v>1589</v>
      </c>
      <c r="J206" s="35" t="str">
        <f t="shared" si="12"/>
        <v>Mixed</v>
      </c>
      <c r="K206" t="s">
        <v>1589</v>
      </c>
      <c r="L206" t="s">
        <v>1589</v>
      </c>
      <c r="M206" t="s">
        <v>1589</v>
      </c>
      <c r="N206" t="s">
        <v>127</v>
      </c>
      <c r="O206" t="s">
        <v>1589</v>
      </c>
      <c r="P206" t="s">
        <v>1589</v>
      </c>
      <c r="Q206" t="s">
        <v>1589</v>
      </c>
      <c r="R206" s="1" t="str">
        <f t="shared" si="14"/>
        <v>YES</v>
      </c>
      <c r="S206" s="29" t="str">
        <f t="shared" si="15"/>
        <v>YES</v>
      </c>
      <c r="T206" s="32" t="str">
        <f t="shared" si="13"/>
        <v>NO</v>
      </c>
      <c r="U206" s="34" t="s">
        <v>1589</v>
      </c>
      <c r="V206" s="10" t="s">
        <v>1589</v>
      </c>
      <c r="W206" s="54" t="s">
        <v>1589</v>
      </c>
      <c r="X206" s="9" t="s">
        <v>126</v>
      </c>
      <c r="Y206" s="9" t="s">
        <v>126</v>
      </c>
      <c r="Z206" s="9" t="s">
        <v>126</v>
      </c>
      <c r="AA206" s="9" t="s">
        <v>126</v>
      </c>
      <c r="AB206" s="9" t="s">
        <v>126</v>
      </c>
      <c r="AC206" s="9" t="s">
        <v>126</v>
      </c>
      <c r="AD206" s="9" t="s">
        <v>126</v>
      </c>
      <c r="AE206" s="9" t="s">
        <v>126</v>
      </c>
      <c r="AF206" s="9" t="s">
        <v>126</v>
      </c>
      <c r="AG206" s="9" t="s">
        <v>126</v>
      </c>
      <c r="AH206" s="9" t="s">
        <v>127</v>
      </c>
      <c r="AI206" s="9" t="s">
        <v>126</v>
      </c>
      <c r="AJ206" s="9" t="s">
        <v>126</v>
      </c>
      <c r="AK206" s="9" t="s">
        <v>126</v>
      </c>
      <c r="AL206" s="9" t="s">
        <v>126</v>
      </c>
      <c r="AM206" s="9" t="s">
        <v>126</v>
      </c>
      <c r="AN206" s="9" t="s">
        <v>126</v>
      </c>
      <c r="AO206" s="9" t="s">
        <v>126</v>
      </c>
      <c r="AP206" s="9" t="s">
        <v>126</v>
      </c>
      <c r="AQ206" s="9" t="s">
        <v>126</v>
      </c>
      <c r="AR206" s="27" t="s">
        <v>126</v>
      </c>
      <c r="AS206" s="11" t="s">
        <v>126</v>
      </c>
      <c r="EH206" s="22" t="s">
        <v>1589</v>
      </c>
      <c r="EN206" s="11" t="s">
        <v>126</v>
      </c>
      <c r="EO206" s="13"/>
      <c r="GL206" s="21" t="s">
        <v>1589</v>
      </c>
      <c r="GR206" s="69" t="s">
        <v>348</v>
      </c>
      <c r="GS206" s="11" t="s">
        <v>126</v>
      </c>
      <c r="GT206" s="13"/>
      <c r="GU206" s="13"/>
      <c r="GV206" s="13"/>
      <c r="GW206" s="13"/>
      <c r="GX206" s="13"/>
      <c r="GY206" s="13"/>
      <c r="GZ206" s="13"/>
      <c r="HA206" s="13"/>
      <c r="HB206" s="13"/>
      <c r="HC206" s="13"/>
      <c r="HD206" s="13"/>
      <c r="HE206" s="13"/>
      <c r="HF206" s="13"/>
      <c r="HG206" s="13"/>
      <c r="HH206" s="13"/>
      <c r="HI206" s="13"/>
      <c r="HJ206" s="13"/>
      <c r="HK206" s="13"/>
      <c r="HL206" s="13"/>
      <c r="HM206" s="13"/>
      <c r="HN206" s="13"/>
      <c r="HO206" s="13"/>
      <c r="HP206" s="13"/>
      <c r="HQ206" s="13"/>
      <c r="HR206" s="13"/>
      <c r="HS206" s="13"/>
      <c r="HT206" s="13"/>
      <c r="HU206" s="13"/>
      <c r="HV206" s="13"/>
      <c r="HW206" s="13"/>
    </row>
    <row r="207" spans="1:266" hidden="1" x14ac:dyDescent="0.25">
      <c r="A207" s="2" t="s">
        <v>1780</v>
      </c>
      <c r="B207" s="9" t="s">
        <v>84</v>
      </c>
      <c r="C207" s="9" t="s">
        <v>125</v>
      </c>
      <c r="D207" s="35" t="s">
        <v>2349</v>
      </c>
      <c r="E207" s="35" t="s">
        <v>127</v>
      </c>
      <c r="F207" s="35" t="s">
        <v>1589</v>
      </c>
      <c r="G207" s="35" t="s">
        <v>127</v>
      </c>
      <c r="H207" s="35" t="s">
        <v>1589</v>
      </c>
      <c r="I207" s="35" t="s">
        <v>1589</v>
      </c>
      <c r="J207" s="35" t="str">
        <f t="shared" si="12"/>
        <v>Mixed</v>
      </c>
      <c r="K207" t="s">
        <v>1589</v>
      </c>
      <c r="L207" t="s">
        <v>1589</v>
      </c>
      <c r="M207" t="s">
        <v>1589</v>
      </c>
      <c r="N207" t="s">
        <v>127</v>
      </c>
      <c r="O207" t="s">
        <v>1589</v>
      </c>
      <c r="P207" t="s">
        <v>1589</v>
      </c>
      <c r="Q207" t="s">
        <v>1589</v>
      </c>
      <c r="R207" s="1" t="str">
        <f t="shared" si="14"/>
        <v>YES</v>
      </c>
      <c r="S207" s="29" t="str">
        <f t="shared" si="15"/>
        <v>YES</v>
      </c>
      <c r="T207" s="32" t="str">
        <f t="shared" si="13"/>
        <v>NO</v>
      </c>
      <c r="U207" s="34" t="s">
        <v>1589</v>
      </c>
      <c r="V207" s="10" t="s">
        <v>1589</v>
      </c>
      <c r="W207" s="54" t="s">
        <v>1589</v>
      </c>
      <c r="X207" s="9" t="s">
        <v>126</v>
      </c>
      <c r="Y207" s="9" t="s">
        <v>126</v>
      </c>
      <c r="Z207" s="9" t="s">
        <v>126</v>
      </c>
      <c r="AA207" s="9" t="s">
        <v>126</v>
      </c>
      <c r="AB207" s="9" t="s">
        <v>126</v>
      </c>
      <c r="AC207" s="9" t="s">
        <v>126</v>
      </c>
      <c r="AD207" s="9" t="s">
        <v>126</v>
      </c>
      <c r="AE207" s="9" t="s">
        <v>126</v>
      </c>
      <c r="AF207" s="9" t="s">
        <v>126</v>
      </c>
      <c r="AG207" s="9" t="s">
        <v>126</v>
      </c>
      <c r="AH207" s="9" t="s">
        <v>126</v>
      </c>
      <c r="AI207" s="9" t="s">
        <v>126</v>
      </c>
      <c r="AJ207" s="9" t="s">
        <v>126</v>
      </c>
      <c r="AK207" s="9" t="s">
        <v>126</v>
      </c>
      <c r="AL207" s="9" t="s">
        <v>127</v>
      </c>
      <c r="AM207" s="9" t="s">
        <v>126</v>
      </c>
      <c r="AN207" s="9" t="s">
        <v>126</v>
      </c>
      <c r="AO207" s="9" t="s">
        <v>126</v>
      </c>
      <c r="AP207" s="9" t="s">
        <v>126</v>
      </c>
      <c r="AQ207" s="9" t="s">
        <v>126</v>
      </c>
      <c r="AR207" s="27" t="s">
        <v>126</v>
      </c>
      <c r="AS207" s="11" t="s">
        <v>126</v>
      </c>
      <c r="EH207" s="22" t="s">
        <v>1589</v>
      </c>
      <c r="EN207" s="11" t="s">
        <v>126</v>
      </c>
      <c r="EO207" s="13"/>
      <c r="GL207" s="21" t="s">
        <v>1589</v>
      </c>
      <c r="GR207" s="69" t="s">
        <v>347</v>
      </c>
      <c r="GS207" s="11" t="s">
        <v>126</v>
      </c>
      <c r="GT207" s="13"/>
      <c r="GU207" s="13"/>
      <c r="GV207" s="13"/>
      <c r="GW207" s="13"/>
      <c r="GX207" s="13"/>
      <c r="GY207" s="13"/>
      <c r="GZ207" s="13"/>
      <c r="HA207" s="13"/>
      <c r="HB207" s="13"/>
      <c r="HC207" s="13"/>
      <c r="HD207" s="13"/>
      <c r="HE207" s="13"/>
      <c r="HF207" s="13"/>
      <c r="HG207" s="13"/>
      <c r="HH207" s="13"/>
      <c r="HI207" s="13"/>
      <c r="HJ207" s="13"/>
      <c r="HK207" s="13"/>
      <c r="HL207" s="13"/>
      <c r="HM207" s="13"/>
      <c r="HN207" s="13"/>
      <c r="HO207" s="13"/>
      <c r="HP207" s="13"/>
      <c r="HQ207" s="13"/>
      <c r="HR207" s="13"/>
      <c r="HS207" s="13"/>
      <c r="HT207" s="13"/>
      <c r="HU207" s="13"/>
      <c r="HV207" s="13"/>
      <c r="HW207" s="13"/>
    </row>
    <row r="208" spans="1:266" hidden="1" x14ac:dyDescent="0.25">
      <c r="A208" s="2" t="s">
        <v>1780</v>
      </c>
      <c r="B208" s="9" t="s">
        <v>84</v>
      </c>
      <c r="C208" s="9" t="s">
        <v>125</v>
      </c>
      <c r="D208" s="35" t="s">
        <v>2349</v>
      </c>
      <c r="E208" s="35" t="s">
        <v>127</v>
      </c>
      <c r="F208" s="35" t="s">
        <v>1589</v>
      </c>
      <c r="G208" s="35" t="s">
        <v>127</v>
      </c>
      <c r="H208" s="35" t="s">
        <v>1589</v>
      </c>
      <c r="I208" s="35" t="s">
        <v>1589</v>
      </c>
      <c r="J208" s="35" t="str">
        <f t="shared" si="12"/>
        <v>Mixed</v>
      </c>
      <c r="K208" t="s">
        <v>1589</v>
      </c>
      <c r="L208" t="s">
        <v>1589</v>
      </c>
      <c r="M208" t="s">
        <v>1589</v>
      </c>
      <c r="N208" t="s">
        <v>127</v>
      </c>
      <c r="O208" t="s">
        <v>1589</v>
      </c>
      <c r="P208" t="s">
        <v>1589</v>
      </c>
      <c r="Q208" t="s">
        <v>1589</v>
      </c>
      <c r="R208" s="1" t="str">
        <f t="shared" si="14"/>
        <v>YES</v>
      </c>
      <c r="S208" s="29" t="str">
        <f t="shared" si="15"/>
        <v>YES</v>
      </c>
      <c r="T208" s="32" t="str">
        <f t="shared" si="13"/>
        <v>NO</v>
      </c>
      <c r="U208" s="34" t="s">
        <v>1589</v>
      </c>
      <c r="V208" s="10" t="s">
        <v>1589</v>
      </c>
      <c r="W208" s="54" t="s">
        <v>1589</v>
      </c>
      <c r="X208" s="9" t="s">
        <v>126</v>
      </c>
      <c r="Y208" s="9" t="s">
        <v>126</v>
      </c>
      <c r="Z208" s="9" t="s">
        <v>126</v>
      </c>
      <c r="AA208" s="9" t="s">
        <v>126</v>
      </c>
      <c r="AB208" s="9" t="s">
        <v>126</v>
      </c>
      <c r="AC208" s="9" t="s">
        <v>126</v>
      </c>
      <c r="AD208" s="9" t="s">
        <v>126</v>
      </c>
      <c r="AE208" s="9" t="s">
        <v>126</v>
      </c>
      <c r="AF208" s="9" t="s">
        <v>126</v>
      </c>
      <c r="AG208" s="9" t="s">
        <v>126</v>
      </c>
      <c r="AH208" s="9" t="s">
        <v>126</v>
      </c>
      <c r="AI208" s="9" t="s">
        <v>126</v>
      </c>
      <c r="AJ208" s="9" t="s">
        <v>126</v>
      </c>
      <c r="AK208" s="9" t="s">
        <v>126</v>
      </c>
      <c r="AL208" s="9" t="s">
        <v>126</v>
      </c>
      <c r="AM208" s="9" t="s">
        <v>126</v>
      </c>
      <c r="AN208" s="9" t="s">
        <v>126</v>
      </c>
      <c r="AO208" s="9" t="s">
        <v>126</v>
      </c>
      <c r="AP208" s="9" t="s">
        <v>126</v>
      </c>
      <c r="AQ208" s="9" t="s">
        <v>126</v>
      </c>
      <c r="AR208" s="27" t="s">
        <v>127</v>
      </c>
      <c r="AS208" s="11" t="s">
        <v>126</v>
      </c>
      <c r="EH208" s="22" t="s">
        <v>1589</v>
      </c>
      <c r="EN208" s="11" t="s">
        <v>126</v>
      </c>
      <c r="EO208" s="13"/>
      <c r="GL208" s="21" t="s">
        <v>1589</v>
      </c>
      <c r="GR208" s="69" t="s">
        <v>347</v>
      </c>
      <c r="GS208" s="11" t="s">
        <v>126</v>
      </c>
      <c r="GT208" s="13"/>
      <c r="GU208" s="13"/>
      <c r="GV208" s="13"/>
      <c r="GW208" s="13"/>
      <c r="GX208" s="13"/>
      <c r="GY208" s="13"/>
      <c r="GZ208" s="13"/>
      <c r="HA208" s="13"/>
      <c r="HB208" s="13"/>
      <c r="HC208" s="13"/>
      <c r="HD208" s="13"/>
      <c r="HE208" s="13"/>
      <c r="HF208" s="13"/>
      <c r="HG208" s="13"/>
      <c r="HH208" s="13"/>
      <c r="HI208" s="13"/>
      <c r="HJ208" s="13"/>
      <c r="HK208" s="13"/>
      <c r="HL208" s="13"/>
      <c r="HM208" s="13"/>
      <c r="HN208" s="13"/>
      <c r="HO208" s="13"/>
      <c r="HP208" s="13"/>
      <c r="HQ208" s="13"/>
      <c r="HR208" s="13"/>
      <c r="HS208" s="13"/>
      <c r="HT208" s="13"/>
      <c r="HU208" s="13"/>
      <c r="HV208" s="13"/>
      <c r="HW208" s="13"/>
    </row>
    <row r="209" spans="1:266" hidden="1" x14ac:dyDescent="0.25">
      <c r="A209" s="2" t="s">
        <v>1780</v>
      </c>
      <c r="B209" s="9" t="s">
        <v>477</v>
      </c>
      <c r="C209" s="9" t="s">
        <v>478</v>
      </c>
      <c r="D209" s="35" t="s">
        <v>2349</v>
      </c>
      <c r="E209" s="35" t="s">
        <v>1589</v>
      </c>
      <c r="F209" s="35" t="s">
        <v>1589</v>
      </c>
      <c r="G209" s="35" t="s">
        <v>1589</v>
      </c>
      <c r="H209" s="35" t="s">
        <v>1589</v>
      </c>
      <c r="I209" s="35" t="s">
        <v>1589</v>
      </c>
      <c r="J209" s="35" t="str">
        <f t="shared" si="12"/>
        <v/>
      </c>
      <c r="K209" t="s">
        <v>1589</v>
      </c>
      <c r="L209" t="s">
        <v>1589</v>
      </c>
      <c r="M209" t="s">
        <v>127</v>
      </c>
      <c r="N209" t="s">
        <v>1589</v>
      </c>
      <c r="O209" t="s">
        <v>1589</v>
      </c>
      <c r="P209" t="s">
        <v>1589</v>
      </c>
      <c r="Q209" t="s">
        <v>1589</v>
      </c>
      <c r="R209" s="1" t="str">
        <f t="shared" si="14"/>
        <v>YES</v>
      </c>
      <c r="S209" s="29" t="str">
        <f t="shared" si="15"/>
        <v>YES</v>
      </c>
      <c r="T209" s="32" t="str">
        <f t="shared" si="13"/>
        <v>YES</v>
      </c>
      <c r="U209" s="34" t="s">
        <v>127</v>
      </c>
      <c r="V209" s="10" t="s">
        <v>1589</v>
      </c>
      <c r="W209" s="54" t="s">
        <v>2239</v>
      </c>
      <c r="X209" s="9" t="s">
        <v>126</v>
      </c>
      <c r="Y209" s="9" t="s">
        <v>126</v>
      </c>
      <c r="Z209" s="9" t="s">
        <v>126</v>
      </c>
      <c r="AA209" s="9" t="s">
        <v>126</v>
      </c>
      <c r="AB209" s="9" t="s">
        <v>127</v>
      </c>
      <c r="AC209" s="9" t="s">
        <v>126</v>
      </c>
      <c r="AD209" s="9" t="s">
        <v>126</v>
      </c>
      <c r="AE209" s="9" t="s">
        <v>126</v>
      </c>
      <c r="AF209" s="9" t="s">
        <v>126</v>
      </c>
      <c r="AG209" s="9" t="s">
        <v>126</v>
      </c>
      <c r="AH209" s="9" t="s">
        <v>126</v>
      </c>
      <c r="AI209" s="9" t="s">
        <v>126</v>
      </c>
      <c r="AJ209" s="9" t="s">
        <v>126</v>
      </c>
      <c r="AK209" s="9" t="s">
        <v>126</v>
      </c>
      <c r="AL209" s="9" t="s">
        <v>126</v>
      </c>
      <c r="AM209" s="9" t="s">
        <v>126</v>
      </c>
      <c r="AN209" s="9" t="s">
        <v>126</v>
      </c>
      <c r="AO209" s="9" t="s">
        <v>126</v>
      </c>
      <c r="AP209" s="9" t="s">
        <v>126</v>
      </c>
      <c r="AQ209" s="9" t="s">
        <v>126</v>
      </c>
      <c r="AR209" s="27" t="s">
        <v>126</v>
      </c>
      <c r="AS209" s="11" t="s">
        <v>492</v>
      </c>
      <c r="EH209" s="22" t="s">
        <v>1589</v>
      </c>
      <c r="EN209" s="11" t="s">
        <v>531</v>
      </c>
      <c r="FO209" t="s">
        <v>127</v>
      </c>
      <c r="GD209" t="s">
        <v>127</v>
      </c>
      <c r="GL209" s="21" t="s">
        <v>1589</v>
      </c>
      <c r="GN209" t="s">
        <v>127</v>
      </c>
      <c r="GP209" t="s">
        <v>127</v>
      </c>
      <c r="GR209" s="69" t="s">
        <v>348</v>
      </c>
      <c r="GS209" s="11" t="s">
        <v>563</v>
      </c>
      <c r="IU209" t="s">
        <v>127</v>
      </c>
    </row>
    <row r="210" spans="1:266" hidden="1" x14ac:dyDescent="0.25">
      <c r="A210" s="2" t="s">
        <v>1780</v>
      </c>
      <c r="B210" s="9" t="s">
        <v>477</v>
      </c>
      <c r="C210" s="9" t="s">
        <v>478</v>
      </c>
      <c r="D210" s="35" t="s">
        <v>2349</v>
      </c>
      <c r="E210" s="35" t="s">
        <v>1589</v>
      </c>
      <c r="F210" s="35" t="s">
        <v>1589</v>
      </c>
      <c r="G210" s="35" t="s">
        <v>1589</v>
      </c>
      <c r="H210" s="35" t="s">
        <v>1589</v>
      </c>
      <c r="I210" s="35" t="s">
        <v>1589</v>
      </c>
      <c r="J210" s="35" t="str">
        <f t="shared" si="12"/>
        <v/>
      </c>
      <c r="K210" t="s">
        <v>1589</v>
      </c>
      <c r="L210" t="s">
        <v>1589</v>
      </c>
      <c r="M210" t="s">
        <v>127</v>
      </c>
      <c r="N210" t="s">
        <v>1589</v>
      </c>
      <c r="O210" t="s">
        <v>1589</v>
      </c>
      <c r="P210" t="s">
        <v>1589</v>
      </c>
      <c r="Q210" t="s">
        <v>1589</v>
      </c>
      <c r="R210" s="1" t="str">
        <f t="shared" si="14"/>
        <v>YES</v>
      </c>
      <c r="S210" s="29" t="str">
        <f t="shared" si="15"/>
        <v>YES</v>
      </c>
      <c r="T210" s="32" t="str">
        <f t="shared" si="13"/>
        <v>YES</v>
      </c>
      <c r="U210" s="34" t="s">
        <v>127</v>
      </c>
      <c r="V210" s="10" t="s">
        <v>1589</v>
      </c>
      <c r="W210" s="54" t="s">
        <v>1589</v>
      </c>
      <c r="X210" s="9" t="s">
        <v>126</v>
      </c>
      <c r="Y210" s="9" t="s">
        <v>126</v>
      </c>
      <c r="Z210" s="9" t="s">
        <v>126</v>
      </c>
      <c r="AA210" s="9" t="s">
        <v>126</v>
      </c>
      <c r="AB210" s="9" t="s">
        <v>126</v>
      </c>
      <c r="AC210" s="9" t="s">
        <v>126</v>
      </c>
      <c r="AD210" s="9" t="s">
        <v>126</v>
      </c>
      <c r="AE210" s="9" t="s">
        <v>126</v>
      </c>
      <c r="AF210" s="9" t="s">
        <v>127</v>
      </c>
      <c r="AG210" s="9" t="s">
        <v>126</v>
      </c>
      <c r="AH210" s="9" t="s">
        <v>126</v>
      </c>
      <c r="AI210" s="9" t="s">
        <v>126</v>
      </c>
      <c r="AJ210" s="9" t="s">
        <v>126</v>
      </c>
      <c r="AK210" s="9" t="s">
        <v>126</v>
      </c>
      <c r="AL210" s="9" t="s">
        <v>126</v>
      </c>
      <c r="AM210" s="9" t="s">
        <v>126</v>
      </c>
      <c r="AN210" s="9" t="s">
        <v>126</v>
      </c>
      <c r="AO210" s="9" t="s">
        <v>126</v>
      </c>
      <c r="AP210" s="9" t="s">
        <v>126</v>
      </c>
      <c r="AQ210" s="9" t="s">
        <v>126</v>
      </c>
      <c r="AR210" s="27" t="s">
        <v>126</v>
      </c>
      <c r="AS210" s="11" t="s">
        <v>493</v>
      </c>
      <c r="CS210" t="s">
        <v>127</v>
      </c>
      <c r="EH210" s="22" t="s">
        <v>1589</v>
      </c>
      <c r="EL210" s="2" t="s">
        <v>127</v>
      </c>
      <c r="EN210" s="11" t="s">
        <v>532</v>
      </c>
      <c r="EU210" t="s">
        <v>127</v>
      </c>
      <c r="GL210" s="21" t="s">
        <v>1589</v>
      </c>
      <c r="GQ210" t="s">
        <v>127</v>
      </c>
      <c r="GR210" s="69" t="s">
        <v>348</v>
      </c>
      <c r="GS210" s="11" t="s">
        <v>563</v>
      </c>
      <c r="IU210" t="s">
        <v>127</v>
      </c>
    </row>
    <row r="211" spans="1:266" hidden="1" x14ac:dyDescent="0.25">
      <c r="A211" s="2" t="s">
        <v>1780</v>
      </c>
      <c r="B211" s="9" t="s">
        <v>477</v>
      </c>
      <c r="C211" s="9" t="s">
        <v>478</v>
      </c>
      <c r="D211" s="35" t="s">
        <v>2349</v>
      </c>
      <c r="E211" s="35" t="s">
        <v>1589</v>
      </c>
      <c r="F211" s="35" t="s">
        <v>1589</v>
      </c>
      <c r="G211" s="35" t="s">
        <v>1589</v>
      </c>
      <c r="H211" s="35" t="s">
        <v>1589</v>
      </c>
      <c r="I211" s="35" t="s">
        <v>1589</v>
      </c>
      <c r="J211" s="35" t="str">
        <f t="shared" si="12"/>
        <v/>
      </c>
      <c r="K211" t="s">
        <v>1589</v>
      </c>
      <c r="L211" t="s">
        <v>1589</v>
      </c>
      <c r="M211" t="s">
        <v>127</v>
      </c>
      <c r="N211" t="s">
        <v>1589</v>
      </c>
      <c r="O211" t="s">
        <v>1589</v>
      </c>
      <c r="P211" t="s">
        <v>1589</v>
      </c>
      <c r="Q211" t="s">
        <v>1589</v>
      </c>
      <c r="R211" s="1" t="str">
        <f t="shared" si="14"/>
        <v>YES</v>
      </c>
      <c r="S211" s="29" t="str">
        <f t="shared" si="15"/>
        <v>YES</v>
      </c>
      <c r="T211" s="32" t="str">
        <f t="shared" si="13"/>
        <v>YES</v>
      </c>
      <c r="U211" s="34" t="s">
        <v>127</v>
      </c>
      <c r="V211" s="10" t="s">
        <v>1589</v>
      </c>
      <c r="W211" s="54" t="s">
        <v>2298</v>
      </c>
      <c r="X211" s="9" t="s">
        <v>126</v>
      </c>
      <c r="Y211" s="9" t="s">
        <v>126</v>
      </c>
      <c r="Z211" s="9" t="s">
        <v>126</v>
      </c>
      <c r="AA211" s="9" t="s">
        <v>126</v>
      </c>
      <c r="AB211" s="9" t="s">
        <v>126</v>
      </c>
      <c r="AC211" s="9" t="s">
        <v>126</v>
      </c>
      <c r="AD211" s="9" t="s">
        <v>126</v>
      </c>
      <c r="AE211" s="9" t="s">
        <v>126</v>
      </c>
      <c r="AF211" s="9" t="s">
        <v>126</v>
      </c>
      <c r="AG211" s="9" t="s">
        <v>126</v>
      </c>
      <c r="AH211" s="9" t="s">
        <v>126</v>
      </c>
      <c r="AI211" s="9" t="s">
        <v>126</v>
      </c>
      <c r="AJ211" s="9" t="s">
        <v>126</v>
      </c>
      <c r="AK211" s="9" t="s">
        <v>126</v>
      </c>
      <c r="AL211" s="9" t="s">
        <v>126</v>
      </c>
      <c r="AM211" s="9" t="s">
        <v>126</v>
      </c>
      <c r="AN211" s="9" t="s">
        <v>126</v>
      </c>
      <c r="AO211" s="9" t="s">
        <v>126</v>
      </c>
      <c r="AP211" s="9" t="s">
        <v>127</v>
      </c>
      <c r="AQ211" s="9" t="s">
        <v>126</v>
      </c>
      <c r="AR211" s="27" t="s">
        <v>126</v>
      </c>
      <c r="AS211" s="11" t="s">
        <v>494</v>
      </c>
      <c r="BY211" t="s">
        <v>127</v>
      </c>
      <c r="CY211" t="s">
        <v>127</v>
      </c>
      <c r="EH211" s="22" t="s">
        <v>1589</v>
      </c>
      <c r="EJ211" s="2" t="s">
        <v>127</v>
      </c>
      <c r="EL211" s="2" t="s">
        <v>127</v>
      </c>
      <c r="EN211" s="11" t="s">
        <v>533</v>
      </c>
      <c r="GL211" s="21" t="s">
        <v>1589</v>
      </c>
      <c r="GR211" s="69" t="s">
        <v>347</v>
      </c>
      <c r="GS211" s="11" t="s">
        <v>563</v>
      </c>
      <c r="IU211" t="s">
        <v>127</v>
      </c>
    </row>
    <row r="212" spans="1:266" hidden="1" x14ac:dyDescent="0.25">
      <c r="A212" s="2" t="s">
        <v>1780</v>
      </c>
      <c r="B212" s="9" t="s">
        <v>477</v>
      </c>
      <c r="C212" s="9" t="s">
        <v>478</v>
      </c>
      <c r="D212" s="35" t="s">
        <v>2349</v>
      </c>
      <c r="E212" s="35" t="s">
        <v>1589</v>
      </c>
      <c r="F212" s="35" t="s">
        <v>1589</v>
      </c>
      <c r="G212" s="35" t="s">
        <v>1589</v>
      </c>
      <c r="H212" s="35" t="s">
        <v>1589</v>
      </c>
      <c r="I212" s="35" t="s">
        <v>1589</v>
      </c>
      <c r="J212" s="35" t="str">
        <f t="shared" si="12"/>
        <v/>
      </c>
      <c r="K212" t="s">
        <v>1589</v>
      </c>
      <c r="L212" t="s">
        <v>1589</v>
      </c>
      <c r="M212" t="s">
        <v>127</v>
      </c>
      <c r="N212" t="s">
        <v>1589</v>
      </c>
      <c r="O212" t="s">
        <v>1589</v>
      </c>
      <c r="P212" t="s">
        <v>1589</v>
      </c>
      <c r="Q212" t="s">
        <v>1589</v>
      </c>
      <c r="R212" s="1" t="str">
        <f t="shared" si="14"/>
        <v>YES</v>
      </c>
      <c r="S212" s="29" t="str">
        <f t="shared" si="15"/>
        <v>YES</v>
      </c>
      <c r="T212" s="32" t="str">
        <f t="shared" si="13"/>
        <v>YES</v>
      </c>
      <c r="U212" s="34" t="s">
        <v>127</v>
      </c>
      <c r="V212" s="10" t="s">
        <v>1589</v>
      </c>
      <c r="W212" s="54" t="s">
        <v>2238</v>
      </c>
      <c r="X212" s="9" t="s">
        <v>126</v>
      </c>
      <c r="Y212" s="9" t="s">
        <v>126</v>
      </c>
      <c r="Z212" s="9" t="s">
        <v>126</v>
      </c>
      <c r="AA212" s="9" t="s">
        <v>126</v>
      </c>
      <c r="AB212" s="9" t="s">
        <v>126</v>
      </c>
      <c r="AC212" s="9" t="s">
        <v>126</v>
      </c>
      <c r="AD212" s="9" t="s">
        <v>126</v>
      </c>
      <c r="AE212" s="9" t="s">
        <v>126</v>
      </c>
      <c r="AF212" s="9" t="s">
        <v>126</v>
      </c>
      <c r="AG212" s="9" t="s">
        <v>126</v>
      </c>
      <c r="AH212" s="9" t="s">
        <v>126</v>
      </c>
      <c r="AI212" s="9" t="s">
        <v>126</v>
      </c>
      <c r="AJ212" s="9" t="s">
        <v>126</v>
      </c>
      <c r="AK212" s="9" t="s">
        <v>126</v>
      </c>
      <c r="AL212" s="9" t="s">
        <v>126</v>
      </c>
      <c r="AM212" s="9" t="s">
        <v>126</v>
      </c>
      <c r="AN212" s="9" t="s">
        <v>126</v>
      </c>
      <c r="AO212" s="9" t="s">
        <v>126</v>
      </c>
      <c r="AP212" s="9" t="s">
        <v>126</v>
      </c>
      <c r="AQ212" s="9" t="s">
        <v>127</v>
      </c>
      <c r="AR212" s="27" t="s">
        <v>126</v>
      </c>
      <c r="AS212" s="11" t="s">
        <v>495</v>
      </c>
      <c r="EH212" s="22" t="s">
        <v>1589</v>
      </c>
      <c r="EN212" s="11" t="s">
        <v>534</v>
      </c>
      <c r="GL212" s="21" t="s">
        <v>1589</v>
      </c>
      <c r="GR212" s="69" t="s">
        <v>347</v>
      </c>
      <c r="GS212" s="11" t="s">
        <v>563</v>
      </c>
      <c r="IU212" t="s">
        <v>127</v>
      </c>
    </row>
    <row r="213" spans="1:266" hidden="1" x14ac:dyDescent="0.25">
      <c r="A213" s="2" t="s">
        <v>1780</v>
      </c>
      <c r="B213" s="9" t="s">
        <v>477</v>
      </c>
      <c r="C213" s="9" t="s">
        <v>478</v>
      </c>
      <c r="D213" s="35" t="s">
        <v>2349</v>
      </c>
      <c r="E213" s="35" t="s">
        <v>1589</v>
      </c>
      <c r="F213" s="35" t="s">
        <v>1589</v>
      </c>
      <c r="G213" s="35" t="s">
        <v>1589</v>
      </c>
      <c r="H213" s="35" t="s">
        <v>1589</v>
      </c>
      <c r="I213" s="35" t="s">
        <v>1589</v>
      </c>
      <c r="J213" s="35" t="str">
        <f t="shared" si="12"/>
        <v/>
      </c>
      <c r="K213" t="s">
        <v>1589</v>
      </c>
      <c r="L213" t="s">
        <v>1589</v>
      </c>
      <c r="M213" t="s">
        <v>127</v>
      </c>
      <c r="N213" t="s">
        <v>1589</v>
      </c>
      <c r="O213" t="s">
        <v>1589</v>
      </c>
      <c r="P213" t="s">
        <v>1589</v>
      </c>
      <c r="Q213" t="s">
        <v>1589</v>
      </c>
      <c r="R213" s="1" t="str">
        <f t="shared" si="14"/>
        <v>YES</v>
      </c>
      <c r="S213" s="29" t="str">
        <f t="shared" si="15"/>
        <v>YES</v>
      </c>
      <c r="T213" s="32" t="str">
        <f t="shared" si="13"/>
        <v>YES</v>
      </c>
      <c r="U213" s="34" t="s">
        <v>127</v>
      </c>
      <c r="V213" s="10" t="s">
        <v>1589</v>
      </c>
      <c r="W213" s="54" t="s">
        <v>1589</v>
      </c>
      <c r="X213" s="9" t="s">
        <v>126</v>
      </c>
      <c r="Y213" s="9" t="s">
        <v>126</v>
      </c>
      <c r="Z213" s="9" t="s">
        <v>126</v>
      </c>
      <c r="AA213" s="9" t="s">
        <v>126</v>
      </c>
      <c r="AB213" s="9" t="s">
        <v>126</v>
      </c>
      <c r="AC213" s="9" t="s">
        <v>126</v>
      </c>
      <c r="AD213" s="9" t="s">
        <v>126</v>
      </c>
      <c r="AE213" s="9" t="s">
        <v>127</v>
      </c>
      <c r="AF213" s="9" t="s">
        <v>126</v>
      </c>
      <c r="AG213" s="9" t="s">
        <v>126</v>
      </c>
      <c r="AH213" s="9" t="s">
        <v>126</v>
      </c>
      <c r="AI213" s="9" t="s">
        <v>126</v>
      </c>
      <c r="AJ213" s="9" t="s">
        <v>126</v>
      </c>
      <c r="AK213" s="9" t="s">
        <v>126</v>
      </c>
      <c r="AL213" s="9" t="s">
        <v>126</v>
      </c>
      <c r="AM213" s="9" t="s">
        <v>126</v>
      </c>
      <c r="AN213" s="9" t="s">
        <v>126</v>
      </c>
      <c r="AO213" s="9" t="s">
        <v>126</v>
      </c>
      <c r="AP213" s="9" t="s">
        <v>126</v>
      </c>
      <c r="AQ213" s="9" t="s">
        <v>126</v>
      </c>
      <c r="AR213" s="27" t="s">
        <v>126</v>
      </c>
      <c r="AS213" s="11" t="s">
        <v>496</v>
      </c>
      <c r="CY213" t="s">
        <v>127</v>
      </c>
      <c r="EH213" s="22" t="s">
        <v>1589</v>
      </c>
      <c r="EL213" s="2" t="s">
        <v>127</v>
      </c>
      <c r="EN213" s="11" t="s">
        <v>535</v>
      </c>
      <c r="FL213" t="s">
        <v>127</v>
      </c>
      <c r="GL213" s="21" t="s">
        <v>1589</v>
      </c>
      <c r="GP213" t="s">
        <v>127</v>
      </c>
      <c r="GR213" s="69" t="s">
        <v>347</v>
      </c>
      <c r="GS213" s="11" t="s">
        <v>355</v>
      </c>
      <c r="JF213" s="21" t="s">
        <v>127</v>
      </c>
    </row>
    <row r="214" spans="1:266" hidden="1" x14ac:dyDescent="0.25">
      <c r="A214" s="2" t="s">
        <v>1780</v>
      </c>
      <c r="B214" s="9" t="s">
        <v>477</v>
      </c>
      <c r="C214" s="9" t="s">
        <v>479</v>
      </c>
      <c r="D214" s="35"/>
      <c r="E214" s="35" t="s">
        <v>1589</v>
      </c>
      <c r="F214" s="35" t="s">
        <v>127</v>
      </c>
      <c r="G214" s="35" t="s">
        <v>1589</v>
      </c>
      <c r="H214" s="35" t="s">
        <v>1589</v>
      </c>
      <c r="I214" s="35" t="s">
        <v>1589</v>
      </c>
      <c r="J214" s="35" t="str">
        <f t="shared" si="12"/>
        <v>Plan-driven</v>
      </c>
      <c r="K214" t="s">
        <v>127</v>
      </c>
      <c r="L214" t="s">
        <v>1589</v>
      </c>
      <c r="M214" t="s">
        <v>1589</v>
      </c>
      <c r="N214" t="s">
        <v>1589</v>
      </c>
      <c r="O214" t="s">
        <v>1589</v>
      </c>
      <c r="P214" t="s">
        <v>1589</v>
      </c>
      <c r="Q214" t="s">
        <v>1589</v>
      </c>
      <c r="R214" s="1" t="str">
        <f t="shared" si="14"/>
        <v>NO</v>
      </c>
      <c r="S214" s="29" t="str">
        <f t="shared" si="15"/>
        <v>YES</v>
      </c>
      <c r="T214" s="32" t="str">
        <f t="shared" si="13"/>
        <v>YES</v>
      </c>
      <c r="U214" s="34" t="s">
        <v>127</v>
      </c>
      <c r="V214" s="10" t="s">
        <v>1589</v>
      </c>
      <c r="W214" s="54" t="s">
        <v>2239</v>
      </c>
      <c r="X214" s="9" t="s">
        <v>126</v>
      </c>
      <c r="Y214" s="9" t="s">
        <v>126</v>
      </c>
      <c r="Z214" s="9" t="s">
        <v>126</v>
      </c>
      <c r="AA214" s="9" t="s">
        <v>126</v>
      </c>
      <c r="AB214" s="9" t="s">
        <v>126</v>
      </c>
      <c r="AC214" s="9" t="s">
        <v>126</v>
      </c>
      <c r="AD214" s="9" t="s">
        <v>126</v>
      </c>
      <c r="AE214" s="9" t="s">
        <v>126</v>
      </c>
      <c r="AF214" s="9" t="s">
        <v>126</v>
      </c>
      <c r="AG214" s="9" t="s">
        <v>126</v>
      </c>
      <c r="AH214" s="9" t="s">
        <v>127</v>
      </c>
      <c r="AI214" s="9" t="s">
        <v>126</v>
      </c>
      <c r="AJ214" s="9" t="s">
        <v>126</v>
      </c>
      <c r="AK214" s="9" t="s">
        <v>126</v>
      </c>
      <c r="AL214" s="9" t="s">
        <v>126</v>
      </c>
      <c r="AM214" s="9" t="s">
        <v>126</v>
      </c>
      <c r="AN214" s="9" t="s">
        <v>126</v>
      </c>
      <c r="AO214" s="9" t="s">
        <v>126</v>
      </c>
      <c r="AP214" s="9" t="s">
        <v>126</v>
      </c>
      <c r="AQ214" s="9" t="s">
        <v>126</v>
      </c>
      <c r="AR214" s="27" t="s">
        <v>126</v>
      </c>
      <c r="AS214" s="11" t="s">
        <v>497</v>
      </c>
      <c r="EH214" s="22" t="s">
        <v>1589</v>
      </c>
      <c r="EN214" s="11" t="s">
        <v>536</v>
      </c>
      <c r="FO214" t="s">
        <v>127</v>
      </c>
      <c r="GL214" s="21" t="s">
        <v>1589</v>
      </c>
      <c r="GN214" t="s">
        <v>127</v>
      </c>
      <c r="GR214" s="69" t="s">
        <v>348</v>
      </c>
      <c r="GS214" s="11" t="s">
        <v>564</v>
      </c>
      <c r="HS214" s="14" t="s">
        <v>127</v>
      </c>
    </row>
    <row r="215" spans="1:266" hidden="1" x14ac:dyDescent="0.25">
      <c r="A215" s="2" t="s">
        <v>1780</v>
      </c>
      <c r="B215" s="9" t="s">
        <v>477</v>
      </c>
      <c r="C215" s="9" t="s">
        <v>479</v>
      </c>
      <c r="D215" s="35"/>
      <c r="E215" s="35" t="s">
        <v>1589</v>
      </c>
      <c r="F215" s="35" t="s">
        <v>127</v>
      </c>
      <c r="G215" s="35" t="s">
        <v>1589</v>
      </c>
      <c r="H215" s="35" t="s">
        <v>1589</v>
      </c>
      <c r="I215" s="35" t="s">
        <v>1589</v>
      </c>
      <c r="J215" s="35" t="str">
        <f t="shared" si="12"/>
        <v>Plan-driven</v>
      </c>
      <c r="K215" t="s">
        <v>127</v>
      </c>
      <c r="L215" t="s">
        <v>1589</v>
      </c>
      <c r="M215" t="s">
        <v>1589</v>
      </c>
      <c r="N215" t="s">
        <v>1589</v>
      </c>
      <c r="O215" t="s">
        <v>1589</v>
      </c>
      <c r="P215" t="s">
        <v>1589</v>
      </c>
      <c r="Q215" t="s">
        <v>1589</v>
      </c>
      <c r="R215" s="1" t="str">
        <f t="shared" si="14"/>
        <v>NO</v>
      </c>
      <c r="S215" s="29" t="str">
        <f t="shared" si="15"/>
        <v>YES</v>
      </c>
      <c r="T215" s="32" t="str">
        <f t="shared" si="13"/>
        <v>YES</v>
      </c>
      <c r="U215" s="34" t="s">
        <v>127</v>
      </c>
      <c r="V215" s="10" t="s">
        <v>1589</v>
      </c>
      <c r="W215" s="54" t="s">
        <v>2239</v>
      </c>
      <c r="X215" s="9" t="s">
        <v>126</v>
      </c>
      <c r="Y215" s="9" t="s">
        <v>126</v>
      </c>
      <c r="Z215" s="9" t="s">
        <v>126</v>
      </c>
      <c r="AA215" s="9" t="s">
        <v>126</v>
      </c>
      <c r="AB215" s="9" t="s">
        <v>126</v>
      </c>
      <c r="AC215" s="9" t="s">
        <v>126</v>
      </c>
      <c r="AD215" s="9" t="s">
        <v>126</v>
      </c>
      <c r="AE215" s="9" t="s">
        <v>126</v>
      </c>
      <c r="AF215" s="9" t="s">
        <v>126</v>
      </c>
      <c r="AG215" s="9" t="s">
        <v>126</v>
      </c>
      <c r="AH215" s="9" t="s">
        <v>126</v>
      </c>
      <c r="AI215" s="9" t="s">
        <v>126</v>
      </c>
      <c r="AJ215" s="9" t="s">
        <v>126</v>
      </c>
      <c r="AK215" s="9" t="s">
        <v>126</v>
      </c>
      <c r="AL215" s="9" t="s">
        <v>126</v>
      </c>
      <c r="AM215" s="9" t="s">
        <v>127</v>
      </c>
      <c r="AN215" s="9" t="s">
        <v>126</v>
      </c>
      <c r="AO215" s="9" t="s">
        <v>126</v>
      </c>
      <c r="AP215" s="9" t="s">
        <v>126</v>
      </c>
      <c r="AQ215" s="9" t="s">
        <v>126</v>
      </c>
      <c r="AR215" s="27" t="s">
        <v>126</v>
      </c>
      <c r="AS215" s="11" t="s">
        <v>497</v>
      </c>
      <c r="EH215" s="22" t="s">
        <v>1589</v>
      </c>
      <c r="EN215" s="11" t="s">
        <v>537</v>
      </c>
      <c r="GD215" t="s">
        <v>127</v>
      </c>
      <c r="GL215" s="21" t="s">
        <v>1589</v>
      </c>
      <c r="GP215" t="s">
        <v>127</v>
      </c>
      <c r="GR215" s="69" t="s">
        <v>347</v>
      </c>
      <c r="GS215" s="11" t="s">
        <v>565</v>
      </c>
      <c r="JF215" s="21" t="s">
        <v>127</v>
      </c>
    </row>
    <row r="216" spans="1:266" hidden="1" x14ac:dyDescent="0.25">
      <c r="A216" s="2" t="s">
        <v>1780</v>
      </c>
      <c r="B216" s="9" t="s">
        <v>477</v>
      </c>
      <c r="C216" s="9" t="s">
        <v>479</v>
      </c>
      <c r="D216" s="35"/>
      <c r="E216" s="35" t="s">
        <v>1589</v>
      </c>
      <c r="F216" s="35" t="s">
        <v>127</v>
      </c>
      <c r="G216" s="35" t="s">
        <v>1589</v>
      </c>
      <c r="H216" s="35" t="s">
        <v>1589</v>
      </c>
      <c r="I216" s="35" t="s">
        <v>1589</v>
      </c>
      <c r="J216" s="35" t="str">
        <f t="shared" si="12"/>
        <v>Plan-driven</v>
      </c>
      <c r="K216" t="s">
        <v>127</v>
      </c>
      <c r="L216" t="s">
        <v>1589</v>
      </c>
      <c r="M216" t="s">
        <v>1589</v>
      </c>
      <c r="N216" t="s">
        <v>1589</v>
      </c>
      <c r="O216" t="s">
        <v>1589</v>
      </c>
      <c r="P216" t="s">
        <v>1589</v>
      </c>
      <c r="Q216" t="s">
        <v>1589</v>
      </c>
      <c r="R216" s="1" t="str">
        <f t="shared" si="14"/>
        <v>NO</v>
      </c>
      <c r="S216" s="29" t="str">
        <f t="shared" si="15"/>
        <v>YES</v>
      </c>
      <c r="T216" s="32" t="str">
        <f t="shared" si="13"/>
        <v>YES</v>
      </c>
      <c r="U216" s="34" t="s">
        <v>127</v>
      </c>
      <c r="V216" s="10" t="s">
        <v>1589</v>
      </c>
      <c r="W216" s="54" t="s">
        <v>1589</v>
      </c>
      <c r="X216" s="9" t="s">
        <v>126</v>
      </c>
      <c r="Y216" s="9" t="s">
        <v>126</v>
      </c>
      <c r="Z216" s="9" t="s">
        <v>126</v>
      </c>
      <c r="AA216" s="9" t="s">
        <v>126</v>
      </c>
      <c r="AB216" s="9" t="s">
        <v>127</v>
      </c>
      <c r="AC216" s="9" t="s">
        <v>126</v>
      </c>
      <c r="AD216" s="9" t="s">
        <v>126</v>
      </c>
      <c r="AE216" s="9" t="s">
        <v>126</v>
      </c>
      <c r="AF216" s="9" t="s">
        <v>126</v>
      </c>
      <c r="AG216" s="9" t="s">
        <v>126</v>
      </c>
      <c r="AH216" s="9" t="s">
        <v>126</v>
      </c>
      <c r="AI216" s="9" t="s">
        <v>126</v>
      </c>
      <c r="AJ216" s="9" t="s">
        <v>126</v>
      </c>
      <c r="AK216" s="9" t="s">
        <v>126</v>
      </c>
      <c r="AL216" s="9" t="s">
        <v>126</v>
      </c>
      <c r="AM216" s="9" t="s">
        <v>126</v>
      </c>
      <c r="AN216" s="9" t="s">
        <v>126</v>
      </c>
      <c r="AO216" s="9" t="s">
        <v>126</v>
      </c>
      <c r="AP216" s="9" t="s">
        <v>126</v>
      </c>
      <c r="AQ216" s="9" t="s">
        <v>126</v>
      </c>
      <c r="AR216" s="27" t="s">
        <v>126</v>
      </c>
      <c r="AS216" s="11" t="s">
        <v>498</v>
      </c>
      <c r="CM216" t="s">
        <v>127</v>
      </c>
      <c r="DS216" t="s">
        <v>127</v>
      </c>
      <c r="EH216" s="22" t="s">
        <v>1589</v>
      </c>
      <c r="EJ216" s="2" t="s">
        <v>127</v>
      </c>
      <c r="EN216" s="11" t="s">
        <v>538</v>
      </c>
      <c r="ES216" t="s">
        <v>127</v>
      </c>
      <c r="GL216" s="21" t="s">
        <v>1589</v>
      </c>
      <c r="GQ216" t="s">
        <v>127</v>
      </c>
      <c r="GR216" s="69" t="s">
        <v>347</v>
      </c>
      <c r="GS216" s="11" t="s">
        <v>566</v>
      </c>
      <c r="IV216" t="s">
        <v>127</v>
      </c>
    </row>
    <row r="217" spans="1:266" hidden="1" x14ac:dyDescent="0.25">
      <c r="A217" s="2" t="s">
        <v>1780</v>
      </c>
      <c r="B217" s="9" t="s">
        <v>477</v>
      </c>
      <c r="C217" s="9" t="s">
        <v>479</v>
      </c>
      <c r="D217" s="35"/>
      <c r="E217" s="35" t="s">
        <v>1589</v>
      </c>
      <c r="F217" s="35" t="s">
        <v>127</v>
      </c>
      <c r="G217" s="35" t="s">
        <v>1589</v>
      </c>
      <c r="H217" s="35" t="s">
        <v>1589</v>
      </c>
      <c r="I217" s="35" t="s">
        <v>1589</v>
      </c>
      <c r="J217" s="35" t="str">
        <f t="shared" si="12"/>
        <v>Plan-driven</v>
      </c>
      <c r="K217" t="s">
        <v>127</v>
      </c>
      <c r="L217" t="s">
        <v>1589</v>
      </c>
      <c r="M217" t="s">
        <v>1589</v>
      </c>
      <c r="N217" t="s">
        <v>1589</v>
      </c>
      <c r="O217" t="s">
        <v>1589</v>
      </c>
      <c r="P217" t="s">
        <v>1589</v>
      </c>
      <c r="Q217" t="s">
        <v>1589</v>
      </c>
      <c r="R217" s="1" t="str">
        <f t="shared" si="14"/>
        <v>NO</v>
      </c>
      <c r="S217" s="29" t="str">
        <f t="shared" si="15"/>
        <v>YES</v>
      </c>
      <c r="T217" s="32" t="str">
        <f t="shared" si="13"/>
        <v>YES</v>
      </c>
      <c r="U217" s="34" t="s">
        <v>127</v>
      </c>
      <c r="V217" s="10" t="s">
        <v>1589</v>
      </c>
      <c r="W217" s="54" t="s">
        <v>2239</v>
      </c>
      <c r="X217" s="9" t="s">
        <v>126</v>
      </c>
      <c r="Y217" s="9" t="s">
        <v>126</v>
      </c>
      <c r="Z217" s="9" t="s">
        <v>126</v>
      </c>
      <c r="AA217" s="9" t="s">
        <v>126</v>
      </c>
      <c r="AB217" s="9" t="s">
        <v>126</v>
      </c>
      <c r="AC217" s="9" t="s">
        <v>126</v>
      </c>
      <c r="AD217" s="9" t="s">
        <v>126</v>
      </c>
      <c r="AE217" s="9" t="s">
        <v>126</v>
      </c>
      <c r="AF217" s="9" t="s">
        <v>126</v>
      </c>
      <c r="AG217" s="9" t="s">
        <v>126</v>
      </c>
      <c r="AH217" s="9" t="s">
        <v>126</v>
      </c>
      <c r="AI217" s="9" t="s">
        <v>127</v>
      </c>
      <c r="AJ217" s="9" t="s">
        <v>126</v>
      </c>
      <c r="AK217" s="9" t="s">
        <v>126</v>
      </c>
      <c r="AL217" s="9" t="s">
        <v>126</v>
      </c>
      <c r="AM217" s="9" t="s">
        <v>126</v>
      </c>
      <c r="AN217" s="9" t="s">
        <v>126</v>
      </c>
      <c r="AO217" s="9" t="s">
        <v>126</v>
      </c>
      <c r="AP217" s="9" t="s">
        <v>126</v>
      </c>
      <c r="AQ217" s="9" t="s">
        <v>126</v>
      </c>
      <c r="AR217" s="27" t="s">
        <v>126</v>
      </c>
      <c r="AS217" s="11" t="s">
        <v>497</v>
      </c>
      <c r="EH217" s="22" t="s">
        <v>1589</v>
      </c>
      <c r="EN217" s="11" t="s">
        <v>26</v>
      </c>
      <c r="FM217" t="s">
        <v>127</v>
      </c>
      <c r="GL217" s="21" t="s">
        <v>1589</v>
      </c>
      <c r="GN217" t="s">
        <v>127</v>
      </c>
      <c r="GR217" s="69" t="s">
        <v>347</v>
      </c>
      <c r="GS217" s="11" t="s">
        <v>567</v>
      </c>
      <c r="IL217" t="s">
        <v>127</v>
      </c>
    </row>
    <row r="218" spans="1:266" hidden="1" x14ac:dyDescent="0.25">
      <c r="A218" s="2" t="s">
        <v>1780</v>
      </c>
      <c r="B218" s="9" t="s">
        <v>477</v>
      </c>
      <c r="C218" s="9" t="s">
        <v>479</v>
      </c>
      <c r="D218" s="35"/>
      <c r="E218" s="35" t="s">
        <v>1589</v>
      </c>
      <c r="F218" s="35" t="s">
        <v>127</v>
      </c>
      <c r="G218" s="35" t="s">
        <v>1589</v>
      </c>
      <c r="H218" s="35" t="s">
        <v>1589</v>
      </c>
      <c r="I218" s="35" t="s">
        <v>1589</v>
      </c>
      <c r="J218" s="35" t="str">
        <f t="shared" si="12"/>
        <v>Plan-driven</v>
      </c>
      <c r="K218" t="s">
        <v>127</v>
      </c>
      <c r="L218" t="s">
        <v>1589</v>
      </c>
      <c r="M218" t="s">
        <v>1589</v>
      </c>
      <c r="N218" t="s">
        <v>1589</v>
      </c>
      <c r="O218" t="s">
        <v>1589</v>
      </c>
      <c r="P218" t="s">
        <v>1589</v>
      </c>
      <c r="Q218" t="s">
        <v>1589</v>
      </c>
      <c r="R218" s="1" t="str">
        <f t="shared" si="14"/>
        <v>NO</v>
      </c>
      <c r="S218" s="29" t="str">
        <f t="shared" si="15"/>
        <v>YES</v>
      </c>
      <c r="T218" s="32" t="str">
        <f t="shared" si="13"/>
        <v>YES</v>
      </c>
      <c r="U218" s="34" t="s">
        <v>127</v>
      </c>
      <c r="V218" s="10" t="s">
        <v>1589</v>
      </c>
      <c r="W218" s="54" t="s">
        <v>1589</v>
      </c>
      <c r="X218" s="9" t="s">
        <v>126</v>
      </c>
      <c r="Y218" s="9" t="s">
        <v>126</v>
      </c>
      <c r="Z218" s="9" t="s">
        <v>126</v>
      </c>
      <c r="AA218" s="9" t="s">
        <v>126</v>
      </c>
      <c r="AB218" s="9" t="s">
        <v>126</v>
      </c>
      <c r="AC218" s="9" t="s">
        <v>126</v>
      </c>
      <c r="AD218" s="9" t="s">
        <v>126</v>
      </c>
      <c r="AE218" s="9" t="s">
        <v>126</v>
      </c>
      <c r="AF218" s="9" t="s">
        <v>126</v>
      </c>
      <c r="AG218" s="9" t="s">
        <v>126</v>
      </c>
      <c r="AH218" s="9" t="s">
        <v>126</v>
      </c>
      <c r="AI218" s="9" t="s">
        <v>126</v>
      </c>
      <c r="AJ218" s="9" t="s">
        <v>126</v>
      </c>
      <c r="AK218" s="9" t="s">
        <v>126</v>
      </c>
      <c r="AL218" s="9" t="s">
        <v>126</v>
      </c>
      <c r="AM218" s="9" t="s">
        <v>126</v>
      </c>
      <c r="AN218" s="9" t="s">
        <v>126</v>
      </c>
      <c r="AO218" s="9" t="s">
        <v>126</v>
      </c>
      <c r="AP218" s="9" t="s">
        <v>126</v>
      </c>
      <c r="AQ218" s="9" t="s">
        <v>127</v>
      </c>
      <c r="AR218" s="27" t="s">
        <v>126</v>
      </c>
      <c r="AS218" s="11" t="s">
        <v>499</v>
      </c>
      <c r="CZ218" t="s">
        <v>127</v>
      </c>
      <c r="EH218" s="22" t="s">
        <v>1589</v>
      </c>
      <c r="EM218" s="3" t="s">
        <v>127</v>
      </c>
      <c r="EN218" s="11" t="s">
        <v>539</v>
      </c>
      <c r="FZ218" t="s">
        <v>127</v>
      </c>
      <c r="GL218" s="21" t="s">
        <v>1589</v>
      </c>
      <c r="GQ218" t="s">
        <v>127</v>
      </c>
      <c r="GR218" s="69" t="s">
        <v>347</v>
      </c>
      <c r="GS218" s="11" t="s">
        <v>566</v>
      </c>
      <c r="IV218" t="s">
        <v>127</v>
      </c>
    </row>
    <row r="219" spans="1:266" hidden="1" x14ac:dyDescent="0.25">
      <c r="A219" s="2" t="s">
        <v>1780</v>
      </c>
      <c r="B219" s="9" t="s">
        <v>477</v>
      </c>
      <c r="C219" s="9" t="s">
        <v>480</v>
      </c>
      <c r="D219" s="35" t="s">
        <v>2349</v>
      </c>
      <c r="E219" s="35" t="s">
        <v>127</v>
      </c>
      <c r="F219" s="35" t="s">
        <v>1589</v>
      </c>
      <c r="G219" s="35" t="s">
        <v>1589</v>
      </c>
      <c r="H219" s="35" t="s">
        <v>1589</v>
      </c>
      <c r="I219" s="35" t="s">
        <v>1589</v>
      </c>
      <c r="J219" s="35" t="str">
        <f t="shared" si="12"/>
        <v>Plan-driven</v>
      </c>
      <c r="K219" t="s">
        <v>1589</v>
      </c>
      <c r="L219" t="s">
        <v>1589</v>
      </c>
      <c r="M219" t="s">
        <v>1589</v>
      </c>
      <c r="N219" t="s">
        <v>127</v>
      </c>
      <c r="O219" t="s">
        <v>1589</v>
      </c>
      <c r="P219" t="s">
        <v>1589</v>
      </c>
      <c r="Q219" t="s">
        <v>1589</v>
      </c>
      <c r="R219" s="1" t="str">
        <f t="shared" si="14"/>
        <v>YES</v>
      </c>
      <c r="S219" s="29" t="str">
        <f t="shared" si="15"/>
        <v>YES</v>
      </c>
      <c r="T219" s="32" t="str">
        <f t="shared" si="13"/>
        <v>YES</v>
      </c>
      <c r="U219" s="34" t="s">
        <v>127</v>
      </c>
      <c r="V219" s="10" t="s">
        <v>1589</v>
      </c>
      <c r="W219" s="54" t="s">
        <v>1589</v>
      </c>
      <c r="X219" s="9" t="s">
        <v>126</v>
      </c>
      <c r="Y219" s="9" t="s">
        <v>126</v>
      </c>
      <c r="Z219" s="9" t="s">
        <v>126</v>
      </c>
      <c r="AA219" s="9" t="s">
        <v>126</v>
      </c>
      <c r="AB219" s="9" t="s">
        <v>127</v>
      </c>
      <c r="AC219" s="9" t="s">
        <v>126</v>
      </c>
      <c r="AD219" s="9" t="s">
        <v>126</v>
      </c>
      <c r="AE219" s="9" t="s">
        <v>126</v>
      </c>
      <c r="AF219" s="9" t="s">
        <v>126</v>
      </c>
      <c r="AG219" s="9" t="s">
        <v>126</v>
      </c>
      <c r="AH219" s="9" t="s">
        <v>126</v>
      </c>
      <c r="AI219" s="9" t="s">
        <v>126</v>
      </c>
      <c r="AJ219" s="9" t="s">
        <v>126</v>
      </c>
      <c r="AK219" s="9" t="s">
        <v>126</v>
      </c>
      <c r="AL219" s="9" t="s">
        <v>126</v>
      </c>
      <c r="AM219" s="9" t="s">
        <v>126</v>
      </c>
      <c r="AN219" s="9" t="s">
        <v>126</v>
      </c>
      <c r="AO219" s="9" t="s">
        <v>126</v>
      </c>
      <c r="AP219" s="9" t="s">
        <v>126</v>
      </c>
      <c r="AQ219" s="9" t="s">
        <v>126</v>
      </c>
      <c r="AR219" s="27" t="s">
        <v>126</v>
      </c>
      <c r="AS219" s="11" t="s">
        <v>500</v>
      </c>
      <c r="CM219" t="s">
        <v>127</v>
      </c>
      <c r="EH219" s="22" t="s">
        <v>1589</v>
      </c>
      <c r="EJ219" s="2" t="s">
        <v>127</v>
      </c>
      <c r="EN219" s="11" t="s">
        <v>126</v>
      </c>
      <c r="GL219" s="21" t="s">
        <v>1589</v>
      </c>
      <c r="GR219" s="69" t="s">
        <v>348</v>
      </c>
      <c r="GS219" s="11" t="s">
        <v>126</v>
      </c>
    </row>
    <row r="220" spans="1:266" ht="15.95" hidden="1" customHeight="1" x14ac:dyDescent="0.25">
      <c r="A220" s="2" t="s">
        <v>1780</v>
      </c>
      <c r="B220" s="9" t="s">
        <v>477</v>
      </c>
      <c r="C220" s="9" t="s">
        <v>480</v>
      </c>
      <c r="D220" s="35" t="s">
        <v>2349</v>
      </c>
      <c r="E220" s="35" t="s">
        <v>127</v>
      </c>
      <c r="F220" s="35" t="s">
        <v>1589</v>
      </c>
      <c r="G220" s="35" t="s">
        <v>1589</v>
      </c>
      <c r="H220" s="35" t="s">
        <v>1589</v>
      </c>
      <c r="I220" s="35" t="s">
        <v>1589</v>
      </c>
      <c r="J220" s="35" t="str">
        <f t="shared" si="12"/>
        <v>Plan-driven</v>
      </c>
      <c r="K220" t="s">
        <v>1589</v>
      </c>
      <c r="L220" t="s">
        <v>1589</v>
      </c>
      <c r="M220" t="s">
        <v>1589</v>
      </c>
      <c r="N220" t="s">
        <v>127</v>
      </c>
      <c r="O220" t="s">
        <v>1589</v>
      </c>
      <c r="P220" t="s">
        <v>1589</v>
      </c>
      <c r="Q220" t="s">
        <v>1589</v>
      </c>
      <c r="R220" s="1" t="str">
        <f t="shared" si="14"/>
        <v>YES</v>
      </c>
      <c r="S220" s="29" t="str">
        <f t="shared" si="15"/>
        <v>YES</v>
      </c>
      <c r="T220" s="32" t="str">
        <f t="shared" si="13"/>
        <v>NO</v>
      </c>
      <c r="U220" s="34" t="s">
        <v>1589</v>
      </c>
      <c r="V220" s="10" t="s">
        <v>1589</v>
      </c>
      <c r="W220" s="54" t="s">
        <v>1589</v>
      </c>
      <c r="X220" s="9" t="s">
        <v>126</v>
      </c>
      <c r="Y220" s="9" t="s">
        <v>126</v>
      </c>
      <c r="Z220" s="9" t="s">
        <v>126</v>
      </c>
      <c r="AA220" s="9" t="s">
        <v>127</v>
      </c>
      <c r="AB220" s="9" t="s">
        <v>126</v>
      </c>
      <c r="AC220" s="9" t="s">
        <v>126</v>
      </c>
      <c r="AD220" s="9" t="s">
        <v>126</v>
      </c>
      <c r="AE220" s="9" t="s">
        <v>126</v>
      </c>
      <c r="AF220" s="9" t="s">
        <v>126</v>
      </c>
      <c r="AG220" s="9" t="s">
        <v>126</v>
      </c>
      <c r="AH220" s="9" t="s">
        <v>126</v>
      </c>
      <c r="AI220" s="9" t="s">
        <v>126</v>
      </c>
      <c r="AJ220" s="9" t="s">
        <v>126</v>
      </c>
      <c r="AK220" s="9" t="s">
        <v>126</v>
      </c>
      <c r="AL220" s="9" t="s">
        <v>126</v>
      </c>
      <c r="AM220" s="9" t="s">
        <v>126</v>
      </c>
      <c r="AN220" s="9" t="s">
        <v>126</v>
      </c>
      <c r="AO220" s="9" t="s">
        <v>126</v>
      </c>
      <c r="AP220" s="9" t="s">
        <v>126</v>
      </c>
      <c r="AQ220" s="9" t="s">
        <v>126</v>
      </c>
      <c r="AR220" s="27" t="s">
        <v>126</v>
      </c>
      <c r="AS220" s="11" t="s">
        <v>126</v>
      </c>
      <c r="EH220" s="22" t="s">
        <v>1589</v>
      </c>
      <c r="EN220" s="11" t="s">
        <v>126</v>
      </c>
      <c r="GL220" s="21" t="s">
        <v>1589</v>
      </c>
      <c r="GR220" s="69" t="s">
        <v>348</v>
      </c>
      <c r="GS220" s="11" t="s">
        <v>126</v>
      </c>
    </row>
    <row r="221" spans="1:266" hidden="1" x14ac:dyDescent="0.25">
      <c r="A221" s="2" t="s">
        <v>1780</v>
      </c>
      <c r="B221" s="9" t="s">
        <v>477</v>
      </c>
      <c r="C221" s="9" t="s">
        <v>480</v>
      </c>
      <c r="D221" s="35" t="s">
        <v>2349</v>
      </c>
      <c r="E221" s="35" t="s">
        <v>127</v>
      </c>
      <c r="F221" s="35" t="s">
        <v>1589</v>
      </c>
      <c r="G221" s="35" t="s">
        <v>1589</v>
      </c>
      <c r="H221" s="35" t="s">
        <v>1589</v>
      </c>
      <c r="I221" s="35" t="s">
        <v>1589</v>
      </c>
      <c r="J221" s="35" t="str">
        <f t="shared" si="12"/>
        <v>Plan-driven</v>
      </c>
      <c r="K221" t="s">
        <v>1589</v>
      </c>
      <c r="L221" t="s">
        <v>1589</v>
      </c>
      <c r="M221" t="s">
        <v>1589</v>
      </c>
      <c r="N221" t="s">
        <v>127</v>
      </c>
      <c r="O221" t="s">
        <v>1589</v>
      </c>
      <c r="P221" t="s">
        <v>1589</v>
      </c>
      <c r="Q221" t="s">
        <v>1589</v>
      </c>
      <c r="R221" s="1" t="str">
        <f t="shared" si="14"/>
        <v>YES</v>
      </c>
      <c r="S221" s="29" t="str">
        <f t="shared" si="15"/>
        <v>YES</v>
      </c>
      <c r="T221" s="32" t="str">
        <f t="shared" si="13"/>
        <v>NO</v>
      </c>
      <c r="U221" s="34" t="s">
        <v>1589</v>
      </c>
      <c r="V221" s="10" t="s">
        <v>1589</v>
      </c>
      <c r="W221" s="54" t="s">
        <v>1589</v>
      </c>
      <c r="X221" s="9" t="s">
        <v>126</v>
      </c>
      <c r="Y221" s="9" t="s">
        <v>126</v>
      </c>
      <c r="Z221" s="9" t="s">
        <v>127</v>
      </c>
      <c r="AA221" s="9" t="s">
        <v>126</v>
      </c>
      <c r="AB221" s="9" t="s">
        <v>126</v>
      </c>
      <c r="AC221" s="9" t="s">
        <v>126</v>
      </c>
      <c r="AD221" s="9" t="s">
        <v>126</v>
      </c>
      <c r="AE221" s="9" t="s">
        <v>126</v>
      </c>
      <c r="AF221" s="9" t="s">
        <v>126</v>
      </c>
      <c r="AG221" s="9" t="s">
        <v>126</v>
      </c>
      <c r="AH221" s="9" t="s">
        <v>126</v>
      </c>
      <c r="AI221" s="9" t="s">
        <v>126</v>
      </c>
      <c r="AJ221" s="9" t="s">
        <v>126</v>
      </c>
      <c r="AK221" s="9" t="s">
        <v>126</v>
      </c>
      <c r="AL221" s="9" t="s">
        <v>126</v>
      </c>
      <c r="AM221" s="9" t="s">
        <v>126</v>
      </c>
      <c r="AN221" s="9" t="s">
        <v>126</v>
      </c>
      <c r="AO221" s="9" t="s">
        <v>126</v>
      </c>
      <c r="AP221" s="9" t="s">
        <v>126</v>
      </c>
      <c r="AQ221" s="9" t="s">
        <v>126</v>
      </c>
      <c r="AR221" s="27" t="s">
        <v>126</v>
      </c>
      <c r="AS221" s="11" t="s">
        <v>126</v>
      </c>
      <c r="EH221" s="22" t="s">
        <v>1589</v>
      </c>
      <c r="EN221" s="11" t="s">
        <v>126</v>
      </c>
      <c r="GL221" s="21" t="s">
        <v>1589</v>
      </c>
      <c r="GR221" s="69" t="s">
        <v>348</v>
      </c>
      <c r="GS221" s="11" t="s">
        <v>126</v>
      </c>
    </row>
    <row r="222" spans="1:266" hidden="1" x14ac:dyDescent="0.25">
      <c r="A222" s="2" t="s">
        <v>1780</v>
      </c>
      <c r="B222" s="9" t="s">
        <v>477</v>
      </c>
      <c r="C222" s="9" t="s">
        <v>480</v>
      </c>
      <c r="D222" s="35" t="s">
        <v>2349</v>
      </c>
      <c r="E222" s="35" t="s">
        <v>127</v>
      </c>
      <c r="F222" s="35" t="s">
        <v>1589</v>
      </c>
      <c r="G222" s="35" t="s">
        <v>1589</v>
      </c>
      <c r="H222" s="35" t="s">
        <v>1589</v>
      </c>
      <c r="I222" s="35" t="s">
        <v>1589</v>
      </c>
      <c r="J222" s="35" t="str">
        <f t="shared" si="12"/>
        <v>Plan-driven</v>
      </c>
      <c r="K222" t="s">
        <v>1589</v>
      </c>
      <c r="L222" t="s">
        <v>1589</v>
      </c>
      <c r="M222" t="s">
        <v>1589</v>
      </c>
      <c r="N222" t="s">
        <v>127</v>
      </c>
      <c r="O222" t="s">
        <v>1589</v>
      </c>
      <c r="P222" t="s">
        <v>1589</v>
      </c>
      <c r="Q222" t="s">
        <v>1589</v>
      </c>
      <c r="R222" s="1" t="str">
        <f t="shared" si="14"/>
        <v>YES</v>
      </c>
      <c r="S222" s="29" t="str">
        <f t="shared" si="15"/>
        <v>YES</v>
      </c>
      <c r="T222" s="32" t="str">
        <f t="shared" si="13"/>
        <v>NO</v>
      </c>
      <c r="U222" s="34" t="s">
        <v>1589</v>
      </c>
      <c r="V222" s="10" t="s">
        <v>1589</v>
      </c>
      <c r="W222" s="54" t="s">
        <v>1589</v>
      </c>
      <c r="X222" s="9" t="s">
        <v>126</v>
      </c>
      <c r="Y222" s="9" t="s">
        <v>126</v>
      </c>
      <c r="Z222" s="9" t="s">
        <v>126</v>
      </c>
      <c r="AA222" s="9" t="s">
        <v>126</v>
      </c>
      <c r="AB222" s="9" t="s">
        <v>126</v>
      </c>
      <c r="AC222" s="9" t="s">
        <v>126</v>
      </c>
      <c r="AD222" s="9" t="s">
        <v>126</v>
      </c>
      <c r="AE222" s="9" t="s">
        <v>126</v>
      </c>
      <c r="AF222" s="9" t="s">
        <v>127</v>
      </c>
      <c r="AG222" s="9" t="s">
        <v>126</v>
      </c>
      <c r="AH222" s="9" t="s">
        <v>126</v>
      </c>
      <c r="AI222" s="9" t="s">
        <v>126</v>
      </c>
      <c r="AJ222" s="9" t="s">
        <v>126</v>
      </c>
      <c r="AK222" s="9" t="s">
        <v>126</v>
      </c>
      <c r="AL222" s="9" t="s">
        <v>126</v>
      </c>
      <c r="AM222" s="9" t="s">
        <v>126</v>
      </c>
      <c r="AN222" s="9" t="s">
        <v>126</v>
      </c>
      <c r="AO222" s="9" t="s">
        <v>126</v>
      </c>
      <c r="AP222" s="9" t="s">
        <v>126</v>
      </c>
      <c r="AQ222" s="9" t="s">
        <v>126</v>
      </c>
      <c r="AR222" s="27" t="s">
        <v>126</v>
      </c>
      <c r="AS222" s="11" t="s">
        <v>126</v>
      </c>
      <c r="EH222" s="22" t="s">
        <v>1589</v>
      </c>
      <c r="EN222" s="11" t="s">
        <v>126</v>
      </c>
      <c r="GL222" s="21" t="s">
        <v>1589</v>
      </c>
      <c r="GR222" s="69" t="s">
        <v>348</v>
      </c>
      <c r="GS222" s="11" t="s">
        <v>126</v>
      </c>
    </row>
    <row r="223" spans="1:266" hidden="1" x14ac:dyDescent="0.25">
      <c r="A223" s="2" t="s">
        <v>1780</v>
      </c>
      <c r="B223" s="9" t="s">
        <v>477</v>
      </c>
      <c r="C223" s="9" t="s">
        <v>480</v>
      </c>
      <c r="D223" s="35" t="s">
        <v>2349</v>
      </c>
      <c r="E223" s="35" t="s">
        <v>127</v>
      </c>
      <c r="F223" s="35" t="s">
        <v>1589</v>
      </c>
      <c r="G223" s="35" t="s">
        <v>1589</v>
      </c>
      <c r="H223" s="35" t="s">
        <v>1589</v>
      </c>
      <c r="I223" s="35" t="s">
        <v>1589</v>
      </c>
      <c r="J223" s="35" t="str">
        <f t="shared" si="12"/>
        <v>Plan-driven</v>
      </c>
      <c r="K223" t="s">
        <v>1589</v>
      </c>
      <c r="L223" t="s">
        <v>1589</v>
      </c>
      <c r="M223" t="s">
        <v>1589</v>
      </c>
      <c r="N223" t="s">
        <v>127</v>
      </c>
      <c r="O223" t="s">
        <v>1589</v>
      </c>
      <c r="P223" t="s">
        <v>1589</v>
      </c>
      <c r="Q223" t="s">
        <v>1589</v>
      </c>
      <c r="R223" s="1" t="str">
        <f t="shared" si="14"/>
        <v>YES</v>
      </c>
      <c r="S223" s="29" t="str">
        <f t="shared" si="15"/>
        <v>YES</v>
      </c>
      <c r="T223" s="32" t="str">
        <f t="shared" si="13"/>
        <v>NO</v>
      </c>
      <c r="U223" s="34" t="s">
        <v>1589</v>
      </c>
      <c r="V223" s="10" t="s">
        <v>1589</v>
      </c>
      <c r="W223" s="54" t="s">
        <v>1589</v>
      </c>
      <c r="X223" s="9" t="s">
        <v>126</v>
      </c>
      <c r="Y223" s="9" t="s">
        <v>126</v>
      </c>
      <c r="Z223" s="9" t="s">
        <v>126</v>
      </c>
      <c r="AA223" s="9" t="s">
        <v>126</v>
      </c>
      <c r="AB223" s="9" t="s">
        <v>126</v>
      </c>
      <c r="AC223" s="9" t="s">
        <v>126</v>
      </c>
      <c r="AD223" s="9" t="s">
        <v>126</v>
      </c>
      <c r="AE223" s="9" t="s">
        <v>126</v>
      </c>
      <c r="AF223" s="9" t="s">
        <v>126</v>
      </c>
      <c r="AG223" s="9" t="s">
        <v>127</v>
      </c>
      <c r="AH223" s="9" t="s">
        <v>126</v>
      </c>
      <c r="AI223" s="9" t="s">
        <v>126</v>
      </c>
      <c r="AJ223" s="9" t="s">
        <v>126</v>
      </c>
      <c r="AK223" s="9" t="s">
        <v>126</v>
      </c>
      <c r="AL223" s="9" t="s">
        <v>126</v>
      </c>
      <c r="AM223" s="9" t="s">
        <v>126</v>
      </c>
      <c r="AN223" s="9" t="s">
        <v>126</v>
      </c>
      <c r="AO223" s="9" t="s">
        <v>126</v>
      </c>
      <c r="AP223" s="9" t="s">
        <v>126</v>
      </c>
      <c r="AQ223" s="9" t="s">
        <v>126</v>
      </c>
      <c r="AR223" s="27" t="s">
        <v>126</v>
      </c>
      <c r="AS223" s="11" t="s">
        <v>126</v>
      </c>
      <c r="EH223" s="22" t="s">
        <v>1589</v>
      </c>
      <c r="EN223" s="11" t="s">
        <v>126</v>
      </c>
      <c r="GL223" s="21" t="s">
        <v>1589</v>
      </c>
      <c r="GR223" s="69" t="s">
        <v>348</v>
      </c>
      <c r="GS223" s="11" t="s">
        <v>126</v>
      </c>
    </row>
    <row r="224" spans="1:266" hidden="1" x14ac:dyDescent="0.25">
      <c r="A224" s="2" t="s">
        <v>1780</v>
      </c>
      <c r="B224" s="9" t="s">
        <v>477</v>
      </c>
      <c r="C224" s="9" t="s">
        <v>481</v>
      </c>
      <c r="D224" s="35"/>
      <c r="E224" s="35" t="s">
        <v>1589</v>
      </c>
      <c r="F224" s="35" t="s">
        <v>1589</v>
      </c>
      <c r="G224" s="35" t="s">
        <v>1589</v>
      </c>
      <c r="H224" s="35" t="s">
        <v>1589</v>
      </c>
      <c r="I224" s="35" t="s">
        <v>1589</v>
      </c>
      <c r="J224" s="35" t="str">
        <f t="shared" si="12"/>
        <v/>
      </c>
      <c r="K224" t="s">
        <v>1589</v>
      </c>
      <c r="L224" t="s">
        <v>1589</v>
      </c>
      <c r="M224" t="s">
        <v>127</v>
      </c>
      <c r="N224" t="s">
        <v>127</v>
      </c>
      <c r="O224" t="s">
        <v>127</v>
      </c>
      <c r="P224" t="s">
        <v>1589</v>
      </c>
      <c r="Q224" t="s">
        <v>1589</v>
      </c>
      <c r="R224" s="1" t="str">
        <f t="shared" si="14"/>
        <v>YES</v>
      </c>
      <c r="S224" s="29" t="str">
        <f t="shared" si="15"/>
        <v>YES</v>
      </c>
      <c r="T224" s="32" t="str">
        <f t="shared" si="13"/>
        <v>YES</v>
      </c>
      <c r="U224" s="34" t="s">
        <v>127</v>
      </c>
      <c r="V224" s="10" t="s">
        <v>1589</v>
      </c>
      <c r="W224" s="54" t="s">
        <v>2239</v>
      </c>
      <c r="X224" s="9" t="s">
        <v>127</v>
      </c>
      <c r="Y224" s="9" t="s">
        <v>126</v>
      </c>
      <c r="Z224" s="9" t="s">
        <v>126</v>
      </c>
      <c r="AA224" s="9" t="s">
        <v>126</v>
      </c>
      <c r="AB224" s="9" t="s">
        <v>126</v>
      </c>
      <c r="AC224" s="9" t="s">
        <v>126</v>
      </c>
      <c r="AD224" s="9" t="s">
        <v>126</v>
      </c>
      <c r="AE224" s="9" t="s">
        <v>126</v>
      </c>
      <c r="AF224" s="9" t="s">
        <v>126</v>
      </c>
      <c r="AG224" s="9" t="s">
        <v>126</v>
      </c>
      <c r="AH224" s="9" t="s">
        <v>126</v>
      </c>
      <c r="AI224" s="9" t="s">
        <v>126</v>
      </c>
      <c r="AJ224" s="9" t="s">
        <v>126</v>
      </c>
      <c r="AK224" s="9" t="s">
        <v>126</v>
      </c>
      <c r="AL224" s="9" t="s">
        <v>126</v>
      </c>
      <c r="AM224" s="9" t="s">
        <v>126</v>
      </c>
      <c r="AN224" s="9" t="s">
        <v>126</v>
      </c>
      <c r="AO224" s="9" t="s">
        <v>126</v>
      </c>
      <c r="AP224" s="9" t="s">
        <v>126</v>
      </c>
      <c r="AQ224" s="9" t="s">
        <v>126</v>
      </c>
      <c r="AR224" s="27" t="s">
        <v>126</v>
      </c>
      <c r="AS224" s="11" t="s">
        <v>501</v>
      </c>
      <c r="EH224" s="22" t="s">
        <v>1589</v>
      </c>
      <c r="EN224" s="11" t="s">
        <v>540</v>
      </c>
      <c r="GE224" s="37" t="s">
        <v>127</v>
      </c>
      <c r="GL224" s="21" t="s">
        <v>1589</v>
      </c>
      <c r="GP224" t="s">
        <v>127</v>
      </c>
      <c r="GR224" s="69" t="s">
        <v>348</v>
      </c>
      <c r="GS224" s="11" t="s">
        <v>568</v>
      </c>
      <c r="HM224" s="14" t="s">
        <v>127</v>
      </c>
    </row>
    <row r="225" spans="1:266" hidden="1" x14ac:dyDescent="0.25">
      <c r="A225" s="2" t="s">
        <v>1780</v>
      </c>
      <c r="B225" s="9" t="s">
        <v>477</v>
      </c>
      <c r="C225" s="9" t="s">
        <v>481</v>
      </c>
      <c r="D225" s="35"/>
      <c r="E225" s="35" t="s">
        <v>1589</v>
      </c>
      <c r="F225" s="35" t="s">
        <v>1589</v>
      </c>
      <c r="G225" s="35" t="s">
        <v>1589</v>
      </c>
      <c r="H225" s="35" t="s">
        <v>1589</v>
      </c>
      <c r="I225" s="35" t="s">
        <v>1589</v>
      </c>
      <c r="J225" s="35" t="str">
        <f t="shared" si="12"/>
        <v/>
      </c>
      <c r="K225" t="s">
        <v>1589</v>
      </c>
      <c r="L225" t="s">
        <v>1589</v>
      </c>
      <c r="M225" t="s">
        <v>127</v>
      </c>
      <c r="N225" t="s">
        <v>127</v>
      </c>
      <c r="O225" t="s">
        <v>127</v>
      </c>
      <c r="P225" t="s">
        <v>1589</v>
      </c>
      <c r="Q225" t="s">
        <v>1589</v>
      </c>
      <c r="R225" s="1" t="str">
        <f t="shared" si="14"/>
        <v>YES</v>
      </c>
      <c r="S225" s="29" t="str">
        <f t="shared" si="15"/>
        <v>YES</v>
      </c>
      <c r="T225" s="32" t="str">
        <f t="shared" si="13"/>
        <v>YES</v>
      </c>
      <c r="U225" s="34" t="s">
        <v>127</v>
      </c>
      <c r="V225" s="10" t="s">
        <v>1589</v>
      </c>
      <c r="W225" s="54" t="s">
        <v>2239</v>
      </c>
      <c r="X225" s="9" t="s">
        <v>126</v>
      </c>
      <c r="Y225" s="9" t="s">
        <v>126</v>
      </c>
      <c r="Z225" s="9" t="s">
        <v>126</v>
      </c>
      <c r="AA225" s="9" t="s">
        <v>126</v>
      </c>
      <c r="AB225" s="9" t="s">
        <v>126</v>
      </c>
      <c r="AC225" s="9" t="s">
        <v>126</v>
      </c>
      <c r="AD225" s="9" t="s">
        <v>126</v>
      </c>
      <c r="AE225" s="9" t="s">
        <v>126</v>
      </c>
      <c r="AF225" s="9" t="s">
        <v>126</v>
      </c>
      <c r="AG225" s="9" t="s">
        <v>126</v>
      </c>
      <c r="AH225" s="9" t="s">
        <v>126</v>
      </c>
      <c r="AI225" s="9" t="s">
        <v>126</v>
      </c>
      <c r="AJ225" s="9" t="s">
        <v>127</v>
      </c>
      <c r="AK225" s="9" t="s">
        <v>126</v>
      </c>
      <c r="AL225" s="9" t="s">
        <v>126</v>
      </c>
      <c r="AM225" s="9" t="s">
        <v>126</v>
      </c>
      <c r="AN225" s="9" t="s">
        <v>126</v>
      </c>
      <c r="AO225" s="9" t="s">
        <v>126</v>
      </c>
      <c r="AP225" s="9" t="s">
        <v>126</v>
      </c>
      <c r="AQ225" s="9" t="s">
        <v>126</v>
      </c>
      <c r="AR225" s="27" t="s">
        <v>126</v>
      </c>
      <c r="AS225" s="11" t="s">
        <v>501</v>
      </c>
      <c r="EH225" s="22" t="s">
        <v>1589</v>
      </c>
      <c r="EN225" s="11" t="s">
        <v>540</v>
      </c>
      <c r="GE225" s="37" t="s">
        <v>127</v>
      </c>
      <c r="GL225" s="21" t="s">
        <v>1589</v>
      </c>
      <c r="GP225" t="s">
        <v>127</v>
      </c>
      <c r="GR225" s="69" t="s">
        <v>347</v>
      </c>
      <c r="GS225" s="11" t="s">
        <v>503</v>
      </c>
      <c r="JF225" s="21" t="s">
        <v>127</v>
      </c>
    </row>
    <row r="226" spans="1:266" hidden="1" x14ac:dyDescent="0.25">
      <c r="A226" s="2" t="s">
        <v>1780</v>
      </c>
      <c r="B226" s="9" t="s">
        <v>477</v>
      </c>
      <c r="C226" s="9" t="s">
        <v>481</v>
      </c>
      <c r="D226" s="35"/>
      <c r="E226" s="35" t="s">
        <v>1589</v>
      </c>
      <c r="F226" s="35" t="s">
        <v>1589</v>
      </c>
      <c r="G226" s="35" t="s">
        <v>1589</v>
      </c>
      <c r="H226" s="35" t="s">
        <v>1589</v>
      </c>
      <c r="I226" s="35" t="s">
        <v>1589</v>
      </c>
      <c r="J226" s="35" t="str">
        <f t="shared" si="12"/>
        <v/>
      </c>
      <c r="K226" t="s">
        <v>1589</v>
      </c>
      <c r="L226" t="s">
        <v>1589</v>
      </c>
      <c r="M226" t="s">
        <v>127</v>
      </c>
      <c r="N226" t="s">
        <v>127</v>
      </c>
      <c r="O226" t="s">
        <v>127</v>
      </c>
      <c r="P226" t="s">
        <v>1589</v>
      </c>
      <c r="Q226" t="s">
        <v>1589</v>
      </c>
      <c r="R226" s="1" t="str">
        <f t="shared" si="14"/>
        <v>YES</v>
      </c>
      <c r="S226" s="29" t="str">
        <f t="shared" si="15"/>
        <v>YES</v>
      </c>
      <c r="T226" s="32" t="str">
        <f t="shared" si="13"/>
        <v>YES</v>
      </c>
      <c r="U226" s="34" t="s">
        <v>127</v>
      </c>
      <c r="V226" s="10" t="s">
        <v>1589</v>
      </c>
      <c r="W226" s="54" t="s">
        <v>2239</v>
      </c>
      <c r="X226" s="9" t="s">
        <v>126</v>
      </c>
      <c r="Y226" s="9" t="s">
        <v>126</v>
      </c>
      <c r="Z226" s="9" t="s">
        <v>126</v>
      </c>
      <c r="AA226" s="9" t="s">
        <v>126</v>
      </c>
      <c r="AB226" s="9" t="s">
        <v>126</v>
      </c>
      <c r="AC226" s="9" t="s">
        <v>126</v>
      </c>
      <c r="AD226" s="9" t="s">
        <v>126</v>
      </c>
      <c r="AE226" s="9" t="s">
        <v>127</v>
      </c>
      <c r="AF226" s="9" t="s">
        <v>126</v>
      </c>
      <c r="AG226" s="9" t="s">
        <v>126</v>
      </c>
      <c r="AH226" s="9" t="s">
        <v>126</v>
      </c>
      <c r="AI226" s="9" t="s">
        <v>126</v>
      </c>
      <c r="AJ226" s="9" t="s">
        <v>126</v>
      </c>
      <c r="AK226" s="9" t="s">
        <v>126</v>
      </c>
      <c r="AL226" s="9" t="s">
        <v>126</v>
      </c>
      <c r="AM226" s="9" t="s">
        <v>126</v>
      </c>
      <c r="AN226" s="9" t="s">
        <v>126</v>
      </c>
      <c r="AO226" s="9" t="s">
        <v>126</v>
      </c>
      <c r="AP226" s="9" t="s">
        <v>126</v>
      </c>
      <c r="AQ226" s="9" t="s">
        <v>126</v>
      </c>
      <c r="AR226" s="27" t="s">
        <v>126</v>
      </c>
      <c r="AS226" s="11" t="s">
        <v>501</v>
      </c>
      <c r="EH226" s="22" t="s">
        <v>1589</v>
      </c>
      <c r="EN226" s="11" t="s">
        <v>540</v>
      </c>
      <c r="GE226" s="37" t="s">
        <v>127</v>
      </c>
      <c r="GL226" s="21" t="s">
        <v>1589</v>
      </c>
      <c r="GP226" t="s">
        <v>127</v>
      </c>
      <c r="GR226" s="69" t="s">
        <v>347</v>
      </c>
      <c r="GS226" s="11" t="s">
        <v>568</v>
      </c>
      <c r="HM226" s="14" t="s">
        <v>127</v>
      </c>
    </row>
    <row r="227" spans="1:266" hidden="1" x14ac:dyDescent="0.25">
      <c r="A227" s="2" t="s">
        <v>1780</v>
      </c>
      <c r="B227" s="9" t="s">
        <v>477</v>
      </c>
      <c r="C227" s="9" t="s">
        <v>481</v>
      </c>
      <c r="D227" s="35"/>
      <c r="E227" s="35" t="s">
        <v>1589</v>
      </c>
      <c r="F227" s="35" t="s">
        <v>1589</v>
      </c>
      <c r="G227" s="35" t="s">
        <v>1589</v>
      </c>
      <c r="H227" s="35" t="s">
        <v>1589</v>
      </c>
      <c r="I227" s="35" t="s">
        <v>1589</v>
      </c>
      <c r="J227" s="35" t="str">
        <f t="shared" si="12"/>
        <v/>
      </c>
      <c r="K227" t="s">
        <v>1589</v>
      </c>
      <c r="L227" t="s">
        <v>1589</v>
      </c>
      <c r="M227" t="s">
        <v>127</v>
      </c>
      <c r="N227" t="s">
        <v>127</v>
      </c>
      <c r="O227" t="s">
        <v>127</v>
      </c>
      <c r="P227" t="s">
        <v>1589</v>
      </c>
      <c r="Q227" t="s">
        <v>1589</v>
      </c>
      <c r="R227" s="1" t="str">
        <f t="shared" si="14"/>
        <v>YES</v>
      </c>
      <c r="S227" s="29" t="str">
        <f t="shared" si="15"/>
        <v>YES</v>
      </c>
      <c r="T227" s="32" t="str">
        <f t="shared" si="13"/>
        <v>YES</v>
      </c>
      <c r="U227" s="34" t="s">
        <v>127</v>
      </c>
      <c r="V227" s="10" t="s">
        <v>1589</v>
      </c>
      <c r="W227" s="54" t="s">
        <v>1589</v>
      </c>
      <c r="X227" s="9" t="s">
        <v>126</v>
      </c>
      <c r="Y227" s="9" t="s">
        <v>126</v>
      </c>
      <c r="Z227" s="9" t="s">
        <v>126</v>
      </c>
      <c r="AA227" s="9" t="s">
        <v>126</v>
      </c>
      <c r="AB227" s="9" t="s">
        <v>126</v>
      </c>
      <c r="AC227" s="9" t="s">
        <v>126</v>
      </c>
      <c r="AD227" s="9" t="s">
        <v>126</v>
      </c>
      <c r="AE227" s="9" t="s">
        <v>126</v>
      </c>
      <c r="AF227" s="9" t="s">
        <v>126</v>
      </c>
      <c r="AG227" s="9" t="s">
        <v>127</v>
      </c>
      <c r="AH227" s="9" t="s">
        <v>126</v>
      </c>
      <c r="AI227" s="9" t="s">
        <v>126</v>
      </c>
      <c r="AJ227" s="9" t="s">
        <v>126</v>
      </c>
      <c r="AK227" s="9" t="s">
        <v>126</v>
      </c>
      <c r="AL227" s="9" t="s">
        <v>126</v>
      </c>
      <c r="AM227" s="9" t="s">
        <v>126</v>
      </c>
      <c r="AN227" s="9" t="s">
        <v>126</v>
      </c>
      <c r="AO227" s="9" t="s">
        <v>126</v>
      </c>
      <c r="AP227" s="9" t="s">
        <v>126</v>
      </c>
      <c r="AQ227" s="9" t="s">
        <v>126</v>
      </c>
      <c r="AR227" s="27" t="s">
        <v>126</v>
      </c>
      <c r="AS227" s="11" t="s">
        <v>502</v>
      </c>
      <c r="BV227" t="s">
        <v>127</v>
      </c>
      <c r="EH227" s="22" t="s">
        <v>1589</v>
      </c>
      <c r="EK227" s="2" t="s">
        <v>127</v>
      </c>
      <c r="EN227" s="11" t="s">
        <v>540</v>
      </c>
      <c r="GE227" s="37" t="s">
        <v>127</v>
      </c>
      <c r="GL227" s="21" t="s">
        <v>1589</v>
      </c>
      <c r="GP227" t="s">
        <v>127</v>
      </c>
      <c r="GR227" s="69" t="s">
        <v>348</v>
      </c>
      <c r="GS227" s="11" t="s">
        <v>569</v>
      </c>
      <c r="JF227" s="21" t="s">
        <v>127</v>
      </c>
    </row>
    <row r="228" spans="1:266" hidden="1" x14ac:dyDescent="0.25">
      <c r="A228" s="2" t="s">
        <v>1780</v>
      </c>
      <c r="B228" s="9" t="s">
        <v>477</v>
      </c>
      <c r="C228" s="9" t="s">
        <v>481</v>
      </c>
      <c r="D228" s="35"/>
      <c r="E228" s="35" t="s">
        <v>1589</v>
      </c>
      <c r="F228" s="35" t="s">
        <v>1589</v>
      </c>
      <c r="G228" s="35" t="s">
        <v>1589</v>
      </c>
      <c r="H228" s="35" t="s">
        <v>1589</v>
      </c>
      <c r="I228" s="35" t="s">
        <v>1589</v>
      </c>
      <c r="J228" s="35" t="str">
        <f t="shared" si="12"/>
        <v/>
      </c>
      <c r="K228" t="s">
        <v>1589</v>
      </c>
      <c r="L228" t="s">
        <v>1589</v>
      </c>
      <c r="M228" t="s">
        <v>127</v>
      </c>
      <c r="N228" t="s">
        <v>127</v>
      </c>
      <c r="O228" t="s">
        <v>127</v>
      </c>
      <c r="P228" t="s">
        <v>1589</v>
      </c>
      <c r="Q228" t="s">
        <v>1589</v>
      </c>
      <c r="R228" s="1" t="str">
        <f t="shared" si="14"/>
        <v>YES</v>
      </c>
      <c r="S228" s="29" t="str">
        <f t="shared" si="15"/>
        <v>YES</v>
      </c>
      <c r="T228" s="32" t="str">
        <f t="shared" si="13"/>
        <v>YES</v>
      </c>
      <c r="U228" s="34" t="s">
        <v>127</v>
      </c>
      <c r="V228" s="10" t="s">
        <v>1589</v>
      </c>
      <c r="W228" s="54" t="s">
        <v>2239</v>
      </c>
      <c r="X228" s="9" t="s">
        <v>126</v>
      </c>
      <c r="Y228" s="9" t="s">
        <v>126</v>
      </c>
      <c r="Z228" s="9" t="s">
        <v>127</v>
      </c>
      <c r="AA228" s="9" t="s">
        <v>126</v>
      </c>
      <c r="AB228" s="9" t="s">
        <v>126</v>
      </c>
      <c r="AC228" s="9" t="s">
        <v>126</v>
      </c>
      <c r="AD228" s="9" t="s">
        <v>126</v>
      </c>
      <c r="AE228" s="9" t="s">
        <v>126</v>
      </c>
      <c r="AF228" s="9" t="s">
        <v>126</v>
      </c>
      <c r="AG228" s="9" t="s">
        <v>126</v>
      </c>
      <c r="AH228" s="9" t="s">
        <v>126</v>
      </c>
      <c r="AI228" s="9" t="s">
        <v>126</v>
      </c>
      <c r="AJ228" s="9" t="s">
        <v>126</v>
      </c>
      <c r="AK228" s="9" t="s">
        <v>126</v>
      </c>
      <c r="AL228" s="9" t="s">
        <v>126</v>
      </c>
      <c r="AM228" s="9" t="s">
        <v>126</v>
      </c>
      <c r="AN228" s="9" t="s">
        <v>126</v>
      </c>
      <c r="AO228" s="9" t="s">
        <v>126</v>
      </c>
      <c r="AP228" s="9" t="s">
        <v>126</v>
      </c>
      <c r="AQ228" s="9" t="s">
        <v>126</v>
      </c>
      <c r="AR228" s="27" t="s">
        <v>126</v>
      </c>
      <c r="AS228" s="11" t="s">
        <v>503</v>
      </c>
      <c r="EH228" s="22" t="s">
        <v>1589</v>
      </c>
      <c r="EN228" s="11" t="s">
        <v>540</v>
      </c>
      <c r="GE228" s="37" t="s">
        <v>127</v>
      </c>
      <c r="GL228" s="21" t="s">
        <v>1589</v>
      </c>
      <c r="GP228" t="s">
        <v>127</v>
      </c>
      <c r="GR228" s="69" t="s">
        <v>347</v>
      </c>
      <c r="GS228" s="11" t="s">
        <v>569</v>
      </c>
      <c r="JF228" s="21" t="s">
        <v>127</v>
      </c>
    </row>
    <row r="229" spans="1:266" ht="15.95" hidden="1" customHeight="1" x14ac:dyDescent="0.25">
      <c r="A229" s="2" t="s">
        <v>1780</v>
      </c>
      <c r="B229" s="9" t="s">
        <v>477</v>
      </c>
      <c r="C229" s="9" t="s">
        <v>482</v>
      </c>
      <c r="D229" s="35"/>
      <c r="E229" s="35" t="s">
        <v>1589</v>
      </c>
      <c r="F229" s="35" t="s">
        <v>1589</v>
      </c>
      <c r="G229" s="35" t="s">
        <v>1589</v>
      </c>
      <c r="H229" s="35" t="s">
        <v>1589</v>
      </c>
      <c r="I229" s="35" t="s">
        <v>1589</v>
      </c>
      <c r="J229" s="35" t="str">
        <f t="shared" si="12"/>
        <v/>
      </c>
      <c r="K229" t="s">
        <v>1589</v>
      </c>
      <c r="L229" t="s">
        <v>1589</v>
      </c>
      <c r="M229" t="s">
        <v>1589</v>
      </c>
      <c r="N229" t="s">
        <v>1589</v>
      </c>
      <c r="O229" t="s">
        <v>1589</v>
      </c>
      <c r="P229" t="s">
        <v>1589</v>
      </c>
      <c r="Q229" t="s">
        <v>1589</v>
      </c>
      <c r="R229" s="1" t="str">
        <f t="shared" si="14"/>
        <v>NO</v>
      </c>
      <c r="S229" s="29" t="str">
        <f t="shared" si="15"/>
        <v>NO</v>
      </c>
      <c r="T229" s="32" t="str">
        <f t="shared" si="13"/>
        <v>NO</v>
      </c>
      <c r="U229" s="34" t="s">
        <v>1589</v>
      </c>
      <c r="V229" s="10" t="s">
        <v>1589</v>
      </c>
      <c r="W229" s="54" t="s">
        <v>1589</v>
      </c>
      <c r="X229" s="9" t="s">
        <v>126</v>
      </c>
      <c r="Y229" s="9" t="s">
        <v>126</v>
      </c>
      <c r="Z229" s="9" t="s">
        <v>126</v>
      </c>
      <c r="AA229" s="9" t="s">
        <v>126</v>
      </c>
      <c r="AB229" s="9" t="s">
        <v>126</v>
      </c>
      <c r="AC229" s="9" t="s">
        <v>126</v>
      </c>
      <c r="AD229" s="9" t="s">
        <v>126</v>
      </c>
      <c r="AE229" s="9" t="s">
        <v>126</v>
      </c>
      <c r="AF229" s="9" t="s">
        <v>126</v>
      </c>
      <c r="AG229" s="9" t="s">
        <v>126</v>
      </c>
      <c r="AH229" s="9" t="s">
        <v>126</v>
      </c>
      <c r="AI229" s="9" t="s">
        <v>126</v>
      </c>
      <c r="AJ229" s="9" t="s">
        <v>126</v>
      </c>
      <c r="AK229" s="9" t="s">
        <v>126</v>
      </c>
      <c r="AL229" s="9" t="s">
        <v>126</v>
      </c>
      <c r="AM229" s="9" t="s">
        <v>126</v>
      </c>
      <c r="AN229" s="9" t="s">
        <v>126</v>
      </c>
      <c r="AO229" s="9" t="s">
        <v>126</v>
      </c>
      <c r="AP229" s="9" t="s">
        <v>126</v>
      </c>
      <c r="AQ229" s="9" t="s">
        <v>126</v>
      </c>
      <c r="AR229" s="27" t="s">
        <v>126</v>
      </c>
      <c r="AS229" s="11" t="s">
        <v>126</v>
      </c>
      <c r="EH229" s="22" t="s">
        <v>1589</v>
      </c>
      <c r="EN229" s="11" t="s">
        <v>126</v>
      </c>
      <c r="GL229" s="21" t="s">
        <v>1589</v>
      </c>
      <c r="GR229" s="69" t="s">
        <v>126</v>
      </c>
      <c r="GS229" s="11" t="s">
        <v>126</v>
      </c>
    </row>
    <row r="230" spans="1:266" hidden="1" x14ac:dyDescent="0.25">
      <c r="A230" s="2" t="s">
        <v>1780</v>
      </c>
      <c r="B230" s="9" t="s">
        <v>477</v>
      </c>
      <c r="C230" s="9" t="s">
        <v>482</v>
      </c>
      <c r="D230" s="35"/>
      <c r="E230" s="35" t="s">
        <v>1589</v>
      </c>
      <c r="F230" s="35" t="s">
        <v>1589</v>
      </c>
      <c r="G230" s="35" t="s">
        <v>1589</v>
      </c>
      <c r="H230" s="35" t="s">
        <v>1589</v>
      </c>
      <c r="I230" s="35" t="s">
        <v>1589</v>
      </c>
      <c r="J230" s="35" t="str">
        <f t="shared" si="12"/>
        <v/>
      </c>
      <c r="K230" t="s">
        <v>1589</v>
      </c>
      <c r="L230" t="s">
        <v>1589</v>
      </c>
      <c r="M230" t="s">
        <v>1589</v>
      </c>
      <c r="N230" t="s">
        <v>1589</v>
      </c>
      <c r="O230" t="s">
        <v>1589</v>
      </c>
      <c r="P230" t="s">
        <v>1589</v>
      </c>
      <c r="Q230" t="s">
        <v>1589</v>
      </c>
      <c r="R230" s="1" t="str">
        <f t="shared" si="14"/>
        <v>NO</v>
      </c>
      <c r="S230" s="29" t="str">
        <f t="shared" si="15"/>
        <v>NO</v>
      </c>
      <c r="T230" s="32" t="str">
        <f t="shared" si="13"/>
        <v>NO</v>
      </c>
      <c r="U230" s="34" t="s">
        <v>1589</v>
      </c>
      <c r="V230" s="10" t="s">
        <v>1589</v>
      </c>
      <c r="W230" s="54" t="s">
        <v>1589</v>
      </c>
      <c r="X230" s="9" t="s">
        <v>126</v>
      </c>
      <c r="Y230" s="9" t="s">
        <v>126</v>
      </c>
      <c r="Z230" s="9" t="s">
        <v>126</v>
      </c>
      <c r="AA230" s="9" t="s">
        <v>126</v>
      </c>
      <c r="AB230" s="9" t="s">
        <v>126</v>
      </c>
      <c r="AC230" s="9" t="s">
        <v>126</v>
      </c>
      <c r="AD230" s="9" t="s">
        <v>126</v>
      </c>
      <c r="AE230" s="9" t="s">
        <v>126</v>
      </c>
      <c r="AF230" s="9" t="s">
        <v>126</v>
      </c>
      <c r="AG230" s="9" t="s">
        <v>126</v>
      </c>
      <c r="AH230" s="9" t="s">
        <v>126</v>
      </c>
      <c r="AI230" s="9" t="s">
        <v>126</v>
      </c>
      <c r="AJ230" s="9" t="s">
        <v>126</v>
      </c>
      <c r="AK230" s="9" t="s">
        <v>126</v>
      </c>
      <c r="AL230" s="9" t="s">
        <v>126</v>
      </c>
      <c r="AM230" s="9" t="s">
        <v>126</v>
      </c>
      <c r="AN230" s="9" t="s">
        <v>126</v>
      </c>
      <c r="AO230" s="9" t="s">
        <v>126</v>
      </c>
      <c r="AP230" s="9" t="s">
        <v>126</v>
      </c>
      <c r="AQ230" s="9" t="s">
        <v>126</v>
      </c>
      <c r="AR230" s="27" t="s">
        <v>126</v>
      </c>
      <c r="AS230" s="11" t="s">
        <v>126</v>
      </c>
      <c r="EH230" s="22" t="s">
        <v>1589</v>
      </c>
      <c r="EN230" s="11" t="s">
        <v>126</v>
      </c>
      <c r="GL230" s="21" t="s">
        <v>1589</v>
      </c>
      <c r="GR230" s="69" t="s">
        <v>126</v>
      </c>
      <c r="GS230" s="11" t="s">
        <v>126</v>
      </c>
    </row>
    <row r="231" spans="1:266" hidden="1" x14ac:dyDescent="0.25">
      <c r="A231" s="2" t="s">
        <v>1780</v>
      </c>
      <c r="B231" s="9" t="s">
        <v>477</v>
      </c>
      <c r="C231" s="9" t="s">
        <v>482</v>
      </c>
      <c r="D231" s="35"/>
      <c r="E231" s="35" t="s">
        <v>1589</v>
      </c>
      <c r="F231" s="35" t="s">
        <v>1589</v>
      </c>
      <c r="G231" s="35" t="s">
        <v>1589</v>
      </c>
      <c r="H231" s="35" t="s">
        <v>1589</v>
      </c>
      <c r="I231" s="35" t="s">
        <v>1589</v>
      </c>
      <c r="J231" s="35" t="str">
        <f t="shared" si="12"/>
        <v/>
      </c>
      <c r="K231" t="s">
        <v>1589</v>
      </c>
      <c r="L231" t="s">
        <v>1589</v>
      </c>
      <c r="M231" t="s">
        <v>1589</v>
      </c>
      <c r="N231" t="s">
        <v>1589</v>
      </c>
      <c r="O231" t="s">
        <v>1589</v>
      </c>
      <c r="P231" t="s">
        <v>1589</v>
      </c>
      <c r="Q231" t="s">
        <v>1589</v>
      </c>
      <c r="R231" s="1" t="str">
        <f t="shared" si="14"/>
        <v>NO</v>
      </c>
      <c r="S231" s="29" t="str">
        <f t="shared" si="15"/>
        <v>NO</v>
      </c>
      <c r="T231" s="32" t="str">
        <f t="shared" si="13"/>
        <v>NO</v>
      </c>
      <c r="U231" s="34" t="s">
        <v>1589</v>
      </c>
      <c r="V231" s="10" t="s">
        <v>1589</v>
      </c>
      <c r="W231" s="54" t="s">
        <v>1589</v>
      </c>
      <c r="X231" s="9" t="s">
        <v>126</v>
      </c>
      <c r="Y231" s="9" t="s">
        <v>126</v>
      </c>
      <c r="Z231" s="9" t="s">
        <v>126</v>
      </c>
      <c r="AA231" s="9" t="s">
        <v>126</v>
      </c>
      <c r="AB231" s="9" t="s">
        <v>126</v>
      </c>
      <c r="AC231" s="9" t="s">
        <v>126</v>
      </c>
      <c r="AD231" s="9" t="s">
        <v>126</v>
      </c>
      <c r="AE231" s="9" t="s">
        <v>126</v>
      </c>
      <c r="AF231" s="9" t="s">
        <v>126</v>
      </c>
      <c r="AG231" s="9" t="s">
        <v>126</v>
      </c>
      <c r="AH231" s="9" t="s">
        <v>126</v>
      </c>
      <c r="AI231" s="9" t="s">
        <v>126</v>
      </c>
      <c r="AJ231" s="9" t="s">
        <v>126</v>
      </c>
      <c r="AK231" s="9" t="s">
        <v>126</v>
      </c>
      <c r="AL231" s="9" t="s">
        <v>126</v>
      </c>
      <c r="AM231" s="9" t="s">
        <v>126</v>
      </c>
      <c r="AN231" s="9" t="s">
        <v>126</v>
      </c>
      <c r="AO231" s="9" t="s">
        <v>126</v>
      </c>
      <c r="AP231" s="9" t="s">
        <v>126</v>
      </c>
      <c r="AQ231" s="9" t="s">
        <v>126</v>
      </c>
      <c r="AR231" s="27" t="s">
        <v>126</v>
      </c>
      <c r="AS231" s="11" t="s">
        <v>126</v>
      </c>
      <c r="EH231" s="22" t="s">
        <v>1589</v>
      </c>
      <c r="EN231" s="11" t="s">
        <v>126</v>
      </c>
      <c r="GL231" s="21" t="s">
        <v>1589</v>
      </c>
      <c r="GR231" s="69" t="s">
        <v>126</v>
      </c>
      <c r="GS231" s="11" t="s">
        <v>126</v>
      </c>
    </row>
    <row r="232" spans="1:266" hidden="1" x14ac:dyDescent="0.25">
      <c r="A232" s="2" t="s">
        <v>1780</v>
      </c>
      <c r="B232" s="9" t="s">
        <v>477</v>
      </c>
      <c r="C232" s="9" t="s">
        <v>482</v>
      </c>
      <c r="D232" s="35"/>
      <c r="E232" s="35" t="s">
        <v>1589</v>
      </c>
      <c r="F232" s="35" t="s">
        <v>1589</v>
      </c>
      <c r="G232" s="35" t="s">
        <v>1589</v>
      </c>
      <c r="H232" s="35" t="s">
        <v>1589</v>
      </c>
      <c r="I232" s="35" t="s">
        <v>1589</v>
      </c>
      <c r="J232" s="35" t="str">
        <f t="shared" si="12"/>
        <v/>
      </c>
      <c r="K232" t="s">
        <v>1589</v>
      </c>
      <c r="L232" t="s">
        <v>1589</v>
      </c>
      <c r="M232" t="s">
        <v>1589</v>
      </c>
      <c r="N232" t="s">
        <v>1589</v>
      </c>
      <c r="O232" t="s">
        <v>1589</v>
      </c>
      <c r="P232" t="s">
        <v>1589</v>
      </c>
      <c r="Q232" t="s">
        <v>1589</v>
      </c>
      <c r="R232" s="1" t="str">
        <f t="shared" si="14"/>
        <v>NO</v>
      </c>
      <c r="S232" s="29" t="str">
        <f t="shared" si="15"/>
        <v>NO</v>
      </c>
      <c r="T232" s="32" t="str">
        <f t="shared" si="13"/>
        <v>NO</v>
      </c>
      <c r="U232" s="34" t="s">
        <v>1589</v>
      </c>
      <c r="V232" s="10" t="s">
        <v>1589</v>
      </c>
      <c r="W232" s="54" t="s">
        <v>1589</v>
      </c>
      <c r="X232" s="9" t="s">
        <v>126</v>
      </c>
      <c r="Y232" s="9" t="s">
        <v>126</v>
      </c>
      <c r="Z232" s="9" t="s">
        <v>126</v>
      </c>
      <c r="AA232" s="9" t="s">
        <v>126</v>
      </c>
      <c r="AB232" s="9" t="s">
        <v>126</v>
      </c>
      <c r="AC232" s="9" t="s">
        <v>126</v>
      </c>
      <c r="AD232" s="9" t="s">
        <v>126</v>
      </c>
      <c r="AE232" s="9" t="s">
        <v>126</v>
      </c>
      <c r="AF232" s="9" t="s">
        <v>126</v>
      </c>
      <c r="AG232" s="9" t="s">
        <v>126</v>
      </c>
      <c r="AH232" s="9" t="s">
        <v>126</v>
      </c>
      <c r="AI232" s="9" t="s">
        <v>126</v>
      </c>
      <c r="AJ232" s="9" t="s">
        <v>126</v>
      </c>
      <c r="AK232" s="9" t="s">
        <v>126</v>
      </c>
      <c r="AL232" s="9" t="s">
        <v>126</v>
      </c>
      <c r="AM232" s="9" t="s">
        <v>126</v>
      </c>
      <c r="AN232" s="9" t="s">
        <v>126</v>
      </c>
      <c r="AO232" s="9" t="s">
        <v>126</v>
      </c>
      <c r="AP232" s="9" t="s">
        <v>126</v>
      </c>
      <c r="AQ232" s="9" t="s">
        <v>126</v>
      </c>
      <c r="AR232" s="27" t="s">
        <v>126</v>
      </c>
      <c r="AS232" s="11" t="s">
        <v>126</v>
      </c>
      <c r="EH232" s="22" t="s">
        <v>1589</v>
      </c>
      <c r="EN232" s="11" t="s">
        <v>126</v>
      </c>
      <c r="GL232" s="21" t="s">
        <v>1589</v>
      </c>
      <c r="GR232" s="69" t="s">
        <v>126</v>
      </c>
      <c r="GS232" s="11" t="s">
        <v>126</v>
      </c>
    </row>
    <row r="233" spans="1:266" hidden="1" x14ac:dyDescent="0.25">
      <c r="A233" s="2" t="s">
        <v>1780</v>
      </c>
      <c r="B233" s="9" t="s">
        <v>477</v>
      </c>
      <c r="C233" s="9" t="s">
        <v>482</v>
      </c>
      <c r="D233" s="35"/>
      <c r="E233" s="35" t="s">
        <v>1589</v>
      </c>
      <c r="F233" s="35" t="s">
        <v>1589</v>
      </c>
      <c r="G233" s="35" t="s">
        <v>1589</v>
      </c>
      <c r="H233" s="35" t="s">
        <v>1589</v>
      </c>
      <c r="I233" s="35" t="s">
        <v>1589</v>
      </c>
      <c r="J233" s="35" t="str">
        <f t="shared" si="12"/>
        <v/>
      </c>
      <c r="K233" t="s">
        <v>1589</v>
      </c>
      <c r="L233" t="s">
        <v>1589</v>
      </c>
      <c r="M233" t="s">
        <v>1589</v>
      </c>
      <c r="N233" t="s">
        <v>1589</v>
      </c>
      <c r="O233" t="s">
        <v>1589</v>
      </c>
      <c r="P233" t="s">
        <v>1589</v>
      </c>
      <c r="Q233" t="s">
        <v>1589</v>
      </c>
      <c r="R233" s="1" t="str">
        <f t="shared" si="14"/>
        <v>NO</v>
      </c>
      <c r="S233" s="29" t="str">
        <f t="shared" si="15"/>
        <v>NO</v>
      </c>
      <c r="T233" s="32" t="str">
        <f t="shared" si="13"/>
        <v>NO</v>
      </c>
      <c r="U233" s="34" t="s">
        <v>1589</v>
      </c>
      <c r="V233" s="10" t="s">
        <v>1589</v>
      </c>
      <c r="W233" s="54" t="s">
        <v>1589</v>
      </c>
      <c r="X233" s="9" t="s">
        <v>126</v>
      </c>
      <c r="Y233" s="9" t="s">
        <v>126</v>
      </c>
      <c r="Z233" s="9" t="s">
        <v>126</v>
      </c>
      <c r="AA233" s="9" t="s">
        <v>126</v>
      </c>
      <c r="AB233" s="9" t="s">
        <v>126</v>
      </c>
      <c r="AC233" s="9" t="s">
        <v>126</v>
      </c>
      <c r="AD233" s="9" t="s">
        <v>126</v>
      </c>
      <c r="AE233" s="9" t="s">
        <v>126</v>
      </c>
      <c r="AF233" s="9" t="s">
        <v>126</v>
      </c>
      <c r="AG233" s="9" t="s">
        <v>126</v>
      </c>
      <c r="AH233" s="9" t="s">
        <v>126</v>
      </c>
      <c r="AI233" s="9" t="s">
        <v>126</v>
      </c>
      <c r="AJ233" s="9" t="s">
        <v>126</v>
      </c>
      <c r="AK233" s="9" t="s">
        <v>126</v>
      </c>
      <c r="AL233" s="9" t="s">
        <v>126</v>
      </c>
      <c r="AM233" s="9" t="s">
        <v>126</v>
      </c>
      <c r="AN233" s="9" t="s">
        <v>126</v>
      </c>
      <c r="AO233" s="9" t="s">
        <v>126</v>
      </c>
      <c r="AP233" s="9" t="s">
        <v>126</v>
      </c>
      <c r="AQ233" s="9" t="s">
        <v>126</v>
      </c>
      <c r="AR233" s="27" t="s">
        <v>126</v>
      </c>
      <c r="AS233" s="11" t="s">
        <v>126</v>
      </c>
      <c r="EH233" s="22" t="s">
        <v>1589</v>
      </c>
      <c r="EN233" s="11" t="s">
        <v>126</v>
      </c>
      <c r="GL233" s="21" t="s">
        <v>1589</v>
      </c>
      <c r="GR233" s="69" t="s">
        <v>126</v>
      </c>
      <c r="GS233" s="11" t="s">
        <v>126</v>
      </c>
    </row>
    <row r="234" spans="1:266" hidden="1" x14ac:dyDescent="0.25">
      <c r="A234" s="2" t="s">
        <v>1780</v>
      </c>
      <c r="B234" s="9" t="s">
        <v>477</v>
      </c>
      <c r="C234" s="9" t="s">
        <v>483</v>
      </c>
      <c r="D234" s="35" t="s">
        <v>2351</v>
      </c>
      <c r="E234" s="35" t="s">
        <v>1589</v>
      </c>
      <c r="F234" s="35" t="s">
        <v>1589</v>
      </c>
      <c r="G234" s="35" t="s">
        <v>1589</v>
      </c>
      <c r="H234" s="35" t="s">
        <v>1589</v>
      </c>
      <c r="I234" s="35" t="s">
        <v>127</v>
      </c>
      <c r="J234" s="35" t="str">
        <f t="shared" si="12"/>
        <v>Plan-driven</v>
      </c>
      <c r="K234" t="s">
        <v>1589</v>
      </c>
      <c r="L234" t="s">
        <v>1589</v>
      </c>
      <c r="M234" t="s">
        <v>1589</v>
      </c>
      <c r="N234" t="s">
        <v>127</v>
      </c>
      <c r="O234" t="s">
        <v>127</v>
      </c>
      <c r="P234" t="s">
        <v>1589</v>
      </c>
      <c r="Q234" t="s">
        <v>1589</v>
      </c>
      <c r="R234" s="1" t="str">
        <f t="shared" si="14"/>
        <v>YES</v>
      </c>
      <c r="S234" s="29" t="str">
        <f t="shared" si="15"/>
        <v>YES</v>
      </c>
      <c r="T234" s="32" t="str">
        <f t="shared" si="13"/>
        <v>NO</v>
      </c>
      <c r="U234" s="34" t="s">
        <v>1589</v>
      </c>
      <c r="V234" s="10" t="s">
        <v>1589</v>
      </c>
      <c r="W234" s="54" t="s">
        <v>1589</v>
      </c>
      <c r="X234" s="9" t="s">
        <v>126</v>
      </c>
      <c r="Y234" s="9" t="s">
        <v>126</v>
      </c>
      <c r="Z234" s="9" t="s">
        <v>126</v>
      </c>
      <c r="AA234" s="9" t="s">
        <v>126</v>
      </c>
      <c r="AB234" s="9" t="s">
        <v>127</v>
      </c>
      <c r="AC234" s="9" t="s">
        <v>126</v>
      </c>
      <c r="AD234" s="9" t="s">
        <v>126</v>
      </c>
      <c r="AE234" s="9" t="s">
        <v>126</v>
      </c>
      <c r="AF234" s="9" t="s">
        <v>126</v>
      </c>
      <c r="AG234" s="9" t="s">
        <v>126</v>
      </c>
      <c r="AH234" s="9" t="s">
        <v>126</v>
      </c>
      <c r="AI234" s="9" t="s">
        <v>126</v>
      </c>
      <c r="AJ234" s="9" t="s">
        <v>126</v>
      </c>
      <c r="AK234" s="9" t="s">
        <v>126</v>
      </c>
      <c r="AL234" s="9" t="s">
        <v>126</v>
      </c>
      <c r="AM234" s="9" t="s">
        <v>126</v>
      </c>
      <c r="AN234" s="9" t="s">
        <v>126</v>
      </c>
      <c r="AO234" s="9" t="s">
        <v>126</v>
      </c>
      <c r="AP234" s="9" t="s">
        <v>126</v>
      </c>
      <c r="AQ234" s="9" t="s">
        <v>126</v>
      </c>
      <c r="AR234" s="27" t="s">
        <v>126</v>
      </c>
      <c r="AS234" s="11" t="s">
        <v>126</v>
      </c>
      <c r="EH234" s="22" t="s">
        <v>1589</v>
      </c>
      <c r="EN234" s="11" t="s">
        <v>126</v>
      </c>
      <c r="GL234" s="21" t="s">
        <v>1589</v>
      </c>
      <c r="GR234" s="69" t="s">
        <v>347</v>
      </c>
      <c r="GS234" s="11" t="s">
        <v>126</v>
      </c>
    </row>
    <row r="235" spans="1:266" hidden="1" x14ac:dyDescent="0.25">
      <c r="A235" s="2" t="s">
        <v>1780</v>
      </c>
      <c r="B235" s="9" t="s">
        <v>477</v>
      </c>
      <c r="C235" s="9" t="s">
        <v>483</v>
      </c>
      <c r="D235" s="35" t="s">
        <v>2351</v>
      </c>
      <c r="E235" s="35" t="s">
        <v>1589</v>
      </c>
      <c r="F235" s="35" t="s">
        <v>1589</v>
      </c>
      <c r="G235" s="35" t="s">
        <v>1589</v>
      </c>
      <c r="H235" s="35" t="s">
        <v>1589</v>
      </c>
      <c r="I235" s="35" t="s">
        <v>127</v>
      </c>
      <c r="J235" s="35" t="str">
        <f t="shared" si="12"/>
        <v>Plan-driven</v>
      </c>
      <c r="K235" t="s">
        <v>1589</v>
      </c>
      <c r="L235" t="s">
        <v>1589</v>
      </c>
      <c r="M235" t="s">
        <v>1589</v>
      </c>
      <c r="N235" t="s">
        <v>127</v>
      </c>
      <c r="O235" t="s">
        <v>127</v>
      </c>
      <c r="P235" t="s">
        <v>1589</v>
      </c>
      <c r="Q235" t="s">
        <v>1589</v>
      </c>
      <c r="R235" s="1" t="str">
        <f t="shared" si="14"/>
        <v>YES</v>
      </c>
      <c r="S235" s="29" t="str">
        <f t="shared" si="15"/>
        <v>NO</v>
      </c>
      <c r="T235" s="32" t="str">
        <f t="shared" si="13"/>
        <v>NO</v>
      </c>
      <c r="U235" s="34" t="s">
        <v>1589</v>
      </c>
      <c r="V235" s="10" t="s">
        <v>1589</v>
      </c>
      <c r="W235" s="54" t="s">
        <v>1589</v>
      </c>
      <c r="X235" s="9" t="s">
        <v>126</v>
      </c>
      <c r="Y235" s="9" t="s">
        <v>126</v>
      </c>
      <c r="Z235" s="9" t="s">
        <v>126</v>
      </c>
      <c r="AA235" s="9" t="s">
        <v>126</v>
      </c>
      <c r="AB235" s="9" t="s">
        <v>126</v>
      </c>
      <c r="AC235" s="9" t="s">
        <v>126</v>
      </c>
      <c r="AD235" s="9" t="s">
        <v>126</v>
      </c>
      <c r="AE235" s="9" t="s">
        <v>126</v>
      </c>
      <c r="AF235" s="9" t="s">
        <v>126</v>
      </c>
      <c r="AG235" s="9" t="s">
        <v>126</v>
      </c>
      <c r="AH235" s="9" t="s">
        <v>126</v>
      </c>
      <c r="AI235" s="9" t="s">
        <v>126</v>
      </c>
      <c r="AJ235" s="9" t="s">
        <v>126</v>
      </c>
      <c r="AK235" s="9" t="s">
        <v>126</v>
      </c>
      <c r="AL235" s="9" t="s">
        <v>126</v>
      </c>
      <c r="AM235" s="9" t="s">
        <v>126</v>
      </c>
      <c r="AN235" s="9" t="s">
        <v>126</v>
      </c>
      <c r="AO235" s="9" t="s">
        <v>126</v>
      </c>
      <c r="AP235" s="9" t="s">
        <v>126</v>
      </c>
      <c r="AQ235" s="9" t="s">
        <v>126</v>
      </c>
      <c r="AR235" s="27" t="s">
        <v>126</v>
      </c>
      <c r="AS235" s="11" t="s">
        <v>126</v>
      </c>
      <c r="EH235" s="22" t="s">
        <v>1589</v>
      </c>
      <c r="EN235" s="11" t="s">
        <v>126</v>
      </c>
      <c r="GL235" s="21" t="s">
        <v>1589</v>
      </c>
      <c r="GR235" s="69" t="s">
        <v>126</v>
      </c>
      <c r="GS235" s="11" t="s">
        <v>126</v>
      </c>
    </row>
    <row r="236" spans="1:266" hidden="1" x14ac:dyDescent="0.25">
      <c r="A236" s="2" t="s">
        <v>1780</v>
      </c>
      <c r="B236" s="9" t="s">
        <v>477</v>
      </c>
      <c r="C236" s="9" t="s">
        <v>483</v>
      </c>
      <c r="D236" s="35" t="s">
        <v>2351</v>
      </c>
      <c r="E236" s="35" t="s">
        <v>1589</v>
      </c>
      <c r="F236" s="35" t="s">
        <v>1589</v>
      </c>
      <c r="G236" s="35" t="s">
        <v>1589</v>
      </c>
      <c r="H236" s="35" t="s">
        <v>1589</v>
      </c>
      <c r="I236" s="35" t="s">
        <v>127</v>
      </c>
      <c r="J236" s="35" t="str">
        <f t="shared" si="12"/>
        <v>Plan-driven</v>
      </c>
      <c r="K236" t="s">
        <v>1589</v>
      </c>
      <c r="L236" t="s">
        <v>1589</v>
      </c>
      <c r="M236" t="s">
        <v>1589</v>
      </c>
      <c r="N236" t="s">
        <v>127</v>
      </c>
      <c r="O236" t="s">
        <v>127</v>
      </c>
      <c r="P236" t="s">
        <v>1589</v>
      </c>
      <c r="Q236" t="s">
        <v>1589</v>
      </c>
      <c r="R236" s="1" t="str">
        <f t="shared" si="14"/>
        <v>YES</v>
      </c>
      <c r="S236" s="29" t="str">
        <f t="shared" si="15"/>
        <v>NO</v>
      </c>
      <c r="T236" s="32" t="str">
        <f t="shared" si="13"/>
        <v>NO</v>
      </c>
      <c r="U236" s="34" t="s">
        <v>1589</v>
      </c>
      <c r="V236" s="10" t="s">
        <v>1589</v>
      </c>
      <c r="W236" s="54" t="s">
        <v>1589</v>
      </c>
      <c r="X236" s="9" t="s">
        <v>126</v>
      </c>
      <c r="Y236" s="9" t="s">
        <v>126</v>
      </c>
      <c r="Z236" s="9" t="s">
        <v>126</v>
      </c>
      <c r="AA236" s="9" t="s">
        <v>126</v>
      </c>
      <c r="AB236" s="9" t="s">
        <v>126</v>
      </c>
      <c r="AC236" s="9" t="s">
        <v>126</v>
      </c>
      <c r="AD236" s="9" t="s">
        <v>126</v>
      </c>
      <c r="AE236" s="9" t="s">
        <v>126</v>
      </c>
      <c r="AF236" s="9" t="s">
        <v>126</v>
      </c>
      <c r="AG236" s="9" t="s">
        <v>126</v>
      </c>
      <c r="AH236" s="9" t="s">
        <v>126</v>
      </c>
      <c r="AI236" s="9" t="s">
        <v>126</v>
      </c>
      <c r="AJ236" s="9" t="s">
        <v>126</v>
      </c>
      <c r="AK236" s="9" t="s">
        <v>126</v>
      </c>
      <c r="AL236" s="9" t="s">
        <v>126</v>
      </c>
      <c r="AM236" s="9" t="s">
        <v>126</v>
      </c>
      <c r="AN236" s="9" t="s">
        <v>126</v>
      </c>
      <c r="AO236" s="9" t="s">
        <v>126</v>
      </c>
      <c r="AP236" s="9" t="s">
        <v>126</v>
      </c>
      <c r="AQ236" s="9" t="s">
        <v>126</v>
      </c>
      <c r="AR236" s="27" t="s">
        <v>126</v>
      </c>
      <c r="AS236" s="11" t="s">
        <v>126</v>
      </c>
      <c r="EH236" s="22" t="s">
        <v>1589</v>
      </c>
      <c r="EN236" s="11" t="s">
        <v>126</v>
      </c>
      <c r="GL236" s="21" t="s">
        <v>1589</v>
      </c>
      <c r="GR236" s="69" t="s">
        <v>126</v>
      </c>
      <c r="GS236" s="11" t="s">
        <v>126</v>
      </c>
    </row>
    <row r="237" spans="1:266" hidden="1" x14ac:dyDescent="0.25">
      <c r="A237" s="2" t="s">
        <v>1780</v>
      </c>
      <c r="B237" s="9" t="s">
        <v>477</v>
      </c>
      <c r="C237" s="9" t="s">
        <v>483</v>
      </c>
      <c r="D237" s="35" t="s">
        <v>2351</v>
      </c>
      <c r="E237" s="35" t="s">
        <v>1589</v>
      </c>
      <c r="F237" s="35" t="s">
        <v>1589</v>
      </c>
      <c r="G237" s="35" t="s">
        <v>1589</v>
      </c>
      <c r="H237" s="35" t="s">
        <v>1589</v>
      </c>
      <c r="I237" s="35" t="s">
        <v>127</v>
      </c>
      <c r="J237" s="35" t="str">
        <f t="shared" si="12"/>
        <v>Plan-driven</v>
      </c>
      <c r="K237" t="s">
        <v>1589</v>
      </c>
      <c r="L237" t="s">
        <v>1589</v>
      </c>
      <c r="M237" t="s">
        <v>1589</v>
      </c>
      <c r="N237" t="s">
        <v>127</v>
      </c>
      <c r="O237" t="s">
        <v>127</v>
      </c>
      <c r="P237" t="s">
        <v>1589</v>
      </c>
      <c r="Q237" t="s">
        <v>1589</v>
      </c>
      <c r="R237" s="1" t="str">
        <f t="shared" si="14"/>
        <v>YES</v>
      </c>
      <c r="S237" s="29" t="str">
        <f t="shared" si="15"/>
        <v>NO</v>
      </c>
      <c r="T237" s="32" t="str">
        <f t="shared" si="13"/>
        <v>NO</v>
      </c>
      <c r="U237" s="34" t="s">
        <v>1589</v>
      </c>
      <c r="V237" s="10" t="s">
        <v>1589</v>
      </c>
      <c r="W237" s="54" t="s">
        <v>1589</v>
      </c>
      <c r="X237" s="9" t="s">
        <v>126</v>
      </c>
      <c r="Y237" s="9" t="s">
        <v>126</v>
      </c>
      <c r="Z237" s="9" t="s">
        <v>126</v>
      </c>
      <c r="AA237" s="9" t="s">
        <v>126</v>
      </c>
      <c r="AB237" s="9" t="s">
        <v>126</v>
      </c>
      <c r="AC237" s="9" t="s">
        <v>126</v>
      </c>
      <c r="AD237" s="9" t="s">
        <v>126</v>
      </c>
      <c r="AE237" s="9" t="s">
        <v>126</v>
      </c>
      <c r="AF237" s="9" t="s">
        <v>126</v>
      </c>
      <c r="AG237" s="9" t="s">
        <v>126</v>
      </c>
      <c r="AH237" s="9" t="s">
        <v>126</v>
      </c>
      <c r="AI237" s="9" t="s">
        <v>126</v>
      </c>
      <c r="AJ237" s="9" t="s">
        <v>126</v>
      </c>
      <c r="AK237" s="9" t="s">
        <v>126</v>
      </c>
      <c r="AL237" s="9" t="s">
        <v>126</v>
      </c>
      <c r="AM237" s="9" t="s">
        <v>126</v>
      </c>
      <c r="AN237" s="9" t="s">
        <v>126</v>
      </c>
      <c r="AO237" s="9" t="s">
        <v>126</v>
      </c>
      <c r="AP237" s="9" t="s">
        <v>126</v>
      </c>
      <c r="AQ237" s="9" t="s">
        <v>126</v>
      </c>
      <c r="AR237" s="27" t="s">
        <v>126</v>
      </c>
      <c r="AS237" s="11" t="s">
        <v>126</v>
      </c>
      <c r="EH237" s="22" t="s">
        <v>1589</v>
      </c>
      <c r="EN237" s="11" t="s">
        <v>126</v>
      </c>
      <c r="GL237" s="21" t="s">
        <v>1589</v>
      </c>
      <c r="GR237" s="69" t="s">
        <v>126</v>
      </c>
      <c r="GS237" s="11" t="s">
        <v>126</v>
      </c>
    </row>
    <row r="238" spans="1:266" hidden="1" x14ac:dyDescent="0.25">
      <c r="A238" s="2" t="s">
        <v>1780</v>
      </c>
      <c r="B238" s="9" t="s">
        <v>477</v>
      </c>
      <c r="C238" s="9" t="s">
        <v>483</v>
      </c>
      <c r="D238" s="35" t="s">
        <v>2351</v>
      </c>
      <c r="E238" s="35" t="s">
        <v>1589</v>
      </c>
      <c r="F238" s="35" t="s">
        <v>1589</v>
      </c>
      <c r="G238" s="35" t="s">
        <v>1589</v>
      </c>
      <c r="H238" s="35" t="s">
        <v>1589</v>
      </c>
      <c r="I238" s="35" t="s">
        <v>127</v>
      </c>
      <c r="J238" s="35" t="str">
        <f t="shared" si="12"/>
        <v>Plan-driven</v>
      </c>
      <c r="K238" t="s">
        <v>1589</v>
      </c>
      <c r="L238" t="s">
        <v>1589</v>
      </c>
      <c r="M238" t="s">
        <v>1589</v>
      </c>
      <c r="N238" t="s">
        <v>127</v>
      </c>
      <c r="O238" t="s">
        <v>127</v>
      </c>
      <c r="P238" t="s">
        <v>1589</v>
      </c>
      <c r="Q238" t="s">
        <v>1589</v>
      </c>
      <c r="R238" s="1" t="str">
        <f t="shared" si="14"/>
        <v>YES</v>
      </c>
      <c r="S238" s="29" t="str">
        <f t="shared" si="15"/>
        <v>NO</v>
      </c>
      <c r="T238" s="32" t="str">
        <f t="shared" si="13"/>
        <v>NO</v>
      </c>
      <c r="U238" s="34" t="s">
        <v>1589</v>
      </c>
      <c r="V238" s="10" t="s">
        <v>1589</v>
      </c>
      <c r="W238" s="54" t="s">
        <v>1589</v>
      </c>
      <c r="X238" s="9" t="s">
        <v>126</v>
      </c>
      <c r="Y238" s="9" t="s">
        <v>126</v>
      </c>
      <c r="Z238" s="9" t="s">
        <v>126</v>
      </c>
      <c r="AA238" s="9" t="s">
        <v>126</v>
      </c>
      <c r="AB238" s="9" t="s">
        <v>126</v>
      </c>
      <c r="AC238" s="9" t="s">
        <v>126</v>
      </c>
      <c r="AD238" s="9" t="s">
        <v>126</v>
      </c>
      <c r="AE238" s="9" t="s">
        <v>126</v>
      </c>
      <c r="AF238" s="9" t="s">
        <v>126</v>
      </c>
      <c r="AG238" s="9" t="s">
        <v>126</v>
      </c>
      <c r="AH238" s="9" t="s">
        <v>126</v>
      </c>
      <c r="AI238" s="9" t="s">
        <v>126</v>
      </c>
      <c r="AJ238" s="9" t="s">
        <v>126</v>
      </c>
      <c r="AK238" s="9" t="s">
        <v>126</v>
      </c>
      <c r="AL238" s="9" t="s">
        <v>126</v>
      </c>
      <c r="AM238" s="9" t="s">
        <v>126</v>
      </c>
      <c r="AN238" s="9" t="s">
        <v>126</v>
      </c>
      <c r="AO238" s="9" t="s">
        <v>126</v>
      </c>
      <c r="AP238" s="9" t="s">
        <v>126</v>
      </c>
      <c r="AQ238" s="9" t="s">
        <v>126</v>
      </c>
      <c r="AR238" s="27" t="s">
        <v>126</v>
      </c>
      <c r="AS238" s="11" t="s">
        <v>126</v>
      </c>
      <c r="EH238" s="22" t="s">
        <v>1589</v>
      </c>
      <c r="EN238" s="11" t="s">
        <v>126</v>
      </c>
      <c r="GL238" s="21" t="s">
        <v>1589</v>
      </c>
      <c r="GR238" s="69" t="s">
        <v>126</v>
      </c>
      <c r="GS238" s="11" t="s">
        <v>126</v>
      </c>
    </row>
    <row r="239" spans="1:266" hidden="1" x14ac:dyDescent="0.25">
      <c r="A239" s="2" t="s">
        <v>1780</v>
      </c>
      <c r="B239" s="9" t="s">
        <v>477</v>
      </c>
      <c r="C239" s="9" t="s">
        <v>484</v>
      </c>
      <c r="D239" s="35" t="s">
        <v>2350</v>
      </c>
      <c r="E239" s="35" t="s">
        <v>1589</v>
      </c>
      <c r="F239" s="35" t="s">
        <v>1589</v>
      </c>
      <c r="G239" s="35" t="s">
        <v>127</v>
      </c>
      <c r="H239" s="35" t="s">
        <v>1589</v>
      </c>
      <c r="I239" s="35" t="s">
        <v>1589</v>
      </c>
      <c r="J239" s="35" t="str">
        <f t="shared" si="12"/>
        <v>Agile</v>
      </c>
      <c r="K239" t="s">
        <v>127</v>
      </c>
      <c r="L239" t="s">
        <v>127</v>
      </c>
      <c r="M239" t="s">
        <v>1589</v>
      </c>
      <c r="N239" t="s">
        <v>1589</v>
      </c>
      <c r="O239" t="s">
        <v>1589</v>
      </c>
      <c r="P239" t="s">
        <v>1589</v>
      </c>
      <c r="Q239" t="s">
        <v>1589</v>
      </c>
      <c r="R239" s="1" t="str">
        <f t="shared" si="14"/>
        <v>NO</v>
      </c>
      <c r="S239" s="29" t="str">
        <f t="shared" si="15"/>
        <v>YES</v>
      </c>
      <c r="T239" s="32" t="str">
        <f t="shared" si="13"/>
        <v>YES</v>
      </c>
      <c r="U239" s="34" t="s">
        <v>127</v>
      </c>
      <c r="V239" s="10" t="s">
        <v>1589</v>
      </c>
      <c r="W239" s="54" t="s">
        <v>2239</v>
      </c>
      <c r="X239" s="9" t="s">
        <v>126</v>
      </c>
      <c r="Y239" s="9" t="s">
        <v>126</v>
      </c>
      <c r="Z239" s="9" t="s">
        <v>126</v>
      </c>
      <c r="AA239" s="9" t="s">
        <v>126</v>
      </c>
      <c r="AB239" s="9" t="s">
        <v>126</v>
      </c>
      <c r="AC239" s="9" t="s">
        <v>126</v>
      </c>
      <c r="AD239" s="9" t="s">
        <v>126</v>
      </c>
      <c r="AE239" s="9" t="s">
        <v>127</v>
      </c>
      <c r="AF239" s="9" t="s">
        <v>126</v>
      </c>
      <c r="AG239" s="9" t="s">
        <v>126</v>
      </c>
      <c r="AH239" s="9" t="s">
        <v>126</v>
      </c>
      <c r="AI239" s="9" t="s">
        <v>126</v>
      </c>
      <c r="AJ239" s="9" t="s">
        <v>126</v>
      </c>
      <c r="AK239" s="9" t="s">
        <v>126</v>
      </c>
      <c r="AL239" s="9" t="s">
        <v>126</v>
      </c>
      <c r="AM239" s="9" t="s">
        <v>126</v>
      </c>
      <c r="AN239" s="9" t="s">
        <v>126</v>
      </c>
      <c r="AO239" s="9" t="s">
        <v>126</v>
      </c>
      <c r="AP239" s="9" t="s">
        <v>126</v>
      </c>
      <c r="AQ239" s="9" t="s">
        <v>126</v>
      </c>
      <c r="AR239" s="27" t="s">
        <v>126</v>
      </c>
      <c r="AS239" s="11" t="s">
        <v>504</v>
      </c>
      <c r="EH239" s="22" t="s">
        <v>1589</v>
      </c>
      <c r="EN239" s="11" t="s">
        <v>541</v>
      </c>
      <c r="GF239" t="s">
        <v>127</v>
      </c>
      <c r="GL239" s="21" t="s">
        <v>1589</v>
      </c>
      <c r="GP239" t="s">
        <v>127</v>
      </c>
      <c r="GR239" s="69" t="s">
        <v>347</v>
      </c>
      <c r="GS239" s="11" t="s">
        <v>570</v>
      </c>
      <c r="IL239" t="s">
        <v>127</v>
      </c>
    </row>
    <row r="240" spans="1:266" hidden="1" x14ac:dyDescent="0.25">
      <c r="A240" s="2" t="s">
        <v>1780</v>
      </c>
      <c r="B240" s="9" t="s">
        <v>477</v>
      </c>
      <c r="C240" s="9" t="s">
        <v>484</v>
      </c>
      <c r="D240" s="35" t="s">
        <v>2350</v>
      </c>
      <c r="E240" s="35" t="s">
        <v>1589</v>
      </c>
      <c r="F240" s="35" t="s">
        <v>1589</v>
      </c>
      <c r="G240" s="35" t="s">
        <v>127</v>
      </c>
      <c r="H240" s="35" t="s">
        <v>1589</v>
      </c>
      <c r="I240" s="35" t="s">
        <v>1589</v>
      </c>
      <c r="J240" s="35" t="str">
        <f t="shared" si="12"/>
        <v>Agile</v>
      </c>
      <c r="K240" t="s">
        <v>127</v>
      </c>
      <c r="L240" t="s">
        <v>127</v>
      </c>
      <c r="M240" t="s">
        <v>1589</v>
      </c>
      <c r="N240" t="s">
        <v>1589</v>
      </c>
      <c r="O240" t="s">
        <v>1589</v>
      </c>
      <c r="P240" t="s">
        <v>1589</v>
      </c>
      <c r="Q240" t="s">
        <v>1589</v>
      </c>
      <c r="R240" s="1" t="str">
        <f t="shared" si="14"/>
        <v>NO</v>
      </c>
      <c r="S240" s="29" t="str">
        <f t="shared" si="15"/>
        <v>YES</v>
      </c>
      <c r="T240" s="32" t="str">
        <f t="shared" si="13"/>
        <v>YES</v>
      </c>
      <c r="U240" s="34" t="s">
        <v>127</v>
      </c>
      <c r="V240" s="10" t="s">
        <v>1589</v>
      </c>
      <c r="W240" s="54" t="s">
        <v>1589</v>
      </c>
      <c r="X240" s="9" t="s">
        <v>126</v>
      </c>
      <c r="Y240" s="9" t="s">
        <v>126</v>
      </c>
      <c r="Z240" s="9" t="s">
        <v>126</v>
      </c>
      <c r="AA240" s="9" t="s">
        <v>126</v>
      </c>
      <c r="AB240" s="9" t="s">
        <v>126</v>
      </c>
      <c r="AC240" s="9" t="s">
        <v>126</v>
      </c>
      <c r="AD240" s="9" t="s">
        <v>126</v>
      </c>
      <c r="AE240" s="9" t="s">
        <v>126</v>
      </c>
      <c r="AF240" s="9" t="s">
        <v>126</v>
      </c>
      <c r="AG240" s="9" t="s">
        <v>126</v>
      </c>
      <c r="AH240" s="9" t="s">
        <v>126</v>
      </c>
      <c r="AI240" s="9" t="s">
        <v>126</v>
      </c>
      <c r="AJ240" s="9" t="s">
        <v>126</v>
      </c>
      <c r="AK240" s="9" t="s">
        <v>126</v>
      </c>
      <c r="AL240" s="9" t="s">
        <v>127</v>
      </c>
      <c r="AM240" s="9" t="s">
        <v>126</v>
      </c>
      <c r="AN240" s="9" t="s">
        <v>126</v>
      </c>
      <c r="AO240" s="9" t="s">
        <v>126</v>
      </c>
      <c r="AP240" s="9" t="s">
        <v>126</v>
      </c>
      <c r="AQ240" s="9" t="s">
        <v>126</v>
      </c>
      <c r="AR240" s="27" t="s">
        <v>126</v>
      </c>
      <c r="AS240" s="11" t="s">
        <v>505</v>
      </c>
      <c r="CQ240" t="s">
        <v>127</v>
      </c>
      <c r="EH240" s="22" t="s">
        <v>1589</v>
      </c>
      <c r="EJ240" s="2" t="s">
        <v>127</v>
      </c>
      <c r="EN240" s="11" t="s">
        <v>542</v>
      </c>
      <c r="FI240" t="s">
        <v>127</v>
      </c>
      <c r="GL240" s="21" t="s">
        <v>1589</v>
      </c>
      <c r="GP240" t="s">
        <v>127</v>
      </c>
      <c r="GR240" s="69" t="s">
        <v>347</v>
      </c>
      <c r="GS240" s="11" t="s">
        <v>571</v>
      </c>
    </row>
    <row r="241" spans="1:252" hidden="1" x14ac:dyDescent="0.25">
      <c r="A241" s="2" t="s">
        <v>1780</v>
      </c>
      <c r="B241" s="9" t="s">
        <v>477</v>
      </c>
      <c r="C241" s="9" t="s">
        <v>484</v>
      </c>
      <c r="D241" s="35" t="s">
        <v>2350</v>
      </c>
      <c r="E241" s="35" t="s">
        <v>1589</v>
      </c>
      <c r="F241" s="35" t="s">
        <v>1589</v>
      </c>
      <c r="G241" s="35" t="s">
        <v>127</v>
      </c>
      <c r="H241" s="35" t="s">
        <v>1589</v>
      </c>
      <c r="I241" s="35" t="s">
        <v>1589</v>
      </c>
      <c r="J241" s="35" t="str">
        <f t="shared" si="12"/>
        <v>Agile</v>
      </c>
      <c r="K241" t="s">
        <v>127</v>
      </c>
      <c r="L241" t="s">
        <v>127</v>
      </c>
      <c r="M241" t="s">
        <v>1589</v>
      </c>
      <c r="N241" t="s">
        <v>1589</v>
      </c>
      <c r="O241" t="s">
        <v>1589</v>
      </c>
      <c r="P241" t="s">
        <v>1589</v>
      </c>
      <c r="Q241" t="s">
        <v>1589</v>
      </c>
      <c r="R241" s="1" t="str">
        <f t="shared" si="14"/>
        <v>NO</v>
      </c>
      <c r="S241" s="29" t="str">
        <f t="shared" si="15"/>
        <v>YES</v>
      </c>
      <c r="T241" s="32" t="str">
        <f t="shared" si="13"/>
        <v>YES</v>
      </c>
      <c r="U241" s="34" t="s">
        <v>127</v>
      </c>
      <c r="V241" s="10" t="s">
        <v>1589</v>
      </c>
      <c r="W241" s="54" t="s">
        <v>1589</v>
      </c>
      <c r="X241" s="9" t="s">
        <v>126</v>
      </c>
      <c r="Y241" s="9" t="s">
        <v>126</v>
      </c>
      <c r="Z241" s="9" t="s">
        <v>126</v>
      </c>
      <c r="AA241" s="9" t="s">
        <v>126</v>
      </c>
      <c r="AB241" s="9" t="s">
        <v>126</v>
      </c>
      <c r="AC241" s="9" t="s">
        <v>126</v>
      </c>
      <c r="AD241" s="9" t="s">
        <v>126</v>
      </c>
      <c r="AE241" s="9" t="s">
        <v>126</v>
      </c>
      <c r="AF241" s="9" t="s">
        <v>126</v>
      </c>
      <c r="AG241" s="9" t="s">
        <v>126</v>
      </c>
      <c r="AH241" s="9" t="s">
        <v>126</v>
      </c>
      <c r="AI241" s="9" t="s">
        <v>126</v>
      </c>
      <c r="AJ241" s="9" t="s">
        <v>126</v>
      </c>
      <c r="AK241" s="9" t="s">
        <v>126</v>
      </c>
      <c r="AL241" s="9" t="s">
        <v>126</v>
      </c>
      <c r="AM241" s="9" t="s">
        <v>127</v>
      </c>
      <c r="AN241" s="9" t="s">
        <v>126</v>
      </c>
      <c r="AO241" s="9" t="s">
        <v>126</v>
      </c>
      <c r="AP241" s="9" t="s">
        <v>126</v>
      </c>
      <c r="AQ241" s="9" t="s">
        <v>126</v>
      </c>
      <c r="AR241" s="27" t="s">
        <v>126</v>
      </c>
      <c r="AS241" s="11" t="s">
        <v>506</v>
      </c>
      <c r="BP241" t="s">
        <v>127</v>
      </c>
      <c r="EH241" s="22" t="s">
        <v>1589</v>
      </c>
      <c r="EK241" s="2" t="s">
        <v>127</v>
      </c>
      <c r="EN241" s="11" t="s">
        <v>543</v>
      </c>
      <c r="GD241" t="s">
        <v>127</v>
      </c>
      <c r="GL241" s="21" t="s">
        <v>1589</v>
      </c>
      <c r="GP241" t="s">
        <v>127</v>
      </c>
      <c r="GR241" s="69" t="s">
        <v>347</v>
      </c>
      <c r="GS241" s="11" t="s">
        <v>572</v>
      </c>
      <c r="IP241" t="s">
        <v>127</v>
      </c>
    </row>
    <row r="242" spans="1:252" hidden="1" x14ac:dyDescent="0.25">
      <c r="A242" s="2" t="s">
        <v>1780</v>
      </c>
      <c r="B242" s="9" t="s">
        <v>477</v>
      </c>
      <c r="C242" s="9" t="s">
        <v>484</v>
      </c>
      <c r="D242" s="35" t="s">
        <v>2350</v>
      </c>
      <c r="E242" s="35" t="s">
        <v>1589</v>
      </c>
      <c r="F242" s="35" t="s">
        <v>1589</v>
      </c>
      <c r="G242" s="35" t="s">
        <v>127</v>
      </c>
      <c r="H242" s="35" t="s">
        <v>1589</v>
      </c>
      <c r="I242" s="35" t="s">
        <v>1589</v>
      </c>
      <c r="J242" s="35" t="str">
        <f t="shared" si="12"/>
        <v>Agile</v>
      </c>
      <c r="K242" t="s">
        <v>127</v>
      </c>
      <c r="L242" t="s">
        <v>127</v>
      </c>
      <c r="M242" t="s">
        <v>1589</v>
      </c>
      <c r="N242" t="s">
        <v>1589</v>
      </c>
      <c r="O242" t="s">
        <v>1589</v>
      </c>
      <c r="P242" t="s">
        <v>1589</v>
      </c>
      <c r="Q242" t="s">
        <v>1589</v>
      </c>
      <c r="R242" s="1" t="str">
        <f t="shared" si="14"/>
        <v>NO</v>
      </c>
      <c r="S242" s="29" t="str">
        <f t="shared" si="15"/>
        <v>YES</v>
      </c>
      <c r="T242" s="32" t="str">
        <f t="shared" si="13"/>
        <v>YES</v>
      </c>
      <c r="U242" s="34" t="s">
        <v>127</v>
      </c>
      <c r="V242" s="10" t="s">
        <v>1589</v>
      </c>
      <c r="W242" s="54" t="s">
        <v>1589</v>
      </c>
      <c r="X242" s="9" t="s">
        <v>127</v>
      </c>
      <c r="Y242" s="9" t="s">
        <v>126</v>
      </c>
      <c r="Z242" s="9" t="s">
        <v>126</v>
      </c>
      <c r="AA242" s="9" t="s">
        <v>126</v>
      </c>
      <c r="AB242" s="9" t="s">
        <v>126</v>
      </c>
      <c r="AC242" s="9" t="s">
        <v>126</v>
      </c>
      <c r="AD242" s="9" t="s">
        <v>126</v>
      </c>
      <c r="AE242" s="9" t="s">
        <v>126</v>
      </c>
      <c r="AF242" s="9" t="s">
        <v>126</v>
      </c>
      <c r="AG242" s="9" t="s">
        <v>126</v>
      </c>
      <c r="AH242" s="9" t="s">
        <v>126</v>
      </c>
      <c r="AI242" s="9" t="s">
        <v>126</v>
      </c>
      <c r="AJ242" s="9" t="s">
        <v>126</v>
      </c>
      <c r="AK242" s="9" t="s">
        <v>126</v>
      </c>
      <c r="AL242" s="9" t="s">
        <v>126</v>
      </c>
      <c r="AM242" s="9" t="s">
        <v>126</v>
      </c>
      <c r="AN242" s="9" t="s">
        <v>126</v>
      </c>
      <c r="AO242" s="9" t="s">
        <v>126</v>
      </c>
      <c r="AP242" s="9" t="s">
        <v>126</v>
      </c>
      <c r="AQ242" s="9" t="s">
        <v>126</v>
      </c>
      <c r="AR242" s="27" t="s">
        <v>126</v>
      </c>
      <c r="AS242" s="11" t="s">
        <v>507</v>
      </c>
      <c r="CH242" t="s">
        <v>127</v>
      </c>
      <c r="EH242" s="22" t="s">
        <v>1589</v>
      </c>
      <c r="EI242" s="22" t="s">
        <v>127</v>
      </c>
      <c r="EN242" s="11" t="s">
        <v>544</v>
      </c>
      <c r="GG242" t="s">
        <v>127</v>
      </c>
      <c r="GL242" s="21" t="s">
        <v>1589</v>
      </c>
      <c r="GO242" t="s">
        <v>127</v>
      </c>
      <c r="GR242" s="69" t="s">
        <v>347</v>
      </c>
      <c r="GS242" s="11" t="s">
        <v>572</v>
      </c>
      <c r="IP242" t="s">
        <v>127</v>
      </c>
    </row>
    <row r="243" spans="1:252" hidden="1" x14ac:dyDescent="0.25">
      <c r="A243" s="2" t="s">
        <v>1780</v>
      </c>
      <c r="B243" s="9" t="s">
        <v>477</v>
      </c>
      <c r="C243" s="9" t="s">
        <v>484</v>
      </c>
      <c r="D243" s="35" t="s">
        <v>2350</v>
      </c>
      <c r="E243" s="35" t="s">
        <v>1589</v>
      </c>
      <c r="F243" s="35" t="s">
        <v>1589</v>
      </c>
      <c r="G243" s="35" t="s">
        <v>127</v>
      </c>
      <c r="H243" s="35" t="s">
        <v>1589</v>
      </c>
      <c r="I243" s="35" t="s">
        <v>1589</v>
      </c>
      <c r="J243" s="35" t="str">
        <f t="shared" si="12"/>
        <v>Agile</v>
      </c>
      <c r="K243" t="s">
        <v>127</v>
      </c>
      <c r="L243" t="s">
        <v>127</v>
      </c>
      <c r="M243" t="s">
        <v>1589</v>
      </c>
      <c r="N243" t="s">
        <v>1589</v>
      </c>
      <c r="O243" t="s">
        <v>1589</v>
      </c>
      <c r="P243" t="s">
        <v>1589</v>
      </c>
      <c r="Q243" t="s">
        <v>1589</v>
      </c>
      <c r="R243" s="1" t="str">
        <f t="shared" si="14"/>
        <v>NO</v>
      </c>
      <c r="S243" s="29" t="str">
        <f t="shared" si="15"/>
        <v>YES</v>
      </c>
      <c r="T243" s="32" t="str">
        <f t="shared" si="13"/>
        <v>YES</v>
      </c>
      <c r="U243" s="34" t="s">
        <v>127</v>
      </c>
      <c r="V243" s="10" t="s">
        <v>1589</v>
      </c>
      <c r="W243" s="54" t="s">
        <v>1589</v>
      </c>
      <c r="X243" s="9" t="s">
        <v>126</v>
      </c>
      <c r="Y243" s="9" t="s">
        <v>126</v>
      </c>
      <c r="Z243" s="9" t="s">
        <v>126</v>
      </c>
      <c r="AA243" s="9" t="s">
        <v>126</v>
      </c>
      <c r="AB243" s="9" t="s">
        <v>126</v>
      </c>
      <c r="AC243" s="9" t="s">
        <v>126</v>
      </c>
      <c r="AD243" s="9" t="s">
        <v>126</v>
      </c>
      <c r="AE243" s="9" t="s">
        <v>126</v>
      </c>
      <c r="AF243" s="9" t="s">
        <v>126</v>
      </c>
      <c r="AG243" s="9" t="s">
        <v>126</v>
      </c>
      <c r="AH243" s="9" t="s">
        <v>126</v>
      </c>
      <c r="AI243" s="9" t="s">
        <v>126</v>
      </c>
      <c r="AJ243" s="9" t="s">
        <v>126</v>
      </c>
      <c r="AK243" s="9" t="s">
        <v>126</v>
      </c>
      <c r="AL243" s="9" t="s">
        <v>126</v>
      </c>
      <c r="AM243" s="9" t="s">
        <v>126</v>
      </c>
      <c r="AN243" s="9" t="s">
        <v>126</v>
      </c>
      <c r="AO243" s="9" t="s">
        <v>127</v>
      </c>
      <c r="AP243" s="9" t="s">
        <v>126</v>
      </c>
      <c r="AQ243" s="9" t="s">
        <v>126</v>
      </c>
      <c r="AR243" s="27" t="s">
        <v>126</v>
      </c>
      <c r="AS243" s="11" t="s">
        <v>508</v>
      </c>
      <c r="CY243" t="s">
        <v>127</v>
      </c>
      <c r="EH243" s="22" t="s">
        <v>1589</v>
      </c>
      <c r="EL243" s="2" t="s">
        <v>127</v>
      </c>
      <c r="EN243" s="11" t="s">
        <v>545</v>
      </c>
      <c r="GF243" t="s">
        <v>127</v>
      </c>
      <c r="GL243" s="21" t="s">
        <v>1589</v>
      </c>
      <c r="GP243" t="s">
        <v>127</v>
      </c>
      <c r="GR243" s="69" t="s">
        <v>348</v>
      </c>
      <c r="GS243" s="11" t="s">
        <v>573</v>
      </c>
      <c r="HD243" s="14" t="s">
        <v>127</v>
      </c>
      <c r="IL243" t="s">
        <v>127</v>
      </c>
    </row>
    <row r="244" spans="1:252" hidden="1" x14ac:dyDescent="0.25">
      <c r="A244" s="2" t="s">
        <v>1780</v>
      </c>
      <c r="B244" s="9" t="s">
        <v>477</v>
      </c>
      <c r="C244" s="9" t="s">
        <v>485</v>
      </c>
      <c r="D244" s="35" t="s">
        <v>2351</v>
      </c>
      <c r="E244" s="35" t="s">
        <v>127</v>
      </c>
      <c r="F244" s="35" t="s">
        <v>1589</v>
      </c>
      <c r="G244" s="35" t="s">
        <v>127</v>
      </c>
      <c r="H244" s="35" t="s">
        <v>1589</v>
      </c>
      <c r="I244" s="35" t="s">
        <v>1589</v>
      </c>
      <c r="J244" s="35" t="str">
        <f t="shared" si="12"/>
        <v>Mixed</v>
      </c>
      <c r="K244" t="s">
        <v>1589</v>
      </c>
      <c r="L244" t="s">
        <v>1589</v>
      </c>
      <c r="M244" t="s">
        <v>1589</v>
      </c>
      <c r="N244" t="s">
        <v>127</v>
      </c>
      <c r="O244" t="s">
        <v>127</v>
      </c>
      <c r="P244" t="s">
        <v>1589</v>
      </c>
      <c r="Q244" t="s">
        <v>1589</v>
      </c>
      <c r="R244" s="1" t="str">
        <f t="shared" si="14"/>
        <v>YES</v>
      </c>
      <c r="S244" s="29" t="str">
        <f t="shared" si="15"/>
        <v>YES</v>
      </c>
      <c r="T244" s="32" t="str">
        <f t="shared" si="13"/>
        <v>YES</v>
      </c>
      <c r="U244" s="34" t="s">
        <v>127</v>
      </c>
      <c r="V244" s="10" t="s">
        <v>1589</v>
      </c>
      <c r="W244" s="54" t="s">
        <v>1589</v>
      </c>
      <c r="X244" s="9" t="s">
        <v>126</v>
      </c>
      <c r="Y244" s="9" t="s">
        <v>126</v>
      </c>
      <c r="Z244" s="9" t="s">
        <v>126</v>
      </c>
      <c r="AA244" s="9" t="s">
        <v>126</v>
      </c>
      <c r="AB244" s="9" t="s">
        <v>126</v>
      </c>
      <c r="AC244" s="9" t="s">
        <v>126</v>
      </c>
      <c r="AD244" s="9" t="s">
        <v>126</v>
      </c>
      <c r="AE244" s="9" t="s">
        <v>126</v>
      </c>
      <c r="AF244" s="9" t="s">
        <v>126</v>
      </c>
      <c r="AG244" s="9" t="s">
        <v>126</v>
      </c>
      <c r="AH244" s="9" t="s">
        <v>126</v>
      </c>
      <c r="AI244" s="9" t="s">
        <v>126</v>
      </c>
      <c r="AJ244" s="9" t="s">
        <v>126</v>
      </c>
      <c r="AK244" s="9" t="s">
        <v>126</v>
      </c>
      <c r="AL244" s="9" t="s">
        <v>126</v>
      </c>
      <c r="AM244" s="9" t="s">
        <v>127</v>
      </c>
      <c r="AN244" s="9" t="s">
        <v>126</v>
      </c>
      <c r="AO244" s="9" t="s">
        <v>126</v>
      </c>
      <c r="AP244" s="9" t="s">
        <v>126</v>
      </c>
      <c r="AQ244" s="9" t="s">
        <v>126</v>
      </c>
      <c r="AR244" s="27" t="s">
        <v>126</v>
      </c>
      <c r="AS244" s="11" t="s">
        <v>509</v>
      </c>
      <c r="BL244" t="s">
        <v>127</v>
      </c>
      <c r="EH244" s="22" t="s">
        <v>1589</v>
      </c>
      <c r="EK244" s="2" t="s">
        <v>127</v>
      </c>
      <c r="EN244" s="11" t="s">
        <v>546</v>
      </c>
      <c r="EU244" t="s">
        <v>127</v>
      </c>
      <c r="GL244" s="21" t="s">
        <v>1589</v>
      </c>
      <c r="GQ244" t="s">
        <v>127</v>
      </c>
      <c r="GR244" s="69" t="s">
        <v>348</v>
      </c>
      <c r="GS244" s="11" t="s">
        <v>126</v>
      </c>
    </row>
    <row r="245" spans="1:252" hidden="1" x14ac:dyDescent="0.25">
      <c r="A245" s="2" t="s">
        <v>1780</v>
      </c>
      <c r="B245" s="9" t="s">
        <v>477</v>
      </c>
      <c r="C245" s="9" t="s">
        <v>485</v>
      </c>
      <c r="D245" s="35" t="s">
        <v>2351</v>
      </c>
      <c r="E245" s="35" t="s">
        <v>127</v>
      </c>
      <c r="F245" s="35" t="s">
        <v>1589</v>
      </c>
      <c r="G245" s="35" t="s">
        <v>127</v>
      </c>
      <c r="H245" s="35" t="s">
        <v>1589</v>
      </c>
      <c r="I245" s="35" t="s">
        <v>1589</v>
      </c>
      <c r="J245" s="35" t="str">
        <f t="shared" si="12"/>
        <v>Mixed</v>
      </c>
      <c r="K245" t="s">
        <v>1589</v>
      </c>
      <c r="L245" t="s">
        <v>1589</v>
      </c>
      <c r="M245" t="s">
        <v>1589</v>
      </c>
      <c r="N245" t="s">
        <v>127</v>
      </c>
      <c r="O245" t="s">
        <v>127</v>
      </c>
      <c r="P245" t="s">
        <v>1589</v>
      </c>
      <c r="Q245" t="s">
        <v>1589</v>
      </c>
      <c r="R245" s="1" t="str">
        <f t="shared" si="14"/>
        <v>YES</v>
      </c>
      <c r="S245" s="29" t="str">
        <f t="shared" si="15"/>
        <v>YES</v>
      </c>
      <c r="T245" s="32" t="str">
        <f t="shared" si="13"/>
        <v>YES</v>
      </c>
      <c r="U245" s="34" t="s">
        <v>127</v>
      </c>
      <c r="V245" s="10" t="s">
        <v>1589</v>
      </c>
      <c r="W245" s="54" t="s">
        <v>1589</v>
      </c>
      <c r="X245" s="9" t="s">
        <v>126</v>
      </c>
      <c r="Y245" s="9" t="s">
        <v>127</v>
      </c>
      <c r="Z245" s="9" t="s">
        <v>126</v>
      </c>
      <c r="AA245" s="9" t="s">
        <v>126</v>
      </c>
      <c r="AB245" s="9" t="s">
        <v>126</v>
      </c>
      <c r="AC245" s="9" t="s">
        <v>126</v>
      </c>
      <c r="AD245" s="9" t="s">
        <v>126</v>
      </c>
      <c r="AE245" s="9" t="s">
        <v>126</v>
      </c>
      <c r="AF245" s="9" t="s">
        <v>126</v>
      </c>
      <c r="AG245" s="9" t="s">
        <v>126</v>
      </c>
      <c r="AH245" s="9" t="s">
        <v>126</v>
      </c>
      <c r="AI245" s="9" t="s">
        <v>126</v>
      </c>
      <c r="AJ245" s="9" t="s">
        <v>126</v>
      </c>
      <c r="AK245" s="9" t="s">
        <v>126</v>
      </c>
      <c r="AL245" s="9" t="s">
        <v>126</v>
      </c>
      <c r="AM245" s="9" t="s">
        <v>126</v>
      </c>
      <c r="AN245" s="9" t="s">
        <v>126</v>
      </c>
      <c r="AO245" s="9" t="s">
        <v>126</v>
      </c>
      <c r="AP245" s="9" t="s">
        <v>126</v>
      </c>
      <c r="AQ245" s="9" t="s">
        <v>126</v>
      </c>
      <c r="AR245" s="27" t="s">
        <v>126</v>
      </c>
      <c r="AS245" s="11" t="s">
        <v>510</v>
      </c>
      <c r="EH245" s="22" t="s">
        <v>1589</v>
      </c>
      <c r="EN245" s="11" t="s">
        <v>547</v>
      </c>
      <c r="GD245" t="s">
        <v>127</v>
      </c>
      <c r="GL245" s="21" t="s">
        <v>1589</v>
      </c>
      <c r="GP245" t="s">
        <v>127</v>
      </c>
      <c r="GR245" s="69" t="s">
        <v>348</v>
      </c>
      <c r="GS245" s="11" t="s">
        <v>126</v>
      </c>
    </row>
    <row r="246" spans="1:252" ht="15.95" hidden="1" customHeight="1" x14ac:dyDescent="0.25">
      <c r="A246" s="2" t="s">
        <v>1780</v>
      </c>
      <c r="B246" s="9" t="s">
        <v>477</v>
      </c>
      <c r="C246" s="9" t="s">
        <v>485</v>
      </c>
      <c r="D246" s="35" t="s">
        <v>2351</v>
      </c>
      <c r="E246" s="35" t="s">
        <v>127</v>
      </c>
      <c r="F246" s="35" t="s">
        <v>1589</v>
      </c>
      <c r="G246" s="35" t="s">
        <v>127</v>
      </c>
      <c r="H246" s="35" t="s">
        <v>1589</v>
      </c>
      <c r="I246" s="35" t="s">
        <v>1589</v>
      </c>
      <c r="J246" s="35" t="str">
        <f t="shared" si="12"/>
        <v>Mixed</v>
      </c>
      <c r="K246" t="s">
        <v>1589</v>
      </c>
      <c r="L246" t="s">
        <v>1589</v>
      </c>
      <c r="M246" t="s">
        <v>1589</v>
      </c>
      <c r="N246" t="s">
        <v>127</v>
      </c>
      <c r="O246" t="s">
        <v>127</v>
      </c>
      <c r="P246" t="s">
        <v>1589</v>
      </c>
      <c r="Q246" t="s">
        <v>1589</v>
      </c>
      <c r="R246" s="1" t="str">
        <f t="shared" si="14"/>
        <v>YES</v>
      </c>
      <c r="S246" s="29" t="str">
        <f t="shared" si="15"/>
        <v>NO</v>
      </c>
      <c r="T246" s="32" t="str">
        <f t="shared" si="13"/>
        <v>NO</v>
      </c>
      <c r="U246" s="34" t="s">
        <v>1589</v>
      </c>
      <c r="V246" s="10" t="s">
        <v>1589</v>
      </c>
      <c r="W246" s="54" t="s">
        <v>1589</v>
      </c>
      <c r="X246" s="9" t="s">
        <v>126</v>
      </c>
      <c r="Y246" s="9" t="s">
        <v>126</v>
      </c>
      <c r="Z246" s="9" t="s">
        <v>126</v>
      </c>
      <c r="AA246" s="9" t="s">
        <v>126</v>
      </c>
      <c r="AB246" s="9" t="s">
        <v>126</v>
      </c>
      <c r="AC246" s="9" t="s">
        <v>126</v>
      </c>
      <c r="AD246" s="9" t="s">
        <v>126</v>
      </c>
      <c r="AE246" s="9" t="s">
        <v>126</v>
      </c>
      <c r="AF246" s="9" t="s">
        <v>126</v>
      </c>
      <c r="AG246" s="9" t="s">
        <v>126</v>
      </c>
      <c r="AH246" s="9" t="s">
        <v>126</v>
      </c>
      <c r="AI246" s="9" t="s">
        <v>126</v>
      </c>
      <c r="AJ246" s="9" t="s">
        <v>126</v>
      </c>
      <c r="AK246" s="9" t="s">
        <v>126</v>
      </c>
      <c r="AL246" s="9" t="s">
        <v>126</v>
      </c>
      <c r="AM246" s="9" t="s">
        <v>126</v>
      </c>
      <c r="AN246" s="9" t="s">
        <v>126</v>
      </c>
      <c r="AO246" s="9" t="s">
        <v>126</v>
      </c>
      <c r="AP246" s="9" t="s">
        <v>126</v>
      </c>
      <c r="AQ246" s="9" t="s">
        <v>126</v>
      </c>
      <c r="AR246" s="27" t="s">
        <v>126</v>
      </c>
      <c r="AS246" s="11" t="s">
        <v>126</v>
      </c>
      <c r="EH246" s="22" t="s">
        <v>1589</v>
      </c>
      <c r="EN246" s="11" t="s">
        <v>126</v>
      </c>
      <c r="GL246" s="21" t="s">
        <v>1589</v>
      </c>
      <c r="GR246" s="69" t="s">
        <v>126</v>
      </c>
      <c r="GS246" s="11" t="s">
        <v>126</v>
      </c>
    </row>
    <row r="247" spans="1:252" hidden="1" x14ac:dyDescent="0.25">
      <c r="A247" s="2" t="s">
        <v>1780</v>
      </c>
      <c r="B247" s="9" t="s">
        <v>477</v>
      </c>
      <c r="C247" s="9" t="s">
        <v>485</v>
      </c>
      <c r="D247" s="35" t="s">
        <v>2351</v>
      </c>
      <c r="E247" s="35" t="s">
        <v>127</v>
      </c>
      <c r="F247" s="35" t="s">
        <v>1589</v>
      </c>
      <c r="G247" s="35" t="s">
        <v>127</v>
      </c>
      <c r="H247" s="35" t="s">
        <v>1589</v>
      </c>
      <c r="I247" s="35" t="s">
        <v>1589</v>
      </c>
      <c r="J247" s="35" t="str">
        <f t="shared" si="12"/>
        <v>Mixed</v>
      </c>
      <c r="K247" t="s">
        <v>1589</v>
      </c>
      <c r="L247" t="s">
        <v>1589</v>
      </c>
      <c r="M247" t="s">
        <v>1589</v>
      </c>
      <c r="N247" t="s">
        <v>127</v>
      </c>
      <c r="O247" t="s">
        <v>127</v>
      </c>
      <c r="P247" t="s">
        <v>1589</v>
      </c>
      <c r="Q247" t="s">
        <v>1589</v>
      </c>
      <c r="R247" s="1" t="str">
        <f t="shared" si="14"/>
        <v>YES</v>
      </c>
      <c r="S247" s="29" t="str">
        <f t="shared" si="15"/>
        <v>NO</v>
      </c>
      <c r="T247" s="32" t="str">
        <f t="shared" si="13"/>
        <v>NO</v>
      </c>
      <c r="U247" s="34" t="s">
        <v>1589</v>
      </c>
      <c r="V247" s="10" t="s">
        <v>1589</v>
      </c>
      <c r="W247" s="54" t="s">
        <v>1589</v>
      </c>
      <c r="X247" s="9" t="s">
        <v>126</v>
      </c>
      <c r="Y247" s="9" t="s">
        <v>126</v>
      </c>
      <c r="Z247" s="9" t="s">
        <v>126</v>
      </c>
      <c r="AA247" s="9" t="s">
        <v>126</v>
      </c>
      <c r="AB247" s="9" t="s">
        <v>126</v>
      </c>
      <c r="AC247" s="9" t="s">
        <v>126</v>
      </c>
      <c r="AD247" s="9" t="s">
        <v>126</v>
      </c>
      <c r="AE247" s="9" t="s">
        <v>126</v>
      </c>
      <c r="AF247" s="9" t="s">
        <v>126</v>
      </c>
      <c r="AG247" s="9" t="s">
        <v>126</v>
      </c>
      <c r="AH247" s="9" t="s">
        <v>126</v>
      </c>
      <c r="AI247" s="9" t="s">
        <v>126</v>
      </c>
      <c r="AJ247" s="9" t="s">
        <v>126</v>
      </c>
      <c r="AK247" s="9" t="s">
        <v>126</v>
      </c>
      <c r="AL247" s="9" t="s">
        <v>126</v>
      </c>
      <c r="AM247" s="9" t="s">
        <v>126</v>
      </c>
      <c r="AN247" s="9" t="s">
        <v>126</v>
      </c>
      <c r="AO247" s="9" t="s">
        <v>126</v>
      </c>
      <c r="AP247" s="9" t="s">
        <v>126</v>
      </c>
      <c r="AQ247" s="9" t="s">
        <v>126</v>
      </c>
      <c r="AR247" s="27" t="s">
        <v>126</v>
      </c>
      <c r="AS247" s="11" t="s">
        <v>126</v>
      </c>
      <c r="EH247" s="22" t="s">
        <v>1589</v>
      </c>
      <c r="EN247" s="11" t="s">
        <v>126</v>
      </c>
      <c r="GL247" s="21" t="s">
        <v>1589</v>
      </c>
      <c r="GR247" s="69" t="s">
        <v>126</v>
      </c>
      <c r="GS247" s="11" t="s">
        <v>126</v>
      </c>
    </row>
    <row r="248" spans="1:252" hidden="1" x14ac:dyDescent="0.25">
      <c r="A248" s="2" t="s">
        <v>1780</v>
      </c>
      <c r="B248" s="9" t="s">
        <v>477</v>
      </c>
      <c r="C248" s="9" t="s">
        <v>485</v>
      </c>
      <c r="D248" s="35" t="s">
        <v>2351</v>
      </c>
      <c r="E248" s="35" t="s">
        <v>127</v>
      </c>
      <c r="F248" s="35" t="s">
        <v>1589</v>
      </c>
      <c r="G248" s="35" t="s">
        <v>127</v>
      </c>
      <c r="H248" s="35" t="s">
        <v>1589</v>
      </c>
      <c r="I248" s="35" t="s">
        <v>1589</v>
      </c>
      <c r="J248" s="35" t="str">
        <f t="shared" si="12"/>
        <v>Mixed</v>
      </c>
      <c r="K248" t="s">
        <v>1589</v>
      </c>
      <c r="L248" t="s">
        <v>1589</v>
      </c>
      <c r="M248" t="s">
        <v>1589</v>
      </c>
      <c r="N248" t="s">
        <v>127</v>
      </c>
      <c r="O248" t="s">
        <v>127</v>
      </c>
      <c r="P248" t="s">
        <v>1589</v>
      </c>
      <c r="Q248" t="s">
        <v>1589</v>
      </c>
      <c r="R248" s="1" t="str">
        <f t="shared" si="14"/>
        <v>YES</v>
      </c>
      <c r="S248" s="29" t="str">
        <f t="shared" si="15"/>
        <v>NO</v>
      </c>
      <c r="T248" s="32" t="str">
        <f t="shared" si="13"/>
        <v>NO</v>
      </c>
      <c r="U248" s="34" t="s">
        <v>1589</v>
      </c>
      <c r="V248" s="10" t="s">
        <v>1589</v>
      </c>
      <c r="W248" s="54" t="s">
        <v>1589</v>
      </c>
      <c r="X248" s="9" t="s">
        <v>126</v>
      </c>
      <c r="Y248" s="9" t="s">
        <v>126</v>
      </c>
      <c r="Z248" s="9" t="s">
        <v>126</v>
      </c>
      <c r="AA248" s="9" t="s">
        <v>126</v>
      </c>
      <c r="AB248" s="9" t="s">
        <v>126</v>
      </c>
      <c r="AC248" s="9" t="s">
        <v>126</v>
      </c>
      <c r="AD248" s="9" t="s">
        <v>126</v>
      </c>
      <c r="AE248" s="9" t="s">
        <v>126</v>
      </c>
      <c r="AF248" s="9" t="s">
        <v>126</v>
      </c>
      <c r="AG248" s="9" t="s">
        <v>126</v>
      </c>
      <c r="AH248" s="9" t="s">
        <v>126</v>
      </c>
      <c r="AI248" s="9" t="s">
        <v>126</v>
      </c>
      <c r="AJ248" s="9" t="s">
        <v>126</v>
      </c>
      <c r="AK248" s="9" t="s">
        <v>126</v>
      </c>
      <c r="AL248" s="9" t="s">
        <v>126</v>
      </c>
      <c r="AM248" s="9" t="s">
        <v>126</v>
      </c>
      <c r="AN248" s="9" t="s">
        <v>126</v>
      </c>
      <c r="AO248" s="9" t="s">
        <v>126</v>
      </c>
      <c r="AP248" s="9" t="s">
        <v>126</v>
      </c>
      <c r="AQ248" s="9" t="s">
        <v>126</v>
      </c>
      <c r="AR248" s="27" t="s">
        <v>126</v>
      </c>
      <c r="AS248" s="11" t="s">
        <v>126</v>
      </c>
      <c r="EH248" s="22" t="s">
        <v>1589</v>
      </c>
      <c r="EN248" s="11" t="s">
        <v>126</v>
      </c>
      <c r="GL248" s="21" t="s">
        <v>1589</v>
      </c>
      <c r="GR248" s="69" t="s">
        <v>126</v>
      </c>
      <c r="GS248" s="11" t="s">
        <v>126</v>
      </c>
    </row>
    <row r="249" spans="1:252" hidden="1" x14ac:dyDescent="0.25">
      <c r="A249" s="2" t="s">
        <v>1780</v>
      </c>
      <c r="B249" s="9" t="s">
        <v>477</v>
      </c>
      <c r="C249" s="9" t="s">
        <v>486</v>
      </c>
      <c r="D249" s="35" t="s">
        <v>2349</v>
      </c>
      <c r="E249" s="35" t="s">
        <v>1589</v>
      </c>
      <c r="F249" s="35" t="s">
        <v>1589</v>
      </c>
      <c r="G249" s="35" t="s">
        <v>1589</v>
      </c>
      <c r="H249" s="35" t="s">
        <v>1589</v>
      </c>
      <c r="I249" s="35" t="s">
        <v>1589</v>
      </c>
      <c r="J249" s="35" t="str">
        <f t="shared" si="12"/>
        <v/>
      </c>
      <c r="K249" t="s">
        <v>1589</v>
      </c>
      <c r="L249" t="s">
        <v>1589</v>
      </c>
      <c r="M249" t="s">
        <v>1589</v>
      </c>
      <c r="N249" t="s">
        <v>1589</v>
      </c>
      <c r="O249" t="s">
        <v>127</v>
      </c>
      <c r="P249" t="s">
        <v>1589</v>
      </c>
      <c r="Q249" t="s">
        <v>127</v>
      </c>
      <c r="R249" s="1" t="str">
        <f t="shared" si="14"/>
        <v>YES</v>
      </c>
      <c r="S249" s="29" t="str">
        <f t="shared" si="15"/>
        <v>YES</v>
      </c>
      <c r="T249" s="32" t="str">
        <f t="shared" si="13"/>
        <v>YES</v>
      </c>
      <c r="U249" s="34" t="s">
        <v>127</v>
      </c>
      <c r="V249" s="10" t="s">
        <v>1589</v>
      </c>
      <c r="W249" s="54" t="s">
        <v>1589</v>
      </c>
      <c r="X249" s="9" t="s">
        <v>126</v>
      </c>
      <c r="Y249" s="9" t="s">
        <v>126</v>
      </c>
      <c r="Z249" s="9" t="s">
        <v>126</v>
      </c>
      <c r="AA249" s="9" t="s">
        <v>126</v>
      </c>
      <c r="AB249" s="9" t="s">
        <v>126</v>
      </c>
      <c r="AC249" s="9" t="s">
        <v>126</v>
      </c>
      <c r="AD249" s="9" t="s">
        <v>126</v>
      </c>
      <c r="AE249" s="9" t="s">
        <v>127</v>
      </c>
      <c r="AF249" s="9" t="s">
        <v>126</v>
      </c>
      <c r="AG249" s="9" t="s">
        <v>126</v>
      </c>
      <c r="AH249" s="9" t="s">
        <v>126</v>
      </c>
      <c r="AI249" s="9" t="s">
        <v>126</v>
      </c>
      <c r="AJ249" s="9" t="s">
        <v>126</v>
      </c>
      <c r="AK249" s="9" t="s">
        <v>126</v>
      </c>
      <c r="AL249" s="9" t="s">
        <v>126</v>
      </c>
      <c r="AM249" s="9" t="s">
        <v>126</v>
      </c>
      <c r="AN249" s="9" t="s">
        <v>126</v>
      </c>
      <c r="AO249" s="9" t="s">
        <v>126</v>
      </c>
      <c r="AP249" s="9" t="s">
        <v>126</v>
      </c>
      <c r="AQ249" s="9" t="s">
        <v>126</v>
      </c>
      <c r="AR249" s="27" t="s">
        <v>126</v>
      </c>
      <c r="AS249" s="11" t="s">
        <v>511</v>
      </c>
      <c r="BK249" t="s">
        <v>127</v>
      </c>
      <c r="EH249" s="22" t="s">
        <v>1589</v>
      </c>
      <c r="EI249" s="22" t="s">
        <v>127</v>
      </c>
      <c r="EN249" s="11" t="s">
        <v>548</v>
      </c>
      <c r="GH249" t="s">
        <v>127</v>
      </c>
      <c r="GL249" s="21" t="s">
        <v>1589</v>
      </c>
      <c r="GO249" t="s">
        <v>127</v>
      </c>
      <c r="GR249" s="69" t="s">
        <v>347</v>
      </c>
      <c r="GS249" s="11" t="s">
        <v>574</v>
      </c>
      <c r="GY249" s="14" t="s">
        <v>127</v>
      </c>
    </row>
    <row r="250" spans="1:252" hidden="1" x14ac:dyDescent="0.25">
      <c r="A250" s="2" t="s">
        <v>1780</v>
      </c>
      <c r="B250" s="9" t="s">
        <v>477</v>
      </c>
      <c r="C250" s="9" t="s">
        <v>486</v>
      </c>
      <c r="D250" s="35" t="s">
        <v>2349</v>
      </c>
      <c r="E250" s="35" t="s">
        <v>1589</v>
      </c>
      <c r="F250" s="35" t="s">
        <v>1589</v>
      </c>
      <c r="G250" s="35" t="s">
        <v>1589</v>
      </c>
      <c r="H250" s="35" t="s">
        <v>1589</v>
      </c>
      <c r="I250" s="35" t="s">
        <v>1589</v>
      </c>
      <c r="J250" s="35" t="str">
        <f t="shared" si="12"/>
        <v/>
      </c>
      <c r="K250" t="s">
        <v>1589</v>
      </c>
      <c r="L250" t="s">
        <v>1589</v>
      </c>
      <c r="M250" t="s">
        <v>1589</v>
      </c>
      <c r="N250" t="s">
        <v>1589</v>
      </c>
      <c r="O250" t="s">
        <v>127</v>
      </c>
      <c r="P250" t="s">
        <v>1589</v>
      </c>
      <c r="Q250" t="s">
        <v>127</v>
      </c>
      <c r="R250" s="1" t="str">
        <f t="shared" si="14"/>
        <v>YES</v>
      </c>
      <c r="S250" s="29" t="str">
        <f t="shared" si="15"/>
        <v>YES</v>
      </c>
      <c r="T250" s="32" t="str">
        <f t="shared" si="13"/>
        <v>YES</v>
      </c>
      <c r="U250" s="34" t="s">
        <v>127</v>
      </c>
      <c r="V250" s="10" t="s">
        <v>1589</v>
      </c>
      <c r="W250" s="54" t="s">
        <v>1589</v>
      </c>
      <c r="X250" s="9" t="s">
        <v>126</v>
      </c>
      <c r="Y250" s="9" t="s">
        <v>126</v>
      </c>
      <c r="Z250" s="9" t="s">
        <v>126</v>
      </c>
      <c r="AA250" s="9" t="s">
        <v>126</v>
      </c>
      <c r="AB250" s="9" t="s">
        <v>126</v>
      </c>
      <c r="AC250" s="9" t="s">
        <v>126</v>
      </c>
      <c r="AD250" s="9" t="s">
        <v>126</v>
      </c>
      <c r="AE250" s="9" t="s">
        <v>126</v>
      </c>
      <c r="AF250" s="9" t="s">
        <v>126</v>
      </c>
      <c r="AG250" s="9" t="s">
        <v>126</v>
      </c>
      <c r="AH250" s="9" t="s">
        <v>126</v>
      </c>
      <c r="AI250" s="9" t="s">
        <v>126</v>
      </c>
      <c r="AJ250" s="9" t="s">
        <v>126</v>
      </c>
      <c r="AK250" s="9" t="s">
        <v>126</v>
      </c>
      <c r="AL250" s="9" t="s">
        <v>126</v>
      </c>
      <c r="AM250" s="9" t="s">
        <v>126</v>
      </c>
      <c r="AN250" s="9" t="s">
        <v>126</v>
      </c>
      <c r="AO250" s="9" t="s">
        <v>127</v>
      </c>
      <c r="AP250" s="9" t="s">
        <v>126</v>
      </c>
      <c r="AQ250" s="9" t="s">
        <v>126</v>
      </c>
      <c r="AR250" s="27" t="s">
        <v>126</v>
      </c>
      <c r="AS250" s="11" t="s">
        <v>512</v>
      </c>
      <c r="DB250" t="s">
        <v>127</v>
      </c>
      <c r="DR250" t="s">
        <v>127</v>
      </c>
      <c r="EH250" s="22" t="s">
        <v>1589</v>
      </c>
      <c r="EI250" s="22" t="s">
        <v>127</v>
      </c>
      <c r="EM250" s="3" t="s">
        <v>127</v>
      </c>
      <c r="EN250" s="11" t="s">
        <v>549</v>
      </c>
      <c r="FC250" t="s">
        <v>127</v>
      </c>
      <c r="GL250" s="21" t="s">
        <v>1589</v>
      </c>
      <c r="GP250" t="s">
        <v>127</v>
      </c>
      <c r="GR250" s="69" t="s">
        <v>347</v>
      </c>
      <c r="GS250" s="11" t="s">
        <v>575</v>
      </c>
      <c r="IL250" t="s">
        <v>127</v>
      </c>
    </row>
    <row r="251" spans="1:252" hidden="1" x14ac:dyDescent="0.25">
      <c r="A251" s="2" t="s">
        <v>1780</v>
      </c>
      <c r="B251" s="9" t="s">
        <v>477</v>
      </c>
      <c r="C251" s="9" t="s">
        <v>486</v>
      </c>
      <c r="D251" s="35" t="s">
        <v>2349</v>
      </c>
      <c r="E251" s="35" t="s">
        <v>1589</v>
      </c>
      <c r="F251" s="35" t="s">
        <v>1589</v>
      </c>
      <c r="G251" s="35" t="s">
        <v>1589</v>
      </c>
      <c r="H251" s="35" t="s">
        <v>1589</v>
      </c>
      <c r="I251" s="35" t="s">
        <v>1589</v>
      </c>
      <c r="J251" s="35" t="str">
        <f t="shared" si="12"/>
        <v/>
      </c>
      <c r="K251" t="s">
        <v>1589</v>
      </c>
      <c r="L251" t="s">
        <v>1589</v>
      </c>
      <c r="M251" t="s">
        <v>1589</v>
      </c>
      <c r="N251" t="s">
        <v>1589</v>
      </c>
      <c r="O251" t="s">
        <v>127</v>
      </c>
      <c r="P251" t="s">
        <v>1589</v>
      </c>
      <c r="Q251" t="s">
        <v>127</v>
      </c>
      <c r="R251" s="1" t="str">
        <f t="shared" si="14"/>
        <v>YES</v>
      </c>
      <c r="S251" s="29" t="str">
        <f t="shared" si="15"/>
        <v>YES</v>
      </c>
      <c r="T251" s="32" t="str">
        <f t="shared" si="13"/>
        <v>YES</v>
      </c>
      <c r="U251" s="34" t="s">
        <v>127</v>
      </c>
      <c r="V251" s="10" t="s">
        <v>1589</v>
      </c>
      <c r="W251" s="54" t="s">
        <v>1589</v>
      </c>
      <c r="X251" s="9" t="s">
        <v>126</v>
      </c>
      <c r="Y251" s="9" t="s">
        <v>126</v>
      </c>
      <c r="Z251" s="9" t="s">
        <v>126</v>
      </c>
      <c r="AA251" s="9" t="s">
        <v>126</v>
      </c>
      <c r="AB251" s="9" t="s">
        <v>126</v>
      </c>
      <c r="AC251" s="9" t="s">
        <v>126</v>
      </c>
      <c r="AD251" s="9" t="s">
        <v>126</v>
      </c>
      <c r="AE251" s="9" t="s">
        <v>126</v>
      </c>
      <c r="AF251" s="9" t="s">
        <v>126</v>
      </c>
      <c r="AG251" s="9" t="s">
        <v>127</v>
      </c>
      <c r="AH251" s="9" t="s">
        <v>126</v>
      </c>
      <c r="AI251" s="9" t="s">
        <v>126</v>
      </c>
      <c r="AJ251" s="9" t="s">
        <v>126</v>
      </c>
      <c r="AK251" s="9" t="s">
        <v>126</v>
      </c>
      <c r="AL251" s="9" t="s">
        <v>126</v>
      </c>
      <c r="AM251" s="9" t="s">
        <v>126</v>
      </c>
      <c r="AN251" s="9" t="s">
        <v>126</v>
      </c>
      <c r="AO251" s="9" t="s">
        <v>126</v>
      </c>
      <c r="AP251" s="9" t="s">
        <v>126</v>
      </c>
      <c r="AQ251" s="9" t="s">
        <v>126</v>
      </c>
      <c r="AR251" s="27" t="s">
        <v>126</v>
      </c>
      <c r="AS251" s="11" t="s">
        <v>513</v>
      </c>
      <c r="DB251" t="s">
        <v>127</v>
      </c>
      <c r="EH251" s="22" t="s">
        <v>1589</v>
      </c>
      <c r="EM251" s="3" t="s">
        <v>127</v>
      </c>
      <c r="EN251" s="11" t="s">
        <v>549</v>
      </c>
      <c r="FC251" t="s">
        <v>127</v>
      </c>
      <c r="GL251" s="21" t="s">
        <v>1589</v>
      </c>
      <c r="GP251" t="s">
        <v>127</v>
      </c>
      <c r="GR251" s="69" t="s">
        <v>347</v>
      </c>
      <c r="GS251" s="11" t="s">
        <v>576</v>
      </c>
      <c r="HT251" s="14" t="s">
        <v>127</v>
      </c>
    </row>
    <row r="252" spans="1:252" hidden="1" x14ac:dyDescent="0.25">
      <c r="A252" s="2" t="s">
        <v>1780</v>
      </c>
      <c r="B252" s="9" t="s">
        <v>477</v>
      </c>
      <c r="C252" s="9" t="s">
        <v>486</v>
      </c>
      <c r="D252" s="35" t="s">
        <v>2349</v>
      </c>
      <c r="E252" s="35" t="s">
        <v>1589</v>
      </c>
      <c r="F252" s="35" t="s">
        <v>1589</v>
      </c>
      <c r="G252" s="35" t="s">
        <v>1589</v>
      </c>
      <c r="H252" s="35" t="s">
        <v>1589</v>
      </c>
      <c r="I252" s="35" t="s">
        <v>1589</v>
      </c>
      <c r="J252" s="35" t="str">
        <f t="shared" si="12"/>
        <v/>
      </c>
      <c r="K252" t="s">
        <v>1589</v>
      </c>
      <c r="L252" t="s">
        <v>1589</v>
      </c>
      <c r="M252" t="s">
        <v>1589</v>
      </c>
      <c r="N252" t="s">
        <v>1589</v>
      </c>
      <c r="O252" t="s">
        <v>127</v>
      </c>
      <c r="P252" t="s">
        <v>1589</v>
      </c>
      <c r="Q252" t="s">
        <v>127</v>
      </c>
      <c r="R252" s="1" t="str">
        <f t="shared" si="14"/>
        <v>YES</v>
      </c>
      <c r="S252" s="29" t="str">
        <f t="shared" si="15"/>
        <v>YES</v>
      </c>
      <c r="T252" s="32" t="str">
        <f t="shared" si="13"/>
        <v>YES</v>
      </c>
      <c r="U252" s="34" t="s">
        <v>127</v>
      </c>
      <c r="V252" s="10" t="s">
        <v>1589</v>
      </c>
      <c r="W252" s="54" t="s">
        <v>1589</v>
      </c>
      <c r="X252" s="9" t="s">
        <v>126</v>
      </c>
      <c r="Y252" s="9" t="s">
        <v>126</v>
      </c>
      <c r="Z252" s="9" t="s">
        <v>126</v>
      </c>
      <c r="AA252" s="9" t="s">
        <v>127</v>
      </c>
      <c r="AB252" s="9" t="s">
        <v>126</v>
      </c>
      <c r="AC252" s="9" t="s">
        <v>126</v>
      </c>
      <c r="AD252" s="9" t="s">
        <v>126</v>
      </c>
      <c r="AE252" s="9" t="s">
        <v>126</v>
      </c>
      <c r="AF252" s="9" t="s">
        <v>126</v>
      </c>
      <c r="AG252" s="9" t="s">
        <v>126</v>
      </c>
      <c r="AH252" s="9" t="s">
        <v>126</v>
      </c>
      <c r="AI252" s="9" t="s">
        <v>126</v>
      </c>
      <c r="AJ252" s="9" t="s">
        <v>126</v>
      </c>
      <c r="AK252" s="9" t="s">
        <v>126</v>
      </c>
      <c r="AL252" s="9" t="s">
        <v>126</v>
      </c>
      <c r="AM252" s="9" t="s">
        <v>126</v>
      </c>
      <c r="AN252" s="9" t="s">
        <v>126</v>
      </c>
      <c r="AO252" s="9" t="s">
        <v>126</v>
      </c>
      <c r="AP252" s="9" t="s">
        <v>126</v>
      </c>
      <c r="AQ252" s="9" t="s">
        <v>126</v>
      </c>
      <c r="AR252" s="27" t="s">
        <v>126</v>
      </c>
      <c r="AS252" s="11" t="s">
        <v>514</v>
      </c>
      <c r="BW252" t="s">
        <v>127</v>
      </c>
      <c r="DR252" t="s">
        <v>127</v>
      </c>
      <c r="EH252" s="22" t="s">
        <v>1589</v>
      </c>
      <c r="EI252" s="22" t="s">
        <v>127</v>
      </c>
      <c r="EJ252" s="2" t="s">
        <v>127</v>
      </c>
      <c r="EN252" s="11" t="s">
        <v>550</v>
      </c>
      <c r="FA252" t="s">
        <v>127</v>
      </c>
      <c r="FB252" t="s">
        <v>127</v>
      </c>
      <c r="GL252" s="21" t="s">
        <v>1589</v>
      </c>
      <c r="GN252" t="s">
        <v>127</v>
      </c>
      <c r="GO252" t="s">
        <v>127</v>
      </c>
      <c r="GR252" s="69" t="s">
        <v>347</v>
      </c>
      <c r="GS252" s="11" t="s">
        <v>577</v>
      </c>
      <c r="IL252" t="s">
        <v>127</v>
      </c>
      <c r="IR252" t="s">
        <v>127</v>
      </c>
    </row>
    <row r="253" spans="1:252" hidden="1" x14ac:dyDescent="0.25">
      <c r="A253" s="2" t="s">
        <v>1780</v>
      </c>
      <c r="B253" s="9" t="s">
        <v>477</v>
      </c>
      <c r="C253" s="9" t="s">
        <v>486</v>
      </c>
      <c r="D253" s="35" t="s">
        <v>2349</v>
      </c>
      <c r="E253" s="35" t="s">
        <v>1589</v>
      </c>
      <c r="F253" s="35" t="s">
        <v>1589</v>
      </c>
      <c r="G253" s="35" t="s">
        <v>1589</v>
      </c>
      <c r="H253" s="35" t="s">
        <v>1589</v>
      </c>
      <c r="I253" s="35" t="s">
        <v>1589</v>
      </c>
      <c r="J253" s="35" t="str">
        <f t="shared" si="12"/>
        <v/>
      </c>
      <c r="K253" t="s">
        <v>1589</v>
      </c>
      <c r="L253" t="s">
        <v>1589</v>
      </c>
      <c r="M253" t="s">
        <v>1589</v>
      </c>
      <c r="N253" t="s">
        <v>1589</v>
      </c>
      <c r="O253" t="s">
        <v>127</v>
      </c>
      <c r="P253" t="s">
        <v>1589</v>
      </c>
      <c r="Q253" t="s">
        <v>127</v>
      </c>
      <c r="R253" s="1" t="str">
        <f t="shared" si="14"/>
        <v>YES</v>
      </c>
      <c r="S253" s="29" t="str">
        <f t="shared" si="15"/>
        <v>YES</v>
      </c>
      <c r="T253" s="32" t="str">
        <f t="shared" si="13"/>
        <v>YES</v>
      </c>
      <c r="U253" s="34" t="s">
        <v>127</v>
      </c>
      <c r="V253" s="10" t="s">
        <v>1589</v>
      </c>
      <c r="W253" s="54" t="s">
        <v>1589</v>
      </c>
      <c r="X253" s="9" t="s">
        <v>126</v>
      </c>
      <c r="Y253" s="9" t="s">
        <v>126</v>
      </c>
      <c r="Z253" s="9" t="s">
        <v>126</v>
      </c>
      <c r="AA253" s="9" t="s">
        <v>126</v>
      </c>
      <c r="AB253" s="9" t="s">
        <v>126</v>
      </c>
      <c r="AC253" s="9" t="s">
        <v>126</v>
      </c>
      <c r="AD253" s="9" t="s">
        <v>126</v>
      </c>
      <c r="AE253" s="9" t="s">
        <v>126</v>
      </c>
      <c r="AF253" s="9" t="s">
        <v>126</v>
      </c>
      <c r="AG253" s="9" t="s">
        <v>126</v>
      </c>
      <c r="AH253" s="9" t="s">
        <v>126</v>
      </c>
      <c r="AI253" s="9" t="s">
        <v>126</v>
      </c>
      <c r="AJ253" s="9" t="s">
        <v>126</v>
      </c>
      <c r="AK253" s="9" t="s">
        <v>126</v>
      </c>
      <c r="AL253" s="9" t="s">
        <v>126</v>
      </c>
      <c r="AM253" s="9" t="s">
        <v>126</v>
      </c>
      <c r="AN253" s="9" t="s">
        <v>126</v>
      </c>
      <c r="AO253" s="9" t="s">
        <v>126</v>
      </c>
      <c r="AP253" s="9" t="s">
        <v>126</v>
      </c>
      <c r="AQ253" s="9" t="s">
        <v>127</v>
      </c>
      <c r="AR253" s="27" t="s">
        <v>126</v>
      </c>
      <c r="AS253" s="11" t="s">
        <v>515</v>
      </c>
      <c r="BR253" t="s">
        <v>127</v>
      </c>
      <c r="EH253" s="22" t="s">
        <v>1589</v>
      </c>
      <c r="EI253" s="22" t="s">
        <v>127</v>
      </c>
      <c r="EN253" s="11" t="s">
        <v>549</v>
      </c>
      <c r="GL253" s="21" t="s">
        <v>1589</v>
      </c>
      <c r="GR253" s="69" t="s">
        <v>348</v>
      </c>
      <c r="GS253" s="11" t="s">
        <v>578</v>
      </c>
      <c r="HQ253" s="14" t="s">
        <v>127</v>
      </c>
    </row>
    <row r="254" spans="1:252" hidden="1" x14ac:dyDescent="0.25">
      <c r="A254" s="2" t="s">
        <v>1780</v>
      </c>
      <c r="B254" s="9" t="s">
        <v>477</v>
      </c>
      <c r="C254" s="9" t="s">
        <v>487</v>
      </c>
      <c r="D254" s="35" t="s">
        <v>2351</v>
      </c>
      <c r="E254" s="35" t="s">
        <v>127</v>
      </c>
      <c r="F254" s="35" t="s">
        <v>1589</v>
      </c>
      <c r="G254" s="35" t="s">
        <v>127</v>
      </c>
      <c r="H254" s="35" t="s">
        <v>1589</v>
      </c>
      <c r="I254" s="35" t="s">
        <v>1589</v>
      </c>
      <c r="J254" s="35" t="str">
        <f t="shared" si="12"/>
        <v>Mixed</v>
      </c>
      <c r="K254" t="s">
        <v>1589</v>
      </c>
      <c r="L254" t="s">
        <v>127</v>
      </c>
      <c r="M254" t="s">
        <v>1589</v>
      </c>
      <c r="N254" t="s">
        <v>127</v>
      </c>
      <c r="O254" t="s">
        <v>127</v>
      </c>
      <c r="P254" t="s">
        <v>1589</v>
      </c>
      <c r="Q254" t="s">
        <v>1589</v>
      </c>
      <c r="R254" s="1" t="str">
        <f t="shared" si="14"/>
        <v>YES</v>
      </c>
      <c r="S254" s="29" t="str">
        <f t="shared" si="15"/>
        <v>YES</v>
      </c>
      <c r="T254" s="32" t="str">
        <f t="shared" si="13"/>
        <v>YES</v>
      </c>
      <c r="U254" s="34" t="s">
        <v>127</v>
      </c>
      <c r="V254" s="10" t="s">
        <v>1589</v>
      </c>
      <c r="W254" s="54" t="s">
        <v>1589</v>
      </c>
      <c r="X254" s="9" t="s">
        <v>126</v>
      </c>
      <c r="Y254" s="9" t="s">
        <v>126</v>
      </c>
      <c r="Z254" s="9" t="s">
        <v>126</v>
      </c>
      <c r="AA254" s="9" t="s">
        <v>126</v>
      </c>
      <c r="AB254" s="9" t="s">
        <v>126</v>
      </c>
      <c r="AC254" s="9" t="s">
        <v>126</v>
      </c>
      <c r="AD254" s="9" t="s">
        <v>126</v>
      </c>
      <c r="AE254" s="9" t="s">
        <v>126</v>
      </c>
      <c r="AF254" s="9" t="s">
        <v>126</v>
      </c>
      <c r="AG254" s="9" t="s">
        <v>126</v>
      </c>
      <c r="AH254" s="9" t="s">
        <v>126</v>
      </c>
      <c r="AI254" s="9" t="s">
        <v>126</v>
      </c>
      <c r="AJ254" s="9" t="s">
        <v>126</v>
      </c>
      <c r="AK254" s="9" t="s">
        <v>126</v>
      </c>
      <c r="AL254" s="9" t="s">
        <v>126</v>
      </c>
      <c r="AM254" s="9" t="s">
        <v>126</v>
      </c>
      <c r="AN254" s="9" t="s">
        <v>126</v>
      </c>
      <c r="AO254" s="9" t="s">
        <v>126</v>
      </c>
      <c r="AP254" s="9" t="s">
        <v>127</v>
      </c>
      <c r="AQ254" s="9" t="s">
        <v>126</v>
      </c>
      <c r="AR254" s="27" t="s">
        <v>126</v>
      </c>
      <c r="AS254" s="11" t="s">
        <v>516</v>
      </c>
      <c r="CC254" t="s">
        <v>127</v>
      </c>
      <c r="CE254" t="s">
        <v>127</v>
      </c>
      <c r="EH254" s="22" t="s">
        <v>1589</v>
      </c>
      <c r="EL254" s="2" t="s">
        <v>127</v>
      </c>
      <c r="EN254" s="11" t="s">
        <v>551</v>
      </c>
      <c r="EW254" t="s">
        <v>127</v>
      </c>
      <c r="GL254" s="21" t="s">
        <v>1589</v>
      </c>
      <c r="GN254" t="s">
        <v>127</v>
      </c>
      <c r="GR254" s="69" t="s">
        <v>347</v>
      </c>
      <c r="GS254" s="11" t="s">
        <v>579</v>
      </c>
      <c r="HJ254" s="14" t="s">
        <v>127</v>
      </c>
    </row>
    <row r="255" spans="1:252" hidden="1" x14ac:dyDescent="0.25">
      <c r="A255" s="2" t="s">
        <v>1780</v>
      </c>
      <c r="B255" s="9" t="s">
        <v>477</v>
      </c>
      <c r="C255" s="9" t="s">
        <v>487</v>
      </c>
      <c r="D255" s="35" t="s">
        <v>2351</v>
      </c>
      <c r="E255" s="35" t="s">
        <v>127</v>
      </c>
      <c r="F255" s="35" t="s">
        <v>1589</v>
      </c>
      <c r="G255" s="35" t="s">
        <v>127</v>
      </c>
      <c r="H255" s="35" t="s">
        <v>1589</v>
      </c>
      <c r="I255" s="35" t="s">
        <v>1589</v>
      </c>
      <c r="J255" s="35" t="str">
        <f t="shared" si="12"/>
        <v>Mixed</v>
      </c>
      <c r="K255" t="s">
        <v>1589</v>
      </c>
      <c r="L255" t="s">
        <v>127</v>
      </c>
      <c r="M255" t="s">
        <v>1589</v>
      </c>
      <c r="N255" t="s">
        <v>127</v>
      </c>
      <c r="O255" t="s">
        <v>127</v>
      </c>
      <c r="P255" t="s">
        <v>1589</v>
      </c>
      <c r="Q255" t="s">
        <v>1589</v>
      </c>
      <c r="R255" s="1" t="str">
        <f t="shared" si="14"/>
        <v>YES</v>
      </c>
      <c r="S255" s="29" t="str">
        <f t="shared" si="15"/>
        <v>YES</v>
      </c>
      <c r="T255" s="32" t="str">
        <f t="shared" si="13"/>
        <v>YES</v>
      </c>
      <c r="U255" s="34" t="s">
        <v>127</v>
      </c>
      <c r="V255" s="10" t="s">
        <v>1589</v>
      </c>
      <c r="W255" s="54" t="s">
        <v>1589</v>
      </c>
      <c r="X255" s="9" t="s">
        <v>126</v>
      </c>
      <c r="Y255" s="9" t="s">
        <v>126</v>
      </c>
      <c r="Z255" s="9" t="s">
        <v>126</v>
      </c>
      <c r="AA255" s="9" t="s">
        <v>126</v>
      </c>
      <c r="AB255" s="9" t="s">
        <v>127</v>
      </c>
      <c r="AC255" s="9" t="s">
        <v>126</v>
      </c>
      <c r="AD255" s="9" t="s">
        <v>126</v>
      </c>
      <c r="AE255" s="9" t="s">
        <v>126</v>
      </c>
      <c r="AF255" s="9" t="s">
        <v>126</v>
      </c>
      <c r="AG255" s="9" t="s">
        <v>126</v>
      </c>
      <c r="AH255" s="9" t="s">
        <v>126</v>
      </c>
      <c r="AI255" s="9" t="s">
        <v>126</v>
      </c>
      <c r="AJ255" s="9" t="s">
        <v>126</v>
      </c>
      <c r="AK255" s="9" t="s">
        <v>126</v>
      </c>
      <c r="AL255" s="9" t="s">
        <v>126</v>
      </c>
      <c r="AM255" s="9" t="s">
        <v>126</v>
      </c>
      <c r="AN255" s="9" t="s">
        <v>126</v>
      </c>
      <c r="AO255" s="9" t="s">
        <v>126</v>
      </c>
      <c r="AP255" s="9" t="s">
        <v>126</v>
      </c>
      <c r="AQ255" s="9" t="s">
        <v>126</v>
      </c>
      <c r="AR255" s="27" t="s">
        <v>126</v>
      </c>
      <c r="AS255" s="11" t="s">
        <v>517</v>
      </c>
      <c r="CC255" t="s">
        <v>127</v>
      </c>
      <c r="EH255" s="22" t="s">
        <v>1589</v>
      </c>
      <c r="EL255" s="2" t="s">
        <v>127</v>
      </c>
      <c r="EN255" s="11" t="s">
        <v>551</v>
      </c>
      <c r="EW255" t="s">
        <v>127</v>
      </c>
      <c r="GL255" s="21" t="s">
        <v>1589</v>
      </c>
      <c r="GN255" t="s">
        <v>127</v>
      </c>
      <c r="GR255" s="69" t="s">
        <v>347</v>
      </c>
      <c r="GS255" s="11" t="s">
        <v>579</v>
      </c>
      <c r="HJ255" s="14" t="s">
        <v>127</v>
      </c>
    </row>
    <row r="256" spans="1:252" hidden="1" x14ac:dyDescent="0.25">
      <c r="A256" s="2" t="s">
        <v>1780</v>
      </c>
      <c r="B256" s="9" t="s">
        <v>477</v>
      </c>
      <c r="C256" s="9" t="s">
        <v>487</v>
      </c>
      <c r="D256" s="35" t="s">
        <v>2351</v>
      </c>
      <c r="E256" s="35" t="s">
        <v>127</v>
      </c>
      <c r="F256" s="35" t="s">
        <v>1589</v>
      </c>
      <c r="G256" s="35" t="s">
        <v>127</v>
      </c>
      <c r="H256" s="35" t="s">
        <v>1589</v>
      </c>
      <c r="I256" s="35" t="s">
        <v>1589</v>
      </c>
      <c r="J256" s="35" t="str">
        <f t="shared" si="12"/>
        <v>Mixed</v>
      </c>
      <c r="K256" t="s">
        <v>1589</v>
      </c>
      <c r="L256" t="s">
        <v>127</v>
      </c>
      <c r="M256" t="s">
        <v>1589</v>
      </c>
      <c r="N256" t="s">
        <v>127</v>
      </c>
      <c r="O256" t="s">
        <v>127</v>
      </c>
      <c r="P256" t="s">
        <v>1589</v>
      </c>
      <c r="Q256" t="s">
        <v>1589</v>
      </c>
      <c r="R256" s="1" t="str">
        <f t="shared" si="14"/>
        <v>YES</v>
      </c>
      <c r="S256" s="29" t="str">
        <f t="shared" si="15"/>
        <v>YES</v>
      </c>
      <c r="T256" s="32" t="str">
        <f t="shared" si="13"/>
        <v>YES</v>
      </c>
      <c r="U256" s="34" t="s">
        <v>127</v>
      </c>
      <c r="V256" s="10" t="s">
        <v>1589</v>
      </c>
      <c r="W256" s="54" t="s">
        <v>1589</v>
      </c>
      <c r="X256" s="9" t="s">
        <v>126</v>
      </c>
      <c r="Y256" s="9" t="s">
        <v>126</v>
      </c>
      <c r="Z256" s="9" t="s">
        <v>126</v>
      </c>
      <c r="AA256" s="9" t="s">
        <v>126</v>
      </c>
      <c r="AB256" s="9" t="s">
        <v>126</v>
      </c>
      <c r="AC256" s="9" t="s">
        <v>126</v>
      </c>
      <c r="AD256" s="9" t="s">
        <v>126</v>
      </c>
      <c r="AE256" s="9" t="s">
        <v>126</v>
      </c>
      <c r="AF256" s="9" t="s">
        <v>126</v>
      </c>
      <c r="AG256" s="9" t="s">
        <v>126</v>
      </c>
      <c r="AH256" s="9" t="s">
        <v>126</v>
      </c>
      <c r="AI256" s="9" t="s">
        <v>126</v>
      </c>
      <c r="AJ256" s="9" t="s">
        <v>126</v>
      </c>
      <c r="AK256" s="9" t="s">
        <v>126</v>
      </c>
      <c r="AL256" s="9" t="s">
        <v>126</v>
      </c>
      <c r="AM256" s="9" t="s">
        <v>126</v>
      </c>
      <c r="AN256" s="9" t="s">
        <v>126</v>
      </c>
      <c r="AO256" s="9" t="s">
        <v>126</v>
      </c>
      <c r="AP256" s="9" t="s">
        <v>126</v>
      </c>
      <c r="AQ256" s="9" t="s">
        <v>127</v>
      </c>
      <c r="AR256" s="27" t="s">
        <v>126</v>
      </c>
      <c r="AS256" s="11" t="s">
        <v>518</v>
      </c>
      <c r="CC256" t="s">
        <v>127</v>
      </c>
      <c r="EH256" s="22" t="s">
        <v>1589</v>
      </c>
      <c r="EL256" s="2" t="s">
        <v>127</v>
      </c>
      <c r="EN256" s="11" t="s">
        <v>551</v>
      </c>
      <c r="EW256" t="s">
        <v>127</v>
      </c>
      <c r="GL256" s="21" t="s">
        <v>1589</v>
      </c>
      <c r="GN256" t="s">
        <v>127</v>
      </c>
      <c r="GR256" s="69" t="s">
        <v>347</v>
      </c>
      <c r="GS256" s="11" t="s">
        <v>579</v>
      </c>
      <c r="HJ256" s="14" t="s">
        <v>127</v>
      </c>
    </row>
    <row r="257" spans="1:238" hidden="1" x14ac:dyDescent="0.25">
      <c r="A257" s="2" t="s">
        <v>1780</v>
      </c>
      <c r="B257" s="9" t="s">
        <v>477</v>
      </c>
      <c r="C257" s="9" t="s">
        <v>487</v>
      </c>
      <c r="D257" s="35" t="s">
        <v>2351</v>
      </c>
      <c r="E257" s="35" t="s">
        <v>127</v>
      </c>
      <c r="F257" s="35" t="s">
        <v>1589</v>
      </c>
      <c r="G257" s="35" t="s">
        <v>127</v>
      </c>
      <c r="H257" s="35" t="s">
        <v>1589</v>
      </c>
      <c r="I257" s="35" t="s">
        <v>1589</v>
      </c>
      <c r="J257" s="35" t="str">
        <f t="shared" si="12"/>
        <v>Mixed</v>
      </c>
      <c r="K257" t="s">
        <v>1589</v>
      </c>
      <c r="L257" t="s">
        <v>127</v>
      </c>
      <c r="M257" t="s">
        <v>1589</v>
      </c>
      <c r="N257" t="s">
        <v>127</v>
      </c>
      <c r="O257" t="s">
        <v>127</v>
      </c>
      <c r="P257" t="s">
        <v>1589</v>
      </c>
      <c r="Q257" t="s">
        <v>1589</v>
      </c>
      <c r="R257" s="1" t="str">
        <f t="shared" si="14"/>
        <v>YES</v>
      </c>
      <c r="S257" s="29" t="str">
        <f t="shared" si="15"/>
        <v>YES</v>
      </c>
      <c r="T257" s="32" t="str">
        <f t="shared" si="13"/>
        <v>YES</v>
      </c>
      <c r="U257" s="34" t="s">
        <v>127</v>
      </c>
      <c r="V257" s="10" t="s">
        <v>1589</v>
      </c>
      <c r="W257" s="54" t="s">
        <v>1589</v>
      </c>
      <c r="X257" s="9" t="s">
        <v>127</v>
      </c>
      <c r="Y257" s="9" t="s">
        <v>126</v>
      </c>
      <c r="Z257" s="9" t="s">
        <v>126</v>
      </c>
      <c r="AA257" s="9" t="s">
        <v>126</v>
      </c>
      <c r="AB257" s="9" t="s">
        <v>126</v>
      </c>
      <c r="AC257" s="9" t="s">
        <v>126</v>
      </c>
      <c r="AD257" s="9" t="s">
        <v>126</v>
      </c>
      <c r="AE257" s="9" t="s">
        <v>126</v>
      </c>
      <c r="AF257" s="9" t="s">
        <v>126</v>
      </c>
      <c r="AG257" s="9" t="s">
        <v>126</v>
      </c>
      <c r="AH257" s="9" t="s">
        <v>126</v>
      </c>
      <c r="AI257" s="9" t="s">
        <v>126</v>
      </c>
      <c r="AJ257" s="9" t="s">
        <v>126</v>
      </c>
      <c r="AK257" s="9" t="s">
        <v>126</v>
      </c>
      <c r="AL257" s="9" t="s">
        <v>126</v>
      </c>
      <c r="AM257" s="9" t="s">
        <v>126</v>
      </c>
      <c r="AN257" s="9" t="s">
        <v>126</v>
      </c>
      <c r="AO257" s="9" t="s">
        <v>126</v>
      </c>
      <c r="AP257" s="9" t="s">
        <v>126</v>
      </c>
      <c r="AQ257" s="9" t="s">
        <v>126</v>
      </c>
      <c r="AR257" s="27" t="s">
        <v>126</v>
      </c>
      <c r="AS257" s="11" t="s">
        <v>519</v>
      </c>
      <c r="CC257" t="s">
        <v>127</v>
      </c>
      <c r="DB257" t="s">
        <v>127</v>
      </c>
      <c r="EH257" s="22" t="s">
        <v>1589</v>
      </c>
      <c r="EL257" s="2" t="s">
        <v>127</v>
      </c>
      <c r="EM257" s="3" t="s">
        <v>127</v>
      </c>
      <c r="EN257" s="11" t="s">
        <v>551</v>
      </c>
      <c r="EW257" t="s">
        <v>127</v>
      </c>
      <c r="GL257" s="21" t="s">
        <v>1589</v>
      </c>
      <c r="GN257" t="s">
        <v>127</v>
      </c>
      <c r="GR257" s="69" t="s">
        <v>348</v>
      </c>
      <c r="GS257" s="11" t="s">
        <v>579</v>
      </c>
      <c r="HJ257" s="14" t="s">
        <v>127</v>
      </c>
    </row>
    <row r="258" spans="1:238" hidden="1" x14ac:dyDescent="0.25">
      <c r="A258" s="2" t="s">
        <v>1780</v>
      </c>
      <c r="B258" s="9" t="s">
        <v>477</v>
      </c>
      <c r="C258" s="9" t="s">
        <v>487</v>
      </c>
      <c r="D258" s="35" t="s">
        <v>2351</v>
      </c>
      <c r="E258" s="35" t="s">
        <v>127</v>
      </c>
      <c r="F258" s="35" t="s">
        <v>1589</v>
      </c>
      <c r="G258" s="35" t="s">
        <v>127</v>
      </c>
      <c r="H258" s="35" t="s">
        <v>1589</v>
      </c>
      <c r="I258" s="35" t="s">
        <v>1589</v>
      </c>
      <c r="J258" s="35" t="str">
        <f t="shared" si="12"/>
        <v>Mixed</v>
      </c>
      <c r="K258" t="s">
        <v>1589</v>
      </c>
      <c r="L258" t="s">
        <v>127</v>
      </c>
      <c r="M258" t="s">
        <v>1589</v>
      </c>
      <c r="N258" t="s">
        <v>127</v>
      </c>
      <c r="O258" t="s">
        <v>127</v>
      </c>
      <c r="P258" t="s">
        <v>1589</v>
      </c>
      <c r="Q258" t="s">
        <v>1589</v>
      </c>
      <c r="R258" s="1" t="str">
        <f t="shared" si="14"/>
        <v>YES</v>
      </c>
      <c r="S258" s="29" t="str">
        <f t="shared" si="15"/>
        <v>YES</v>
      </c>
      <c r="T258" s="32" t="str">
        <f t="shared" si="13"/>
        <v>YES</v>
      </c>
      <c r="U258" s="34" t="s">
        <v>127</v>
      </c>
      <c r="V258" s="10" t="s">
        <v>1589</v>
      </c>
      <c r="W258" s="54" t="s">
        <v>1589</v>
      </c>
      <c r="X258" s="9" t="s">
        <v>126</v>
      </c>
      <c r="Y258" s="9" t="s">
        <v>126</v>
      </c>
      <c r="Z258" s="9" t="s">
        <v>126</v>
      </c>
      <c r="AA258" s="9" t="s">
        <v>126</v>
      </c>
      <c r="AB258" s="9" t="s">
        <v>126</v>
      </c>
      <c r="AC258" s="9" t="s">
        <v>126</v>
      </c>
      <c r="AD258" s="9" t="s">
        <v>126</v>
      </c>
      <c r="AE258" s="9" t="s">
        <v>126</v>
      </c>
      <c r="AF258" s="9" t="s">
        <v>127</v>
      </c>
      <c r="AG258" s="9" t="s">
        <v>126</v>
      </c>
      <c r="AH258" s="9" t="s">
        <v>126</v>
      </c>
      <c r="AI258" s="9" t="s">
        <v>126</v>
      </c>
      <c r="AJ258" s="9" t="s">
        <v>126</v>
      </c>
      <c r="AK258" s="9" t="s">
        <v>126</v>
      </c>
      <c r="AL258" s="9" t="s">
        <v>126</v>
      </c>
      <c r="AM258" s="9" t="s">
        <v>126</v>
      </c>
      <c r="AN258" s="9" t="s">
        <v>126</v>
      </c>
      <c r="AO258" s="9" t="s">
        <v>126</v>
      </c>
      <c r="AP258" s="9" t="s">
        <v>126</v>
      </c>
      <c r="AQ258" s="9" t="s">
        <v>126</v>
      </c>
      <c r="AR258" s="27" t="s">
        <v>126</v>
      </c>
      <c r="AS258" s="11" t="s">
        <v>518</v>
      </c>
      <c r="CC258" t="s">
        <v>127</v>
      </c>
      <c r="EH258" s="22" t="s">
        <v>1589</v>
      </c>
      <c r="EL258" s="2" t="s">
        <v>127</v>
      </c>
      <c r="EN258" s="11" t="s">
        <v>551</v>
      </c>
      <c r="EW258" t="s">
        <v>127</v>
      </c>
      <c r="GL258" s="21" t="s">
        <v>1589</v>
      </c>
      <c r="GN258" t="s">
        <v>127</v>
      </c>
      <c r="GR258" s="69" t="s">
        <v>347</v>
      </c>
      <c r="GS258" s="11" t="s">
        <v>579</v>
      </c>
      <c r="HJ258" s="14" t="s">
        <v>127</v>
      </c>
    </row>
    <row r="259" spans="1:238" hidden="1" x14ac:dyDescent="0.25">
      <c r="A259" s="2" t="s">
        <v>1780</v>
      </c>
      <c r="B259" s="9" t="s">
        <v>477</v>
      </c>
      <c r="C259" s="9" t="s">
        <v>488</v>
      </c>
      <c r="D259" s="35" t="s">
        <v>2351</v>
      </c>
      <c r="E259" s="35" t="s">
        <v>1589</v>
      </c>
      <c r="F259" s="35" t="s">
        <v>1589</v>
      </c>
      <c r="G259" s="35" t="s">
        <v>127</v>
      </c>
      <c r="H259" s="35" t="s">
        <v>1589</v>
      </c>
      <c r="I259" s="35" t="s">
        <v>1589</v>
      </c>
      <c r="J259" s="35" t="str">
        <f t="shared" si="12"/>
        <v>Agile</v>
      </c>
      <c r="K259" t="s">
        <v>1589</v>
      </c>
      <c r="L259" t="s">
        <v>127</v>
      </c>
      <c r="M259" t="s">
        <v>1589</v>
      </c>
      <c r="N259" t="s">
        <v>1589</v>
      </c>
      <c r="O259" t="s">
        <v>127</v>
      </c>
      <c r="P259" t="s">
        <v>1589</v>
      </c>
      <c r="Q259" t="s">
        <v>1589</v>
      </c>
      <c r="R259" s="1" t="str">
        <f t="shared" si="14"/>
        <v>YES</v>
      </c>
      <c r="S259" s="29" t="str">
        <f t="shared" si="15"/>
        <v>YES</v>
      </c>
      <c r="T259" s="32" t="str">
        <f t="shared" si="13"/>
        <v>YES</v>
      </c>
      <c r="U259" s="34" t="s">
        <v>127</v>
      </c>
      <c r="V259" s="10" t="s">
        <v>1589</v>
      </c>
      <c r="W259" s="54" t="s">
        <v>1589</v>
      </c>
      <c r="X259" s="9" t="s">
        <v>126</v>
      </c>
      <c r="Y259" s="9" t="s">
        <v>127</v>
      </c>
      <c r="Z259" s="9" t="s">
        <v>126</v>
      </c>
      <c r="AA259" s="9" t="s">
        <v>126</v>
      </c>
      <c r="AB259" s="9" t="s">
        <v>126</v>
      </c>
      <c r="AC259" s="9" t="s">
        <v>126</v>
      </c>
      <c r="AD259" s="9" t="s">
        <v>126</v>
      </c>
      <c r="AE259" s="9" t="s">
        <v>126</v>
      </c>
      <c r="AF259" s="9" t="s">
        <v>126</v>
      </c>
      <c r="AG259" s="9" t="s">
        <v>126</v>
      </c>
      <c r="AH259" s="9" t="s">
        <v>126</v>
      </c>
      <c r="AI259" s="9" t="s">
        <v>126</v>
      </c>
      <c r="AJ259" s="9" t="s">
        <v>126</v>
      </c>
      <c r="AK259" s="9" t="s">
        <v>126</v>
      </c>
      <c r="AL259" s="9" t="s">
        <v>126</v>
      </c>
      <c r="AM259" s="9" t="s">
        <v>126</v>
      </c>
      <c r="AN259" s="9" t="s">
        <v>126</v>
      </c>
      <c r="AO259" s="9" t="s">
        <v>126</v>
      </c>
      <c r="AP259" s="9" t="s">
        <v>126</v>
      </c>
      <c r="AQ259" s="9" t="s">
        <v>126</v>
      </c>
      <c r="AR259" s="27" t="s">
        <v>126</v>
      </c>
      <c r="AS259" s="11" t="s">
        <v>520</v>
      </c>
      <c r="BK259" t="s">
        <v>127</v>
      </c>
      <c r="EH259" s="22" t="s">
        <v>1589</v>
      </c>
      <c r="EI259" s="22" t="s">
        <v>127</v>
      </c>
      <c r="EN259" s="11" t="s">
        <v>552</v>
      </c>
      <c r="EQ259" t="s">
        <v>127</v>
      </c>
      <c r="GL259" s="21" t="s">
        <v>1589</v>
      </c>
      <c r="GP259" t="s">
        <v>127</v>
      </c>
      <c r="GR259" s="69" t="s">
        <v>348</v>
      </c>
      <c r="GS259" s="11" t="s">
        <v>580</v>
      </c>
      <c r="HA259" s="14" t="s">
        <v>127</v>
      </c>
    </row>
    <row r="260" spans="1:238" hidden="1" x14ac:dyDescent="0.25">
      <c r="A260" s="2" t="s">
        <v>1780</v>
      </c>
      <c r="B260" s="9" t="s">
        <v>477</v>
      </c>
      <c r="C260" s="9" t="s">
        <v>488</v>
      </c>
      <c r="D260" s="35" t="s">
        <v>2351</v>
      </c>
      <c r="E260" s="35" t="s">
        <v>1589</v>
      </c>
      <c r="F260" s="35" t="s">
        <v>1589</v>
      </c>
      <c r="G260" s="35" t="s">
        <v>127</v>
      </c>
      <c r="H260" s="35" t="s">
        <v>1589</v>
      </c>
      <c r="I260" s="35" t="s">
        <v>1589</v>
      </c>
      <c r="J260" s="35" t="str">
        <f t="shared" ref="J260:J323" si="16">IF(OR($E260 = "YES",$F260 = "YES", $I260="YES"), IF(OR($G260 = "YES",$H260 = "YES"),"Mixed","Plan-driven"), IF(OR($G260 = "YES",$H260 = "YES"), "Agile", ""))</f>
        <v>Agile</v>
      </c>
      <c r="K260" t="s">
        <v>1589</v>
      </c>
      <c r="L260" t="s">
        <v>127</v>
      </c>
      <c r="M260" t="s">
        <v>1589</v>
      </c>
      <c r="N260" t="s">
        <v>1589</v>
      </c>
      <c r="O260" t="s">
        <v>127</v>
      </c>
      <c r="P260" t="s">
        <v>1589</v>
      </c>
      <c r="Q260" t="s">
        <v>1589</v>
      </c>
      <c r="R260" s="1" t="str">
        <f t="shared" si="14"/>
        <v>YES</v>
      </c>
      <c r="S260" s="29" t="str">
        <f t="shared" si="15"/>
        <v>YES</v>
      </c>
      <c r="T260" s="32" t="str">
        <f t="shared" ref="T260:T323" si="17">IF(AND(AS260="",EN260="",GS260=""),"NO","YES")</f>
        <v>YES</v>
      </c>
      <c r="U260" s="34" t="s">
        <v>127</v>
      </c>
      <c r="V260" s="10" t="s">
        <v>1589</v>
      </c>
      <c r="W260" s="54" t="s">
        <v>1589</v>
      </c>
      <c r="X260" s="9" t="s">
        <v>126</v>
      </c>
      <c r="Y260" s="9" t="s">
        <v>126</v>
      </c>
      <c r="Z260" s="9" t="s">
        <v>126</v>
      </c>
      <c r="AA260" s="9" t="s">
        <v>126</v>
      </c>
      <c r="AB260" s="9" t="s">
        <v>127</v>
      </c>
      <c r="AC260" s="9" t="s">
        <v>126</v>
      </c>
      <c r="AD260" s="9" t="s">
        <v>126</v>
      </c>
      <c r="AE260" s="9" t="s">
        <v>126</v>
      </c>
      <c r="AF260" s="9" t="s">
        <v>126</v>
      </c>
      <c r="AG260" s="9" t="s">
        <v>126</v>
      </c>
      <c r="AH260" s="9" t="s">
        <v>126</v>
      </c>
      <c r="AI260" s="9" t="s">
        <v>126</v>
      </c>
      <c r="AJ260" s="9" t="s">
        <v>126</v>
      </c>
      <c r="AK260" s="9" t="s">
        <v>126</v>
      </c>
      <c r="AL260" s="9" t="s">
        <v>126</v>
      </c>
      <c r="AM260" s="9" t="s">
        <v>126</v>
      </c>
      <c r="AN260" s="9" t="s">
        <v>126</v>
      </c>
      <c r="AO260" s="9" t="s">
        <v>126</v>
      </c>
      <c r="AP260" s="9" t="s">
        <v>126</v>
      </c>
      <c r="AQ260" s="9" t="s">
        <v>126</v>
      </c>
      <c r="AR260" s="27" t="s">
        <v>126</v>
      </c>
      <c r="AS260" s="11" t="s">
        <v>521</v>
      </c>
      <c r="CV260" t="s">
        <v>127</v>
      </c>
      <c r="EH260" s="22" t="s">
        <v>1589</v>
      </c>
      <c r="EL260" s="2" t="s">
        <v>127</v>
      </c>
      <c r="EN260" s="11" t="s">
        <v>552</v>
      </c>
      <c r="EQ260" t="s">
        <v>127</v>
      </c>
      <c r="GL260" s="21" t="s">
        <v>1589</v>
      </c>
      <c r="GP260" t="s">
        <v>127</v>
      </c>
      <c r="GR260" s="69" t="s">
        <v>347</v>
      </c>
      <c r="GS260" s="11" t="s">
        <v>581</v>
      </c>
      <c r="ID260" t="s">
        <v>127</v>
      </c>
    </row>
    <row r="261" spans="1:238" hidden="1" x14ac:dyDescent="0.25">
      <c r="A261" s="2" t="s">
        <v>1780</v>
      </c>
      <c r="B261" s="9" t="s">
        <v>477</v>
      </c>
      <c r="C261" s="9" t="s">
        <v>488</v>
      </c>
      <c r="D261" s="35" t="s">
        <v>2351</v>
      </c>
      <c r="E261" s="35" t="s">
        <v>1589</v>
      </c>
      <c r="F261" s="35" t="s">
        <v>1589</v>
      </c>
      <c r="G261" s="35" t="s">
        <v>127</v>
      </c>
      <c r="H261" s="35" t="s">
        <v>1589</v>
      </c>
      <c r="I261" s="35" t="s">
        <v>1589</v>
      </c>
      <c r="J261" s="35" t="str">
        <f t="shared" si="16"/>
        <v>Agile</v>
      </c>
      <c r="K261" t="s">
        <v>1589</v>
      </c>
      <c r="L261" t="s">
        <v>127</v>
      </c>
      <c r="M261" t="s">
        <v>1589</v>
      </c>
      <c r="N261" t="s">
        <v>1589</v>
      </c>
      <c r="O261" t="s">
        <v>127</v>
      </c>
      <c r="P261" t="s">
        <v>1589</v>
      </c>
      <c r="Q261" t="s">
        <v>1589</v>
      </c>
      <c r="R261" s="1" t="str">
        <f t="shared" ref="R261:R324" si="18">IF(OR(M261="YES",N261="YES",O261="YES"),"YES","NO")</f>
        <v>YES</v>
      </c>
      <c r="S261" s="29" t="str">
        <f t="shared" si="15"/>
        <v>YES</v>
      </c>
      <c r="T261" s="32" t="str">
        <f t="shared" si="17"/>
        <v>YES</v>
      </c>
      <c r="U261" s="34" t="s">
        <v>127</v>
      </c>
      <c r="V261" s="10" t="s">
        <v>1589</v>
      </c>
      <c r="W261" s="54" t="s">
        <v>1589</v>
      </c>
      <c r="X261" s="9" t="s">
        <v>126</v>
      </c>
      <c r="Y261" s="9" t="s">
        <v>126</v>
      </c>
      <c r="Z261" s="9" t="s">
        <v>126</v>
      </c>
      <c r="AA261" s="9" t="s">
        <v>126</v>
      </c>
      <c r="AB261" s="9" t="s">
        <v>126</v>
      </c>
      <c r="AC261" s="9" t="s">
        <v>126</v>
      </c>
      <c r="AD261" s="9" t="s">
        <v>126</v>
      </c>
      <c r="AE261" s="9" t="s">
        <v>126</v>
      </c>
      <c r="AF261" s="9" t="s">
        <v>126</v>
      </c>
      <c r="AG261" s="9" t="s">
        <v>127</v>
      </c>
      <c r="AH261" s="9" t="s">
        <v>126</v>
      </c>
      <c r="AI261" s="9" t="s">
        <v>126</v>
      </c>
      <c r="AJ261" s="9" t="s">
        <v>126</v>
      </c>
      <c r="AK261" s="9" t="s">
        <v>126</v>
      </c>
      <c r="AL261" s="9" t="s">
        <v>126</v>
      </c>
      <c r="AM261" s="9" t="s">
        <v>126</v>
      </c>
      <c r="AN261" s="9" t="s">
        <v>126</v>
      </c>
      <c r="AO261" s="9" t="s">
        <v>126</v>
      </c>
      <c r="AP261" s="9" t="s">
        <v>126</v>
      </c>
      <c r="AQ261" s="9" t="s">
        <v>126</v>
      </c>
      <c r="AR261" s="27" t="s">
        <v>126</v>
      </c>
      <c r="AS261" s="11" t="s">
        <v>126</v>
      </c>
      <c r="EH261" s="22" t="s">
        <v>1589</v>
      </c>
      <c r="EN261" s="11" t="s">
        <v>553</v>
      </c>
      <c r="EZ261" t="s">
        <v>127</v>
      </c>
      <c r="GL261" s="21" t="s">
        <v>1589</v>
      </c>
      <c r="GP261" t="s">
        <v>127</v>
      </c>
      <c r="GR261" s="69" t="s">
        <v>347</v>
      </c>
      <c r="GS261" s="11" t="s">
        <v>126</v>
      </c>
    </row>
    <row r="262" spans="1:238" hidden="1" x14ac:dyDescent="0.25">
      <c r="A262" s="2" t="s">
        <v>1780</v>
      </c>
      <c r="B262" s="9" t="s">
        <v>477</v>
      </c>
      <c r="C262" s="9" t="s">
        <v>488</v>
      </c>
      <c r="D262" s="35" t="s">
        <v>2351</v>
      </c>
      <c r="E262" s="35" t="s">
        <v>1589</v>
      </c>
      <c r="F262" s="35" t="s">
        <v>1589</v>
      </c>
      <c r="G262" s="35" t="s">
        <v>127</v>
      </c>
      <c r="H262" s="35" t="s">
        <v>1589</v>
      </c>
      <c r="I262" s="35" t="s">
        <v>1589</v>
      </c>
      <c r="J262" s="35" t="str">
        <f t="shared" si="16"/>
        <v>Agile</v>
      </c>
      <c r="K262" t="s">
        <v>1589</v>
      </c>
      <c r="L262" t="s">
        <v>127</v>
      </c>
      <c r="M262" t="s">
        <v>1589</v>
      </c>
      <c r="N262" t="s">
        <v>1589</v>
      </c>
      <c r="O262" t="s">
        <v>127</v>
      </c>
      <c r="P262" t="s">
        <v>1589</v>
      </c>
      <c r="Q262" t="s">
        <v>1589</v>
      </c>
      <c r="R262" s="1" t="str">
        <f t="shared" si="18"/>
        <v>YES</v>
      </c>
      <c r="S262" s="29" t="str">
        <f t="shared" ref="S262:S325" si="19">IF(AND(X262="",Y262="",Z262="",AA262="",AB262="",AC262="",AD262="",AE262="",AF262="",AG262="",AH262="",AI262="",AJ262="",AK262="",AL262="",AN262="",AM262="",AO262="",AP262="",AQ262="",AR262=""),"NO","YES")</f>
        <v>YES</v>
      </c>
      <c r="T262" s="32" t="str">
        <f t="shared" si="17"/>
        <v>YES</v>
      </c>
      <c r="U262" s="34" t="s">
        <v>127</v>
      </c>
      <c r="V262" s="10" t="s">
        <v>1589</v>
      </c>
      <c r="W262" s="54" t="s">
        <v>1589</v>
      </c>
      <c r="X262" s="9" t="s">
        <v>126</v>
      </c>
      <c r="Y262" s="9" t="s">
        <v>126</v>
      </c>
      <c r="Z262" s="9" t="s">
        <v>127</v>
      </c>
      <c r="AA262" s="9" t="s">
        <v>126</v>
      </c>
      <c r="AB262" s="9" t="s">
        <v>126</v>
      </c>
      <c r="AC262" s="9" t="s">
        <v>126</v>
      </c>
      <c r="AD262" s="9" t="s">
        <v>126</v>
      </c>
      <c r="AE262" s="9" t="s">
        <v>126</v>
      </c>
      <c r="AF262" s="9" t="s">
        <v>126</v>
      </c>
      <c r="AG262" s="9" t="s">
        <v>126</v>
      </c>
      <c r="AH262" s="9" t="s">
        <v>126</v>
      </c>
      <c r="AI262" s="9" t="s">
        <v>126</v>
      </c>
      <c r="AJ262" s="9" t="s">
        <v>126</v>
      </c>
      <c r="AK262" s="9" t="s">
        <v>126</v>
      </c>
      <c r="AL262" s="9" t="s">
        <v>126</v>
      </c>
      <c r="AM262" s="9" t="s">
        <v>126</v>
      </c>
      <c r="AN262" s="9" t="s">
        <v>126</v>
      </c>
      <c r="AO262" s="9" t="s">
        <v>126</v>
      </c>
      <c r="AP262" s="9" t="s">
        <v>126</v>
      </c>
      <c r="AQ262" s="9" t="s">
        <v>126</v>
      </c>
      <c r="AR262" s="27" t="s">
        <v>126</v>
      </c>
      <c r="AS262" s="11" t="s">
        <v>522</v>
      </c>
      <c r="BK262" t="s">
        <v>127</v>
      </c>
      <c r="EH262" s="22" t="s">
        <v>1589</v>
      </c>
      <c r="EI262" s="22" t="s">
        <v>127</v>
      </c>
      <c r="EN262" s="11" t="s">
        <v>552</v>
      </c>
      <c r="EQ262" t="s">
        <v>127</v>
      </c>
      <c r="GL262" s="21" t="s">
        <v>1589</v>
      </c>
      <c r="GP262" t="s">
        <v>127</v>
      </c>
      <c r="GR262" s="69" t="s">
        <v>348</v>
      </c>
      <c r="GS262" s="11" t="s">
        <v>126</v>
      </c>
    </row>
    <row r="263" spans="1:238" hidden="1" x14ac:dyDescent="0.25">
      <c r="A263" s="2" t="s">
        <v>1780</v>
      </c>
      <c r="B263" s="9" t="s">
        <v>477</v>
      </c>
      <c r="C263" s="9" t="s">
        <v>488</v>
      </c>
      <c r="D263" s="35" t="s">
        <v>2351</v>
      </c>
      <c r="E263" s="35" t="s">
        <v>1589</v>
      </c>
      <c r="F263" s="35" t="s">
        <v>1589</v>
      </c>
      <c r="G263" s="35" t="s">
        <v>127</v>
      </c>
      <c r="H263" s="35" t="s">
        <v>1589</v>
      </c>
      <c r="I263" s="35" t="s">
        <v>1589</v>
      </c>
      <c r="J263" s="35" t="str">
        <f t="shared" si="16"/>
        <v>Agile</v>
      </c>
      <c r="K263" t="s">
        <v>1589</v>
      </c>
      <c r="L263" t="s">
        <v>127</v>
      </c>
      <c r="M263" t="s">
        <v>1589</v>
      </c>
      <c r="N263" t="s">
        <v>1589</v>
      </c>
      <c r="O263" t="s">
        <v>127</v>
      </c>
      <c r="P263" t="s">
        <v>1589</v>
      </c>
      <c r="Q263" t="s">
        <v>1589</v>
      </c>
      <c r="R263" s="1" t="str">
        <f t="shared" si="18"/>
        <v>YES</v>
      </c>
      <c r="S263" s="29" t="str">
        <f t="shared" si="19"/>
        <v>YES</v>
      </c>
      <c r="T263" s="32" t="str">
        <f t="shared" si="17"/>
        <v>YES</v>
      </c>
      <c r="U263" s="34" t="s">
        <v>127</v>
      </c>
      <c r="V263" s="10" t="s">
        <v>1589</v>
      </c>
      <c r="W263" s="54" t="s">
        <v>1589</v>
      </c>
      <c r="X263" s="9" t="s">
        <v>126</v>
      </c>
      <c r="Y263" s="9" t="s">
        <v>126</v>
      </c>
      <c r="Z263" s="9" t="s">
        <v>126</v>
      </c>
      <c r="AA263" s="9" t="s">
        <v>126</v>
      </c>
      <c r="AB263" s="9" t="s">
        <v>126</v>
      </c>
      <c r="AC263" s="9" t="s">
        <v>126</v>
      </c>
      <c r="AD263" s="9" t="s">
        <v>126</v>
      </c>
      <c r="AE263" s="9" t="s">
        <v>126</v>
      </c>
      <c r="AF263" s="9" t="s">
        <v>126</v>
      </c>
      <c r="AG263" s="9" t="s">
        <v>126</v>
      </c>
      <c r="AH263" s="9" t="s">
        <v>126</v>
      </c>
      <c r="AI263" s="9" t="s">
        <v>126</v>
      </c>
      <c r="AJ263" s="9" t="s">
        <v>126</v>
      </c>
      <c r="AK263" s="9" t="s">
        <v>126</v>
      </c>
      <c r="AL263" s="9" t="s">
        <v>126</v>
      </c>
      <c r="AM263" s="9" t="s">
        <v>126</v>
      </c>
      <c r="AN263" s="9" t="s">
        <v>126</v>
      </c>
      <c r="AO263" s="9" t="s">
        <v>126</v>
      </c>
      <c r="AP263" s="9" t="s">
        <v>127</v>
      </c>
      <c r="AQ263" s="9" t="s">
        <v>126</v>
      </c>
      <c r="AR263" s="27" t="s">
        <v>126</v>
      </c>
      <c r="AS263" s="11" t="s">
        <v>521</v>
      </c>
      <c r="CV263" t="s">
        <v>127</v>
      </c>
      <c r="EH263" s="22" t="s">
        <v>1589</v>
      </c>
      <c r="EL263" s="2" t="s">
        <v>127</v>
      </c>
      <c r="EN263" s="11" t="s">
        <v>552</v>
      </c>
      <c r="EQ263" t="s">
        <v>127</v>
      </c>
      <c r="GL263" s="21" t="s">
        <v>1589</v>
      </c>
      <c r="GP263" t="s">
        <v>127</v>
      </c>
      <c r="GR263" s="69" t="s">
        <v>347</v>
      </c>
      <c r="GS263" s="11" t="s">
        <v>580</v>
      </c>
      <c r="HA263" s="14" t="s">
        <v>127</v>
      </c>
    </row>
    <row r="264" spans="1:238" hidden="1" x14ac:dyDescent="0.25">
      <c r="A264" s="2" t="s">
        <v>1780</v>
      </c>
      <c r="B264" s="9" t="s">
        <v>477</v>
      </c>
      <c r="C264" s="9" t="s">
        <v>489</v>
      </c>
      <c r="D264" s="35" t="s">
        <v>2351</v>
      </c>
      <c r="E264" s="35" t="s">
        <v>1589</v>
      </c>
      <c r="F264" s="35" t="s">
        <v>127</v>
      </c>
      <c r="G264" s="35" t="s">
        <v>1589</v>
      </c>
      <c r="H264" s="35" t="s">
        <v>1589</v>
      </c>
      <c r="I264" s="35" t="s">
        <v>1589</v>
      </c>
      <c r="J264" s="35" t="str">
        <f t="shared" si="16"/>
        <v>Plan-driven</v>
      </c>
      <c r="K264" t="s">
        <v>1589</v>
      </c>
      <c r="L264" t="s">
        <v>1589</v>
      </c>
      <c r="M264" t="s">
        <v>127</v>
      </c>
      <c r="N264" t="s">
        <v>127</v>
      </c>
      <c r="O264" t="s">
        <v>127</v>
      </c>
      <c r="P264" t="s">
        <v>1589</v>
      </c>
      <c r="Q264" t="s">
        <v>1589</v>
      </c>
      <c r="R264" s="1" t="str">
        <f t="shared" si="18"/>
        <v>YES</v>
      </c>
      <c r="S264" s="29" t="str">
        <f t="shared" si="19"/>
        <v>YES</v>
      </c>
      <c r="T264" s="32" t="str">
        <f t="shared" si="17"/>
        <v>YES</v>
      </c>
      <c r="U264" s="34" t="s">
        <v>127</v>
      </c>
      <c r="V264" s="10" t="s">
        <v>1589</v>
      </c>
      <c r="W264" s="54" t="s">
        <v>2298</v>
      </c>
      <c r="X264" s="9" t="s">
        <v>126</v>
      </c>
      <c r="Y264" s="9" t="s">
        <v>126</v>
      </c>
      <c r="Z264" s="9" t="s">
        <v>126</v>
      </c>
      <c r="AA264" s="9" t="s">
        <v>126</v>
      </c>
      <c r="AB264" s="9" t="s">
        <v>126</v>
      </c>
      <c r="AC264" s="9" t="s">
        <v>126</v>
      </c>
      <c r="AD264" s="9" t="s">
        <v>126</v>
      </c>
      <c r="AE264" s="9" t="s">
        <v>127</v>
      </c>
      <c r="AF264" s="9" t="s">
        <v>126</v>
      </c>
      <c r="AG264" s="9" t="s">
        <v>126</v>
      </c>
      <c r="AH264" s="9" t="s">
        <v>126</v>
      </c>
      <c r="AI264" s="9" t="s">
        <v>126</v>
      </c>
      <c r="AJ264" s="9" t="s">
        <v>126</v>
      </c>
      <c r="AK264" s="9" t="s">
        <v>126</v>
      </c>
      <c r="AL264" s="9" t="s">
        <v>126</v>
      </c>
      <c r="AM264" s="9" t="s">
        <v>126</v>
      </c>
      <c r="AN264" s="9" t="s">
        <v>126</v>
      </c>
      <c r="AO264" s="9" t="s">
        <v>126</v>
      </c>
      <c r="AP264" s="9" t="s">
        <v>126</v>
      </c>
      <c r="AQ264" s="9" t="s">
        <v>126</v>
      </c>
      <c r="AR264" s="27" t="s">
        <v>126</v>
      </c>
      <c r="AS264" s="11" t="s">
        <v>523</v>
      </c>
      <c r="CO264" t="s">
        <v>127</v>
      </c>
      <c r="EH264" s="22" t="s">
        <v>1589</v>
      </c>
      <c r="EI264" s="22" t="s">
        <v>127</v>
      </c>
      <c r="EN264" s="11" t="s">
        <v>554</v>
      </c>
      <c r="GL264" s="21" t="s">
        <v>1589</v>
      </c>
      <c r="GR264" s="69" t="s">
        <v>348</v>
      </c>
      <c r="GS264" s="11" t="s">
        <v>582</v>
      </c>
      <c r="HA264" s="14" t="s">
        <v>127</v>
      </c>
    </row>
    <row r="265" spans="1:238" hidden="1" x14ac:dyDescent="0.25">
      <c r="A265" s="2" t="s">
        <v>1780</v>
      </c>
      <c r="B265" s="9" t="s">
        <v>477</v>
      </c>
      <c r="C265" s="9" t="s">
        <v>489</v>
      </c>
      <c r="D265" s="35" t="s">
        <v>2351</v>
      </c>
      <c r="E265" s="35" t="s">
        <v>1589</v>
      </c>
      <c r="F265" s="35" t="s">
        <v>127</v>
      </c>
      <c r="G265" s="35" t="s">
        <v>1589</v>
      </c>
      <c r="H265" s="35" t="s">
        <v>1589</v>
      </c>
      <c r="I265" s="35" t="s">
        <v>1589</v>
      </c>
      <c r="J265" s="35" t="str">
        <f t="shared" si="16"/>
        <v>Plan-driven</v>
      </c>
      <c r="K265" t="s">
        <v>1589</v>
      </c>
      <c r="L265" t="s">
        <v>1589</v>
      </c>
      <c r="M265" t="s">
        <v>127</v>
      </c>
      <c r="N265" t="s">
        <v>127</v>
      </c>
      <c r="O265" t="s">
        <v>127</v>
      </c>
      <c r="P265" t="s">
        <v>1589</v>
      </c>
      <c r="Q265" t="s">
        <v>1589</v>
      </c>
      <c r="R265" s="1" t="str">
        <f t="shared" si="18"/>
        <v>YES</v>
      </c>
      <c r="S265" s="29" t="str">
        <f t="shared" si="19"/>
        <v>YES</v>
      </c>
      <c r="T265" s="32" t="str">
        <f t="shared" si="17"/>
        <v>YES</v>
      </c>
      <c r="U265" s="34" t="s">
        <v>127</v>
      </c>
      <c r="V265" s="10" t="s">
        <v>1589</v>
      </c>
      <c r="W265" s="54" t="s">
        <v>1589</v>
      </c>
      <c r="X265" s="9" t="s">
        <v>126</v>
      </c>
      <c r="Y265" s="9" t="s">
        <v>126</v>
      </c>
      <c r="Z265" s="9" t="s">
        <v>126</v>
      </c>
      <c r="AA265" s="9" t="s">
        <v>126</v>
      </c>
      <c r="AB265" s="9" t="s">
        <v>126</v>
      </c>
      <c r="AC265" s="9" t="s">
        <v>126</v>
      </c>
      <c r="AD265" s="9" t="s">
        <v>126</v>
      </c>
      <c r="AE265" s="9" t="s">
        <v>126</v>
      </c>
      <c r="AF265" s="9" t="s">
        <v>126</v>
      </c>
      <c r="AG265" s="9" t="s">
        <v>126</v>
      </c>
      <c r="AH265" s="9" t="s">
        <v>126</v>
      </c>
      <c r="AI265" s="9" t="s">
        <v>126</v>
      </c>
      <c r="AJ265" s="9" t="s">
        <v>126</v>
      </c>
      <c r="AK265" s="9" t="s">
        <v>126</v>
      </c>
      <c r="AL265" s="9" t="s">
        <v>126</v>
      </c>
      <c r="AM265" s="9" t="s">
        <v>126</v>
      </c>
      <c r="AN265" s="9" t="s">
        <v>126</v>
      </c>
      <c r="AO265" s="9" t="s">
        <v>126</v>
      </c>
      <c r="AP265" s="9" t="s">
        <v>126</v>
      </c>
      <c r="AQ265" s="9" t="s">
        <v>127</v>
      </c>
      <c r="AR265" s="27" t="s">
        <v>126</v>
      </c>
      <c r="AS265" s="11" t="s">
        <v>524</v>
      </c>
      <c r="DD265" t="s">
        <v>127</v>
      </c>
      <c r="EH265" s="22" t="s">
        <v>1589</v>
      </c>
      <c r="EJ265" s="2" t="s">
        <v>127</v>
      </c>
      <c r="EN265" s="11" t="s">
        <v>555</v>
      </c>
      <c r="FA265" t="s">
        <v>127</v>
      </c>
      <c r="GL265" s="21" t="s">
        <v>1589</v>
      </c>
      <c r="GN265" t="s">
        <v>127</v>
      </c>
      <c r="GR265" s="69" t="s">
        <v>347</v>
      </c>
      <c r="GS265" s="11" t="s">
        <v>583</v>
      </c>
      <c r="HC265" s="14" t="s">
        <v>127</v>
      </c>
    </row>
    <row r="266" spans="1:238" hidden="1" x14ac:dyDescent="0.25">
      <c r="A266" s="2" t="s">
        <v>1780</v>
      </c>
      <c r="B266" s="9" t="s">
        <v>477</v>
      </c>
      <c r="C266" s="9" t="s">
        <v>489</v>
      </c>
      <c r="D266" s="35" t="s">
        <v>2351</v>
      </c>
      <c r="E266" s="35" t="s">
        <v>1589</v>
      </c>
      <c r="F266" s="35" t="s">
        <v>127</v>
      </c>
      <c r="G266" s="35" t="s">
        <v>1589</v>
      </c>
      <c r="H266" s="35" t="s">
        <v>1589</v>
      </c>
      <c r="I266" s="35" t="s">
        <v>1589</v>
      </c>
      <c r="J266" s="35" t="str">
        <f t="shared" si="16"/>
        <v>Plan-driven</v>
      </c>
      <c r="K266" t="s">
        <v>1589</v>
      </c>
      <c r="L266" t="s">
        <v>1589</v>
      </c>
      <c r="M266" t="s">
        <v>127</v>
      </c>
      <c r="N266" t="s">
        <v>127</v>
      </c>
      <c r="O266" t="s">
        <v>127</v>
      </c>
      <c r="P266" t="s">
        <v>1589</v>
      </c>
      <c r="Q266" t="s">
        <v>1589</v>
      </c>
      <c r="R266" s="1" t="str">
        <f t="shared" si="18"/>
        <v>YES</v>
      </c>
      <c r="S266" s="29" t="str">
        <f t="shared" si="19"/>
        <v>YES</v>
      </c>
      <c r="T266" s="32" t="str">
        <f t="shared" si="17"/>
        <v>YES</v>
      </c>
      <c r="U266" s="34" t="s">
        <v>127</v>
      </c>
      <c r="V266" s="10" t="s">
        <v>1589</v>
      </c>
      <c r="W266" s="54" t="s">
        <v>1589</v>
      </c>
      <c r="X266" s="9" t="s">
        <v>126</v>
      </c>
      <c r="Y266" s="9" t="s">
        <v>126</v>
      </c>
      <c r="Z266" s="9" t="s">
        <v>126</v>
      </c>
      <c r="AA266" s="9" t="s">
        <v>126</v>
      </c>
      <c r="AB266" s="9" t="s">
        <v>127</v>
      </c>
      <c r="AC266" s="9" t="s">
        <v>126</v>
      </c>
      <c r="AD266" s="9" t="s">
        <v>126</v>
      </c>
      <c r="AE266" s="9" t="s">
        <v>126</v>
      </c>
      <c r="AF266" s="9" t="s">
        <v>126</v>
      </c>
      <c r="AG266" s="9" t="s">
        <v>126</v>
      </c>
      <c r="AH266" s="9" t="s">
        <v>126</v>
      </c>
      <c r="AI266" s="9" t="s">
        <v>126</v>
      </c>
      <c r="AJ266" s="9" t="s">
        <v>126</v>
      </c>
      <c r="AK266" s="9" t="s">
        <v>126</v>
      </c>
      <c r="AL266" s="9" t="s">
        <v>126</v>
      </c>
      <c r="AM266" s="9" t="s">
        <v>126</v>
      </c>
      <c r="AN266" s="9" t="s">
        <v>126</v>
      </c>
      <c r="AO266" s="9" t="s">
        <v>126</v>
      </c>
      <c r="AP266" s="9" t="s">
        <v>126</v>
      </c>
      <c r="AQ266" s="9" t="s">
        <v>126</v>
      </c>
      <c r="AR266" s="27" t="s">
        <v>126</v>
      </c>
      <c r="AS266" s="11" t="s">
        <v>525</v>
      </c>
      <c r="DQ266" t="s">
        <v>127</v>
      </c>
      <c r="EH266" s="22" t="s">
        <v>1589</v>
      </c>
      <c r="EI266" s="22" t="s">
        <v>127</v>
      </c>
      <c r="EN266" s="11" t="s">
        <v>556</v>
      </c>
      <c r="GG266" t="s">
        <v>127</v>
      </c>
      <c r="GL266" s="21" t="s">
        <v>1589</v>
      </c>
      <c r="GO266" t="s">
        <v>127</v>
      </c>
      <c r="GR266" s="69" t="s">
        <v>347</v>
      </c>
      <c r="GS266" s="11" t="s">
        <v>126</v>
      </c>
    </row>
    <row r="267" spans="1:238" hidden="1" x14ac:dyDescent="0.25">
      <c r="A267" s="2" t="s">
        <v>1780</v>
      </c>
      <c r="B267" s="9" t="s">
        <v>477</v>
      </c>
      <c r="C267" s="9" t="s">
        <v>489</v>
      </c>
      <c r="D267" s="35" t="s">
        <v>2351</v>
      </c>
      <c r="E267" s="35" t="s">
        <v>1589</v>
      </c>
      <c r="F267" s="35" t="s">
        <v>127</v>
      </c>
      <c r="G267" s="35" t="s">
        <v>1589</v>
      </c>
      <c r="H267" s="35" t="s">
        <v>1589</v>
      </c>
      <c r="I267" s="35" t="s">
        <v>1589</v>
      </c>
      <c r="J267" s="35" t="str">
        <f t="shared" si="16"/>
        <v>Plan-driven</v>
      </c>
      <c r="K267" t="s">
        <v>1589</v>
      </c>
      <c r="L267" t="s">
        <v>1589</v>
      </c>
      <c r="M267" t="s">
        <v>127</v>
      </c>
      <c r="N267" t="s">
        <v>127</v>
      </c>
      <c r="O267" t="s">
        <v>127</v>
      </c>
      <c r="P267" t="s">
        <v>1589</v>
      </c>
      <c r="Q267" t="s">
        <v>1589</v>
      </c>
      <c r="R267" s="1" t="str">
        <f t="shared" si="18"/>
        <v>YES</v>
      </c>
      <c r="S267" s="29" t="str">
        <f t="shared" si="19"/>
        <v>YES</v>
      </c>
      <c r="T267" s="32" t="str">
        <f t="shared" si="17"/>
        <v>YES</v>
      </c>
      <c r="U267" s="34" t="s">
        <v>127</v>
      </c>
      <c r="V267" s="10" t="s">
        <v>1589</v>
      </c>
      <c r="W267" s="54" t="s">
        <v>1589</v>
      </c>
      <c r="X267" s="9" t="s">
        <v>126</v>
      </c>
      <c r="Y267" s="9" t="s">
        <v>126</v>
      </c>
      <c r="Z267" s="9" t="s">
        <v>126</v>
      </c>
      <c r="AA267" s="9" t="s">
        <v>126</v>
      </c>
      <c r="AB267" s="9" t="s">
        <v>126</v>
      </c>
      <c r="AC267" s="9" t="s">
        <v>126</v>
      </c>
      <c r="AD267" s="9" t="s">
        <v>126</v>
      </c>
      <c r="AE267" s="9" t="s">
        <v>126</v>
      </c>
      <c r="AF267" s="9" t="s">
        <v>126</v>
      </c>
      <c r="AG267" s="9" t="s">
        <v>126</v>
      </c>
      <c r="AH267" s="9" t="s">
        <v>126</v>
      </c>
      <c r="AI267" s="9" t="s">
        <v>127</v>
      </c>
      <c r="AJ267" s="9" t="s">
        <v>126</v>
      </c>
      <c r="AK267" s="9" t="s">
        <v>126</v>
      </c>
      <c r="AL267" s="9" t="s">
        <v>126</v>
      </c>
      <c r="AM267" s="9" t="s">
        <v>126</v>
      </c>
      <c r="AN267" s="9" t="s">
        <v>126</v>
      </c>
      <c r="AO267" s="9" t="s">
        <v>126</v>
      </c>
      <c r="AP267" s="9" t="s">
        <v>126</v>
      </c>
      <c r="AQ267" s="9" t="s">
        <v>126</v>
      </c>
      <c r="AR267" s="27" t="s">
        <v>126</v>
      </c>
      <c r="AS267" s="11" t="s">
        <v>526</v>
      </c>
      <c r="BZ267" t="s">
        <v>127</v>
      </c>
      <c r="EH267" s="22" t="s">
        <v>1589</v>
      </c>
      <c r="EJ267" s="2" t="s">
        <v>127</v>
      </c>
      <c r="EN267" s="11" t="s">
        <v>557</v>
      </c>
      <c r="FA267" t="s">
        <v>127</v>
      </c>
      <c r="GE267" t="s">
        <v>127</v>
      </c>
      <c r="GL267" s="21" t="s">
        <v>1589</v>
      </c>
      <c r="GN267" t="s">
        <v>127</v>
      </c>
      <c r="GP267" t="s">
        <v>127</v>
      </c>
      <c r="GR267" s="69" t="s">
        <v>347</v>
      </c>
      <c r="GS267" s="11" t="s">
        <v>126</v>
      </c>
    </row>
    <row r="268" spans="1:238" hidden="1" x14ac:dyDescent="0.25">
      <c r="A268" s="2" t="s">
        <v>1780</v>
      </c>
      <c r="B268" s="9" t="s">
        <v>477</v>
      </c>
      <c r="C268" s="9" t="s">
        <v>489</v>
      </c>
      <c r="D268" s="35" t="s">
        <v>2351</v>
      </c>
      <c r="E268" s="35" t="s">
        <v>1589</v>
      </c>
      <c r="F268" s="35" t="s">
        <v>127</v>
      </c>
      <c r="G268" s="35" t="s">
        <v>1589</v>
      </c>
      <c r="H268" s="35" t="s">
        <v>1589</v>
      </c>
      <c r="I268" s="35" t="s">
        <v>1589</v>
      </c>
      <c r="J268" s="35" t="str">
        <f t="shared" si="16"/>
        <v>Plan-driven</v>
      </c>
      <c r="K268" t="s">
        <v>1589</v>
      </c>
      <c r="L268" t="s">
        <v>1589</v>
      </c>
      <c r="M268" t="s">
        <v>127</v>
      </c>
      <c r="N268" t="s">
        <v>127</v>
      </c>
      <c r="O268" t="s">
        <v>127</v>
      </c>
      <c r="P268" t="s">
        <v>1589</v>
      </c>
      <c r="Q268" t="s">
        <v>1589</v>
      </c>
      <c r="R268" s="1" t="str">
        <f t="shared" si="18"/>
        <v>YES</v>
      </c>
      <c r="S268" s="29" t="str">
        <f t="shared" si="19"/>
        <v>YES</v>
      </c>
      <c r="T268" s="32" t="str">
        <f t="shared" si="17"/>
        <v>YES</v>
      </c>
      <c r="U268" s="34" t="s">
        <v>127</v>
      </c>
      <c r="V268" s="10" t="s">
        <v>1589</v>
      </c>
      <c r="W268" s="54" t="s">
        <v>1589</v>
      </c>
      <c r="X268" s="9" t="s">
        <v>126</v>
      </c>
      <c r="Y268" s="9" t="s">
        <v>126</v>
      </c>
      <c r="Z268" s="9" t="s">
        <v>126</v>
      </c>
      <c r="AA268" s="9" t="s">
        <v>126</v>
      </c>
      <c r="AB268" s="9" t="s">
        <v>126</v>
      </c>
      <c r="AC268" s="9" t="s">
        <v>126</v>
      </c>
      <c r="AD268" s="9" t="s">
        <v>126</v>
      </c>
      <c r="AE268" s="9" t="s">
        <v>126</v>
      </c>
      <c r="AF268" s="9" t="s">
        <v>126</v>
      </c>
      <c r="AG268" s="9" t="s">
        <v>126</v>
      </c>
      <c r="AH268" s="9" t="s">
        <v>126</v>
      </c>
      <c r="AI268" s="9"/>
      <c r="AJ268" s="9" t="s">
        <v>126</v>
      </c>
      <c r="AK268" s="9" t="s">
        <v>126</v>
      </c>
      <c r="AL268" s="9" t="s">
        <v>126</v>
      </c>
      <c r="AM268" s="9" t="s">
        <v>126</v>
      </c>
      <c r="AN268" s="9" t="s">
        <v>126</v>
      </c>
      <c r="AO268" s="9" t="s">
        <v>127</v>
      </c>
      <c r="AP268" s="9" t="s">
        <v>126</v>
      </c>
      <c r="AQ268" s="9" t="s">
        <v>126</v>
      </c>
      <c r="AR268" s="27" t="s">
        <v>126</v>
      </c>
      <c r="AS268" s="11" t="s">
        <v>527</v>
      </c>
      <c r="DK268" t="s">
        <v>127</v>
      </c>
      <c r="EH268" s="22" t="s">
        <v>1589</v>
      </c>
      <c r="EI268" s="22" t="s">
        <v>127</v>
      </c>
      <c r="EN268" s="11" t="s">
        <v>556</v>
      </c>
      <c r="GG268" t="s">
        <v>127</v>
      </c>
      <c r="GL268" s="21" t="s">
        <v>1589</v>
      </c>
      <c r="GO268" t="s">
        <v>127</v>
      </c>
      <c r="GR268" s="69" t="s">
        <v>347</v>
      </c>
      <c r="GS268" s="11" t="s">
        <v>126</v>
      </c>
    </row>
    <row r="269" spans="1:238" ht="15.95" hidden="1" customHeight="1" x14ac:dyDescent="0.25">
      <c r="A269" s="2" t="s">
        <v>1780</v>
      </c>
      <c r="B269" s="9" t="s">
        <v>477</v>
      </c>
      <c r="C269" s="9" t="s">
        <v>490</v>
      </c>
      <c r="D269" s="35" t="s">
        <v>2351</v>
      </c>
      <c r="E269" s="35" t="s">
        <v>1589</v>
      </c>
      <c r="F269" s="35" t="s">
        <v>1589</v>
      </c>
      <c r="G269" s="35" t="s">
        <v>127</v>
      </c>
      <c r="H269" s="35" t="s">
        <v>1589</v>
      </c>
      <c r="I269" s="35" t="s">
        <v>1589</v>
      </c>
      <c r="J269" s="35" t="str">
        <f t="shared" si="16"/>
        <v>Agile</v>
      </c>
      <c r="K269" t="s">
        <v>1589</v>
      </c>
      <c r="L269" t="s">
        <v>127</v>
      </c>
      <c r="M269" t="s">
        <v>1589</v>
      </c>
      <c r="N269" t="s">
        <v>1589</v>
      </c>
      <c r="O269" t="s">
        <v>1589</v>
      </c>
      <c r="P269" t="s">
        <v>1589</v>
      </c>
      <c r="Q269" t="s">
        <v>1589</v>
      </c>
      <c r="R269" s="1" t="str">
        <f t="shared" si="18"/>
        <v>NO</v>
      </c>
      <c r="S269" s="29" t="str">
        <f t="shared" si="19"/>
        <v>YES</v>
      </c>
      <c r="T269" s="32" t="str">
        <f t="shared" si="17"/>
        <v>NO</v>
      </c>
      <c r="U269" s="34" t="s">
        <v>1589</v>
      </c>
      <c r="V269" s="10" t="s">
        <v>1589</v>
      </c>
      <c r="W269" s="54" t="s">
        <v>1589</v>
      </c>
      <c r="X269" s="9" t="s">
        <v>126</v>
      </c>
      <c r="Y269" s="9" t="s">
        <v>126</v>
      </c>
      <c r="Z269" s="9" t="s">
        <v>126</v>
      </c>
      <c r="AA269" s="9" t="s">
        <v>126</v>
      </c>
      <c r="AB269" s="9" t="s">
        <v>127</v>
      </c>
      <c r="AC269" s="9" t="s">
        <v>126</v>
      </c>
      <c r="AD269" s="9" t="s">
        <v>126</v>
      </c>
      <c r="AE269" s="9" t="s">
        <v>126</v>
      </c>
      <c r="AF269" s="9" t="s">
        <v>126</v>
      </c>
      <c r="AG269" s="9" t="s">
        <v>126</v>
      </c>
      <c r="AH269" s="9" t="s">
        <v>126</v>
      </c>
      <c r="AI269" s="9" t="s">
        <v>126</v>
      </c>
      <c r="AJ269" s="9" t="s">
        <v>126</v>
      </c>
      <c r="AK269" s="9" t="s">
        <v>126</v>
      </c>
      <c r="AL269" s="9" t="s">
        <v>126</v>
      </c>
      <c r="AM269" s="9" t="s">
        <v>126</v>
      </c>
      <c r="AN269" s="9" t="s">
        <v>126</v>
      </c>
      <c r="AO269" s="9" t="s">
        <v>126</v>
      </c>
      <c r="AP269" s="9" t="s">
        <v>126</v>
      </c>
      <c r="AQ269" s="9" t="s">
        <v>126</v>
      </c>
      <c r="AR269" s="27" t="s">
        <v>126</v>
      </c>
      <c r="AS269" s="11" t="s">
        <v>126</v>
      </c>
      <c r="EH269" s="22" t="s">
        <v>1589</v>
      </c>
      <c r="EN269" s="11" t="s">
        <v>126</v>
      </c>
      <c r="GL269" s="21" t="s">
        <v>1589</v>
      </c>
      <c r="GR269" s="69" t="s">
        <v>347</v>
      </c>
      <c r="GS269" s="11" t="s">
        <v>126</v>
      </c>
    </row>
    <row r="270" spans="1:238" hidden="1" x14ac:dyDescent="0.25">
      <c r="A270" s="2" t="s">
        <v>1780</v>
      </c>
      <c r="B270" s="9" t="s">
        <v>477</v>
      </c>
      <c r="C270" s="9" t="s">
        <v>490</v>
      </c>
      <c r="D270" s="35" t="s">
        <v>2351</v>
      </c>
      <c r="E270" s="35" t="s">
        <v>1589</v>
      </c>
      <c r="F270" s="35" t="s">
        <v>1589</v>
      </c>
      <c r="G270" s="35" t="s">
        <v>127</v>
      </c>
      <c r="H270" s="35" t="s">
        <v>1589</v>
      </c>
      <c r="I270" s="35" t="s">
        <v>1589</v>
      </c>
      <c r="J270" s="35" t="str">
        <f t="shared" si="16"/>
        <v>Agile</v>
      </c>
      <c r="K270" t="s">
        <v>1589</v>
      </c>
      <c r="L270" t="s">
        <v>127</v>
      </c>
      <c r="M270" t="s">
        <v>1589</v>
      </c>
      <c r="N270" t="s">
        <v>1589</v>
      </c>
      <c r="O270" t="s">
        <v>1589</v>
      </c>
      <c r="P270" t="s">
        <v>1589</v>
      </c>
      <c r="Q270" t="s">
        <v>1589</v>
      </c>
      <c r="R270" s="1" t="str">
        <f t="shared" si="18"/>
        <v>NO</v>
      </c>
      <c r="S270" s="29" t="str">
        <f t="shared" si="19"/>
        <v>YES</v>
      </c>
      <c r="T270" s="32" t="str">
        <f t="shared" si="17"/>
        <v>NO</v>
      </c>
      <c r="U270" s="34" t="s">
        <v>1589</v>
      </c>
      <c r="V270" s="10" t="s">
        <v>1589</v>
      </c>
      <c r="W270" s="54" t="s">
        <v>1589</v>
      </c>
      <c r="X270" s="9" t="s">
        <v>126</v>
      </c>
      <c r="Y270" s="9" t="s">
        <v>126</v>
      </c>
      <c r="Z270" s="9" t="s">
        <v>126</v>
      </c>
      <c r="AA270" s="9" t="s">
        <v>126</v>
      </c>
      <c r="AB270" s="9" t="s">
        <v>126</v>
      </c>
      <c r="AC270" s="9" t="s">
        <v>126</v>
      </c>
      <c r="AD270" s="9" t="s">
        <v>126</v>
      </c>
      <c r="AE270" s="9" t="s">
        <v>126</v>
      </c>
      <c r="AF270" s="9" t="s">
        <v>126</v>
      </c>
      <c r="AG270" s="9" t="s">
        <v>126</v>
      </c>
      <c r="AH270" s="9" t="s">
        <v>127</v>
      </c>
      <c r="AI270" s="9" t="s">
        <v>126</v>
      </c>
      <c r="AJ270" s="9" t="s">
        <v>126</v>
      </c>
      <c r="AK270" s="9" t="s">
        <v>126</v>
      </c>
      <c r="AL270" s="9" t="s">
        <v>126</v>
      </c>
      <c r="AM270" s="9" t="s">
        <v>126</v>
      </c>
      <c r="AN270" s="9" t="s">
        <v>126</v>
      </c>
      <c r="AO270" s="9" t="s">
        <v>126</v>
      </c>
      <c r="AP270" s="9" t="s">
        <v>126</v>
      </c>
      <c r="AQ270" s="9" t="s">
        <v>126</v>
      </c>
      <c r="AR270" s="27" t="s">
        <v>126</v>
      </c>
      <c r="AS270" s="11" t="s">
        <v>126</v>
      </c>
      <c r="EH270" s="22" t="s">
        <v>1589</v>
      </c>
      <c r="EN270" s="11" t="s">
        <v>126</v>
      </c>
      <c r="GL270" s="21" t="s">
        <v>1589</v>
      </c>
      <c r="GR270" s="69" t="s">
        <v>348</v>
      </c>
      <c r="GS270" s="11" t="s">
        <v>126</v>
      </c>
    </row>
    <row r="271" spans="1:238" hidden="1" x14ac:dyDescent="0.25">
      <c r="A271" s="2" t="s">
        <v>1780</v>
      </c>
      <c r="B271" s="9" t="s">
        <v>477</v>
      </c>
      <c r="C271" s="9" t="s">
        <v>490</v>
      </c>
      <c r="D271" s="35" t="s">
        <v>2351</v>
      </c>
      <c r="E271" s="35" t="s">
        <v>1589</v>
      </c>
      <c r="F271" s="35" t="s">
        <v>1589</v>
      </c>
      <c r="G271" s="35" t="s">
        <v>127</v>
      </c>
      <c r="H271" s="35" t="s">
        <v>1589</v>
      </c>
      <c r="I271" s="35" t="s">
        <v>1589</v>
      </c>
      <c r="J271" s="35" t="str">
        <f t="shared" si="16"/>
        <v>Agile</v>
      </c>
      <c r="K271" t="s">
        <v>1589</v>
      </c>
      <c r="L271" t="s">
        <v>127</v>
      </c>
      <c r="M271" t="s">
        <v>1589</v>
      </c>
      <c r="N271" t="s">
        <v>1589</v>
      </c>
      <c r="O271" t="s">
        <v>1589</v>
      </c>
      <c r="P271" t="s">
        <v>1589</v>
      </c>
      <c r="Q271" t="s">
        <v>1589</v>
      </c>
      <c r="R271" s="1" t="str">
        <f t="shared" si="18"/>
        <v>NO</v>
      </c>
      <c r="S271" s="29" t="str">
        <f t="shared" si="19"/>
        <v>YES</v>
      </c>
      <c r="T271" s="32" t="str">
        <f t="shared" si="17"/>
        <v>NO</v>
      </c>
      <c r="U271" s="34" t="s">
        <v>1589</v>
      </c>
      <c r="V271" s="10" t="s">
        <v>1589</v>
      </c>
      <c r="W271" s="54" t="s">
        <v>1589</v>
      </c>
      <c r="X271" s="9" t="s">
        <v>126</v>
      </c>
      <c r="Y271" s="9" t="s">
        <v>126</v>
      </c>
      <c r="Z271" s="9" t="s">
        <v>126</v>
      </c>
      <c r="AA271" s="9" t="s">
        <v>126</v>
      </c>
      <c r="AB271" s="9" t="s">
        <v>126</v>
      </c>
      <c r="AC271" s="9" t="s">
        <v>126</v>
      </c>
      <c r="AD271" s="9" t="s">
        <v>126</v>
      </c>
      <c r="AE271" s="9" t="s">
        <v>126</v>
      </c>
      <c r="AF271" s="9" t="s">
        <v>126</v>
      </c>
      <c r="AG271" s="9" t="s">
        <v>126</v>
      </c>
      <c r="AH271" s="9" t="s">
        <v>126</v>
      </c>
      <c r="AI271" s="9" t="s">
        <v>127</v>
      </c>
      <c r="AJ271" s="9" t="s">
        <v>126</v>
      </c>
      <c r="AK271" s="9" t="s">
        <v>126</v>
      </c>
      <c r="AL271" s="9" t="s">
        <v>126</v>
      </c>
      <c r="AM271" s="9" t="s">
        <v>126</v>
      </c>
      <c r="AN271" s="9" t="s">
        <v>126</v>
      </c>
      <c r="AO271" s="9" t="s">
        <v>126</v>
      </c>
      <c r="AP271" s="9" t="s">
        <v>126</v>
      </c>
      <c r="AQ271" s="9" t="s">
        <v>126</v>
      </c>
      <c r="AR271" s="27" t="s">
        <v>126</v>
      </c>
      <c r="AS271" s="11" t="s">
        <v>126</v>
      </c>
      <c r="EH271" s="22" t="s">
        <v>1589</v>
      </c>
      <c r="EN271" s="11" t="s">
        <v>126</v>
      </c>
      <c r="GL271" s="21" t="s">
        <v>1589</v>
      </c>
      <c r="GR271" s="69" t="s">
        <v>347</v>
      </c>
      <c r="GS271" s="11" t="s">
        <v>126</v>
      </c>
    </row>
    <row r="272" spans="1:238" hidden="1" x14ac:dyDescent="0.25">
      <c r="A272" s="2" t="s">
        <v>1780</v>
      </c>
      <c r="B272" s="9" t="s">
        <v>477</v>
      </c>
      <c r="C272" s="9" t="s">
        <v>490</v>
      </c>
      <c r="D272" s="35" t="s">
        <v>2351</v>
      </c>
      <c r="E272" s="35" t="s">
        <v>1589</v>
      </c>
      <c r="F272" s="35" t="s">
        <v>1589</v>
      </c>
      <c r="G272" s="35" t="s">
        <v>127</v>
      </c>
      <c r="H272" s="35" t="s">
        <v>1589</v>
      </c>
      <c r="I272" s="35" t="s">
        <v>1589</v>
      </c>
      <c r="J272" s="35" t="str">
        <f t="shared" si="16"/>
        <v>Agile</v>
      </c>
      <c r="K272" t="s">
        <v>1589</v>
      </c>
      <c r="L272" t="s">
        <v>127</v>
      </c>
      <c r="M272" t="s">
        <v>1589</v>
      </c>
      <c r="N272" t="s">
        <v>1589</v>
      </c>
      <c r="O272" t="s">
        <v>1589</v>
      </c>
      <c r="P272" t="s">
        <v>1589</v>
      </c>
      <c r="Q272" t="s">
        <v>1589</v>
      </c>
      <c r="R272" s="1" t="str">
        <f t="shared" si="18"/>
        <v>NO</v>
      </c>
      <c r="S272" s="29" t="str">
        <f t="shared" si="19"/>
        <v>YES</v>
      </c>
      <c r="T272" s="32" t="str">
        <f t="shared" si="17"/>
        <v>NO</v>
      </c>
      <c r="U272" s="34" t="s">
        <v>1589</v>
      </c>
      <c r="V272" s="10" t="s">
        <v>1589</v>
      </c>
      <c r="W272" s="54" t="s">
        <v>1589</v>
      </c>
      <c r="X272" s="9" t="s">
        <v>126</v>
      </c>
      <c r="Y272" s="9" t="s">
        <v>127</v>
      </c>
      <c r="Z272" s="9" t="s">
        <v>126</v>
      </c>
      <c r="AA272" s="9" t="s">
        <v>126</v>
      </c>
      <c r="AB272" s="9" t="s">
        <v>126</v>
      </c>
      <c r="AC272" s="9" t="s">
        <v>126</v>
      </c>
      <c r="AD272" s="9" t="s">
        <v>126</v>
      </c>
      <c r="AE272" s="9" t="s">
        <v>126</v>
      </c>
      <c r="AF272" s="9" t="s">
        <v>126</v>
      </c>
      <c r="AG272" s="9" t="s">
        <v>126</v>
      </c>
      <c r="AH272" s="9" t="s">
        <v>126</v>
      </c>
      <c r="AI272" s="9" t="s">
        <v>126</v>
      </c>
      <c r="AJ272" s="9" t="s">
        <v>126</v>
      </c>
      <c r="AK272" s="9" t="s">
        <v>126</v>
      </c>
      <c r="AL272" s="9" t="s">
        <v>126</v>
      </c>
      <c r="AM272" s="9" t="s">
        <v>126</v>
      </c>
      <c r="AN272" s="9" t="s">
        <v>126</v>
      </c>
      <c r="AO272" s="9" t="s">
        <v>126</v>
      </c>
      <c r="AP272" s="9" t="s">
        <v>126</v>
      </c>
      <c r="AQ272" s="9" t="s">
        <v>126</v>
      </c>
      <c r="AR272" s="27" t="s">
        <v>126</v>
      </c>
      <c r="AS272" s="11" t="s">
        <v>126</v>
      </c>
      <c r="EH272" s="22" t="s">
        <v>1589</v>
      </c>
      <c r="EN272" s="11" t="s">
        <v>126</v>
      </c>
      <c r="GL272" s="21" t="s">
        <v>1589</v>
      </c>
      <c r="GR272" s="69" t="s">
        <v>347</v>
      </c>
      <c r="GS272" s="11" t="s">
        <v>126</v>
      </c>
    </row>
    <row r="273" spans="1:246" hidden="1" x14ac:dyDescent="0.25">
      <c r="A273" s="2" t="s">
        <v>1780</v>
      </c>
      <c r="B273" s="9" t="s">
        <v>477</v>
      </c>
      <c r="C273" s="9" t="s">
        <v>490</v>
      </c>
      <c r="D273" s="35" t="s">
        <v>2351</v>
      </c>
      <c r="E273" s="35" t="s">
        <v>1589</v>
      </c>
      <c r="F273" s="35" t="s">
        <v>1589</v>
      </c>
      <c r="G273" s="35" t="s">
        <v>127</v>
      </c>
      <c r="H273" s="35" t="s">
        <v>1589</v>
      </c>
      <c r="I273" s="35" t="s">
        <v>1589</v>
      </c>
      <c r="J273" s="35" t="str">
        <f t="shared" si="16"/>
        <v>Agile</v>
      </c>
      <c r="K273" t="s">
        <v>1589</v>
      </c>
      <c r="L273" t="s">
        <v>127</v>
      </c>
      <c r="M273" t="s">
        <v>1589</v>
      </c>
      <c r="N273" t="s">
        <v>1589</v>
      </c>
      <c r="O273" t="s">
        <v>1589</v>
      </c>
      <c r="P273" t="s">
        <v>1589</v>
      </c>
      <c r="Q273" t="s">
        <v>1589</v>
      </c>
      <c r="R273" s="1" t="str">
        <f t="shared" si="18"/>
        <v>NO</v>
      </c>
      <c r="S273" s="29" t="str">
        <f t="shared" si="19"/>
        <v>YES</v>
      </c>
      <c r="T273" s="32" t="str">
        <f t="shared" si="17"/>
        <v>NO</v>
      </c>
      <c r="U273" s="34" t="s">
        <v>1589</v>
      </c>
      <c r="V273" s="10" t="s">
        <v>1589</v>
      </c>
      <c r="W273" s="54" t="s">
        <v>1589</v>
      </c>
      <c r="X273" s="9" t="s">
        <v>126</v>
      </c>
      <c r="Y273" s="9" t="s">
        <v>126</v>
      </c>
      <c r="Z273" s="9" t="s">
        <v>126</v>
      </c>
      <c r="AA273" s="9" t="s">
        <v>126</v>
      </c>
      <c r="AB273" s="9" t="s">
        <v>126</v>
      </c>
      <c r="AC273" s="9" t="s">
        <v>126</v>
      </c>
      <c r="AD273" s="9" t="s">
        <v>126</v>
      </c>
      <c r="AE273" s="9" t="s">
        <v>126</v>
      </c>
      <c r="AF273" s="9" t="s">
        <v>126</v>
      </c>
      <c r="AG273" s="9" t="s">
        <v>126</v>
      </c>
      <c r="AH273" s="9" t="s">
        <v>126</v>
      </c>
      <c r="AI273" s="9" t="s">
        <v>126</v>
      </c>
      <c r="AJ273" s="9" t="s">
        <v>126</v>
      </c>
      <c r="AK273" s="9" t="s">
        <v>126</v>
      </c>
      <c r="AL273" s="9" t="s">
        <v>126</v>
      </c>
      <c r="AM273" s="9" t="s">
        <v>126</v>
      </c>
      <c r="AN273" s="9" t="s">
        <v>126</v>
      </c>
      <c r="AO273" s="9" t="s">
        <v>126</v>
      </c>
      <c r="AP273" s="9" t="s">
        <v>127</v>
      </c>
      <c r="AQ273" s="9" t="s">
        <v>126</v>
      </c>
      <c r="AR273" s="27" t="s">
        <v>126</v>
      </c>
      <c r="AS273" s="11" t="s">
        <v>126</v>
      </c>
      <c r="EH273" s="22" t="s">
        <v>1589</v>
      </c>
      <c r="EN273" s="11" t="s">
        <v>126</v>
      </c>
      <c r="GL273" s="21" t="s">
        <v>1589</v>
      </c>
      <c r="GR273" s="69" t="s">
        <v>347</v>
      </c>
      <c r="GS273" s="11" t="s">
        <v>126</v>
      </c>
    </row>
    <row r="274" spans="1:246" hidden="1" x14ac:dyDescent="0.25">
      <c r="A274" s="2" t="s">
        <v>1780</v>
      </c>
      <c r="B274" s="9" t="s">
        <v>477</v>
      </c>
      <c r="C274" s="9" t="s">
        <v>491</v>
      </c>
      <c r="D274" s="35" t="s">
        <v>2351</v>
      </c>
      <c r="E274" s="35" t="s">
        <v>127</v>
      </c>
      <c r="F274" s="35" t="s">
        <v>1589</v>
      </c>
      <c r="G274" s="35" t="s">
        <v>127</v>
      </c>
      <c r="H274" s="35" t="s">
        <v>1589</v>
      </c>
      <c r="I274" s="35" t="s">
        <v>1589</v>
      </c>
      <c r="J274" s="35" t="str">
        <f t="shared" si="16"/>
        <v>Mixed</v>
      </c>
      <c r="K274" t="s">
        <v>1589</v>
      </c>
      <c r="L274" t="s">
        <v>1589</v>
      </c>
      <c r="M274" t="s">
        <v>127</v>
      </c>
      <c r="N274" t="s">
        <v>1589</v>
      </c>
      <c r="O274" t="s">
        <v>1589</v>
      </c>
      <c r="P274" t="s">
        <v>1589</v>
      </c>
      <c r="Q274" t="s">
        <v>1589</v>
      </c>
      <c r="R274" s="1" t="str">
        <f t="shared" si="18"/>
        <v>YES</v>
      </c>
      <c r="S274" s="29" t="str">
        <f t="shared" si="19"/>
        <v>YES</v>
      </c>
      <c r="T274" s="32" t="str">
        <f t="shared" si="17"/>
        <v>YES</v>
      </c>
      <c r="U274" s="34" t="s">
        <v>127</v>
      </c>
      <c r="V274" s="10" t="s">
        <v>1589</v>
      </c>
      <c r="W274" s="54" t="s">
        <v>1589</v>
      </c>
      <c r="X274" s="9" t="s">
        <v>126</v>
      </c>
      <c r="Y274" s="9" t="s">
        <v>126</v>
      </c>
      <c r="Z274" s="9" t="s">
        <v>126</v>
      </c>
      <c r="AA274" s="9" t="s">
        <v>126</v>
      </c>
      <c r="AB274" s="9" t="s">
        <v>127</v>
      </c>
      <c r="AC274" s="9" t="s">
        <v>126</v>
      </c>
      <c r="AD274" s="9" t="s">
        <v>126</v>
      </c>
      <c r="AE274" s="9" t="s">
        <v>126</v>
      </c>
      <c r="AF274" s="9" t="s">
        <v>126</v>
      </c>
      <c r="AG274" s="9" t="s">
        <v>126</v>
      </c>
      <c r="AH274" s="9" t="s">
        <v>126</v>
      </c>
      <c r="AI274" s="9" t="s">
        <v>126</v>
      </c>
      <c r="AJ274" s="9" t="s">
        <v>126</v>
      </c>
      <c r="AK274" s="9" t="s">
        <v>126</v>
      </c>
      <c r="AL274" s="9" t="s">
        <v>126</v>
      </c>
      <c r="AM274" s="9" t="s">
        <v>126</v>
      </c>
      <c r="AN274" s="9" t="s">
        <v>126</v>
      </c>
      <c r="AO274" s="9" t="s">
        <v>126</v>
      </c>
      <c r="AP274" s="9" t="s">
        <v>126</v>
      </c>
      <c r="AQ274" s="9" t="s">
        <v>126</v>
      </c>
      <c r="AR274" s="27" t="s">
        <v>126</v>
      </c>
      <c r="AS274" s="11" t="s">
        <v>126</v>
      </c>
      <c r="EH274" s="22" t="s">
        <v>1589</v>
      </c>
      <c r="EN274" s="11" t="s">
        <v>558</v>
      </c>
      <c r="GG274" t="s">
        <v>127</v>
      </c>
      <c r="GL274" s="21" t="s">
        <v>1589</v>
      </c>
      <c r="GO274" t="s">
        <v>127</v>
      </c>
      <c r="GR274" s="69" t="s">
        <v>348</v>
      </c>
      <c r="GS274" s="11" t="s">
        <v>126</v>
      </c>
    </row>
    <row r="275" spans="1:246" hidden="1" x14ac:dyDescent="0.25">
      <c r="A275" s="2" t="s">
        <v>1780</v>
      </c>
      <c r="B275" s="9" t="s">
        <v>477</v>
      </c>
      <c r="C275" s="9" t="s">
        <v>491</v>
      </c>
      <c r="D275" s="35" t="s">
        <v>2351</v>
      </c>
      <c r="E275" s="35" t="s">
        <v>127</v>
      </c>
      <c r="F275" s="35" t="s">
        <v>1589</v>
      </c>
      <c r="G275" s="35" t="s">
        <v>127</v>
      </c>
      <c r="H275" s="35" t="s">
        <v>1589</v>
      </c>
      <c r="I275" s="35" t="s">
        <v>1589</v>
      </c>
      <c r="J275" s="35" t="str">
        <f t="shared" si="16"/>
        <v>Mixed</v>
      </c>
      <c r="K275" t="s">
        <v>1589</v>
      </c>
      <c r="L275" t="s">
        <v>1589</v>
      </c>
      <c r="M275" t="s">
        <v>127</v>
      </c>
      <c r="N275" t="s">
        <v>1589</v>
      </c>
      <c r="O275" t="s">
        <v>1589</v>
      </c>
      <c r="P275" t="s">
        <v>1589</v>
      </c>
      <c r="Q275" t="s">
        <v>1589</v>
      </c>
      <c r="R275" s="1" t="str">
        <f t="shared" si="18"/>
        <v>YES</v>
      </c>
      <c r="S275" s="29" t="str">
        <f t="shared" si="19"/>
        <v>YES</v>
      </c>
      <c r="T275" s="32" t="str">
        <f t="shared" si="17"/>
        <v>YES</v>
      </c>
      <c r="U275" s="34" t="s">
        <v>127</v>
      </c>
      <c r="V275" s="10" t="s">
        <v>1589</v>
      </c>
      <c r="W275" s="54" t="s">
        <v>1589</v>
      </c>
      <c r="X275" s="9" t="s">
        <v>126</v>
      </c>
      <c r="Y275" s="9" t="s">
        <v>126</v>
      </c>
      <c r="Z275" s="9" t="s">
        <v>126</v>
      </c>
      <c r="AA275" s="9" t="s">
        <v>126</v>
      </c>
      <c r="AB275" s="9" t="s">
        <v>126</v>
      </c>
      <c r="AC275" s="9" t="s">
        <v>126</v>
      </c>
      <c r="AD275" s="9" t="s">
        <v>126</v>
      </c>
      <c r="AE275" s="9" t="s">
        <v>126</v>
      </c>
      <c r="AF275" s="9" t="s">
        <v>126</v>
      </c>
      <c r="AG275" s="9" t="s">
        <v>127</v>
      </c>
      <c r="AH275" s="9" t="s">
        <v>126</v>
      </c>
      <c r="AI275" s="9" t="s">
        <v>126</v>
      </c>
      <c r="AJ275" s="9" t="s">
        <v>126</v>
      </c>
      <c r="AK275" s="9" t="s">
        <v>126</v>
      </c>
      <c r="AL275" s="9" t="s">
        <v>126</v>
      </c>
      <c r="AM275" s="9" t="s">
        <v>126</v>
      </c>
      <c r="AN275" s="9" t="s">
        <v>126</v>
      </c>
      <c r="AO275" s="9" t="s">
        <v>126</v>
      </c>
      <c r="AP275" s="9" t="s">
        <v>126</v>
      </c>
      <c r="AQ275" s="9" t="s">
        <v>126</v>
      </c>
      <c r="AR275" s="27" t="s">
        <v>126</v>
      </c>
      <c r="AS275" s="11" t="s">
        <v>528</v>
      </c>
      <c r="DB275" t="s">
        <v>127</v>
      </c>
      <c r="EH275" s="22" t="s">
        <v>1589</v>
      </c>
      <c r="EM275" s="3" t="s">
        <v>127</v>
      </c>
      <c r="EN275" s="11" t="s">
        <v>559</v>
      </c>
      <c r="FG275" t="s">
        <v>127</v>
      </c>
      <c r="GL275" s="21" t="s">
        <v>1589</v>
      </c>
      <c r="GN275" t="s">
        <v>127</v>
      </c>
      <c r="GR275" s="69" t="s">
        <v>347</v>
      </c>
      <c r="GS275" s="11" t="s">
        <v>584</v>
      </c>
      <c r="IL275" t="s">
        <v>127</v>
      </c>
    </row>
    <row r="276" spans="1:246" hidden="1" x14ac:dyDescent="0.25">
      <c r="A276" s="2" t="s">
        <v>1780</v>
      </c>
      <c r="B276" s="9" t="s">
        <v>477</v>
      </c>
      <c r="C276" s="9" t="s">
        <v>491</v>
      </c>
      <c r="D276" s="35" t="s">
        <v>2351</v>
      </c>
      <c r="E276" s="35" t="s">
        <v>127</v>
      </c>
      <c r="F276" s="35" t="s">
        <v>1589</v>
      </c>
      <c r="G276" s="35" t="s">
        <v>127</v>
      </c>
      <c r="H276" s="35" t="s">
        <v>1589</v>
      </c>
      <c r="I276" s="35" t="s">
        <v>1589</v>
      </c>
      <c r="J276" s="35" t="str">
        <f t="shared" si="16"/>
        <v>Mixed</v>
      </c>
      <c r="K276" t="s">
        <v>1589</v>
      </c>
      <c r="L276" t="s">
        <v>1589</v>
      </c>
      <c r="M276" t="s">
        <v>127</v>
      </c>
      <c r="N276" t="s">
        <v>1589</v>
      </c>
      <c r="O276" t="s">
        <v>1589</v>
      </c>
      <c r="P276" t="s">
        <v>1589</v>
      </c>
      <c r="Q276" t="s">
        <v>1589</v>
      </c>
      <c r="R276" s="1" t="str">
        <f t="shared" si="18"/>
        <v>YES</v>
      </c>
      <c r="S276" s="29" t="str">
        <f t="shared" si="19"/>
        <v>YES</v>
      </c>
      <c r="T276" s="32" t="str">
        <f t="shared" si="17"/>
        <v>YES</v>
      </c>
      <c r="U276" s="34" t="s">
        <v>127</v>
      </c>
      <c r="V276" s="10" t="s">
        <v>1589</v>
      </c>
      <c r="W276" s="54" t="s">
        <v>1589</v>
      </c>
      <c r="X276" s="9" t="s">
        <v>127</v>
      </c>
      <c r="Y276" s="9" t="s">
        <v>126</v>
      </c>
      <c r="Z276" s="9" t="s">
        <v>126</v>
      </c>
      <c r="AA276" s="9" t="s">
        <v>126</v>
      </c>
      <c r="AB276" s="9" t="s">
        <v>126</v>
      </c>
      <c r="AC276" s="9" t="s">
        <v>126</v>
      </c>
      <c r="AD276" s="9" t="s">
        <v>126</v>
      </c>
      <c r="AE276" s="9" t="s">
        <v>126</v>
      </c>
      <c r="AF276" s="9" t="s">
        <v>126</v>
      </c>
      <c r="AG276" s="9" t="s">
        <v>126</v>
      </c>
      <c r="AH276" s="9" t="s">
        <v>126</v>
      </c>
      <c r="AI276" s="9" t="s">
        <v>126</v>
      </c>
      <c r="AJ276" s="9" t="s">
        <v>126</v>
      </c>
      <c r="AK276" s="9" t="s">
        <v>126</v>
      </c>
      <c r="AL276" s="9" t="s">
        <v>126</v>
      </c>
      <c r="AM276" s="9" t="s">
        <v>126</v>
      </c>
      <c r="AN276" s="9" t="s">
        <v>126</v>
      </c>
      <c r="AO276" s="9" t="s">
        <v>126</v>
      </c>
      <c r="AP276" s="9" t="s">
        <v>126</v>
      </c>
      <c r="AQ276" s="9" t="s">
        <v>126</v>
      </c>
      <c r="AR276" s="27" t="s">
        <v>126</v>
      </c>
      <c r="AS276" s="11" t="s">
        <v>126</v>
      </c>
      <c r="EH276" s="22" t="s">
        <v>1589</v>
      </c>
      <c r="EN276" s="11" t="s">
        <v>560</v>
      </c>
      <c r="EQ276" t="s">
        <v>127</v>
      </c>
      <c r="GL276" s="21" t="s">
        <v>1589</v>
      </c>
      <c r="GP276" t="s">
        <v>127</v>
      </c>
      <c r="GR276" s="69" t="s">
        <v>347</v>
      </c>
      <c r="GS276" s="11" t="s">
        <v>584</v>
      </c>
      <c r="IL276" t="s">
        <v>127</v>
      </c>
    </row>
    <row r="277" spans="1:246" hidden="1" x14ac:dyDescent="0.25">
      <c r="A277" s="2" t="s">
        <v>1780</v>
      </c>
      <c r="B277" s="9" t="s">
        <v>477</v>
      </c>
      <c r="C277" s="9" t="s">
        <v>491</v>
      </c>
      <c r="D277" s="35" t="s">
        <v>2351</v>
      </c>
      <c r="E277" s="35" t="s">
        <v>127</v>
      </c>
      <c r="F277" s="35" t="s">
        <v>1589</v>
      </c>
      <c r="G277" s="35" t="s">
        <v>127</v>
      </c>
      <c r="H277" s="35" t="s">
        <v>1589</v>
      </c>
      <c r="I277" s="35" t="s">
        <v>1589</v>
      </c>
      <c r="J277" s="35" t="str">
        <f t="shared" si="16"/>
        <v>Mixed</v>
      </c>
      <c r="K277" t="s">
        <v>1589</v>
      </c>
      <c r="L277" t="s">
        <v>1589</v>
      </c>
      <c r="M277" t="s">
        <v>127</v>
      </c>
      <c r="N277" t="s">
        <v>1589</v>
      </c>
      <c r="O277" t="s">
        <v>1589</v>
      </c>
      <c r="P277" t="s">
        <v>1589</v>
      </c>
      <c r="Q277" t="s">
        <v>1589</v>
      </c>
      <c r="R277" s="1" t="str">
        <f t="shared" si="18"/>
        <v>YES</v>
      </c>
      <c r="S277" s="29" t="str">
        <f t="shared" si="19"/>
        <v>YES</v>
      </c>
      <c r="T277" s="32" t="str">
        <f t="shared" si="17"/>
        <v>YES</v>
      </c>
      <c r="U277" s="34" t="s">
        <v>127</v>
      </c>
      <c r="V277" s="10" t="s">
        <v>1589</v>
      </c>
      <c r="W277" s="54" t="s">
        <v>2239</v>
      </c>
      <c r="X277" s="9" t="s">
        <v>126</v>
      </c>
      <c r="Y277" s="9" t="s">
        <v>126</v>
      </c>
      <c r="Z277" s="9" t="s">
        <v>126</v>
      </c>
      <c r="AA277" s="9" t="s">
        <v>126</v>
      </c>
      <c r="AB277" s="9" t="s">
        <v>126</v>
      </c>
      <c r="AC277" s="9" t="s">
        <v>126</v>
      </c>
      <c r="AD277" s="9" t="s">
        <v>126</v>
      </c>
      <c r="AE277" s="9" t="s">
        <v>127</v>
      </c>
      <c r="AF277" s="9" t="s">
        <v>126</v>
      </c>
      <c r="AG277" s="9" t="s">
        <v>126</v>
      </c>
      <c r="AH277" s="9" t="s">
        <v>126</v>
      </c>
      <c r="AI277" s="9" t="s">
        <v>126</v>
      </c>
      <c r="AJ277" s="9" t="s">
        <v>126</v>
      </c>
      <c r="AK277" s="9" t="s">
        <v>126</v>
      </c>
      <c r="AL277" s="9" t="s">
        <v>126</v>
      </c>
      <c r="AM277" s="9" t="s">
        <v>126</v>
      </c>
      <c r="AN277" s="9" t="s">
        <v>126</v>
      </c>
      <c r="AO277" s="9" t="s">
        <v>126</v>
      </c>
      <c r="AP277" s="9" t="s">
        <v>126</v>
      </c>
      <c r="AQ277" s="9" t="s">
        <v>126</v>
      </c>
      <c r="AR277" s="27" t="s">
        <v>126</v>
      </c>
      <c r="AS277" s="11" t="s">
        <v>529</v>
      </c>
      <c r="EH277" s="22" t="s">
        <v>1589</v>
      </c>
      <c r="EN277" s="11" t="s">
        <v>561</v>
      </c>
      <c r="GH277" t="s">
        <v>127</v>
      </c>
      <c r="GL277" s="21" t="s">
        <v>1589</v>
      </c>
      <c r="GO277" t="s">
        <v>127</v>
      </c>
      <c r="GR277" s="69" t="s">
        <v>347</v>
      </c>
      <c r="GS277" s="11" t="s">
        <v>126</v>
      </c>
    </row>
    <row r="278" spans="1:246" hidden="1" x14ac:dyDescent="0.25">
      <c r="A278" s="2" t="s">
        <v>1780</v>
      </c>
      <c r="B278" s="9" t="s">
        <v>477</v>
      </c>
      <c r="C278" s="9" t="s">
        <v>491</v>
      </c>
      <c r="D278" s="35" t="s">
        <v>2351</v>
      </c>
      <c r="E278" s="35" t="s">
        <v>127</v>
      </c>
      <c r="F278" s="35" t="s">
        <v>1589</v>
      </c>
      <c r="G278" s="35" t="s">
        <v>127</v>
      </c>
      <c r="H278" s="35" t="s">
        <v>1589</v>
      </c>
      <c r="I278" s="35" t="s">
        <v>1589</v>
      </c>
      <c r="J278" s="35" t="str">
        <f t="shared" si="16"/>
        <v>Mixed</v>
      </c>
      <c r="K278" t="s">
        <v>1589</v>
      </c>
      <c r="L278" t="s">
        <v>1589</v>
      </c>
      <c r="M278" t="s">
        <v>127</v>
      </c>
      <c r="N278" t="s">
        <v>1589</v>
      </c>
      <c r="O278" t="s">
        <v>1589</v>
      </c>
      <c r="P278" t="s">
        <v>1589</v>
      </c>
      <c r="Q278" t="s">
        <v>1589</v>
      </c>
      <c r="R278" s="1" t="str">
        <f t="shared" si="18"/>
        <v>YES</v>
      </c>
      <c r="S278" s="29" t="str">
        <f t="shared" si="19"/>
        <v>YES</v>
      </c>
      <c r="T278" s="32" t="str">
        <f t="shared" si="17"/>
        <v>YES</v>
      </c>
      <c r="U278" s="34" t="s">
        <v>127</v>
      </c>
      <c r="V278" s="10" t="s">
        <v>1589</v>
      </c>
      <c r="W278" s="54" t="s">
        <v>2239</v>
      </c>
      <c r="X278" s="9" t="s">
        <v>126</v>
      </c>
      <c r="Y278" s="9" t="s">
        <v>126</v>
      </c>
      <c r="Z278" s="9" t="s">
        <v>126</v>
      </c>
      <c r="AA278" s="9" t="s">
        <v>126</v>
      </c>
      <c r="AB278" s="9" t="s">
        <v>126</v>
      </c>
      <c r="AC278" s="9" t="s">
        <v>126</v>
      </c>
      <c r="AD278" s="9" t="s">
        <v>126</v>
      </c>
      <c r="AE278" s="9" t="s">
        <v>126</v>
      </c>
      <c r="AF278" s="9" t="s">
        <v>126</v>
      </c>
      <c r="AG278" s="9" t="s">
        <v>126</v>
      </c>
      <c r="AH278" s="9" t="s">
        <v>127</v>
      </c>
      <c r="AI278" s="9" t="s">
        <v>126</v>
      </c>
      <c r="AJ278" s="9" t="s">
        <v>126</v>
      </c>
      <c r="AK278" s="9" t="s">
        <v>126</v>
      </c>
      <c r="AL278" s="9" t="s">
        <v>126</v>
      </c>
      <c r="AM278" s="9" t="s">
        <v>126</v>
      </c>
      <c r="AN278" s="9" t="s">
        <v>126</v>
      </c>
      <c r="AO278" s="9" t="s">
        <v>126</v>
      </c>
      <c r="AP278" s="9" t="s">
        <v>126</v>
      </c>
      <c r="AQ278" s="9" t="s">
        <v>126</v>
      </c>
      <c r="AR278" s="27" t="s">
        <v>126</v>
      </c>
      <c r="AS278" s="11" t="s">
        <v>530</v>
      </c>
      <c r="EH278" s="22" t="s">
        <v>1589</v>
      </c>
      <c r="EN278" s="11" t="s">
        <v>562</v>
      </c>
      <c r="GD278" s="37" t="s">
        <v>127</v>
      </c>
      <c r="GE278" s="37" t="s">
        <v>127</v>
      </c>
      <c r="GL278" s="21" t="s">
        <v>1589</v>
      </c>
      <c r="GP278" t="s">
        <v>127</v>
      </c>
      <c r="GR278" s="69" t="s">
        <v>348</v>
      </c>
      <c r="GS278" s="11" t="s">
        <v>126</v>
      </c>
    </row>
    <row r="279" spans="1:246" hidden="1" x14ac:dyDescent="0.25">
      <c r="A279" s="10" t="s">
        <v>1781</v>
      </c>
      <c r="B279" s="9" t="s">
        <v>612</v>
      </c>
      <c r="C279" s="9" t="s">
        <v>613</v>
      </c>
      <c r="D279" s="35" t="s">
        <v>2350</v>
      </c>
      <c r="E279" s="35" t="s">
        <v>1589</v>
      </c>
      <c r="F279" s="35" t="s">
        <v>1589</v>
      </c>
      <c r="G279" s="35" t="s">
        <v>127</v>
      </c>
      <c r="H279" s="35" t="s">
        <v>1589</v>
      </c>
      <c r="I279" s="35" t="s">
        <v>1589</v>
      </c>
      <c r="J279" s="35" t="str">
        <f t="shared" si="16"/>
        <v>Agile</v>
      </c>
      <c r="K279" t="s">
        <v>127</v>
      </c>
      <c r="L279" t="s">
        <v>1589</v>
      </c>
      <c r="M279" t="s">
        <v>1589</v>
      </c>
      <c r="N279" t="s">
        <v>1589</v>
      </c>
      <c r="O279" t="s">
        <v>1589</v>
      </c>
      <c r="P279" t="s">
        <v>1589</v>
      </c>
      <c r="Q279" t="s">
        <v>1589</v>
      </c>
      <c r="R279" s="1" t="str">
        <f t="shared" si="18"/>
        <v>NO</v>
      </c>
      <c r="S279" s="29" t="str">
        <f t="shared" si="19"/>
        <v>YES</v>
      </c>
      <c r="T279" s="32" t="str">
        <f t="shared" si="17"/>
        <v>YES</v>
      </c>
      <c r="U279" s="34" t="s">
        <v>127</v>
      </c>
      <c r="V279" s="10" t="s">
        <v>1589</v>
      </c>
      <c r="W279" s="54" t="s">
        <v>1589</v>
      </c>
      <c r="X279" s="9" t="s">
        <v>126</v>
      </c>
      <c r="Y279" s="9" t="s">
        <v>126</v>
      </c>
      <c r="Z279" s="9" t="s">
        <v>126</v>
      </c>
      <c r="AA279" s="9" t="s">
        <v>126</v>
      </c>
      <c r="AB279" s="9" t="s">
        <v>126</v>
      </c>
      <c r="AC279" s="9" t="s">
        <v>126</v>
      </c>
      <c r="AD279" s="9" t="s">
        <v>126</v>
      </c>
      <c r="AE279" s="9" t="s">
        <v>126</v>
      </c>
      <c r="AF279" s="9" t="s">
        <v>126</v>
      </c>
      <c r="AG279" s="9" t="s">
        <v>126</v>
      </c>
      <c r="AH279" s="9" t="s">
        <v>126</v>
      </c>
      <c r="AI279" s="9" t="s">
        <v>126</v>
      </c>
      <c r="AJ279" s="9" t="s">
        <v>126</v>
      </c>
      <c r="AK279" s="9" t="s">
        <v>126</v>
      </c>
      <c r="AL279" s="9" t="s">
        <v>126</v>
      </c>
      <c r="AM279" s="9" t="s">
        <v>126</v>
      </c>
      <c r="AN279" s="9" t="s">
        <v>126</v>
      </c>
      <c r="AO279" s="9" t="s">
        <v>126</v>
      </c>
      <c r="AP279" s="9" t="s">
        <v>127</v>
      </c>
      <c r="AQ279" s="9" t="s">
        <v>126</v>
      </c>
      <c r="AR279" s="27" t="s">
        <v>126</v>
      </c>
      <c r="AS279" s="11" t="s">
        <v>614</v>
      </c>
      <c r="CY279" t="s">
        <v>127</v>
      </c>
      <c r="EH279" s="22" t="s">
        <v>127</v>
      </c>
      <c r="EL279" s="2" t="s">
        <v>127</v>
      </c>
      <c r="EN279" s="11" t="s">
        <v>126</v>
      </c>
      <c r="GL279" s="21" t="s">
        <v>127</v>
      </c>
      <c r="GR279" s="69" t="s">
        <v>348</v>
      </c>
      <c r="GS279" s="11" t="s">
        <v>126</v>
      </c>
    </row>
    <row r="280" spans="1:246" hidden="1" x14ac:dyDescent="0.25">
      <c r="A280" s="10" t="s">
        <v>1781</v>
      </c>
      <c r="B280" s="9" t="s">
        <v>612</v>
      </c>
      <c r="C280" s="9" t="s">
        <v>613</v>
      </c>
      <c r="D280" s="35" t="s">
        <v>2350</v>
      </c>
      <c r="E280" s="35" t="s">
        <v>1589</v>
      </c>
      <c r="F280" s="35" t="s">
        <v>1589</v>
      </c>
      <c r="G280" s="35" t="s">
        <v>127</v>
      </c>
      <c r="H280" s="35" t="s">
        <v>1589</v>
      </c>
      <c r="I280" s="35" t="s">
        <v>1589</v>
      </c>
      <c r="J280" s="35" t="str">
        <f t="shared" si="16"/>
        <v>Agile</v>
      </c>
      <c r="K280" t="s">
        <v>127</v>
      </c>
      <c r="L280" t="s">
        <v>1589</v>
      </c>
      <c r="M280" t="s">
        <v>1589</v>
      </c>
      <c r="N280" t="s">
        <v>1589</v>
      </c>
      <c r="O280" t="s">
        <v>1589</v>
      </c>
      <c r="P280" t="s">
        <v>1589</v>
      </c>
      <c r="Q280" t="s">
        <v>1589</v>
      </c>
      <c r="R280" s="1" t="str">
        <f t="shared" si="18"/>
        <v>NO</v>
      </c>
      <c r="S280" s="29" t="str">
        <f t="shared" si="19"/>
        <v>YES</v>
      </c>
      <c r="T280" s="32" t="str">
        <f t="shared" si="17"/>
        <v>YES</v>
      </c>
      <c r="U280" s="34" t="s">
        <v>127</v>
      </c>
      <c r="V280" s="10" t="s">
        <v>1589</v>
      </c>
      <c r="W280" s="54" t="s">
        <v>1589</v>
      </c>
      <c r="X280" s="9" t="s">
        <v>126</v>
      </c>
      <c r="Y280" s="9" t="s">
        <v>126</v>
      </c>
      <c r="Z280" s="9" t="s">
        <v>126</v>
      </c>
      <c r="AA280" s="9" t="s">
        <v>126</v>
      </c>
      <c r="AB280" s="9" t="s">
        <v>127</v>
      </c>
      <c r="AC280" s="9" t="s">
        <v>126</v>
      </c>
      <c r="AD280" s="9" t="s">
        <v>126</v>
      </c>
      <c r="AE280" s="9" t="s">
        <v>126</v>
      </c>
      <c r="AF280" s="9" t="s">
        <v>126</v>
      </c>
      <c r="AG280" s="9" t="s">
        <v>126</v>
      </c>
      <c r="AH280" s="9" t="s">
        <v>126</v>
      </c>
      <c r="AI280" s="9" t="s">
        <v>126</v>
      </c>
      <c r="AJ280" s="9" t="s">
        <v>126</v>
      </c>
      <c r="AK280" s="9" t="s">
        <v>126</v>
      </c>
      <c r="AL280" s="9" t="s">
        <v>126</v>
      </c>
      <c r="AM280" s="9" t="s">
        <v>126</v>
      </c>
      <c r="AN280" s="9" t="s">
        <v>126</v>
      </c>
      <c r="AO280" s="9" t="s">
        <v>126</v>
      </c>
      <c r="AP280" s="9" t="s">
        <v>126</v>
      </c>
      <c r="AQ280" s="9" t="s">
        <v>126</v>
      </c>
      <c r="AR280" s="27" t="s">
        <v>126</v>
      </c>
      <c r="AS280" s="11" t="s">
        <v>615</v>
      </c>
      <c r="CY280" t="s">
        <v>127</v>
      </c>
      <c r="EH280" s="22" t="s">
        <v>127</v>
      </c>
      <c r="EL280" s="2" t="s">
        <v>127</v>
      </c>
      <c r="EN280" s="11" t="s">
        <v>126</v>
      </c>
      <c r="GL280" s="21" t="s">
        <v>127</v>
      </c>
      <c r="GR280" s="69" t="s">
        <v>348</v>
      </c>
      <c r="GS280" s="11" t="s">
        <v>126</v>
      </c>
    </row>
    <row r="281" spans="1:246" hidden="1" x14ac:dyDescent="0.25">
      <c r="A281" s="10" t="s">
        <v>1781</v>
      </c>
      <c r="B281" s="9" t="s">
        <v>612</v>
      </c>
      <c r="C281" s="9" t="s">
        <v>613</v>
      </c>
      <c r="D281" s="35" t="s">
        <v>2350</v>
      </c>
      <c r="E281" s="35" t="s">
        <v>1589</v>
      </c>
      <c r="F281" s="35" t="s">
        <v>1589</v>
      </c>
      <c r="G281" s="35" t="s">
        <v>127</v>
      </c>
      <c r="H281" s="35" t="s">
        <v>1589</v>
      </c>
      <c r="I281" s="35" t="s">
        <v>1589</v>
      </c>
      <c r="J281" s="35" t="str">
        <f t="shared" si="16"/>
        <v>Agile</v>
      </c>
      <c r="K281" t="s">
        <v>127</v>
      </c>
      <c r="L281" t="s">
        <v>1589</v>
      </c>
      <c r="M281" t="s">
        <v>1589</v>
      </c>
      <c r="N281" t="s">
        <v>1589</v>
      </c>
      <c r="O281" t="s">
        <v>1589</v>
      </c>
      <c r="P281" t="s">
        <v>1589</v>
      </c>
      <c r="Q281" t="s">
        <v>1589</v>
      </c>
      <c r="R281" s="1" t="str">
        <f t="shared" si="18"/>
        <v>NO</v>
      </c>
      <c r="S281" s="29" t="str">
        <f t="shared" si="19"/>
        <v>YES</v>
      </c>
      <c r="T281" s="32" t="str">
        <f t="shared" si="17"/>
        <v>YES</v>
      </c>
      <c r="U281" s="34" t="s">
        <v>127</v>
      </c>
      <c r="V281" s="10" t="s">
        <v>1589</v>
      </c>
      <c r="W281" s="54" t="s">
        <v>1589</v>
      </c>
      <c r="X281" s="9" t="s">
        <v>126</v>
      </c>
      <c r="Y281" s="9" t="s">
        <v>126</v>
      </c>
      <c r="Z281" s="9" t="s">
        <v>126</v>
      </c>
      <c r="AA281" s="9" t="s">
        <v>126</v>
      </c>
      <c r="AB281" s="9" t="s">
        <v>126</v>
      </c>
      <c r="AC281" s="9" t="s">
        <v>126</v>
      </c>
      <c r="AD281" s="9" t="s">
        <v>126</v>
      </c>
      <c r="AE281" s="9" t="s">
        <v>126</v>
      </c>
      <c r="AF281" s="9" t="s">
        <v>127</v>
      </c>
      <c r="AG281" s="9" t="s">
        <v>126</v>
      </c>
      <c r="AH281" s="9" t="s">
        <v>126</v>
      </c>
      <c r="AI281" s="9" t="s">
        <v>126</v>
      </c>
      <c r="AJ281" s="9" t="s">
        <v>126</v>
      </c>
      <c r="AK281" s="9" t="s">
        <v>126</v>
      </c>
      <c r="AL281" s="9" t="s">
        <v>126</v>
      </c>
      <c r="AM281" s="9" t="s">
        <v>126</v>
      </c>
      <c r="AN281" s="9" t="s">
        <v>126</v>
      </c>
      <c r="AO281" s="9" t="s">
        <v>126</v>
      </c>
      <c r="AP281" s="9" t="s">
        <v>126</v>
      </c>
      <c r="AQ281" s="9" t="s">
        <v>126</v>
      </c>
      <c r="AR281" s="27" t="s">
        <v>126</v>
      </c>
      <c r="AS281" s="11" t="s">
        <v>616</v>
      </c>
      <c r="CY281" t="s">
        <v>127</v>
      </c>
      <c r="EH281" s="22" t="s">
        <v>127</v>
      </c>
      <c r="EL281" s="2" t="s">
        <v>127</v>
      </c>
      <c r="EN281" s="11" t="s">
        <v>126</v>
      </c>
      <c r="GL281" s="21" t="s">
        <v>127</v>
      </c>
      <c r="GR281" s="69" t="s">
        <v>348</v>
      </c>
      <c r="GS281" s="11" t="s">
        <v>126</v>
      </c>
    </row>
    <row r="282" spans="1:246" hidden="1" x14ac:dyDescent="0.25">
      <c r="A282" s="10" t="s">
        <v>1781</v>
      </c>
      <c r="B282" s="9" t="s">
        <v>612</v>
      </c>
      <c r="C282" s="9" t="s">
        <v>613</v>
      </c>
      <c r="D282" s="35" t="s">
        <v>2350</v>
      </c>
      <c r="E282" s="35" t="s">
        <v>1589</v>
      </c>
      <c r="F282" s="35" t="s">
        <v>1589</v>
      </c>
      <c r="G282" s="35" t="s">
        <v>127</v>
      </c>
      <c r="H282" s="35" t="s">
        <v>1589</v>
      </c>
      <c r="I282" s="35" t="s">
        <v>1589</v>
      </c>
      <c r="J282" s="35" t="str">
        <f t="shared" si="16"/>
        <v>Agile</v>
      </c>
      <c r="K282" t="s">
        <v>127</v>
      </c>
      <c r="L282" t="s">
        <v>1589</v>
      </c>
      <c r="M282" t="s">
        <v>1589</v>
      </c>
      <c r="N282" t="s">
        <v>1589</v>
      </c>
      <c r="O282" t="s">
        <v>1589</v>
      </c>
      <c r="P282" t="s">
        <v>1589</v>
      </c>
      <c r="Q282" t="s">
        <v>1589</v>
      </c>
      <c r="R282" s="1" t="str">
        <f t="shared" si="18"/>
        <v>NO</v>
      </c>
      <c r="S282" s="29" t="str">
        <f t="shared" si="19"/>
        <v>YES</v>
      </c>
      <c r="T282" s="32" t="str">
        <f t="shared" si="17"/>
        <v>YES</v>
      </c>
      <c r="U282" s="34" t="s">
        <v>127</v>
      </c>
      <c r="V282" s="10" t="s">
        <v>1589</v>
      </c>
      <c r="W282" s="54" t="s">
        <v>1589</v>
      </c>
      <c r="X282" s="9" t="s">
        <v>126</v>
      </c>
      <c r="Y282" s="9" t="s">
        <v>126</v>
      </c>
      <c r="Z282" s="9" t="s">
        <v>126</v>
      </c>
      <c r="AA282" s="9" t="s">
        <v>126</v>
      </c>
      <c r="AB282" s="9" t="s">
        <v>126</v>
      </c>
      <c r="AC282" s="9" t="s">
        <v>126</v>
      </c>
      <c r="AD282" s="9" t="s">
        <v>126</v>
      </c>
      <c r="AE282" s="9" t="s">
        <v>126</v>
      </c>
      <c r="AF282" s="9" t="s">
        <v>126</v>
      </c>
      <c r="AG282" s="9" t="s">
        <v>127</v>
      </c>
      <c r="AH282" s="9" t="s">
        <v>126</v>
      </c>
      <c r="AI282" s="9" t="s">
        <v>126</v>
      </c>
      <c r="AJ282" s="9" t="s">
        <v>126</v>
      </c>
      <c r="AK282" s="9" t="s">
        <v>126</v>
      </c>
      <c r="AL282" s="9" t="s">
        <v>126</v>
      </c>
      <c r="AM282" s="9" t="s">
        <v>126</v>
      </c>
      <c r="AN282" s="9" t="s">
        <v>126</v>
      </c>
      <c r="AO282" s="9" t="s">
        <v>126</v>
      </c>
      <c r="AP282" s="9" t="s">
        <v>126</v>
      </c>
      <c r="AQ282" s="9" t="s">
        <v>126</v>
      </c>
      <c r="AR282" s="27" t="s">
        <v>126</v>
      </c>
      <c r="AS282" s="11" t="s">
        <v>617</v>
      </c>
      <c r="EH282" s="22" t="s">
        <v>127</v>
      </c>
      <c r="EN282" s="11" t="s">
        <v>126</v>
      </c>
      <c r="GL282" s="21" t="s">
        <v>127</v>
      </c>
      <c r="GR282" s="69" t="s">
        <v>348</v>
      </c>
      <c r="GS282" s="11" t="s">
        <v>126</v>
      </c>
    </row>
    <row r="283" spans="1:246" hidden="1" x14ac:dyDescent="0.25">
      <c r="A283" s="10" t="s">
        <v>1781</v>
      </c>
      <c r="B283" s="9" t="s">
        <v>612</v>
      </c>
      <c r="C283" s="9" t="s">
        <v>613</v>
      </c>
      <c r="D283" s="35" t="s">
        <v>2350</v>
      </c>
      <c r="E283" s="35" t="s">
        <v>1589</v>
      </c>
      <c r="F283" s="35" t="s">
        <v>1589</v>
      </c>
      <c r="G283" s="35" t="s">
        <v>127</v>
      </c>
      <c r="H283" s="35" t="s">
        <v>1589</v>
      </c>
      <c r="I283" s="35" t="s">
        <v>1589</v>
      </c>
      <c r="J283" s="35" t="str">
        <f t="shared" si="16"/>
        <v>Agile</v>
      </c>
      <c r="K283" t="s">
        <v>127</v>
      </c>
      <c r="L283" t="s">
        <v>1589</v>
      </c>
      <c r="M283" t="s">
        <v>1589</v>
      </c>
      <c r="N283" t="s">
        <v>1589</v>
      </c>
      <c r="O283" t="s">
        <v>1589</v>
      </c>
      <c r="P283" t="s">
        <v>1589</v>
      </c>
      <c r="Q283" t="s">
        <v>1589</v>
      </c>
      <c r="R283" s="1" t="str">
        <f t="shared" si="18"/>
        <v>NO</v>
      </c>
      <c r="S283" s="29" t="str">
        <f t="shared" si="19"/>
        <v>YES</v>
      </c>
      <c r="T283" s="32" t="str">
        <f t="shared" si="17"/>
        <v>YES</v>
      </c>
      <c r="U283" s="34" t="s">
        <v>127</v>
      </c>
      <c r="V283" s="10" t="s">
        <v>1589</v>
      </c>
      <c r="W283" s="54" t="s">
        <v>1589</v>
      </c>
      <c r="X283" s="9" t="s">
        <v>126</v>
      </c>
      <c r="Y283" s="9" t="s">
        <v>126</v>
      </c>
      <c r="Z283" s="9" t="s">
        <v>126</v>
      </c>
      <c r="AA283" s="9" t="s">
        <v>126</v>
      </c>
      <c r="AB283" s="9" t="s">
        <v>126</v>
      </c>
      <c r="AC283" s="9" t="s">
        <v>126</v>
      </c>
      <c r="AD283" s="9" t="s">
        <v>126</v>
      </c>
      <c r="AE283" s="9" t="s">
        <v>127</v>
      </c>
      <c r="AF283" s="9" t="s">
        <v>126</v>
      </c>
      <c r="AG283" s="9" t="s">
        <v>126</v>
      </c>
      <c r="AH283" s="9" t="s">
        <v>126</v>
      </c>
      <c r="AI283" s="9" t="s">
        <v>126</v>
      </c>
      <c r="AJ283" s="9" t="s">
        <v>126</v>
      </c>
      <c r="AK283" s="9" t="s">
        <v>126</v>
      </c>
      <c r="AL283" s="9" t="s">
        <v>126</v>
      </c>
      <c r="AM283" s="9" t="s">
        <v>126</v>
      </c>
      <c r="AN283" s="9" t="s">
        <v>126</v>
      </c>
      <c r="AO283" s="9" t="s">
        <v>126</v>
      </c>
      <c r="AP283" s="9" t="s">
        <v>126</v>
      </c>
      <c r="AQ283" s="9" t="s">
        <v>126</v>
      </c>
      <c r="AR283" s="27" t="s">
        <v>126</v>
      </c>
      <c r="AS283" s="11" t="s">
        <v>618</v>
      </c>
      <c r="DN283" t="s">
        <v>127</v>
      </c>
      <c r="EH283" s="22" t="s">
        <v>127</v>
      </c>
      <c r="EJ283" s="2" t="s">
        <v>127</v>
      </c>
      <c r="EN283" s="11" t="s">
        <v>126</v>
      </c>
      <c r="GL283" s="21" t="s">
        <v>127</v>
      </c>
      <c r="GR283" s="69" t="s">
        <v>347</v>
      </c>
      <c r="GS283" s="11" t="s">
        <v>126</v>
      </c>
    </row>
    <row r="284" spans="1:246" ht="15.95" hidden="1" customHeight="1" x14ac:dyDescent="0.25">
      <c r="A284" s="10" t="s">
        <v>1781</v>
      </c>
      <c r="B284" s="9" t="s">
        <v>612</v>
      </c>
      <c r="C284" s="9" t="s">
        <v>619</v>
      </c>
      <c r="D284" s="35" t="s">
        <v>2349</v>
      </c>
      <c r="E284" s="35" t="s">
        <v>127</v>
      </c>
      <c r="F284" s="35" t="s">
        <v>1589</v>
      </c>
      <c r="G284" s="35" t="s">
        <v>1589</v>
      </c>
      <c r="H284" s="35" t="s">
        <v>1589</v>
      </c>
      <c r="I284" s="35" t="s">
        <v>1589</v>
      </c>
      <c r="J284" s="35" t="str">
        <f t="shared" si="16"/>
        <v>Plan-driven</v>
      </c>
      <c r="K284" t="s">
        <v>127</v>
      </c>
      <c r="L284" t="s">
        <v>1589</v>
      </c>
      <c r="M284" t="s">
        <v>1589</v>
      </c>
      <c r="N284" t="s">
        <v>1589</v>
      </c>
      <c r="O284" t="s">
        <v>1589</v>
      </c>
      <c r="P284" t="s">
        <v>1589</v>
      </c>
      <c r="Q284" t="s">
        <v>1589</v>
      </c>
      <c r="R284" s="1" t="str">
        <f t="shared" si="18"/>
        <v>NO</v>
      </c>
      <c r="S284" s="29" t="str">
        <f t="shared" si="19"/>
        <v>YES</v>
      </c>
      <c r="T284" s="32" t="str">
        <f t="shared" si="17"/>
        <v>NO</v>
      </c>
      <c r="U284" s="34" t="s">
        <v>1589</v>
      </c>
      <c r="V284" s="10" t="s">
        <v>1589</v>
      </c>
      <c r="W284" s="54" t="s">
        <v>1589</v>
      </c>
      <c r="X284" s="9" t="s">
        <v>126</v>
      </c>
      <c r="Y284" s="9" t="s">
        <v>127</v>
      </c>
      <c r="Z284" s="9" t="s">
        <v>126</v>
      </c>
      <c r="AA284" s="9" t="s">
        <v>126</v>
      </c>
      <c r="AB284" s="9" t="s">
        <v>126</v>
      </c>
      <c r="AC284" s="9" t="s">
        <v>126</v>
      </c>
      <c r="AD284" s="9" t="s">
        <v>126</v>
      </c>
      <c r="AE284" s="9" t="s">
        <v>126</v>
      </c>
      <c r="AF284" s="9" t="s">
        <v>126</v>
      </c>
      <c r="AG284" s="9" t="s">
        <v>126</v>
      </c>
      <c r="AH284" s="9" t="s">
        <v>126</v>
      </c>
      <c r="AI284" s="9" t="s">
        <v>126</v>
      </c>
      <c r="AJ284" s="9" t="s">
        <v>126</v>
      </c>
      <c r="AK284" s="9" t="s">
        <v>126</v>
      </c>
      <c r="AL284" s="9" t="s">
        <v>126</v>
      </c>
      <c r="AM284" s="9" t="s">
        <v>126</v>
      </c>
      <c r="AN284" s="9" t="s">
        <v>126</v>
      </c>
      <c r="AO284" s="9" t="s">
        <v>126</v>
      </c>
      <c r="AP284" s="9" t="s">
        <v>126</v>
      </c>
      <c r="AQ284" s="9" t="s">
        <v>126</v>
      </c>
      <c r="AR284" s="27" t="s">
        <v>126</v>
      </c>
      <c r="AS284" s="11" t="s">
        <v>126</v>
      </c>
      <c r="EH284" s="22" t="s">
        <v>127</v>
      </c>
      <c r="EN284" s="11" t="s">
        <v>126</v>
      </c>
      <c r="GL284" s="21" t="s">
        <v>127</v>
      </c>
      <c r="GR284" s="69" t="s">
        <v>347</v>
      </c>
      <c r="GS284" s="11" t="s">
        <v>126</v>
      </c>
    </row>
    <row r="285" spans="1:246" hidden="1" x14ac:dyDescent="0.25">
      <c r="A285" s="10" t="s">
        <v>1781</v>
      </c>
      <c r="B285" s="9" t="s">
        <v>612</v>
      </c>
      <c r="C285" s="9" t="s">
        <v>619</v>
      </c>
      <c r="D285" s="35" t="s">
        <v>2349</v>
      </c>
      <c r="E285" s="35" t="s">
        <v>127</v>
      </c>
      <c r="F285" s="35" t="s">
        <v>1589</v>
      </c>
      <c r="G285" s="35" t="s">
        <v>1589</v>
      </c>
      <c r="H285" s="35" t="s">
        <v>1589</v>
      </c>
      <c r="I285" s="35" t="s">
        <v>1589</v>
      </c>
      <c r="J285" s="35" t="str">
        <f t="shared" si="16"/>
        <v>Plan-driven</v>
      </c>
      <c r="K285" t="s">
        <v>127</v>
      </c>
      <c r="L285" t="s">
        <v>1589</v>
      </c>
      <c r="M285" t="s">
        <v>1589</v>
      </c>
      <c r="N285" t="s">
        <v>1589</v>
      </c>
      <c r="O285" t="s">
        <v>1589</v>
      </c>
      <c r="P285" t="s">
        <v>1589</v>
      </c>
      <c r="Q285" t="s">
        <v>1589</v>
      </c>
      <c r="R285" s="1" t="str">
        <f t="shared" si="18"/>
        <v>NO</v>
      </c>
      <c r="S285" s="29" t="str">
        <f t="shared" si="19"/>
        <v>YES</v>
      </c>
      <c r="T285" s="32" t="str">
        <f t="shared" si="17"/>
        <v>NO</v>
      </c>
      <c r="U285" s="34" t="s">
        <v>1589</v>
      </c>
      <c r="V285" s="10" t="s">
        <v>1589</v>
      </c>
      <c r="W285" s="54" t="s">
        <v>1589</v>
      </c>
      <c r="X285" s="9" t="s">
        <v>127</v>
      </c>
      <c r="Y285" s="9" t="s">
        <v>126</v>
      </c>
      <c r="Z285" s="9" t="s">
        <v>126</v>
      </c>
      <c r="AA285" s="9" t="s">
        <v>126</v>
      </c>
      <c r="AB285" s="9" t="s">
        <v>126</v>
      </c>
      <c r="AC285" s="9" t="s">
        <v>126</v>
      </c>
      <c r="AD285" s="9" t="s">
        <v>126</v>
      </c>
      <c r="AE285" s="9" t="s">
        <v>126</v>
      </c>
      <c r="AF285" s="9" t="s">
        <v>126</v>
      </c>
      <c r="AG285" s="9" t="s">
        <v>126</v>
      </c>
      <c r="AH285" s="9" t="s">
        <v>126</v>
      </c>
      <c r="AI285" s="9" t="s">
        <v>126</v>
      </c>
      <c r="AJ285" s="9" t="s">
        <v>126</v>
      </c>
      <c r="AK285" s="9" t="s">
        <v>126</v>
      </c>
      <c r="AL285" s="9" t="s">
        <v>126</v>
      </c>
      <c r="AM285" s="9" t="s">
        <v>126</v>
      </c>
      <c r="AN285" s="9" t="s">
        <v>126</v>
      </c>
      <c r="AO285" s="9" t="s">
        <v>126</v>
      </c>
      <c r="AP285" s="9" t="s">
        <v>126</v>
      </c>
      <c r="AQ285" s="9" t="s">
        <v>126</v>
      </c>
      <c r="AR285" s="27" t="s">
        <v>126</v>
      </c>
      <c r="AS285" s="11" t="s">
        <v>126</v>
      </c>
      <c r="EH285" s="22" t="s">
        <v>127</v>
      </c>
      <c r="EN285" s="11" t="s">
        <v>126</v>
      </c>
      <c r="GL285" s="21" t="s">
        <v>127</v>
      </c>
      <c r="GR285" s="69" t="s">
        <v>347</v>
      </c>
      <c r="GS285" s="11" t="s">
        <v>126</v>
      </c>
    </row>
    <row r="286" spans="1:246" hidden="1" x14ac:dyDescent="0.25">
      <c r="A286" s="10" t="s">
        <v>1781</v>
      </c>
      <c r="B286" s="9" t="s">
        <v>612</v>
      </c>
      <c r="C286" s="9" t="s">
        <v>619</v>
      </c>
      <c r="D286" s="35" t="s">
        <v>2349</v>
      </c>
      <c r="E286" s="35" t="s">
        <v>127</v>
      </c>
      <c r="F286" s="35" t="s">
        <v>1589</v>
      </c>
      <c r="G286" s="35" t="s">
        <v>1589</v>
      </c>
      <c r="H286" s="35" t="s">
        <v>1589</v>
      </c>
      <c r="I286" s="35" t="s">
        <v>1589</v>
      </c>
      <c r="J286" s="35" t="str">
        <f t="shared" si="16"/>
        <v>Plan-driven</v>
      </c>
      <c r="K286" t="s">
        <v>127</v>
      </c>
      <c r="L286" t="s">
        <v>1589</v>
      </c>
      <c r="M286" t="s">
        <v>1589</v>
      </c>
      <c r="N286" t="s">
        <v>1589</v>
      </c>
      <c r="O286" t="s">
        <v>1589</v>
      </c>
      <c r="P286" t="s">
        <v>1589</v>
      </c>
      <c r="Q286" t="s">
        <v>1589</v>
      </c>
      <c r="R286" s="1" t="str">
        <f t="shared" si="18"/>
        <v>NO</v>
      </c>
      <c r="S286" s="29" t="str">
        <f t="shared" si="19"/>
        <v>YES</v>
      </c>
      <c r="T286" s="32" t="str">
        <f t="shared" si="17"/>
        <v>NO</v>
      </c>
      <c r="U286" s="34" t="s">
        <v>1589</v>
      </c>
      <c r="V286" s="10" t="s">
        <v>1589</v>
      </c>
      <c r="W286" s="54" t="s">
        <v>1589</v>
      </c>
      <c r="X286" s="9" t="s">
        <v>126</v>
      </c>
      <c r="Y286" s="9" t="s">
        <v>126</v>
      </c>
      <c r="Z286" s="9" t="s">
        <v>126</v>
      </c>
      <c r="AA286" s="9" t="s">
        <v>126</v>
      </c>
      <c r="AB286" s="9" t="s">
        <v>126</v>
      </c>
      <c r="AC286" s="9" t="s">
        <v>126</v>
      </c>
      <c r="AD286" s="9" t="s">
        <v>126</v>
      </c>
      <c r="AE286" s="9" t="s">
        <v>126</v>
      </c>
      <c r="AF286" s="9" t="s">
        <v>127</v>
      </c>
      <c r="AG286" s="9" t="s">
        <v>126</v>
      </c>
      <c r="AH286" s="9" t="s">
        <v>126</v>
      </c>
      <c r="AI286" s="9" t="s">
        <v>126</v>
      </c>
      <c r="AJ286" s="9" t="s">
        <v>126</v>
      </c>
      <c r="AK286" s="9" t="s">
        <v>126</v>
      </c>
      <c r="AL286" s="9" t="s">
        <v>126</v>
      </c>
      <c r="AM286" s="9" t="s">
        <v>126</v>
      </c>
      <c r="AN286" s="9" t="s">
        <v>126</v>
      </c>
      <c r="AO286" s="9" t="s">
        <v>126</v>
      </c>
      <c r="AP286" s="9" t="s">
        <v>126</v>
      </c>
      <c r="AQ286" s="9" t="s">
        <v>126</v>
      </c>
      <c r="AR286" s="27" t="s">
        <v>126</v>
      </c>
      <c r="AS286" s="11" t="s">
        <v>126</v>
      </c>
      <c r="EH286" s="22" t="s">
        <v>127</v>
      </c>
      <c r="EN286" s="11" t="s">
        <v>126</v>
      </c>
      <c r="GL286" s="21" t="s">
        <v>127</v>
      </c>
      <c r="GR286" s="69" t="s">
        <v>347</v>
      </c>
      <c r="GS286" s="11" t="s">
        <v>126</v>
      </c>
    </row>
    <row r="287" spans="1:246" hidden="1" x14ac:dyDescent="0.25">
      <c r="A287" s="10" t="s">
        <v>1781</v>
      </c>
      <c r="B287" s="9" t="s">
        <v>612</v>
      </c>
      <c r="C287" s="9" t="s">
        <v>619</v>
      </c>
      <c r="D287" s="35" t="s">
        <v>2349</v>
      </c>
      <c r="E287" s="35" t="s">
        <v>127</v>
      </c>
      <c r="F287" s="35" t="s">
        <v>1589</v>
      </c>
      <c r="G287" s="35" t="s">
        <v>1589</v>
      </c>
      <c r="H287" s="35" t="s">
        <v>1589</v>
      </c>
      <c r="I287" s="35" t="s">
        <v>1589</v>
      </c>
      <c r="J287" s="35" t="str">
        <f t="shared" si="16"/>
        <v>Plan-driven</v>
      </c>
      <c r="K287" t="s">
        <v>127</v>
      </c>
      <c r="L287" t="s">
        <v>1589</v>
      </c>
      <c r="M287" t="s">
        <v>1589</v>
      </c>
      <c r="N287" t="s">
        <v>1589</v>
      </c>
      <c r="O287" t="s">
        <v>1589</v>
      </c>
      <c r="P287" t="s">
        <v>1589</v>
      </c>
      <c r="Q287" t="s">
        <v>1589</v>
      </c>
      <c r="R287" s="1" t="str">
        <f t="shared" si="18"/>
        <v>NO</v>
      </c>
      <c r="S287" s="29" t="str">
        <f t="shared" si="19"/>
        <v>YES</v>
      </c>
      <c r="T287" s="32" t="str">
        <f t="shared" si="17"/>
        <v>NO</v>
      </c>
      <c r="U287" s="34" t="s">
        <v>1589</v>
      </c>
      <c r="V287" s="10" t="s">
        <v>1589</v>
      </c>
      <c r="W287" s="54" t="s">
        <v>1589</v>
      </c>
      <c r="X287" s="9" t="s">
        <v>126</v>
      </c>
      <c r="Y287" s="9" t="s">
        <v>126</v>
      </c>
      <c r="Z287" s="9" t="s">
        <v>126</v>
      </c>
      <c r="AA287" s="9" t="s">
        <v>126</v>
      </c>
      <c r="AB287" s="9" t="s">
        <v>126</v>
      </c>
      <c r="AC287" s="9" t="s">
        <v>126</v>
      </c>
      <c r="AD287" s="9" t="s">
        <v>126</v>
      </c>
      <c r="AE287" s="9" t="s">
        <v>126</v>
      </c>
      <c r="AF287" s="9" t="s">
        <v>126</v>
      </c>
      <c r="AG287" s="9" t="s">
        <v>126</v>
      </c>
      <c r="AH287" s="9" t="s">
        <v>126</v>
      </c>
      <c r="AI287" s="9" t="s">
        <v>126</v>
      </c>
      <c r="AJ287" s="9" t="s">
        <v>126</v>
      </c>
      <c r="AK287" s="9" t="s">
        <v>126</v>
      </c>
      <c r="AL287" s="9" t="s">
        <v>126</v>
      </c>
      <c r="AM287" s="9" t="s">
        <v>127</v>
      </c>
      <c r="AN287" s="9" t="s">
        <v>126</v>
      </c>
      <c r="AO287" s="9" t="s">
        <v>126</v>
      </c>
      <c r="AP287" s="9" t="s">
        <v>126</v>
      </c>
      <c r="AQ287" s="9" t="s">
        <v>126</v>
      </c>
      <c r="AR287" s="27" t="s">
        <v>126</v>
      </c>
      <c r="AS287" s="11" t="s">
        <v>126</v>
      </c>
      <c r="EH287" s="22" t="s">
        <v>127</v>
      </c>
      <c r="EN287" s="11" t="s">
        <v>126</v>
      </c>
      <c r="GL287" s="21" t="s">
        <v>127</v>
      </c>
      <c r="GR287" s="69" t="s">
        <v>347</v>
      </c>
      <c r="GS287" s="11" t="s">
        <v>126</v>
      </c>
    </row>
    <row r="288" spans="1:246" hidden="1" x14ac:dyDescent="0.25">
      <c r="A288" s="10" t="s">
        <v>1781</v>
      </c>
      <c r="B288" s="9" t="s">
        <v>612</v>
      </c>
      <c r="C288" s="9" t="s">
        <v>619</v>
      </c>
      <c r="D288" s="35" t="s">
        <v>2349</v>
      </c>
      <c r="E288" s="35" t="s">
        <v>127</v>
      </c>
      <c r="F288" s="35" t="s">
        <v>1589</v>
      </c>
      <c r="G288" s="35" t="s">
        <v>1589</v>
      </c>
      <c r="H288" s="35" t="s">
        <v>1589</v>
      </c>
      <c r="I288" s="35" t="s">
        <v>1589</v>
      </c>
      <c r="J288" s="35" t="str">
        <f t="shared" si="16"/>
        <v>Plan-driven</v>
      </c>
      <c r="K288" t="s">
        <v>127</v>
      </c>
      <c r="L288" t="s">
        <v>1589</v>
      </c>
      <c r="M288" t="s">
        <v>1589</v>
      </c>
      <c r="N288" t="s">
        <v>1589</v>
      </c>
      <c r="O288" t="s">
        <v>1589</v>
      </c>
      <c r="P288" t="s">
        <v>1589</v>
      </c>
      <c r="Q288" t="s">
        <v>1589</v>
      </c>
      <c r="R288" s="1" t="str">
        <f t="shared" si="18"/>
        <v>NO</v>
      </c>
      <c r="S288" s="29" t="str">
        <f t="shared" si="19"/>
        <v>YES</v>
      </c>
      <c r="T288" s="32" t="str">
        <f t="shared" si="17"/>
        <v>NO</v>
      </c>
      <c r="U288" s="34" t="s">
        <v>1589</v>
      </c>
      <c r="V288" s="10" t="s">
        <v>1589</v>
      </c>
      <c r="W288" s="54" t="s">
        <v>1589</v>
      </c>
      <c r="X288" s="9" t="s">
        <v>126</v>
      </c>
      <c r="Y288" s="9" t="s">
        <v>126</v>
      </c>
      <c r="Z288" s="9" t="s">
        <v>126</v>
      </c>
      <c r="AA288" s="9" t="s">
        <v>126</v>
      </c>
      <c r="AB288" s="9" t="s">
        <v>126</v>
      </c>
      <c r="AC288" s="9" t="s">
        <v>126</v>
      </c>
      <c r="AD288" s="9" t="s">
        <v>126</v>
      </c>
      <c r="AE288" s="9" t="s">
        <v>126</v>
      </c>
      <c r="AF288" s="9" t="s">
        <v>126</v>
      </c>
      <c r="AG288" s="9" t="s">
        <v>126</v>
      </c>
      <c r="AH288" s="9" t="s">
        <v>127</v>
      </c>
      <c r="AI288" s="9" t="s">
        <v>126</v>
      </c>
      <c r="AJ288" s="9" t="s">
        <v>126</v>
      </c>
      <c r="AK288" s="9" t="s">
        <v>126</v>
      </c>
      <c r="AL288" s="9" t="s">
        <v>126</v>
      </c>
      <c r="AM288" s="9" t="s">
        <v>126</v>
      </c>
      <c r="AN288" s="9" t="s">
        <v>126</v>
      </c>
      <c r="AO288" s="9" t="s">
        <v>126</v>
      </c>
      <c r="AP288" s="9" t="s">
        <v>126</v>
      </c>
      <c r="AQ288" s="9" t="s">
        <v>126</v>
      </c>
      <c r="AR288" s="27" t="s">
        <v>126</v>
      </c>
      <c r="AS288" s="11" t="s">
        <v>126</v>
      </c>
      <c r="EH288" s="22" t="s">
        <v>127</v>
      </c>
      <c r="EN288" s="11" t="s">
        <v>126</v>
      </c>
      <c r="GL288" s="21" t="s">
        <v>127</v>
      </c>
      <c r="GR288" s="69" t="s">
        <v>347</v>
      </c>
      <c r="GS288" s="11" t="s">
        <v>126</v>
      </c>
    </row>
    <row r="289" spans="1:257" hidden="1" x14ac:dyDescent="0.25">
      <c r="A289" s="10" t="s">
        <v>1781</v>
      </c>
      <c r="B289" s="9" t="s">
        <v>612</v>
      </c>
      <c r="C289" s="9" t="s">
        <v>620</v>
      </c>
      <c r="D289" s="35" t="s">
        <v>2349</v>
      </c>
      <c r="E289" s="35" t="s">
        <v>127</v>
      </c>
      <c r="F289" s="35" t="s">
        <v>1589</v>
      </c>
      <c r="G289" s="35" t="s">
        <v>1589</v>
      </c>
      <c r="H289" s="35" t="s">
        <v>1589</v>
      </c>
      <c r="I289" s="35" t="s">
        <v>1589</v>
      </c>
      <c r="J289" s="35" t="str">
        <f t="shared" si="16"/>
        <v>Plan-driven</v>
      </c>
      <c r="K289" t="s">
        <v>127</v>
      </c>
      <c r="L289" t="s">
        <v>1589</v>
      </c>
      <c r="M289" t="s">
        <v>1589</v>
      </c>
      <c r="N289" t="s">
        <v>1589</v>
      </c>
      <c r="O289" t="s">
        <v>1589</v>
      </c>
      <c r="P289" t="s">
        <v>1589</v>
      </c>
      <c r="Q289" t="s">
        <v>1589</v>
      </c>
      <c r="R289" s="1" t="str">
        <f t="shared" si="18"/>
        <v>NO</v>
      </c>
      <c r="S289" s="29" t="str">
        <f t="shared" si="19"/>
        <v>YES</v>
      </c>
      <c r="T289" s="32" t="str">
        <f t="shared" si="17"/>
        <v>NO</v>
      </c>
      <c r="U289" s="34" t="s">
        <v>1589</v>
      </c>
      <c r="V289" s="10" t="s">
        <v>1589</v>
      </c>
      <c r="W289" s="54" t="s">
        <v>1589</v>
      </c>
      <c r="X289" s="9" t="s">
        <v>126</v>
      </c>
      <c r="Y289" s="9" t="s">
        <v>126</v>
      </c>
      <c r="Z289" s="9" t="s">
        <v>126</v>
      </c>
      <c r="AA289" s="9" t="s">
        <v>126</v>
      </c>
      <c r="AB289" s="9" t="s">
        <v>127</v>
      </c>
      <c r="AC289" s="9" t="s">
        <v>126</v>
      </c>
      <c r="AD289" s="9" t="s">
        <v>126</v>
      </c>
      <c r="AE289" s="9" t="s">
        <v>126</v>
      </c>
      <c r="AF289" s="9" t="s">
        <v>126</v>
      </c>
      <c r="AG289" s="9" t="s">
        <v>126</v>
      </c>
      <c r="AH289" s="9" t="s">
        <v>126</v>
      </c>
      <c r="AI289" s="9" t="s">
        <v>126</v>
      </c>
      <c r="AJ289" s="9" t="s">
        <v>126</v>
      </c>
      <c r="AK289" s="9" t="s">
        <v>126</v>
      </c>
      <c r="AL289" s="9" t="s">
        <v>126</v>
      </c>
      <c r="AM289" s="9" t="s">
        <v>126</v>
      </c>
      <c r="AN289" s="9" t="s">
        <v>126</v>
      </c>
      <c r="AO289" s="9" t="s">
        <v>126</v>
      </c>
      <c r="AP289" s="9" t="s">
        <v>126</v>
      </c>
      <c r="AQ289" s="9" t="s">
        <v>126</v>
      </c>
      <c r="AR289" s="27" t="s">
        <v>126</v>
      </c>
      <c r="AS289" s="11" t="s">
        <v>126</v>
      </c>
      <c r="EH289" s="22" t="s">
        <v>127</v>
      </c>
      <c r="EN289" s="11" t="s">
        <v>126</v>
      </c>
      <c r="GL289" s="21" t="s">
        <v>127</v>
      </c>
      <c r="GR289" s="69" t="s">
        <v>347</v>
      </c>
      <c r="GS289" s="11" t="s">
        <v>126</v>
      </c>
    </row>
    <row r="290" spans="1:257" hidden="1" x14ac:dyDescent="0.25">
      <c r="A290" s="10" t="s">
        <v>1781</v>
      </c>
      <c r="B290" s="9" t="s">
        <v>612</v>
      </c>
      <c r="C290" s="9" t="s">
        <v>620</v>
      </c>
      <c r="D290" s="35" t="s">
        <v>2349</v>
      </c>
      <c r="E290" s="35" t="s">
        <v>127</v>
      </c>
      <c r="F290" s="35" t="s">
        <v>1589</v>
      </c>
      <c r="G290" s="35" t="s">
        <v>1589</v>
      </c>
      <c r="H290" s="35" t="s">
        <v>1589</v>
      </c>
      <c r="I290" s="35" t="s">
        <v>1589</v>
      </c>
      <c r="J290" s="35" t="str">
        <f t="shared" si="16"/>
        <v>Plan-driven</v>
      </c>
      <c r="K290" t="s">
        <v>127</v>
      </c>
      <c r="L290" t="s">
        <v>1589</v>
      </c>
      <c r="M290" t="s">
        <v>1589</v>
      </c>
      <c r="N290" t="s">
        <v>1589</v>
      </c>
      <c r="O290" t="s">
        <v>1589</v>
      </c>
      <c r="P290" t="s">
        <v>1589</v>
      </c>
      <c r="Q290" t="s">
        <v>1589</v>
      </c>
      <c r="R290" s="1" t="str">
        <f t="shared" si="18"/>
        <v>NO</v>
      </c>
      <c r="S290" s="29" t="str">
        <f t="shared" si="19"/>
        <v>YES</v>
      </c>
      <c r="T290" s="32" t="str">
        <f t="shared" si="17"/>
        <v>NO</v>
      </c>
      <c r="U290" s="34" t="s">
        <v>1589</v>
      </c>
      <c r="V290" s="10" t="s">
        <v>1589</v>
      </c>
      <c r="W290" s="54" t="s">
        <v>1589</v>
      </c>
      <c r="X290" s="9" t="s">
        <v>126</v>
      </c>
      <c r="Y290" s="9" t="s">
        <v>126</v>
      </c>
      <c r="Z290" s="9" t="s">
        <v>126</v>
      </c>
      <c r="AA290" s="9" t="s">
        <v>126</v>
      </c>
      <c r="AB290" s="9" t="s">
        <v>126</v>
      </c>
      <c r="AC290" s="9" t="s">
        <v>126</v>
      </c>
      <c r="AD290" s="9" t="s">
        <v>126</v>
      </c>
      <c r="AE290" s="9" t="s">
        <v>126</v>
      </c>
      <c r="AF290" s="9" t="s">
        <v>126</v>
      </c>
      <c r="AG290" s="9" t="s">
        <v>126</v>
      </c>
      <c r="AH290" s="9" t="s">
        <v>127</v>
      </c>
      <c r="AI290" s="9" t="s">
        <v>126</v>
      </c>
      <c r="AJ290" s="9" t="s">
        <v>126</v>
      </c>
      <c r="AK290" s="9" t="s">
        <v>126</v>
      </c>
      <c r="AL290" s="9" t="s">
        <v>126</v>
      </c>
      <c r="AM290" s="9" t="s">
        <v>126</v>
      </c>
      <c r="AN290" s="9" t="s">
        <v>126</v>
      </c>
      <c r="AO290" s="9" t="s">
        <v>126</v>
      </c>
      <c r="AP290" s="9" t="s">
        <v>126</v>
      </c>
      <c r="AQ290" s="9" t="s">
        <v>126</v>
      </c>
      <c r="AR290" s="27" t="s">
        <v>126</v>
      </c>
      <c r="AS290" s="11" t="s">
        <v>126</v>
      </c>
      <c r="EH290" s="22" t="s">
        <v>127</v>
      </c>
      <c r="EN290" s="11" t="s">
        <v>126</v>
      </c>
      <c r="GL290" s="21" t="s">
        <v>127</v>
      </c>
      <c r="GR290" s="69" t="s">
        <v>347</v>
      </c>
      <c r="GS290" s="11" t="s">
        <v>126</v>
      </c>
    </row>
    <row r="291" spans="1:257" hidden="1" x14ac:dyDescent="0.25">
      <c r="A291" s="10" t="s">
        <v>1781</v>
      </c>
      <c r="B291" s="9" t="s">
        <v>612</v>
      </c>
      <c r="C291" s="9" t="s">
        <v>620</v>
      </c>
      <c r="D291" s="35" t="s">
        <v>2349</v>
      </c>
      <c r="E291" s="35" t="s">
        <v>127</v>
      </c>
      <c r="F291" s="35" t="s">
        <v>1589</v>
      </c>
      <c r="G291" s="35" t="s">
        <v>1589</v>
      </c>
      <c r="H291" s="35" t="s">
        <v>1589</v>
      </c>
      <c r="I291" s="35" t="s">
        <v>1589</v>
      </c>
      <c r="J291" s="35" t="str">
        <f t="shared" si="16"/>
        <v>Plan-driven</v>
      </c>
      <c r="K291" t="s">
        <v>127</v>
      </c>
      <c r="L291" t="s">
        <v>1589</v>
      </c>
      <c r="M291" t="s">
        <v>1589</v>
      </c>
      <c r="N291" t="s">
        <v>1589</v>
      </c>
      <c r="O291" t="s">
        <v>1589</v>
      </c>
      <c r="P291" t="s">
        <v>1589</v>
      </c>
      <c r="Q291" t="s">
        <v>1589</v>
      </c>
      <c r="R291" s="1" t="str">
        <f t="shared" si="18"/>
        <v>NO</v>
      </c>
      <c r="S291" s="29" t="str">
        <f t="shared" si="19"/>
        <v>YES</v>
      </c>
      <c r="T291" s="32" t="str">
        <f t="shared" si="17"/>
        <v>NO</v>
      </c>
      <c r="U291" s="34" t="s">
        <v>1589</v>
      </c>
      <c r="V291" s="10" t="s">
        <v>1589</v>
      </c>
      <c r="W291" s="54" t="s">
        <v>1589</v>
      </c>
      <c r="X291" s="9" t="s">
        <v>127</v>
      </c>
      <c r="Y291" s="9" t="s">
        <v>126</v>
      </c>
      <c r="Z291" s="9" t="s">
        <v>126</v>
      </c>
      <c r="AA291" s="9" t="s">
        <v>126</v>
      </c>
      <c r="AB291" s="9" t="s">
        <v>126</v>
      </c>
      <c r="AC291" s="9" t="s">
        <v>126</v>
      </c>
      <c r="AD291" s="9" t="s">
        <v>126</v>
      </c>
      <c r="AE291" s="9" t="s">
        <v>126</v>
      </c>
      <c r="AF291" s="9" t="s">
        <v>126</v>
      </c>
      <c r="AG291" s="9" t="s">
        <v>126</v>
      </c>
      <c r="AH291" s="9" t="s">
        <v>126</v>
      </c>
      <c r="AI291" s="9" t="s">
        <v>126</v>
      </c>
      <c r="AJ291" s="9" t="s">
        <v>126</v>
      </c>
      <c r="AK291" s="9" t="s">
        <v>126</v>
      </c>
      <c r="AL291" s="9" t="s">
        <v>126</v>
      </c>
      <c r="AM291" s="9" t="s">
        <v>126</v>
      </c>
      <c r="AN291" s="9" t="s">
        <v>126</v>
      </c>
      <c r="AO291" s="9" t="s">
        <v>126</v>
      </c>
      <c r="AP291" s="9" t="s">
        <v>126</v>
      </c>
      <c r="AQ291" s="9" t="s">
        <v>126</v>
      </c>
      <c r="AR291" s="27" t="s">
        <v>126</v>
      </c>
      <c r="AS291" s="11" t="s">
        <v>126</v>
      </c>
      <c r="EH291" s="22" t="s">
        <v>127</v>
      </c>
      <c r="EN291" s="11" t="s">
        <v>126</v>
      </c>
      <c r="GL291" s="21" t="s">
        <v>127</v>
      </c>
      <c r="GR291" s="69" t="s">
        <v>347</v>
      </c>
      <c r="GS291" s="11" t="s">
        <v>126</v>
      </c>
    </row>
    <row r="292" spans="1:257" hidden="1" x14ac:dyDescent="0.25">
      <c r="A292" s="10" t="s">
        <v>1781</v>
      </c>
      <c r="B292" s="9" t="s">
        <v>612</v>
      </c>
      <c r="C292" s="9" t="s">
        <v>620</v>
      </c>
      <c r="D292" s="35" t="s">
        <v>2349</v>
      </c>
      <c r="E292" s="35" t="s">
        <v>127</v>
      </c>
      <c r="F292" s="35" t="s">
        <v>1589</v>
      </c>
      <c r="G292" s="35" t="s">
        <v>1589</v>
      </c>
      <c r="H292" s="35" t="s">
        <v>1589</v>
      </c>
      <c r="I292" s="35" t="s">
        <v>1589</v>
      </c>
      <c r="J292" s="35" t="str">
        <f t="shared" si="16"/>
        <v>Plan-driven</v>
      </c>
      <c r="K292" t="s">
        <v>127</v>
      </c>
      <c r="L292" t="s">
        <v>1589</v>
      </c>
      <c r="M292" t="s">
        <v>1589</v>
      </c>
      <c r="N292" t="s">
        <v>1589</v>
      </c>
      <c r="O292" t="s">
        <v>1589</v>
      </c>
      <c r="P292" t="s">
        <v>1589</v>
      </c>
      <c r="Q292" t="s">
        <v>1589</v>
      </c>
      <c r="R292" s="1" t="str">
        <f t="shared" si="18"/>
        <v>NO</v>
      </c>
      <c r="S292" s="29" t="str">
        <f t="shared" si="19"/>
        <v>YES</v>
      </c>
      <c r="T292" s="32" t="str">
        <f t="shared" si="17"/>
        <v>NO</v>
      </c>
      <c r="U292" s="34" t="s">
        <v>1589</v>
      </c>
      <c r="V292" s="10" t="s">
        <v>1589</v>
      </c>
      <c r="W292" s="54" t="s">
        <v>1589</v>
      </c>
      <c r="X292" s="9" t="s">
        <v>126</v>
      </c>
      <c r="Y292" s="9" t="s">
        <v>126</v>
      </c>
      <c r="Z292" s="9" t="s">
        <v>126</v>
      </c>
      <c r="AA292" s="9" t="s">
        <v>126</v>
      </c>
      <c r="AB292" s="9" t="s">
        <v>126</v>
      </c>
      <c r="AC292" s="9" t="s">
        <v>126</v>
      </c>
      <c r="AD292" s="9" t="s">
        <v>126</v>
      </c>
      <c r="AE292" s="9" t="s">
        <v>126</v>
      </c>
      <c r="AF292" s="9" t="s">
        <v>127</v>
      </c>
      <c r="AG292" s="9" t="s">
        <v>126</v>
      </c>
      <c r="AH292" s="9" t="s">
        <v>126</v>
      </c>
      <c r="AI292" s="9" t="s">
        <v>126</v>
      </c>
      <c r="AJ292" s="9" t="s">
        <v>126</v>
      </c>
      <c r="AK292" s="9" t="s">
        <v>126</v>
      </c>
      <c r="AL292" s="9" t="s">
        <v>126</v>
      </c>
      <c r="AM292" s="9" t="s">
        <v>126</v>
      </c>
      <c r="AN292" s="9" t="s">
        <v>126</v>
      </c>
      <c r="AO292" s="9" t="s">
        <v>126</v>
      </c>
      <c r="AP292" s="9" t="s">
        <v>126</v>
      </c>
      <c r="AQ292" s="9" t="s">
        <v>126</v>
      </c>
      <c r="AR292" s="27" t="s">
        <v>126</v>
      </c>
      <c r="AS292" s="11" t="s">
        <v>126</v>
      </c>
      <c r="EH292" s="22" t="s">
        <v>127</v>
      </c>
      <c r="EN292" s="11" t="s">
        <v>126</v>
      </c>
      <c r="GL292" s="21" t="s">
        <v>127</v>
      </c>
      <c r="GR292" s="69" t="s">
        <v>347</v>
      </c>
      <c r="GS292" s="11" t="s">
        <v>126</v>
      </c>
    </row>
    <row r="293" spans="1:257" hidden="1" x14ac:dyDescent="0.25">
      <c r="A293" s="10" t="s">
        <v>1781</v>
      </c>
      <c r="B293" s="9" t="s">
        <v>612</v>
      </c>
      <c r="C293" s="9" t="s">
        <v>620</v>
      </c>
      <c r="D293" s="35" t="s">
        <v>2349</v>
      </c>
      <c r="E293" s="35" t="s">
        <v>127</v>
      </c>
      <c r="F293" s="35" t="s">
        <v>1589</v>
      </c>
      <c r="G293" s="35" t="s">
        <v>1589</v>
      </c>
      <c r="H293" s="35" t="s">
        <v>1589</v>
      </c>
      <c r="I293" s="35" t="s">
        <v>1589</v>
      </c>
      <c r="J293" s="35" t="str">
        <f t="shared" si="16"/>
        <v>Plan-driven</v>
      </c>
      <c r="K293" t="s">
        <v>127</v>
      </c>
      <c r="L293" t="s">
        <v>1589</v>
      </c>
      <c r="M293" t="s">
        <v>1589</v>
      </c>
      <c r="N293" t="s">
        <v>1589</v>
      </c>
      <c r="O293" t="s">
        <v>1589</v>
      </c>
      <c r="P293" t="s">
        <v>1589</v>
      </c>
      <c r="Q293" t="s">
        <v>1589</v>
      </c>
      <c r="R293" s="1" t="str">
        <f t="shared" si="18"/>
        <v>NO</v>
      </c>
      <c r="S293" s="29" t="str">
        <f t="shared" si="19"/>
        <v>YES</v>
      </c>
      <c r="T293" s="32" t="str">
        <f t="shared" si="17"/>
        <v>NO</v>
      </c>
      <c r="U293" s="34" t="s">
        <v>1589</v>
      </c>
      <c r="V293" s="10" t="s">
        <v>1589</v>
      </c>
      <c r="W293" s="54" t="s">
        <v>1589</v>
      </c>
      <c r="X293" s="9" t="s">
        <v>126</v>
      </c>
      <c r="Y293" s="9" t="s">
        <v>126</v>
      </c>
      <c r="Z293" s="9" t="s">
        <v>126</v>
      </c>
      <c r="AA293" s="9" t="s">
        <v>126</v>
      </c>
      <c r="AB293" s="9" t="s">
        <v>126</v>
      </c>
      <c r="AC293" s="9" t="s">
        <v>126</v>
      </c>
      <c r="AD293" s="9" t="s">
        <v>126</v>
      </c>
      <c r="AE293" s="9" t="s">
        <v>126</v>
      </c>
      <c r="AF293" s="9" t="s">
        <v>126</v>
      </c>
      <c r="AG293" s="9" t="s">
        <v>127</v>
      </c>
      <c r="AH293" s="9" t="s">
        <v>126</v>
      </c>
      <c r="AI293" s="9" t="s">
        <v>126</v>
      </c>
      <c r="AJ293" s="9" t="s">
        <v>126</v>
      </c>
      <c r="AK293" s="9" t="s">
        <v>126</v>
      </c>
      <c r="AL293" s="9" t="s">
        <v>126</v>
      </c>
      <c r="AM293" s="9" t="s">
        <v>126</v>
      </c>
      <c r="AN293" s="9" t="s">
        <v>126</v>
      </c>
      <c r="AO293" s="9" t="s">
        <v>126</v>
      </c>
      <c r="AP293" s="9" t="s">
        <v>126</v>
      </c>
      <c r="AQ293" s="9" t="s">
        <v>126</v>
      </c>
      <c r="AR293" s="27" t="s">
        <v>126</v>
      </c>
      <c r="AS293" s="11" t="s">
        <v>126</v>
      </c>
      <c r="EH293" s="22" t="s">
        <v>127</v>
      </c>
      <c r="EN293" s="11" t="s">
        <v>126</v>
      </c>
      <c r="GL293" s="21" t="s">
        <v>127</v>
      </c>
      <c r="GR293" s="69" t="s">
        <v>347</v>
      </c>
      <c r="GS293" s="11" t="s">
        <v>126</v>
      </c>
    </row>
    <row r="294" spans="1:257" hidden="1" x14ac:dyDescent="0.25">
      <c r="A294" s="10" t="s">
        <v>1781</v>
      </c>
      <c r="B294" s="9" t="s">
        <v>612</v>
      </c>
      <c r="C294" s="9" t="s">
        <v>621</v>
      </c>
      <c r="D294" s="35" t="s">
        <v>2349</v>
      </c>
      <c r="E294" s="35" t="s">
        <v>1589</v>
      </c>
      <c r="F294" s="35" t="s">
        <v>1589</v>
      </c>
      <c r="G294" s="35" t="s">
        <v>127</v>
      </c>
      <c r="H294" s="35" t="s">
        <v>1589</v>
      </c>
      <c r="I294" s="35" t="s">
        <v>1589</v>
      </c>
      <c r="J294" s="35" t="str">
        <f t="shared" si="16"/>
        <v>Agile</v>
      </c>
      <c r="K294" t="s">
        <v>1589</v>
      </c>
      <c r="L294" t="s">
        <v>1589</v>
      </c>
      <c r="M294" t="s">
        <v>127</v>
      </c>
      <c r="N294" t="s">
        <v>1589</v>
      </c>
      <c r="O294" t="s">
        <v>1589</v>
      </c>
      <c r="P294" t="s">
        <v>1589</v>
      </c>
      <c r="Q294" t="s">
        <v>1589</v>
      </c>
      <c r="R294" s="1" t="str">
        <f t="shared" si="18"/>
        <v>YES</v>
      </c>
      <c r="S294" s="29" t="str">
        <f t="shared" si="19"/>
        <v>YES</v>
      </c>
      <c r="T294" s="32" t="str">
        <f t="shared" si="17"/>
        <v>YES</v>
      </c>
      <c r="U294" s="34" t="s">
        <v>127</v>
      </c>
      <c r="V294" s="10" t="s">
        <v>1589</v>
      </c>
      <c r="W294" s="54" t="s">
        <v>1589</v>
      </c>
      <c r="X294" s="9" t="s">
        <v>126</v>
      </c>
      <c r="Y294" s="9" t="s">
        <v>126</v>
      </c>
      <c r="Z294" s="9" t="s">
        <v>126</v>
      </c>
      <c r="AA294" s="9" t="s">
        <v>127</v>
      </c>
      <c r="AB294" s="9" t="s">
        <v>126</v>
      </c>
      <c r="AC294" s="9" t="s">
        <v>126</v>
      </c>
      <c r="AD294" s="9" t="s">
        <v>126</v>
      </c>
      <c r="AE294" s="9" t="s">
        <v>126</v>
      </c>
      <c r="AF294" s="9" t="s">
        <v>126</v>
      </c>
      <c r="AG294" s="9" t="s">
        <v>126</v>
      </c>
      <c r="AH294" s="9" t="s">
        <v>126</v>
      </c>
      <c r="AI294" s="9" t="s">
        <v>126</v>
      </c>
      <c r="AJ294" s="9" t="s">
        <v>126</v>
      </c>
      <c r="AK294" s="9" t="s">
        <v>126</v>
      </c>
      <c r="AL294" s="9" t="s">
        <v>126</v>
      </c>
      <c r="AM294" s="9" t="s">
        <v>126</v>
      </c>
      <c r="AN294" s="9" t="s">
        <v>126</v>
      </c>
      <c r="AO294" s="9" t="s">
        <v>126</v>
      </c>
      <c r="AP294" s="9" t="s">
        <v>126</v>
      </c>
      <c r="AQ294" s="9" t="s">
        <v>126</v>
      </c>
      <c r="AR294" s="27" t="s">
        <v>126</v>
      </c>
      <c r="AS294" s="11" t="s">
        <v>622</v>
      </c>
      <c r="BS294" t="s">
        <v>127</v>
      </c>
      <c r="EH294" s="22" t="s">
        <v>127</v>
      </c>
      <c r="EI294" s="22" t="s">
        <v>127</v>
      </c>
      <c r="EN294" s="11" t="s">
        <v>126</v>
      </c>
      <c r="GL294" s="21" t="s">
        <v>127</v>
      </c>
      <c r="GR294" s="69" t="s">
        <v>348</v>
      </c>
      <c r="GS294" s="11" t="s">
        <v>126</v>
      </c>
    </row>
    <row r="295" spans="1:257" hidden="1" x14ac:dyDescent="0.25">
      <c r="A295" s="10" t="s">
        <v>1781</v>
      </c>
      <c r="B295" s="9" t="s">
        <v>612</v>
      </c>
      <c r="C295" s="9" t="s">
        <v>621</v>
      </c>
      <c r="D295" s="35" t="s">
        <v>2349</v>
      </c>
      <c r="E295" s="35" t="s">
        <v>1589</v>
      </c>
      <c r="F295" s="35" t="s">
        <v>1589</v>
      </c>
      <c r="G295" s="35" t="s">
        <v>127</v>
      </c>
      <c r="H295" s="35" t="s">
        <v>1589</v>
      </c>
      <c r="I295" s="35" t="s">
        <v>1589</v>
      </c>
      <c r="J295" s="35" t="str">
        <f t="shared" si="16"/>
        <v>Agile</v>
      </c>
      <c r="K295" t="s">
        <v>1589</v>
      </c>
      <c r="L295" t="s">
        <v>1589</v>
      </c>
      <c r="M295" t="s">
        <v>127</v>
      </c>
      <c r="N295" t="s">
        <v>1589</v>
      </c>
      <c r="O295" t="s">
        <v>1589</v>
      </c>
      <c r="P295" t="s">
        <v>1589</v>
      </c>
      <c r="Q295" t="s">
        <v>1589</v>
      </c>
      <c r="R295" s="1" t="str">
        <f t="shared" si="18"/>
        <v>YES</v>
      </c>
      <c r="S295" s="29" t="str">
        <f t="shared" si="19"/>
        <v>YES</v>
      </c>
      <c r="T295" s="32" t="str">
        <f t="shared" si="17"/>
        <v>YES</v>
      </c>
      <c r="U295" s="34" t="s">
        <v>127</v>
      </c>
      <c r="V295" s="10" t="s">
        <v>1589</v>
      </c>
      <c r="W295" s="54" t="s">
        <v>1589</v>
      </c>
      <c r="X295" s="9" t="s">
        <v>126</v>
      </c>
      <c r="Y295" s="9" t="s">
        <v>127</v>
      </c>
      <c r="Z295" s="9" t="s">
        <v>126</v>
      </c>
      <c r="AA295" s="9" t="s">
        <v>126</v>
      </c>
      <c r="AB295" s="9" t="s">
        <v>126</v>
      </c>
      <c r="AC295" s="9" t="s">
        <v>126</v>
      </c>
      <c r="AD295" s="9" t="s">
        <v>126</v>
      </c>
      <c r="AE295" s="9" t="s">
        <v>126</v>
      </c>
      <c r="AF295" s="9" t="s">
        <v>126</v>
      </c>
      <c r="AG295" s="9" t="s">
        <v>126</v>
      </c>
      <c r="AH295" s="9" t="s">
        <v>126</v>
      </c>
      <c r="AI295" s="9" t="s">
        <v>126</v>
      </c>
      <c r="AJ295" s="9" t="s">
        <v>126</v>
      </c>
      <c r="AK295" s="9" t="s">
        <v>126</v>
      </c>
      <c r="AL295" s="9" t="s">
        <v>126</v>
      </c>
      <c r="AM295" s="9" t="s">
        <v>126</v>
      </c>
      <c r="AN295" s="9" t="s">
        <v>126</v>
      </c>
      <c r="AO295" s="9" t="s">
        <v>126</v>
      </c>
      <c r="AP295" s="9" t="s">
        <v>126</v>
      </c>
      <c r="AQ295" s="9" t="s">
        <v>126</v>
      </c>
      <c r="AR295" s="27" t="s">
        <v>126</v>
      </c>
      <c r="AS295" s="11" t="s">
        <v>623</v>
      </c>
      <c r="BB295" t="s">
        <v>127</v>
      </c>
      <c r="EH295" s="22" t="s">
        <v>127</v>
      </c>
      <c r="EJ295" s="2" t="s">
        <v>127</v>
      </c>
      <c r="EN295" s="11" t="s">
        <v>126</v>
      </c>
      <c r="GL295" s="21" t="s">
        <v>127</v>
      </c>
      <c r="GR295" s="69" t="s">
        <v>348</v>
      </c>
      <c r="GS295" s="11" t="s">
        <v>126</v>
      </c>
    </row>
    <row r="296" spans="1:257" hidden="1" x14ac:dyDescent="0.25">
      <c r="A296" s="10" t="s">
        <v>1781</v>
      </c>
      <c r="B296" s="9" t="s">
        <v>612</v>
      </c>
      <c r="C296" s="9" t="s">
        <v>621</v>
      </c>
      <c r="D296" s="35" t="s">
        <v>2349</v>
      </c>
      <c r="E296" s="35" t="s">
        <v>1589</v>
      </c>
      <c r="F296" s="35" t="s">
        <v>1589</v>
      </c>
      <c r="G296" s="35" t="s">
        <v>127</v>
      </c>
      <c r="H296" s="35" t="s">
        <v>1589</v>
      </c>
      <c r="I296" s="35" t="s">
        <v>1589</v>
      </c>
      <c r="J296" s="35" t="str">
        <f t="shared" si="16"/>
        <v>Agile</v>
      </c>
      <c r="K296" t="s">
        <v>1589</v>
      </c>
      <c r="L296" t="s">
        <v>1589</v>
      </c>
      <c r="M296" t="s">
        <v>127</v>
      </c>
      <c r="N296" t="s">
        <v>1589</v>
      </c>
      <c r="O296" t="s">
        <v>1589</v>
      </c>
      <c r="P296" t="s">
        <v>1589</v>
      </c>
      <c r="Q296" t="s">
        <v>1589</v>
      </c>
      <c r="R296" s="1" t="str">
        <f t="shared" si="18"/>
        <v>YES</v>
      </c>
      <c r="S296" s="29" t="str">
        <f t="shared" si="19"/>
        <v>YES</v>
      </c>
      <c r="T296" s="32" t="str">
        <f t="shared" si="17"/>
        <v>YES</v>
      </c>
      <c r="U296" s="34" t="s">
        <v>127</v>
      </c>
      <c r="V296" s="10" t="s">
        <v>1589</v>
      </c>
      <c r="W296" s="54" t="s">
        <v>1589</v>
      </c>
      <c r="X296" s="9" t="s">
        <v>126</v>
      </c>
      <c r="Y296" s="9" t="s">
        <v>126</v>
      </c>
      <c r="Z296" s="9" t="s">
        <v>126</v>
      </c>
      <c r="AA296" s="9" t="s">
        <v>126</v>
      </c>
      <c r="AB296" s="9" t="s">
        <v>127</v>
      </c>
      <c r="AC296" s="9" t="s">
        <v>126</v>
      </c>
      <c r="AD296" s="9" t="s">
        <v>126</v>
      </c>
      <c r="AE296" s="9" t="s">
        <v>126</v>
      </c>
      <c r="AF296" s="9" t="s">
        <v>126</v>
      </c>
      <c r="AG296" s="9" t="s">
        <v>126</v>
      </c>
      <c r="AH296" s="9" t="s">
        <v>126</v>
      </c>
      <c r="AI296" s="9" t="s">
        <v>126</v>
      </c>
      <c r="AJ296" s="9" t="s">
        <v>126</v>
      </c>
      <c r="AK296" s="9" t="s">
        <v>126</v>
      </c>
      <c r="AL296" s="9" t="s">
        <v>126</v>
      </c>
      <c r="AM296" s="9" t="s">
        <v>126</v>
      </c>
      <c r="AN296" s="9" t="s">
        <v>126</v>
      </c>
      <c r="AO296" s="9" t="s">
        <v>126</v>
      </c>
      <c r="AP296" s="9" t="s">
        <v>126</v>
      </c>
      <c r="AQ296" s="9" t="s">
        <v>126</v>
      </c>
      <c r="AR296" s="27" t="s">
        <v>126</v>
      </c>
      <c r="AS296" s="11" t="s">
        <v>624</v>
      </c>
      <c r="CE296" t="s">
        <v>127</v>
      </c>
      <c r="EH296" s="22" t="s">
        <v>127</v>
      </c>
      <c r="EL296" s="2" t="s">
        <v>127</v>
      </c>
      <c r="EN296" s="11" t="s">
        <v>126</v>
      </c>
      <c r="GL296" s="21" t="s">
        <v>127</v>
      </c>
      <c r="GR296" s="69" t="s">
        <v>348</v>
      </c>
      <c r="GS296" s="11" t="s">
        <v>126</v>
      </c>
    </row>
    <row r="297" spans="1:257" hidden="1" x14ac:dyDescent="0.25">
      <c r="A297" s="10" t="s">
        <v>1781</v>
      </c>
      <c r="B297" s="9" t="s">
        <v>612</v>
      </c>
      <c r="C297" s="9" t="s">
        <v>621</v>
      </c>
      <c r="D297" s="35" t="s">
        <v>2349</v>
      </c>
      <c r="E297" s="35" t="s">
        <v>1589</v>
      </c>
      <c r="F297" s="35" t="s">
        <v>1589</v>
      </c>
      <c r="G297" s="35" t="s">
        <v>127</v>
      </c>
      <c r="H297" s="35" t="s">
        <v>1589</v>
      </c>
      <c r="I297" s="35" t="s">
        <v>1589</v>
      </c>
      <c r="J297" s="35" t="str">
        <f t="shared" si="16"/>
        <v>Agile</v>
      </c>
      <c r="K297" t="s">
        <v>1589</v>
      </c>
      <c r="L297" t="s">
        <v>1589</v>
      </c>
      <c r="M297" t="s">
        <v>127</v>
      </c>
      <c r="N297" t="s">
        <v>1589</v>
      </c>
      <c r="O297" t="s">
        <v>1589</v>
      </c>
      <c r="P297" t="s">
        <v>1589</v>
      </c>
      <c r="Q297" t="s">
        <v>1589</v>
      </c>
      <c r="R297" s="1" t="str">
        <f t="shared" si="18"/>
        <v>YES</v>
      </c>
      <c r="S297" s="29" t="str">
        <f t="shared" si="19"/>
        <v>YES</v>
      </c>
      <c r="T297" s="32" t="str">
        <f t="shared" si="17"/>
        <v>YES</v>
      </c>
      <c r="U297" s="34" t="s">
        <v>127</v>
      </c>
      <c r="V297" s="10" t="s">
        <v>1589</v>
      </c>
      <c r="W297" s="54" t="s">
        <v>1589</v>
      </c>
      <c r="X297" s="9" t="s">
        <v>126</v>
      </c>
      <c r="Y297" s="9" t="s">
        <v>126</v>
      </c>
      <c r="Z297" s="9" t="s">
        <v>126</v>
      </c>
      <c r="AA297" s="9" t="s">
        <v>126</v>
      </c>
      <c r="AB297" s="9" t="s">
        <v>126</v>
      </c>
      <c r="AC297" s="9" t="s">
        <v>126</v>
      </c>
      <c r="AD297" s="9" t="s">
        <v>126</v>
      </c>
      <c r="AE297" s="9" t="s">
        <v>126</v>
      </c>
      <c r="AF297" s="9" t="s">
        <v>126</v>
      </c>
      <c r="AG297" s="9" t="s">
        <v>126</v>
      </c>
      <c r="AH297" s="9" t="s">
        <v>126</v>
      </c>
      <c r="AI297" s="9" t="s">
        <v>126</v>
      </c>
      <c r="AJ297" s="9" t="s">
        <v>126</v>
      </c>
      <c r="AK297" s="9" t="s">
        <v>126</v>
      </c>
      <c r="AL297" s="9" t="s">
        <v>126</v>
      </c>
      <c r="AM297" s="9" t="s">
        <v>126</v>
      </c>
      <c r="AN297" s="9" t="s">
        <v>127</v>
      </c>
      <c r="AO297" s="9" t="s">
        <v>126</v>
      </c>
      <c r="AP297" s="9" t="s">
        <v>126</v>
      </c>
      <c r="AQ297" s="9" t="s">
        <v>126</v>
      </c>
      <c r="AR297" s="27" t="s">
        <v>126</v>
      </c>
      <c r="AS297" s="11" t="s">
        <v>625</v>
      </c>
      <c r="BD297" t="s">
        <v>127</v>
      </c>
      <c r="EH297" s="22" t="s">
        <v>127</v>
      </c>
      <c r="EJ297" s="2" t="s">
        <v>127</v>
      </c>
      <c r="EN297" s="11" t="s">
        <v>126</v>
      </c>
      <c r="GL297" s="21" t="s">
        <v>127</v>
      </c>
      <c r="GR297" s="69" t="s">
        <v>348</v>
      </c>
      <c r="GS297" s="11" t="s">
        <v>126</v>
      </c>
    </row>
    <row r="298" spans="1:257" hidden="1" x14ac:dyDescent="0.25">
      <c r="A298" s="10" t="s">
        <v>1781</v>
      </c>
      <c r="B298" s="9" t="s">
        <v>612</v>
      </c>
      <c r="C298" s="9" t="s">
        <v>621</v>
      </c>
      <c r="D298" s="35" t="s">
        <v>2349</v>
      </c>
      <c r="E298" s="35" t="s">
        <v>1589</v>
      </c>
      <c r="F298" s="35" t="s">
        <v>1589</v>
      </c>
      <c r="G298" s="35" t="s">
        <v>127</v>
      </c>
      <c r="H298" s="35" t="s">
        <v>1589</v>
      </c>
      <c r="I298" s="35" t="s">
        <v>1589</v>
      </c>
      <c r="J298" s="35" t="str">
        <f t="shared" si="16"/>
        <v>Agile</v>
      </c>
      <c r="K298" t="s">
        <v>1589</v>
      </c>
      <c r="L298" t="s">
        <v>1589</v>
      </c>
      <c r="M298" t="s">
        <v>127</v>
      </c>
      <c r="N298" t="s">
        <v>1589</v>
      </c>
      <c r="O298" t="s">
        <v>1589</v>
      </c>
      <c r="P298" t="s">
        <v>1589</v>
      </c>
      <c r="Q298" t="s">
        <v>1589</v>
      </c>
      <c r="R298" s="1" t="str">
        <f t="shared" si="18"/>
        <v>YES</v>
      </c>
      <c r="S298" s="29" t="str">
        <f t="shared" si="19"/>
        <v>YES</v>
      </c>
      <c r="T298" s="32" t="str">
        <f t="shared" si="17"/>
        <v>YES</v>
      </c>
      <c r="U298" s="34" t="s">
        <v>127</v>
      </c>
      <c r="V298" s="10" t="s">
        <v>1589</v>
      </c>
      <c r="W298" s="54" t="s">
        <v>1589</v>
      </c>
      <c r="X298" s="9" t="s">
        <v>126</v>
      </c>
      <c r="Y298" s="9" t="s">
        <v>126</v>
      </c>
      <c r="Z298" s="9" t="s">
        <v>126</v>
      </c>
      <c r="AA298" s="9" t="s">
        <v>126</v>
      </c>
      <c r="AB298" s="9" t="s">
        <v>126</v>
      </c>
      <c r="AC298" s="9" t="s">
        <v>126</v>
      </c>
      <c r="AD298" s="9" t="s">
        <v>126</v>
      </c>
      <c r="AE298" s="9" t="s">
        <v>126</v>
      </c>
      <c r="AF298" s="9" t="s">
        <v>126</v>
      </c>
      <c r="AG298" s="9" t="s">
        <v>126</v>
      </c>
      <c r="AH298" s="9" t="s">
        <v>126</v>
      </c>
      <c r="AI298" s="9" t="s">
        <v>126</v>
      </c>
      <c r="AJ298" s="9" t="s">
        <v>126</v>
      </c>
      <c r="AK298" s="9" t="s">
        <v>126</v>
      </c>
      <c r="AL298" s="9" t="s">
        <v>126</v>
      </c>
      <c r="AM298" s="9" t="s">
        <v>126</v>
      </c>
      <c r="AN298" s="9" t="s">
        <v>126</v>
      </c>
      <c r="AO298" s="9" t="s">
        <v>126</v>
      </c>
      <c r="AP298" s="9" t="s">
        <v>126</v>
      </c>
      <c r="AQ298" s="9" t="s">
        <v>126</v>
      </c>
      <c r="AR298" s="27" t="s">
        <v>127</v>
      </c>
      <c r="AS298" s="11" t="s">
        <v>626</v>
      </c>
      <c r="DS298" t="s">
        <v>127</v>
      </c>
      <c r="EH298" s="22" t="s">
        <v>127</v>
      </c>
      <c r="EJ298" s="2" t="s">
        <v>127</v>
      </c>
      <c r="EN298" s="11" t="s">
        <v>126</v>
      </c>
      <c r="GL298" s="21" t="s">
        <v>127</v>
      </c>
      <c r="GR298" s="69" t="s">
        <v>348</v>
      </c>
      <c r="GS298" s="11" t="s">
        <v>126</v>
      </c>
    </row>
    <row r="299" spans="1:257" x14ac:dyDescent="0.25">
      <c r="A299" s="10" t="s">
        <v>1781</v>
      </c>
      <c r="B299" s="9" t="s">
        <v>612</v>
      </c>
      <c r="C299" s="9" t="s">
        <v>627</v>
      </c>
      <c r="D299" s="35" t="s">
        <v>2350</v>
      </c>
      <c r="E299" s="35" t="s">
        <v>1589</v>
      </c>
      <c r="F299" s="35" t="s">
        <v>1589</v>
      </c>
      <c r="G299" s="35" t="s">
        <v>1589</v>
      </c>
      <c r="H299" s="35" t="s">
        <v>1589</v>
      </c>
      <c r="I299" s="35" t="s">
        <v>127</v>
      </c>
      <c r="J299" s="35" t="str">
        <f t="shared" si="16"/>
        <v>Plan-driven</v>
      </c>
      <c r="K299" t="s">
        <v>127</v>
      </c>
      <c r="L299" t="s">
        <v>127</v>
      </c>
      <c r="M299" t="s">
        <v>127</v>
      </c>
      <c r="N299" t="s">
        <v>127</v>
      </c>
      <c r="O299" t="s">
        <v>127</v>
      </c>
      <c r="P299" t="s">
        <v>1589</v>
      </c>
      <c r="Q299" t="s">
        <v>1589</v>
      </c>
      <c r="R299" s="1" t="str">
        <f t="shared" si="18"/>
        <v>YES</v>
      </c>
      <c r="S299" s="29" t="str">
        <f t="shared" si="19"/>
        <v>YES</v>
      </c>
      <c r="T299" s="32" t="str">
        <f t="shared" si="17"/>
        <v>YES</v>
      </c>
      <c r="U299" s="34" t="s">
        <v>127</v>
      </c>
      <c r="V299" s="10" t="s">
        <v>1589</v>
      </c>
      <c r="W299" s="54" t="s">
        <v>1589</v>
      </c>
      <c r="X299" s="9" t="s">
        <v>126</v>
      </c>
      <c r="Y299" s="9" t="s">
        <v>126</v>
      </c>
      <c r="Z299" s="9" t="s">
        <v>126</v>
      </c>
      <c r="AA299" s="9" t="s">
        <v>126</v>
      </c>
      <c r="AB299" s="9" t="s">
        <v>126</v>
      </c>
      <c r="AC299" s="9" t="s">
        <v>126</v>
      </c>
      <c r="AD299" s="9" t="s">
        <v>126</v>
      </c>
      <c r="AE299" s="9" t="s">
        <v>126</v>
      </c>
      <c r="AF299" s="9" t="s">
        <v>126</v>
      </c>
      <c r="AG299" s="9" t="s">
        <v>126</v>
      </c>
      <c r="AH299" s="9" t="s">
        <v>127</v>
      </c>
      <c r="AI299" s="9" t="s">
        <v>126</v>
      </c>
      <c r="AJ299" s="9" t="s">
        <v>126</v>
      </c>
      <c r="AK299" s="9" t="s">
        <v>126</v>
      </c>
      <c r="AL299" s="9" t="s">
        <v>126</v>
      </c>
      <c r="AM299" s="9" t="s">
        <v>126</v>
      </c>
      <c r="AN299" s="9" t="s">
        <v>126</v>
      </c>
      <c r="AO299" s="9" t="s">
        <v>126</v>
      </c>
      <c r="AP299" s="9" t="s">
        <v>126</v>
      </c>
      <c r="AQ299" s="9" t="s">
        <v>126</v>
      </c>
      <c r="AR299" s="27" t="s">
        <v>126</v>
      </c>
      <c r="AS299" s="11" t="s">
        <v>628</v>
      </c>
      <c r="BH299" t="s">
        <v>127</v>
      </c>
      <c r="EH299" s="22" t="s">
        <v>127</v>
      </c>
      <c r="EI299" s="22" t="s">
        <v>127</v>
      </c>
      <c r="EN299" s="11" t="s">
        <v>926</v>
      </c>
      <c r="FO299" t="s">
        <v>127</v>
      </c>
      <c r="GL299" s="21" t="s">
        <v>127</v>
      </c>
      <c r="GN299" t="s">
        <v>127</v>
      </c>
      <c r="GR299" s="69" t="s">
        <v>348</v>
      </c>
      <c r="GS299" s="11" t="s">
        <v>1114</v>
      </c>
      <c r="HK299" s="14" t="s">
        <v>127</v>
      </c>
      <c r="IW299" t="s">
        <v>127</v>
      </c>
    </row>
    <row r="300" spans="1:257" x14ac:dyDescent="0.25">
      <c r="A300" s="10" t="s">
        <v>1781</v>
      </c>
      <c r="B300" s="9" t="s">
        <v>612</v>
      </c>
      <c r="C300" s="9" t="s">
        <v>627</v>
      </c>
      <c r="D300" s="35" t="s">
        <v>2350</v>
      </c>
      <c r="E300" s="35" t="s">
        <v>1589</v>
      </c>
      <c r="F300" s="35" t="s">
        <v>1589</v>
      </c>
      <c r="G300" s="35" t="s">
        <v>1589</v>
      </c>
      <c r="H300" s="35" t="s">
        <v>1589</v>
      </c>
      <c r="I300" s="35" t="s">
        <v>127</v>
      </c>
      <c r="J300" s="35" t="str">
        <f t="shared" si="16"/>
        <v>Plan-driven</v>
      </c>
      <c r="K300" t="s">
        <v>127</v>
      </c>
      <c r="L300" t="s">
        <v>127</v>
      </c>
      <c r="M300" t="s">
        <v>127</v>
      </c>
      <c r="N300" t="s">
        <v>127</v>
      </c>
      <c r="O300" t="s">
        <v>127</v>
      </c>
      <c r="P300" t="s">
        <v>1589</v>
      </c>
      <c r="Q300" t="s">
        <v>1589</v>
      </c>
      <c r="R300" s="1" t="str">
        <f t="shared" si="18"/>
        <v>YES</v>
      </c>
      <c r="S300" s="29" t="str">
        <f t="shared" si="19"/>
        <v>YES</v>
      </c>
      <c r="T300" s="32" t="str">
        <f t="shared" si="17"/>
        <v>YES</v>
      </c>
      <c r="U300" s="34" t="s">
        <v>127</v>
      </c>
      <c r="V300" s="10" t="s">
        <v>1589</v>
      </c>
      <c r="W300" s="54" t="s">
        <v>1589</v>
      </c>
      <c r="X300" s="9" t="s">
        <v>126</v>
      </c>
      <c r="Y300" s="9" t="s">
        <v>126</v>
      </c>
      <c r="Z300" s="9" t="s">
        <v>126</v>
      </c>
      <c r="AA300" s="9" t="s">
        <v>126</v>
      </c>
      <c r="AB300" s="9" t="s">
        <v>126</v>
      </c>
      <c r="AC300" s="9" t="s">
        <v>126</v>
      </c>
      <c r="AD300" s="9" t="s">
        <v>126</v>
      </c>
      <c r="AE300" s="9" t="s">
        <v>126</v>
      </c>
      <c r="AF300" s="9" t="s">
        <v>126</v>
      </c>
      <c r="AG300" s="9" t="s">
        <v>126</v>
      </c>
      <c r="AH300" s="9" t="s">
        <v>126</v>
      </c>
      <c r="AI300" s="9" t="s">
        <v>127</v>
      </c>
      <c r="AJ300" s="9" t="s">
        <v>126</v>
      </c>
      <c r="AK300" s="9" t="s">
        <v>126</v>
      </c>
      <c r="AL300" s="9" t="s">
        <v>126</v>
      </c>
      <c r="AM300" s="9" t="s">
        <v>126</v>
      </c>
      <c r="AN300" s="9" t="s">
        <v>126</v>
      </c>
      <c r="AO300" s="9" t="s">
        <v>126</v>
      </c>
      <c r="AP300" s="9" t="s">
        <v>126</v>
      </c>
      <c r="AQ300" s="9" t="s">
        <v>126</v>
      </c>
      <c r="AR300" s="27" t="s">
        <v>126</v>
      </c>
      <c r="AS300" s="11" t="s">
        <v>629</v>
      </c>
      <c r="AU300" s="2" t="s">
        <v>127</v>
      </c>
      <c r="EH300" s="22" t="s">
        <v>127</v>
      </c>
      <c r="EL300" s="2" t="s">
        <v>127</v>
      </c>
      <c r="EN300" s="11" t="s">
        <v>927</v>
      </c>
      <c r="FA300" t="s">
        <v>127</v>
      </c>
      <c r="GL300" s="21" t="s">
        <v>127</v>
      </c>
      <c r="GN300" t="s">
        <v>127</v>
      </c>
      <c r="GR300" s="69" t="s">
        <v>347</v>
      </c>
      <c r="GS300" s="11" t="s">
        <v>1115</v>
      </c>
      <c r="HZ300" t="s">
        <v>127</v>
      </c>
    </row>
    <row r="301" spans="1:257" x14ac:dyDescent="0.25">
      <c r="A301" s="10" t="s">
        <v>1781</v>
      </c>
      <c r="B301" s="9" t="s">
        <v>612</v>
      </c>
      <c r="C301" s="9" t="s">
        <v>627</v>
      </c>
      <c r="D301" s="35" t="s">
        <v>2350</v>
      </c>
      <c r="E301" s="35" t="s">
        <v>1589</v>
      </c>
      <c r="F301" s="35" t="s">
        <v>1589</v>
      </c>
      <c r="G301" s="35" t="s">
        <v>1589</v>
      </c>
      <c r="H301" s="35" t="s">
        <v>1589</v>
      </c>
      <c r="I301" s="35" t="s">
        <v>127</v>
      </c>
      <c r="J301" s="35" t="str">
        <f t="shared" si="16"/>
        <v>Plan-driven</v>
      </c>
      <c r="K301" t="s">
        <v>127</v>
      </c>
      <c r="L301" t="s">
        <v>127</v>
      </c>
      <c r="M301" t="s">
        <v>127</v>
      </c>
      <c r="N301" t="s">
        <v>127</v>
      </c>
      <c r="O301" t="s">
        <v>127</v>
      </c>
      <c r="P301" t="s">
        <v>1589</v>
      </c>
      <c r="Q301" t="s">
        <v>1589</v>
      </c>
      <c r="R301" s="1" t="str">
        <f t="shared" si="18"/>
        <v>YES</v>
      </c>
      <c r="S301" s="29" t="str">
        <f t="shared" si="19"/>
        <v>YES</v>
      </c>
      <c r="T301" s="32" t="str">
        <f t="shared" si="17"/>
        <v>YES</v>
      </c>
      <c r="U301" s="34" t="s">
        <v>127</v>
      </c>
      <c r="V301" s="10" t="s">
        <v>1589</v>
      </c>
      <c r="W301" s="54" t="s">
        <v>1589</v>
      </c>
      <c r="X301" s="9" t="s">
        <v>126</v>
      </c>
      <c r="Y301" s="9" t="s">
        <v>126</v>
      </c>
      <c r="Z301" s="9" t="s">
        <v>126</v>
      </c>
      <c r="AA301" s="9" t="s">
        <v>126</v>
      </c>
      <c r="AB301" s="9" t="s">
        <v>127</v>
      </c>
      <c r="AC301" s="9" t="s">
        <v>126</v>
      </c>
      <c r="AD301" s="9" t="s">
        <v>126</v>
      </c>
      <c r="AE301" s="9" t="s">
        <v>126</v>
      </c>
      <c r="AF301" s="9" t="s">
        <v>126</v>
      </c>
      <c r="AG301" s="9" t="s">
        <v>126</v>
      </c>
      <c r="AH301" s="9" t="s">
        <v>126</v>
      </c>
      <c r="AI301" s="9" t="s">
        <v>126</v>
      </c>
      <c r="AJ301" s="9" t="s">
        <v>126</v>
      </c>
      <c r="AK301" s="9" t="s">
        <v>126</v>
      </c>
      <c r="AL301" s="9" t="s">
        <v>126</v>
      </c>
      <c r="AM301" s="9" t="s">
        <v>126</v>
      </c>
      <c r="AN301" s="9" t="s">
        <v>126</v>
      </c>
      <c r="AO301" s="9" t="s">
        <v>126</v>
      </c>
      <c r="AP301" s="9" t="s">
        <v>126</v>
      </c>
      <c r="AQ301" s="9" t="s">
        <v>126</v>
      </c>
      <c r="AR301" s="27" t="s">
        <v>126</v>
      </c>
      <c r="AS301" s="11" t="s">
        <v>630</v>
      </c>
      <c r="CY301" t="s">
        <v>127</v>
      </c>
      <c r="EH301" s="22" t="s">
        <v>127</v>
      </c>
      <c r="EL301" s="2" t="s">
        <v>127</v>
      </c>
      <c r="EN301" s="11" t="s">
        <v>928</v>
      </c>
      <c r="FO301" t="s">
        <v>127</v>
      </c>
      <c r="GL301" s="21" t="s">
        <v>127</v>
      </c>
      <c r="GN301" t="s">
        <v>127</v>
      </c>
      <c r="GR301" s="69" t="s">
        <v>347</v>
      </c>
      <c r="GS301" s="11" t="s">
        <v>1116</v>
      </c>
    </row>
    <row r="302" spans="1:257" x14ac:dyDescent="0.25">
      <c r="A302" s="10" t="s">
        <v>1781</v>
      </c>
      <c r="B302" s="9" t="s">
        <v>612</v>
      </c>
      <c r="C302" s="9" t="s">
        <v>627</v>
      </c>
      <c r="D302" s="35" t="s">
        <v>2350</v>
      </c>
      <c r="E302" s="35" t="s">
        <v>1589</v>
      </c>
      <c r="F302" s="35" t="s">
        <v>1589</v>
      </c>
      <c r="G302" s="35" t="s">
        <v>1589</v>
      </c>
      <c r="H302" s="35" t="s">
        <v>1589</v>
      </c>
      <c r="I302" s="35" t="s">
        <v>127</v>
      </c>
      <c r="J302" s="35" t="str">
        <f t="shared" si="16"/>
        <v>Plan-driven</v>
      </c>
      <c r="K302" t="s">
        <v>127</v>
      </c>
      <c r="L302" t="s">
        <v>127</v>
      </c>
      <c r="M302" t="s">
        <v>127</v>
      </c>
      <c r="N302" t="s">
        <v>127</v>
      </c>
      <c r="O302" t="s">
        <v>127</v>
      </c>
      <c r="P302" t="s">
        <v>1589</v>
      </c>
      <c r="Q302" t="s">
        <v>1589</v>
      </c>
      <c r="R302" s="1" t="str">
        <f t="shared" si="18"/>
        <v>YES</v>
      </c>
      <c r="S302" s="29" t="str">
        <f t="shared" si="19"/>
        <v>YES</v>
      </c>
      <c r="T302" s="32" t="str">
        <f t="shared" si="17"/>
        <v>YES</v>
      </c>
      <c r="U302" s="34" t="s">
        <v>127</v>
      </c>
      <c r="V302" s="10" t="s">
        <v>1589</v>
      </c>
      <c r="W302" s="54" t="s">
        <v>1589</v>
      </c>
      <c r="X302" s="9" t="s">
        <v>126</v>
      </c>
      <c r="Y302" s="9" t="s">
        <v>126</v>
      </c>
      <c r="Z302" s="9" t="s">
        <v>126</v>
      </c>
      <c r="AA302" s="9" t="s">
        <v>126</v>
      </c>
      <c r="AB302" s="9" t="s">
        <v>126</v>
      </c>
      <c r="AC302" s="9" t="s">
        <v>126</v>
      </c>
      <c r="AD302" s="9" t="s">
        <v>126</v>
      </c>
      <c r="AE302" s="9" t="s">
        <v>126</v>
      </c>
      <c r="AF302" s="9" t="s">
        <v>126</v>
      </c>
      <c r="AG302" s="9" t="s">
        <v>126</v>
      </c>
      <c r="AH302" s="9" t="s">
        <v>126</v>
      </c>
      <c r="AI302" s="9" t="s">
        <v>126</v>
      </c>
      <c r="AJ302" s="9" t="s">
        <v>127</v>
      </c>
      <c r="AK302" s="9" t="s">
        <v>126</v>
      </c>
      <c r="AL302" s="9" t="s">
        <v>126</v>
      </c>
      <c r="AM302" s="9" t="s">
        <v>126</v>
      </c>
      <c r="AN302" s="9" t="s">
        <v>126</v>
      </c>
      <c r="AO302" s="9" t="s">
        <v>126</v>
      </c>
      <c r="AP302" s="9" t="s">
        <v>126</v>
      </c>
      <c r="AQ302" s="9" t="s">
        <v>126</v>
      </c>
      <c r="AR302" s="27" t="s">
        <v>126</v>
      </c>
      <c r="AS302" s="11" t="s">
        <v>631</v>
      </c>
      <c r="BU302" t="s">
        <v>127</v>
      </c>
      <c r="EH302" s="22" t="s">
        <v>127</v>
      </c>
      <c r="EJ302" s="2" t="s">
        <v>127</v>
      </c>
      <c r="EN302" s="11" t="s">
        <v>929</v>
      </c>
      <c r="FO302" t="s">
        <v>127</v>
      </c>
      <c r="GL302" s="21" t="s">
        <v>127</v>
      </c>
      <c r="GN302" t="s">
        <v>127</v>
      </c>
      <c r="GR302" s="69" t="s">
        <v>347</v>
      </c>
      <c r="GS302" s="11" t="s">
        <v>1117</v>
      </c>
    </row>
    <row r="303" spans="1:257" x14ac:dyDescent="0.25">
      <c r="A303" s="10" t="s">
        <v>1781</v>
      </c>
      <c r="B303" s="9" t="s">
        <v>612</v>
      </c>
      <c r="C303" s="9" t="s">
        <v>627</v>
      </c>
      <c r="D303" s="35" t="s">
        <v>2350</v>
      </c>
      <c r="E303" s="35" t="s">
        <v>1589</v>
      </c>
      <c r="F303" s="35" t="s">
        <v>1589</v>
      </c>
      <c r="G303" s="35" t="s">
        <v>1589</v>
      </c>
      <c r="H303" s="35" t="s">
        <v>1589</v>
      </c>
      <c r="I303" s="35" t="s">
        <v>127</v>
      </c>
      <c r="J303" s="35" t="str">
        <f t="shared" si="16"/>
        <v>Plan-driven</v>
      </c>
      <c r="K303" t="s">
        <v>127</v>
      </c>
      <c r="L303" t="s">
        <v>127</v>
      </c>
      <c r="M303" t="s">
        <v>127</v>
      </c>
      <c r="N303" t="s">
        <v>127</v>
      </c>
      <c r="O303" t="s">
        <v>127</v>
      </c>
      <c r="P303" t="s">
        <v>1589</v>
      </c>
      <c r="Q303" t="s">
        <v>1589</v>
      </c>
      <c r="R303" s="1" t="str">
        <f t="shared" si="18"/>
        <v>YES</v>
      </c>
      <c r="S303" s="29" t="str">
        <f t="shared" si="19"/>
        <v>YES</v>
      </c>
      <c r="T303" s="32" t="str">
        <f t="shared" si="17"/>
        <v>YES</v>
      </c>
      <c r="U303" s="34" t="s">
        <v>127</v>
      </c>
      <c r="V303" s="10" t="s">
        <v>1589</v>
      </c>
      <c r="W303" s="54" t="s">
        <v>1589</v>
      </c>
      <c r="X303" s="9"/>
      <c r="Y303" s="9" t="s">
        <v>126</v>
      </c>
      <c r="Z303" s="9" t="s">
        <v>126</v>
      </c>
      <c r="AA303" s="9" t="s">
        <v>126</v>
      </c>
      <c r="AB303" s="9" t="s">
        <v>126</v>
      </c>
      <c r="AC303" s="9" t="s">
        <v>126</v>
      </c>
      <c r="AD303" s="9" t="s">
        <v>126</v>
      </c>
      <c r="AE303" s="9" t="s">
        <v>126</v>
      </c>
      <c r="AF303" s="9" t="s">
        <v>126</v>
      </c>
      <c r="AG303" s="9" t="s">
        <v>126</v>
      </c>
      <c r="AH303" s="9" t="s">
        <v>126</v>
      </c>
      <c r="AI303" s="9" t="s">
        <v>126</v>
      </c>
      <c r="AJ303" s="9" t="s">
        <v>126</v>
      </c>
      <c r="AK303" s="9" t="s">
        <v>127</v>
      </c>
      <c r="AL303" s="9" t="s">
        <v>126</v>
      </c>
      <c r="AM303" s="9" t="s">
        <v>126</v>
      </c>
      <c r="AN303" s="9" t="s">
        <v>126</v>
      </c>
      <c r="AO303" s="9" t="s">
        <v>126</v>
      </c>
      <c r="AP303" s="9" t="s">
        <v>126</v>
      </c>
      <c r="AQ303" s="9" t="s">
        <v>126</v>
      </c>
      <c r="AR303" s="27" t="s">
        <v>126</v>
      </c>
      <c r="AS303" s="11" t="s">
        <v>126</v>
      </c>
      <c r="EH303" s="22" t="s">
        <v>127</v>
      </c>
      <c r="EN303" s="11" t="s">
        <v>926</v>
      </c>
      <c r="FO303" t="s">
        <v>127</v>
      </c>
      <c r="GL303" s="21" t="s">
        <v>127</v>
      </c>
      <c r="GN303" t="s">
        <v>127</v>
      </c>
      <c r="GR303" s="69" t="s">
        <v>348</v>
      </c>
      <c r="GS303" s="11" t="s">
        <v>1118</v>
      </c>
    </row>
    <row r="304" spans="1:257" hidden="1" x14ac:dyDescent="0.25">
      <c r="A304" s="10" t="s">
        <v>1781</v>
      </c>
      <c r="B304" s="9" t="s">
        <v>612</v>
      </c>
      <c r="C304" s="9" t="s">
        <v>632</v>
      </c>
      <c r="D304" s="35" t="s">
        <v>2350</v>
      </c>
      <c r="E304" s="35" t="s">
        <v>1589</v>
      </c>
      <c r="F304" s="35" t="s">
        <v>1589</v>
      </c>
      <c r="G304" s="35" t="s">
        <v>127</v>
      </c>
      <c r="H304" s="35" t="s">
        <v>1589</v>
      </c>
      <c r="I304" s="35" t="s">
        <v>127</v>
      </c>
      <c r="J304" s="35" t="str">
        <f t="shared" si="16"/>
        <v>Mixed</v>
      </c>
      <c r="K304" t="s">
        <v>127</v>
      </c>
      <c r="L304" t="s">
        <v>1589</v>
      </c>
      <c r="M304" t="s">
        <v>1589</v>
      </c>
      <c r="N304" t="s">
        <v>127</v>
      </c>
      <c r="O304" t="s">
        <v>127</v>
      </c>
      <c r="P304" t="s">
        <v>1589</v>
      </c>
      <c r="Q304" t="s">
        <v>1589</v>
      </c>
      <c r="R304" s="1" t="str">
        <f t="shared" si="18"/>
        <v>YES</v>
      </c>
      <c r="S304" s="29" t="str">
        <f t="shared" si="19"/>
        <v>YES</v>
      </c>
      <c r="T304" s="32" t="str">
        <f t="shared" si="17"/>
        <v>YES</v>
      </c>
      <c r="U304" s="34" t="s">
        <v>127</v>
      </c>
      <c r="V304" s="10" t="s">
        <v>1589</v>
      </c>
      <c r="W304" s="54" t="s">
        <v>1589</v>
      </c>
      <c r="X304" s="9" t="s">
        <v>126</v>
      </c>
      <c r="Y304" s="9" t="s">
        <v>126</v>
      </c>
      <c r="Z304" s="9" t="s">
        <v>126</v>
      </c>
      <c r="AA304" s="9" t="s">
        <v>126</v>
      </c>
      <c r="AB304" s="9" t="s">
        <v>126</v>
      </c>
      <c r="AC304" s="9" t="s">
        <v>126</v>
      </c>
      <c r="AD304" s="9" t="s">
        <v>127</v>
      </c>
      <c r="AE304" s="9" t="s">
        <v>126</v>
      </c>
      <c r="AF304" s="9" t="s">
        <v>126</v>
      </c>
      <c r="AG304" s="9" t="s">
        <v>126</v>
      </c>
      <c r="AH304" s="9" t="s">
        <v>126</v>
      </c>
      <c r="AI304" s="9" t="s">
        <v>126</v>
      </c>
      <c r="AJ304" s="9" t="s">
        <v>126</v>
      </c>
      <c r="AK304" s="9" t="s">
        <v>126</v>
      </c>
      <c r="AL304" s="9" t="s">
        <v>126</v>
      </c>
      <c r="AM304" s="9" t="s">
        <v>126</v>
      </c>
      <c r="AN304" s="9" t="s">
        <v>126</v>
      </c>
      <c r="AO304" s="9" t="s">
        <v>126</v>
      </c>
      <c r="AP304" s="9" t="s">
        <v>126</v>
      </c>
      <c r="AQ304" s="9" t="s">
        <v>126</v>
      </c>
      <c r="AR304" s="27" t="s">
        <v>126</v>
      </c>
      <c r="AS304" s="11" t="s">
        <v>633</v>
      </c>
      <c r="CF304" t="s">
        <v>127</v>
      </c>
      <c r="EH304" s="22" t="s">
        <v>127</v>
      </c>
      <c r="EI304" s="22" t="s">
        <v>127</v>
      </c>
      <c r="EN304" s="11" t="s">
        <v>930</v>
      </c>
      <c r="FR304" t="s">
        <v>127</v>
      </c>
      <c r="GL304" s="21" t="s">
        <v>127</v>
      </c>
      <c r="GO304" t="s">
        <v>127</v>
      </c>
      <c r="GR304" s="69" t="s">
        <v>348</v>
      </c>
      <c r="GS304" s="11" t="s">
        <v>1119</v>
      </c>
    </row>
    <row r="305" spans="1:201" hidden="1" x14ac:dyDescent="0.25">
      <c r="A305" s="10" t="s">
        <v>1781</v>
      </c>
      <c r="B305" s="9" t="s">
        <v>612</v>
      </c>
      <c r="C305" s="9" t="s">
        <v>632</v>
      </c>
      <c r="D305" s="35" t="s">
        <v>2350</v>
      </c>
      <c r="E305" s="35" t="s">
        <v>1589</v>
      </c>
      <c r="F305" s="35" t="s">
        <v>1589</v>
      </c>
      <c r="G305" s="35" t="s">
        <v>127</v>
      </c>
      <c r="H305" s="35" t="s">
        <v>1589</v>
      </c>
      <c r="I305" s="35" t="s">
        <v>127</v>
      </c>
      <c r="J305" s="35" t="str">
        <f t="shared" si="16"/>
        <v>Mixed</v>
      </c>
      <c r="K305" t="s">
        <v>127</v>
      </c>
      <c r="L305" t="s">
        <v>1589</v>
      </c>
      <c r="M305" t="s">
        <v>1589</v>
      </c>
      <c r="N305" t="s">
        <v>127</v>
      </c>
      <c r="O305" t="s">
        <v>127</v>
      </c>
      <c r="P305" t="s">
        <v>1589</v>
      </c>
      <c r="Q305" t="s">
        <v>1589</v>
      </c>
      <c r="R305" s="1" t="str">
        <f t="shared" si="18"/>
        <v>YES</v>
      </c>
      <c r="S305" s="29" t="str">
        <f t="shared" si="19"/>
        <v>YES</v>
      </c>
      <c r="T305" s="32" t="str">
        <f t="shared" si="17"/>
        <v>YES</v>
      </c>
      <c r="U305" s="34" t="s">
        <v>127</v>
      </c>
      <c r="V305" s="10" t="s">
        <v>1589</v>
      </c>
      <c r="W305" s="54" t="s">
        <v>1589</v>
      </c>
      <c r="X305" s="9" t="s">
        <v>126</v>
      </c>
      <c r="Y305" s="9" t="s">
        <v>126</v>
      </c>
      <c r="Z305" s="9" t="s">
        <v>126</v>
      </c>
      <c r="AA305" s="9" t="s">
        <v>126</v>
      </c>
      <c r="AB305" s="9" t="s">
        <v>126</v>
      </c>
      <c r="AC305" s="9" t="s">
        <v>126</v>
      </c>
      <c r="AD305" s="9" t="s">
        <v>126</v>
      </c>
      <c r="AE305" s="9" t="s">
        <v>126</v>
      </c>
      <c r="AF305" s="9" t="s">
        <v>126</v>
      </c>
      <c r="AG305" s="9" t="s">
        <v>126</v>
      </c>
      <c r="AH305" s="9" t="s">
        <v>126</v>
      </c>
      <c r="AI305" s="9" t="s">
        <v>126</v>
      </c>
      <c r="AJ305" s="9" t="s">
        <v>127</v>
      </c>
      <c r="AK305" s="9" t="s">
        <v>126</v>
      </c>
      <c r="AL305" s="9" t="s">
        <v>126</v>
      </c>
      <c r="AM305" s="9" t="s">
        <v>126</v>
      </c>
      <c r="AN305" s="9" t="s">
        <v>126</v>
      </c>
      <c r="AO305" s="9" t="s">
        <v>126</v>
      </c>
      <c r="AP305" s="9" t="s">
        <v>126</v>
      </c>
      <c r="AQ305" s="9" t="s">
        <v>126</v>
      </c>
      <c r="AR305" s="27" t="s">
        <v>126</v>
      </c>
      <c r="AS305" s="11" t="s">
        <v>633</v>
      </c>
      <c r="CF305" t="s">
        <v>127</v>
      </c>
      <c r="EH305" s="22" t="s">
        <v>127</v>
      </c>
      <c r="EI305" s="22" t="s">
        <v>127</v>
      </c>
      <c r="EN305" s="11" t="s">
        <v>930</v>
      </c>
      <c r="FR305" t="s">
        <v>127</v>
      </c>
      <c r="GL305" s="21" t="s">
        <v>127</v>
      </c>
      <c r="GO305" t="s">
        <v>127</v>
      </c>
      <c r="GR305" s="69" t="s">
        <v>348</v>
      </c>
      <c r="GS305" s="11" t="s">
        <v>1119</v>
      </c>
    </row>
    <row r="306" spans="1:201" hidden="1" x14ac:dyDescent="0.25">
      <c r="A306" s="10" t="s">
        <v>1781</v>
      </c>
      <c r="B306" s="9" t="s">
        <v>612</v>
      </c>
      <c r="C306" s="9" t="s">
        <v>632</v>
      </c>
      <c r="D306" s="35" t="s">
        <v>2350</v>
      </c>
      <c r="E306" s="35" t="s">
        <v>1589</v>
      </c>
      <c r="F306" s="35" t="s">
        <v>1589</v>
      </c>
      <c r="G306" s="35" t="s">
        <v>127</v>
      </c>
      <c r="H306" s="35" t="s">
        <v>1589</v>
      </c>
      <c r="I306" s="35" t="s">
        <v>127</v>
      </c>
      <c r="J306" s="35" t="str">
        <f t="shared" si="16"/>
        <v>Mixed</v>
      </c>
      <c r="K306" t="s">
        <v>127</v>
      </c>
      <c r="L306" t="s">
        <v>1589</v>
      </c>
      <c r="M306" t="s">
        <v>1589</v>
      </c>
      <c r="N306" t="s">
        <v>127</v>
      </c>
      <c r="O306" t="s">
        <v>127</v>
      </c>
      <c r="P306" t="s">
        <v>1589</v>
      </c>
      <c r="Q306" t="s">
        <v>1589</v>
      </c>
      <c r="R306" s="1" t="str">
        <f t="shared" si="18"/>
        <v>YES</v>
      </c>
      <c r="S306" s="29" t="str">
        <f t="shared" si="19"/>
        <v>YES</v>
      </c>
      <c r="T306" s="32" t="str">
        <f t="shared" si="17"/>
        <v>YES</v>
      </c>
      <c r="U306" s="34" t="s">
        <v>127</v>
      </c>
      <c r="V306" s="10" t="s">
        <v>1589</v>
      </c>
      <c r="W306" s="54" t="s">
        <v>1589</v>
      </c>
      <c r="X306" s="9" t="s">
        <v>126</v>
      </c>
      <c r="Y306" s="9" t="s">
        <v>127</v>
      </c>
      <c r="Z306" s="9" t="s">
        <v>126</v>
      </c>
      <c r="AA306" s="9" t="s">
        <v>126</v>
      </c>
      <c r="AB306" s="9" t="s">
        <v>126</v>
      </c>
      <c r="AC306" s="9" t="s">
        <v>126</v>
      </c>
      <c r="AD306" s="9" t="s">
        <v>126</v>
      </c>
      <c r="AE306" s="9" t="s">
        <v>126</v>
      </c>
      <c r="AF306" s="9" t="s">
        <v>126</v>
      </c>
      <c r="AG306" s="9" t="s">
        <v>126</v>
      </c>
      <c r="AH306" s="9" t="s">
        <v>126</v>
      </c>
      <c r="AI306" s="9" t="s">
        <v>126</v>
      </c>
      <c r="AJ306" s="9" t="s">
        <v>126</v>
      </c>
      <c r="AK306" s="9" t="s">
        <v>126</v>
      </c>
      <c r="AL306" s="9" t="s">
        <v>126</v>
      </c>
      <c r="AM306" s="9" t="s">
        <v>126</v>
      </c>
      <c r="AN306" s="9" t="s">
        <v>126</v>
      </c>
      <c r="AO306" s="9" t="s">
        <v>126</v>
      </c>
      <c r="AP306" s="9" t="s">
        <v>126</v>
      </c>
      <c r="AQ306" s="9" t="s">
        <v>126</v>
      </c>
      <c r="AR306" s="27" t="s">
        <v>126</v>
      </c>
      <c r="AS306" s="11" t="s">
        <v>634</v>
      </c>
      <c r="AY306" t="s">
        <v>127</v>
      </c>
      <c r="EH306" s="22" t="s">
        <v>127</v>
      </c>
      <c r="EL306" s="2" t="s">
        <v>127</v>
      </c>
      <c r="EN306" s="11" t="s">
        <v>931</v>
      </c>
      <c r="FO306" t="s">
        <v>127</v>
      </c>
      <c r="GL306" s="21" t="s">
        <v>127</v>
      </c>
      <c r="GN306" t="s">
        <v>127</v>
      </c>
      <c r="GR306" s="69" t="s">
        <v>347</v>
      </c>
      <c r="GS306" s="11" t="s">
        <v>1120</v>
      </c>
    </row>
    <row r="307" spans="1:201" hidden="1" x14ac:dyDescent="0.25">
      <c r="A307" s="10" t="s">
        <v>1781</v>
      </c>
      <c r="B307" s="9" t="s">
        <v>612</v>
      </c>
      <c r="C307" s="9" t="s">
        <v>632</v>
      </c>
      <c r="D307" s="35" t="s">
        <v>2350</v>
      </c>
      <c r="E307" s="35" t="s">
        <v>1589</v>
      </c>
      <c r="F307" s="35" t="s">
        <v>1589</v>
      </c>
      <c r="G307" s="35" t="s">
        <v>127</v>
      </c>
      <c r="H307" s="35" t="s">
        <v>1589</v>
      </c>
      <c r="I307" s="35" t="s">
        <v>127</v>
      </c>
      <c r="J307" s="35" t="str">
        <f t="shared" si="16"/>
        <v>Mixed</v>
      </c>
      <c r="K307" t="s">
        <v>127</v>
      </c>
      <c r="L307" t="s">
        <v>1589</v>
      </c>
      <c r="M307" t="s">
        <v>1589</v>
      </c>
      <c r="N307" t="s">
        <v>127</v>
      </c>
      <c r="O307" t="s">
        <v>127</v>
      </c>
      <c r="P307" t="s">
        <v>1589</v>
      </c>
      <c r="Q307" t="s">
        <v>1589</v>
      </c>
      <c r="R307" s="1" t="str">
        <f t="shared" si="18"/>
        <v>YES</v>
      </c>
      <c r="S307" s="29" t="str">
        <f t="shared" si="19"/>
        <v>YES</v>
      </c>
      <c r="T307" s="32" t="str">
        <f t="shared" si="17"/>
        <v>YES</v>
      </c>
      <c r="U307" s="34" t="s">
        <v>127</v>
      </c>
      <c r="V307" s="10" t="s">
        <v>1589</v>
      </c>
      <c r="W307" s="54" t="s">
        <v>1589</v>
      </c>
      <c r="X307" s="9" t="s">
        <v>126</v>
      </c>
      <c r="Y307" s="9" t="s">
        <v>126</v>
      </c>
      <c r="Z307" s="9" t="s">
        <v>126</v>
      </c>
      <c r="AA307" s="9" t="s">
        <v>126</v>
      </c>
      <c r="AB307" s="9" t="s">
        <v>126</v>
      </c>
      <c r="AC307" s="9" t="s">
        <v>126</v>
      </c>
      <c r="AD307" s="9" t="s">
        <v>126</v>
      </c>
      <c r="AE307" s="9" t="s">
        <v>126</v>
      </c>
      <c r="AF307" s="9" t="s">
        <v>126</v>
      </c>
      <c r="AG307" s="9" t="s">
        <v>126</v>
      </c>
      <c r="AH307" s="9" t="s">
        <v>126</v>
      </c>
      <c r="AI307" s="9" t="s">
        <v>126</v>
      </c>
      <c r="AJ307" s="9" t="s">
        <v>126</v>
      </c>
      <c r="AK307" s="9" t="s">
        <v>126</v>
      </c>
      <c r="AL307" s="9" t="s">
        <v>126</v>
      </c>
      <c r="AM307" s="9" t="s">
        <v>126</v>
      </c>
      <c r="AN307" s="9" t="s">
        <v>126</v>
      </c>
      <c r="AO307" s="9" t="s">
        <v>126</v>
      </c>
      <c r="AP307" s="9" t="s">
        <v>126</v>
      </c>
      <c r="AQ307" s="9" t="s">
        <v>127</v>
      </c>
      <c r="AR307" s="27" t="s">
        <v>126</v>
      </c>
      <c r="AS307" s="11" t="s">
        <v>635</v>
      </c>
      <c r="BZ307" t="s">
        <v>127</v>
      </c>
      <c r="EH307" s="22" t="s">
        <v>127</v>
      </c>
      <c r="EJ307" s="2" t="s">
        <v>127</v>
      </c>
      <c r="EN307" s="11" t="s">
        <v>932</v>
      </c>
      <c r="FO307" t="s">
        <v>127</v>
      </c>
      <c r="FR307" t="s">
        <v>127</v>
      </c>
      <c r="GL307" s="21" t="s">
        <v>127</v>
      </c>
      <c r="GN307" t="s">
        <v>127</v>
      </c>
      <c r="GO307" t="s">
        <v>127</v>
      </c>
      <c r="GR307" s="69" t="s">
        <v>348</v>
      </c>
      <c r="GS307" s="11" t="s">
        <v>1121</v>
      </c>
    </row>
    <row r="308" spans="1:201" hidden="1" x14ac:dyDescent="0.25">
      <c r="A308" s="10" t="s">
        <v>1781</v>
      </c>
      <c r="B308" s="9" t="s">
        <v>612</v>
      </c>
      <c r="C308" s="9" t="s">
        <v>632</v>
      </c>
      <c r="D308" s="35" t="s">
        <v>2350</v>
      </c>
      <c r="E308" s="35" t="s">
        <v>1589</v>
      </c>
      <c r="F308" s="35" t="s">
        <v>1589</v>
      </c>
      <c r="G308" s="35" t="s">
        <v>127</v>
      </c>
      <c r="H308" s="35" t="s">
        <v>1589</v>
      </c>
      <c r="I308" s="35" t="s">
        <v>127</v>
      </c>
      <c r="J308" s="35" t="str">
        <f t="shared" si="16"/>
        <v>Mixed</v>
      </c>
      <c r="K308" t="s">
        <v>127</v>
      </c>
      <c r="L308" t="s">
        <v>1589</v>
      </c>
      <c r="M308" t="s">
        <v>1589</v>
      </c>
      <c r="N308" t="s">
        <v>127</v>
      </c>
      <c r="O308" t="s">
        <v>127</v>
      </c>
      <c r="P308" t="s">
        <v>1589</v>
      </c>
      <c r="Q308" t="s">
        <v>1589</v>
      </c>
      <c r="R308" s="1" t="str">
        <f t="shared" si="18"/>
        <v>YES</v>
      </c>
      <c r="S308" s="29" t="str">
        <f t="shared" si="19"/>
        <v>YES</v>
      </c>
      <c r="T308" s="32" t="str">
        <f t="shared" si="17"/>
        <v>YES</v>
      </c>
      <c r="U308" s="34" t="s">
        <v>127</v>
      </c>
      <c r="V308" s="10" t="s">
        <v>1589</v>
      </c>
      <c r="W308" s="54" t="s">
        <v>1589</v>
      </c>
      <c r="X308" s="9" t="s">
        <v>126</v>
      </c>
      <c r="Y308" s="9" t="s">
        <v>126</v>
      </c>
      <c r="Z308" s="9" t="s">
        <v>126</v>
      </c>
      <c r="AA308" s="9" t="s">
        <v>126</v>
      </c>
      <c r="AB308" s="9" t="s">
        <v>126</v>
      </c>
      <c r="AC308" s="9" t="s">
        <v>126</v>
      </c>
      <c r="AD308" s="9" t="s">
        <v>126</v>
      </c>
      <c r="AE308" s="9" t="s">
        <v>126</v>
      </c>
      <c r="AF308" s="9" t="s">
        <v>126</v>
      </c>
      <c r="AG308" s="9" t="s">
        <v>126</v>
      </c>
      <c r="AH308" s="9" t="s">
        <v>126</v>
      </c>
      <c r="AI308" s="9" t="s">
        <v>126</v>
      </c>
      <c r="AJ308" s="9" t="s">
        <v>126</v>
      </c>
      <c r="AK308" s="9" t="s">
        <v>126</v>
      </c>
      <c r="AL308" s="9" t="s">
        <v>126</v>
      </c>
      <c r="AM308" s="9" t="s">
        <v>126</v>
      </c>
      <c r="AN308" s="9" t="s">
        <v>127</v>
      </c>
      <c r="AO308" s="9" t="s">
        <v>126</v>
      </c>
      <c r="AP308" s="9" t="s">
        <v>126</v>
      </c>
      <c r="AQ308" s="9" t="s">
        <v>126</v>
      </c>
      <c r="AR308" s="27" t="s">
        <v>126</v>
      </c>
      <c r="AS308" s="11" t="s">
        <v>126</v>
      </c>
      <c r="EH308" s="22" t="s">
        <v>127</v>
      </c>
      <c r="EN308" s="11" t="s">
        <v>933</v>
      </c>
      <c r="EP308" t="s">
        <v>127</v>
      </c>
      <c r="GL308" s="21" t="s">
        <v>127</v>
      </c>
      <c r="GM308" t="s">
        <v>127</v>
      </c>
      <c r="GR308" s="69" t="s">
        <v>347</v>
      </c>
      <c r="GS308" s="11" t="s">
        <v>1122</v>
      </c>
    </row>
    <row r="309" spans="1:201" ht="15.95" hidden="1" customHeight="1" x14ac:dyDescent="0.25">
      <c r="A309" s="10" t="s">
        <v>1781</v>
      </c>
      <c r="B309" s="9" t="s">
        <v>612</v>
      </c>
      <c r="C309" s="9" t="s">
        <v>636</v>
      </c>
      <c r="D309" s="35"/>
      <c r="E309" s="35" t="s">
        <v>1589</v>
      </c>
      <c r="F309" s="35" t="s">
        <v>1589</v>
      </c>
      <c r="G309" s="35" t="s">
        <v>1589</v>
      </c>
      <c r="H309" s="35" t="s">
        <v>1589</v>
      </c>
      <c r="I309" s="35" t="s">
        <v>1589</v>
      </c>
      <c r="J309" s="35" t="str">
        <f t="shared" si="16"/>
        <v/>
      </c>
      <c r="K309" t="s">
        <v>1589</v>
      </c>
      <c r="L309" t="s">
        <v>1589</v>
      </c>
      <c r="M309" t="s">
        <v>1589</v>
      </c>
      <c r="N309" t="s">
        <v>1589</v>
      </c>
      <c r="O309" t="s">
        <v>1589</v>
      </c>
      <c r="P309" t="s">
        <v>1589</v>
      </c>
      <c r="Q309" t="s">
        <v>1589</v>
      </c>
      <c r="R309" s="1" t="str">
        <f t="shared" si="18"/>
        <v>NO</v>
      </c>
      <c r="S309" s="29" t="str">
        <f t="shared" si="19"/>
        <v>NO</v>
      </c>
      <c r="T309" s="32" t="str">
        <f t="shared" si="17"/>
        <v>NO</v>
      </c>
      <c r="U309" s="34" t="s">
        <v>1589</v>
      </c>
      <c r="V309" s="10" t="s">
        <v>1589</v>
      </c>
      <c r="W309" s="54" t="s">
        <v>1589</v>
      </c>
      <c r="X309" s="9" t="s">
        <v>126</v>
      </c>
      <c r="Y309" s="9" t="s">
        <v>126</v>
      </c>
      <c r="Z309" s="9" t="s">
        <v>126</v>
      </c>
      <c r="AA309" s="9" t="s">
        <v>126</v>
      </c>
      <c r="AB309" s="9" t="s">
        <v>126</v>
      </c>
      <c r="AC309" s="9" t="s">
        <v>126</v>
      </c>
      <c r="AD309" s="9" t="s">
        <v>126</v>
      </c>
      <c r="AE309" s="9" t="s">
        <v>126</v>
      </c>
      <c r="AF309" s="9" t="s">
        <v>126</v>
      </c>
      <c r="AG309" s="9" t="s">
        <v>126</v>
      </c>
      <c r="AH309" s="9" t="s">
        <v>126</v>
      </c>
      <c r="AI309" s="9" t="s">
        <v>126</v>
      </c>
      <c r="AJ309" s="9" t="s">
        <v>126</v>
      </c>
      <c r="AK309" s="9" t="s">
        <v>126</v>
      </c>
      <c r="AL309" s="9" t="s">
        <v>126</v>
      </c>
      <c r="AM309" s="9" t="s">
        <v>126</v>
      </c>
      <c r="AN309" s="9" t="s">
        <v>126</v>
      </c>
      <c r="AO309" s="9" t="s">
        <v>126</v>
      </c>
      <c r="AP309" s="9" t="s">
        <v>126</v>
      </c>
      <c r="AQ309" s="9" t="s">
        <v>126</v>
      </c>
      <c r="AR309" s="27" t="s">
        <v>126</v>
      </c>
      <c r="AS309" s="11" t="s">
        <v>126</v>
      </c>
      <c r="EH309" s="22" t="s">
        <v>127</v>
      </c>
      <c r="EN309" s="11" t="s">
        <v>126</v>
      </c>
      <c r="GL309" s="21" t="s">
        <v>127</v>
      </c>
      <c r="GR309" s="69" t="s">
        <v>126</v>
      </c>
      <c r="GS309" s="11" t="s">
        <v>126</v>
      </c>
    </row>
    <row r="310" spans="1:201" hidden="1" x14ac:dyDescent="0.25">
      <c r="A310" s="10" t="s">
        <v>1781</v>
      </c>
      <c r="B310" s="9" t="s">
        <v>612</v>
      </c>
      <c r="C310" s="9" t="s">
        <v>636</v>
      </c>
      <c r="D310" s="35"/>
      <c r="E310" s="35" t="s">
        <v>1589</v>
      </c>
      <c r="F310" s="35" t="s">
        <v>1589</v>
      </c>
      <c r="G310" s="35" t="s">
        <v>1589</v>
      </c>
      <c r="H310" s="35" t="s">
        <v>1589</v>
      </c>
      <c r="I310" s="35" t="s">
        <v>1589</v>
      </c>
      <c r="J310" s="35" t="str">
        <f t="shared" si="16"/>
        <v/>
      </c>
      <c r="K310" t="s">
        <v>1589</v>
      </c>
      <c r="L310" t="s">
        <v>1589</v>
      </c>
      <c r="M310" t="s">
        <v>1589</v>
      </c>
      <c r="N310" t="s">
        <v>1589</v>
      </c>
      <c r="O310" t="s">
        <v>1589</v>
      </c>
      <c r="P310" t="s">
        <v>1589</v>
      </c>
      <c r="Q310" t="s">
        <v>1589</v>
      </c>
      <c r="R310" s="1" t="str">
        <f t="shared" si="18"/>
        <v>NO</v>
      </c>
      <c r="S310" s="29" t="str">
        <f t="shared" si="19"/>
        <v>NO</v>
      </c>
      <c r="T310" s="32" t="str">
        <f t="shared" si="17"/>
        <v>NO</v>
      </c>
      <c r="U310" s="34" t="s">
        <v>1589</v>
      </c>
      <c r="V310" s="10" t="s">
        <v>1589</v>
      </c>
      <c r="W310" s="54" t="s">
        <v>1589</v>
      </c>
      <c r="X310" s="9" t="s">
        <v>126</v>
      </c>
      <c r="Y310" s="9" t="s">
        <v>126</v>
      </c>
      <c r="Z310" s="9" t="s">
        <v>126</v>
      </c>
      <c r="AA310" s="9" t="s">
        <v>126</v>
      </c>
      <c r="AB310" s="9" t="s">
        <v>126</v>
      </c>
      <c r="AC310" s="9" t="s">
        <v>126</v>
      </c>
      <c r="AD310" s="9" t="s">
        <v>126</v>
      </c>
      <c r="AE310" s="9" t="s">
        <v>126</v>
      </c>
      <c r="AF310" s="9" t="s">
        <v>126</v>
      </c>
      <c r="AG310" s="9" t="s">
        <v>126</v>
      </c>
      <c r="AH310" s="9" t="s">
        <v>126</v>
      </c>
      <c r="AI310" s="9" t="s">
        <v>126</v>
      </c>
      <c r="AJ310" s="9" t="s">
        <v>126</v>
      </c>
      <c r="AK310" s="9" t="s">
        <v>126</v>
      </c>
      <c r="AL310" s="9" t="s">
        <v>126</v>
      </c>
      <c r="AM310" s="9" t="s">
        <v>126</v>
      </c>
      <c r="AN310" s="9" t="s">
        <v>126</v>
      </c>
      <c r="AO310" s="9" t="s">
        <v>126</v>
      </c>
      <c r="AP310" s="9" t="s">
        <v>126</v>
      </c>
      <c r="AQ310" s="9" t="s">
        <v>126</v>
      </c>
      <c r="AR310" s="27" t="s">
        <v>126</v>
      </c>
      <c r="AS310" s="11" t="s">
        <v>126</v>
      </c>
      <c r="EH310" s="22" t="s">
        <v>127</v>
      </c>
      <c r="EN310" s="11" t="s">
        <v>126</v>
      </c>
      <c r="GL310" s="21" t="s">
        <v>127</v>
      </c>
      <c r="GR310" s="69" t="s">
        <v>126</v>
      </c>
      <c r="GS310" s="11" t="s">
        <v>126</v>
      </c>
    </row>
    <row r="311" spans="1:201" hidden="1" x14ac:dyDescent="0.25">
      <c r="A311" s="10" t="s">
        <v>1781</v>
      </c>
      <c r="B311" s="9" t="s">
        <v>612</v>
      </c>
      <c r="C311" s="9" t="s">
        <v>636</v>
      </c>
      <c r="D311" s="35"/>
      <c r="E311" s="35" t="s">
        <v>1589</v>
      </c>
      <c r="F311" s="35" t="s">
        <v>1589</v>
      </c>
      <c r="G311" s="35" t="s">
        <v>1589</v>
      </c>
      <c r="H311" s="35" t="s">
        <v>1589</v>
      </c>
      <c r="I311" s="35" t="s">
        <v>1589</v>
      </c>
      <c r="J311" s="35" t="str">
        <f t="shared" si="16"/>
        <v/>
      </c>
      <c r="K311" t="s">
        <v>1589</v>
      </c>
      <c r="L311" t="s">
        <v>1589</v>
      </c>
      <c r="M311" t="s">
        <v>1589</v>
      </c>
      <c r="N311" t="s">
        <v>1589</v>
      </c>
      <c r="O311" t="s">
        <v>1589</v>
      </c>
      <c r="P311" t="s">
        <v>1589</v>
      </c>
      <c r="Q311" t="s">
        <v>1589</v>
      </c>
      <c r="R311" s="1" t="str">
        <f t="shared" si="18"/>
        <v>NO</v>
      </c>
      <c r="S311" s="29" t="str">
        <f t="shared" si="19"/>
        <v>NO</v>
      </c>
      <c r="T311" s="32" t="str">
        <f t="shared" si="17"/>
        <v>NO</v>
      </c>
      <c r="U311" s="34" t="s">
        <v>1589</v>
      </c>
      <c r="V311" s="10" t="s">
        <v>1589</v>
      </c>
      <c r="W311" s="54" t="s">
        <v>1589</v>
      </c>
      <c r="X311" s="9" t="s">
        <v>126</v>
      </c>
      <c r="Y311" s="9" t="s">
        <v>126</v>
      </c>
      <c r="Z311" s="9" t="s">
        <v>126</v>
      </c>
      <c r="AA311" s="9" t="s">
        <v>126</v>
      </c>
      <c r="AB311" s="9" t="s">
        <v>126</v>
      </c>
      <c r="AC311" s="9" t="s">
        <v>126</v>
      </c>
      <c r="AD311" s="9" t="s">
        <v>126</v>
      </c>
      <c r="AE311" s="9" t="s">
        <v>126</v>
      </c>
      <c r="AF311" s="9" t="s">
        <v>126</v>
      </c>
      <c r="AG311" s="9" t="s">
        <v>126</v>
      </c>
      <c r="AH311" s="9" t="s">
        <v>126</v>
      </c>
      <c r="AI311" s="9" t="s">
        <v>126</v>
      </c>
      <c r="AJ311" s="9" t="s">
        <v>126</v>
      </c>
      <c r="AK311" s="9" t="s">
        <v>126</v>
      </c>
      <c r="AL311" s="9" t="s">
        <v>126</v>
      </c>
      <c r="AM311" s="9" t="s">
        <v>126</v>
      </c>
      <c r="AN311" s="9" t="s">
        <v>126</v>
      </c>
      <c r="AO311" s="9" t="s">
        <v>126</v>
      </c>
      <c r="AP311" s="9" t="s">
        <v>126</v>
      </c>
      <c r="AQ311" s="9" t="s">
        <v>126</v>
      </c>
      <c r="AR311" s="27" t="s">
        <v>126</v>
      </c>
      <c r="AS311" s="11" t="s">
        <v>126</v>
      </c>
      <c r="EH311" s="22" t="s">
        <v>127</v>
      </c>
      <c r="EN311" s="11" t="s">
        <v>126</v>
      </c>
      <c r="GL311" s="21" t="s">
        <v>127</v>
      </c>
      <c r="GR311" s="69" t="s">
        <v>126</v>
      </c>
      <c r="GS311" s="11" t="s">
        <v>126</v>
      </c>
    </row>
    <row r="312" spans="1:201" hidden="1" x14ac:dyDescent="0.25">
      <c r="A312" s="10" t="s">
        <v>1781</v>
      </c>
      <c r="B312" s="9" t="s">
        <v>612</v>
      </c>
      <c r="C312" s="9" t="s">
        <v>636</v>
      </c>
      <c r="D312" s="35"/>
      <c r="E312" s="35" t="s">
        <v>1589</v>
      </c>
      <c r="F312" s="35" t="s">
        <v>1589</v>
      </c>
      <c r="G312" s="35" t="s">
        <v>1589</v>
      </c>
      <c r="H312" s="35" t="s">
        <v>1589</v>
      </c>
      <c r="I312" s="35" t="s">
        <v>1589</v>
      </c>
      <c r="J312" s="35" t="str">
        <f t="shared" si="16"/>
        <v/>
      </c>
      <c r="K312" t="s">
        <v>1589</v>
      </c>
      <c r="L312" t="s">
        <v>1589</v>
      </c>
      <c r="M312" t="s">
        <v>1589</v>
      </c>
      <c r="N312" t="s">
        <v>1589</v>
      </c>
      <c r="O312" t="s">
        <v>1589</v>
      </c>
      <c r="P312" t="s">
        <v>1589</v>
      </c>
      <c r="Q312" t="s">
        <v>1589</v>
      </c>
      <c r="R312" s="1" t="str">
        <f t="shared" si="18"/>
        <v>NO</v>
      </c>
      <c r="S312" s="29" t="str">
        <f t="shared" si="19"/>
        <v>NO</v>
      </c>
      <c r="T312" s="32" t="str">
        <f t="shared" si="17"/>
        <v>NO</v>
      </c>
      <c r="U312" s="34" t="s">
        <v>1589</v>
      </c>
      <c r="V312" s="10" t="s">
        <v>1589</v>
      </c>
      <c r="W312" s="54" t="s">
        <v>1589</v>
      </c>
      <c r="X312" s="9" t="s">
        <v>126</v>
      </c>
      <c r="Y312" s="9" t="s">
        <v>126</v>
      </c>
      <c r="Z312" s="9" t="s">
        <v>126</v>
      </c>
      <c r="AA312" s="9" t="s">
        <v>126</v>
      </c>
      <c r="AB312" s="9" t="s">
        <v>126</v>
      </c>
      <c r="AC312" s="9" t="s">
        <v>126</v>
      </c>
      <c r="AD312" s="9" t="s">
        <v>126</v>
      </c>
      <c r="AE312" s="9" t="s">
        <v>126</v>
      </c>
      <c r="AF312" s="9" t="s">
        <v>126</v>
      </c>
      <c r="AG312" s="9" t="s">
        <v>126</v>
      </c>
      <c r="AH312" s="9" t="s">
        <v>126</v>
      </c>
      <c r="AI312" s="9" t="s">
        <v>126</v>
      </c>
      <c r="AJ312" s="9" t="s">
        <v>126</v>
      </c>
      <c r="AK312" s="9" t="s">
        <v>126</v>
      </c>
      <c r="AL312" s="9" t="s">
        <v>126</v>
      </c>
      <c r="AM312" s="9" t="s">
        <v>126</v>
      </c>
      <c r="AN312" s="9" t="s">
        <v>126</v>
      </c>
      <c r="AO312" s="9" t="s">
        <v>126</v>
      </c>
      <c r="AP312" s="9" t="s">
        <v>126</v>
      </c>
      <c r="AQ312" s="9" t="s">
        <v>126</v>
      </c>
      <c r="AR312" s="27" t="s">
        <v>126</v>
      </c>
      <c r="AS312" s="11" t="s">
        <v>126</v>
      </c>
      <c r="EH312" s="22" t="s">
        <v>127</v>
      </c>
      <c r="EN312" s="11" t="s">
        <v>126</v>
      </c>
      <c r="GL312" s="21" t="s">
        <v>127</v>
      </c>
      <c r="GR312" s="69" t="s">
        <v>126</v>
      </c>
      <c r="GS312" s="11" t="s">
        <v>126</v>
      </c>
    </row>
    <row r="313" spans="1:201" hidden="1" x14ac:dyDescent="0.25">
      <c r="A313" s="10" t="s">
        <v>1781</v>
      </c>
      <c r="B313" s="9" t="s">
        <v>612</v>
      </c>
      <c r="C313" s="9" t="s">
        <v>636</v>
      </c>
      <c r="D313" s="35"/>
      <c r="E313" s="35" t="s">
        <v>1589</v>
      </c>
      <c r="F313" s="35" t="s">
        <v>1589</v>
      </c>
      <c r="G313" s="35" t="s">
        <v>1589</v>
      </c>
      <c r="H313" s="35" t="s">
        <v>1589</v>
      </c>
      <c r="I313" s="35" t="s">
        <v>1589</v>
      </c>
      <c r="J313" s="35" t="str">
        <f t="shared" si="16"/>
        <v/>
      </c>
      <c r="K313" t="s">
        <v>1589</v>
      </c>
      <c r="L313" t="s">
        <v>1589</v>
      </c>
      <c r="M313" t="s">
        <v>1589</v>
      </c>
      <c r="N313" t="s">
        <v>1589</v>
      </c>
      <c r="O313" t="s">
        <v>1589</v>
      </c>
      <c r="P313" t="s">
        <v>1589</v>
      </c>
      <c r="Q313" t="s">
        <v>1589</v>
      </c>
      <c r="R313" s="1" t="str">
        <f t="shared" si="18"/>
        <v>NO</v>
      </c>
      <c r="S313" s="29" t="str">
        <f t="shared" si="19"/>
        <v>NO</v>
      </c>
      <c r="T313" s="32" t="str">
        <f t="shared" si="17"/>
        <v>NO</v>
      </c>
      <c r="U313" s="34" t="s">
        <v>1589</v>
      </c>
      <c r="V313" s="10" t="s">
        <v>1589</v>
      </c>
      <c r="W313" s="54" t="s">
        <v>1589</v>
      </c>
      <c r="X313" s="9" t="s">
        <v>126</v>
      </c>
      <c r="Y313" s="9" t="s">
        <v>126</v>
      </c>
      <c r="Z313" s="9" t="s">
        <v>126</v>
      </c>
      <c r="AA313" s="9" t="s">
        <v>126</v>
      </c>
      <c r="AB313" s="9" t="s">
        <v>126</v>
      </c>
      <c r="AC313" s="9" t="s">
        <v>126</v>
      </c>
      <c r="AD313" s="9" t="s">
        <v>126</v>
      </c>
      <c r="AE313" s="9" t="s">
        <v>126</v>
      </c>
      <c r="AF313" s="9" t="s">
        <v>126</v>
      </c>
      <c r="AG313" s="9" t="s">
        <v>126</v>
      </c>
      <c r="AH313" s="9" t="s">
        <v>126</v>
      </c>
      <c r="AI313" s="9" t="s">
        <v>126</v>
      </c>
      <c r="AJ313" s="9" t="s">
        <v>126</v>
      </c>
      <c r="AK313" s="9" t="s">
        <v>126</v>
      </c>
      <c r="AL313" s="9" t="s">
        <v>126</v>
      </c>
      <c r="AM313" s="9" t="s">
        <v>126</v>
      </c>
      <c r="AN313" s="9" t="s">
        <v>126</v>
      </c>
      <c r="AO313" s="9" t="s">
        <v>126</v>
      </c>
      <c r="AP313" s="9" t="s">
        <v>126</v>
      </c>
      <c r="AQ313" s="9" t="s">
        <v>126</v>
      </c>
      <c r="AR313" s="27" t="s">
        <v>126</v>
      </c>
      <c r="AS313" s="11" t="s">
        <v>126</v>
      </c>
      <c r="EH313" s="22" t="s">
        <v>127</v>
      </c>
      <c r="EN313" s="11" t="s">
        <v>126</v>
      </c>
      <c r="GL313" s="21" t="s">
        <v>127</v>
      </c>
      <c r="GR313" s="69" t="s">
        <v>126</v>
      </c>
      <c r="GS313" s="11" t="s">
        <v>126</v>
      </c>
    </row>
    <row r="314" spans="1:201" hidden="1" x14ac:dyDescent="0.25">
      <c r="A314" s="10" t="s">
        <v>1781</v>
      </c>
      <c r="B314" s="9" t="s">
        <v>612</v>
      </c>
      <c r="C314" s="9" t="s">
        <v>637</v>
      </c>
      <c r="D314" s="35" t="s">
        <v>2349</v>
      </c>
      <c r="E314" s="35" t="s">
        <v>1589</v>
      </c>
      <c r="F314" s="35" t="s">
        <v>1589</v>
      </c>
      <c r="G314" s="35" t="s">
        <v>127</v>
      </c>
      <c r="H314" s="35" t="s">
        <v>1589</v>
      </c>
      <c r="I314" s="35" t="s">
        <v>1589</v>
      </c>
      <c r="J314" s="35" t="str">
        <f t="shared" si="16"/>
        <v>Agile</v>
      </c>
      <c r="K314" t="s">
        <v>127</v>
      </c>
      <c r="L314" t="s">
        <v>1589</v>
      </c>
      <c r="M314" t="s">
        <v>1589</v>
      </c>
      <c r="N314" t="s">
        <v>1589</v>
      </c>
      <c r="O314" t="s">
        <v>1589</v>
      </c>
      <c r="P314" t="s">
        <v>1589</v>
      </c>
      <c r="Q314" t="s">
        <v>1589</v>
      </c>
      <c r="R314" s="1" t="str">
        <f t="shared" si="18"/>
        <v>NO</v>
      </c>
      <c r="S314" s="29" t="str">
        <f t="shared" si="19"/>
        <v>YES</v>
      </c>
      <c r="T314" s="32" t="str">
        <f t="shared" si="17"/>
        <v>YES</v>
      </c>
      <c r="U314" s="34" t="s">
        <v>127</v>
      </c>
      <c r="V314" s="10" t="s">
        <v>1589</v>
      </c>
      <c r="W314" s="54" t="s">
        <v>1589</v>
      </c>
      <c r="X314" s="9" t="s">
        <v>126</v>
      </c>
      <c r="Y314" s="9" t="s">
        <v>126</v>
      </c>
      <c r="Z314" s="9" t="s">
        <v>126</v>
      </c>
      <c r="AA314" s="9" t="s">
        <v>126</v>
      </c>
      <c r="AB314" s="9" t="s">
        <v>127</v>
      </c>
      <c r="AC314" s="9" t="s">
        <v>126</v>
      </c>
      <c r="AD314" s="9" t="s">
        <v>126</v>
      </c>
      <c r="AE314" s="9" t="s">
        <v>126</v>
      </c>
      <c r="AF314" s="9" t="s">
        <v>126</v>
      </c>
      <c r="AG314" s="9" t="s">
        <v>126</v>
      </c>
      <c r="AH314" s="9" t="s">
        <v>126</v>
      </c>
      <c r="AI314" s="9" t="s">
        <v>126</v>
      </c>
      <c r="AJ314" s="9" t="s">
        <v>126</v>
      </c>
      <c r="AK314" s="9" t="s">
        <v>126</v>
      </c>
      <c r="AL314" s="9" t="s">
        <v>126</v>
      </c>
      <c r="AM314" s="9" t="s">
        <v>126</v>
      </c>
      <c r="AN314" s="9" t="s">
        <v>126</v>
      </c>
      <c r="AO314" s="9" t="s">
        <v>126</v>
      </c>
      <c r="AP314" s="9" t="s">
        <v>126</v>
      </c>
      <c r="AQ314" s="9" t="s">
        <v>126</v>
      </c>
      <c r="AR314" s="27" t="s">
        <v>126</v>
      </c>
      <c r="AS314" s="11" t="s">
        <v>638</v>
      </c>
      <c r="CC314" t="s">
        <v>127</v>
      </c>
      <c r="CL314" t="s">
        <v>127</v>
      </c>
      <c r="EH314" s="22" t="s">
        <v>127</v>
      </c>
      <c r="EJ314" s="2" t="s">
        <v>127</v>
      </c>
      <c r="EL314" s="2" t="s">
        <v>127</v>
      </c>
      <c r="EN314" s="11" t="s">
        <v>934</v>
      </c>
      <c r="FP314" t="s">
        <v>127</v>
      </c>
      <c r="GL314" s="21" t="s">
        <v>127</v>
      </c>
      <c r="GN314" t="s">
        <v>127</v>
      </c>
      <c r="GR314" s="69" t="s">
        <v>348</v>
      </c>
      <c r="GS314" s="11" t="s">
        <v>1123</v>
      </c>
    </row>
    <row r="315" spans="1:201" hidden="1" x14ac:dyDescent="0.25">
      <c r="A315" s="10" t="s">
        <v>1781</v>
      </c>
      <c r="B315" s="9" t="s">
        <v>612</v>
      </c>
      <c r="C315" s="9" t="s">
        <v>637</v>
      </c>
      <c r="D315" s="35" t="s">
        <v>2349</v>
      </c>
      <c r="E315" s="35" t="s">
        <v>1589</v>
      </c>
      <c r="F315" s="35" t="s">
        <v>1589</v>
      </c>
      <c r="G315" s="35" t="s">
        <v>127</v>
      </c>
      <c r="H315" s="35" t="s">
        <v>1589</v>
      </c>
      <c r="I315" s="35" t="s">
        <v>1589</v>
      </c>
      <c r="J315" s="35" t="str">
        <f t="shared" si="16"/>
        <v>Agile</v>
      </c>
      <c r="K315" t="s">
        <v>127</v>
      </c>
      <c r="L315" t="s">
        <v>1589</v>
      </c>
      <c r="M315" t="s">
        <v>1589</v>
      </c>
      <c r="N315" t="s">
        <v>1589</v>
      </c>
      <c r="O315" t="s">
        <v>1589</v>
      </c>
      <c r="P315" t="s">
        <v>1589</v>
      </c>
      <c r="Q315" t="s">
        <v>1589</v>
      </c>
      <c r="R315" s="1" t="str">
        <f t="shared" si="18"/>
        <v>NO</v>
      </c>
      <c r="S315" s="29" t="str">
        <f t="shared" si="19"/>
        <v>YES</v>
      </c>
      <c r="T315" s="32" t="str">
        <f t="shared" si="17"/>
        <v>YES</v>
      </c>
      <c r="U315" s="34" t="s">
        <v>127</v>
      </c>
      <c r="V315" s="10" t="s">
        <v>1589</v>
      </c>
      <c r="W315" s="54" t="s">
        <v>1589</v>
      </c>
      <c r="X315" s="9" t="s">
        <v>126</v>
      </c>
      <c r="Y315" s="9" t="s">
        <v>126</v>
      </c>
      <c r="Z315" s="9" t="s">
        <v>126</v>
      </c>
      <c r="AA315" s="9" t="s">
        <v>126</v>
      </c>
      <c r="AB315" s="9" t="s">
        <v>126</v>
      </c>
      <c r="AC315" s="9" t="s">
        <v>126</v>
      </c>
      <c r="AD315" s="9" t="s">
        <v>126</v>
      </c>
      <c r="AE315" s="9" t="s">
        <v>126</v>
      </c>
      <c r="AF315" s="9" t="s">
        <v>126</v>
      </c>
      <c r="AG315" s="9" t="s">
        <v>126</v>
      </c>
      <c r="AH315" s="9" t="s">
        <v>126</v>
      </c>
      <c r="AI315" s="9" t="s">
        <v>126</v>
      </c>
      <c r="AJ315" s="9" t="s">
        <v>126</v>
      </c>
      <c r="AK315" s="9" t="s">
        <v>126</v>
      </c>
      <c r="AL315" s="9" t="s">
        <v>126</v>
      </c>
      <c r="AM315" s="9" t="s">
        <v>126</v>
      </c>
      <c r="AN315" s="9" t="s">
        <v>126</v>
      </c>
      <c r="AO315" s="9" t="s">
        <v>126</v>
      </c>
      <c r="AP315" s="9" t="s">
        <v>127</v>
      </c>
      <c r="AQ315" s="9" t="s">
        <v>126</v>
      </c>
      <c r="AR315" s="27" t="s">
        <v>126</v>
      </c>
      <c r="AS315" s="11" t="s">
        <v>638</v>
      </c>
      <c r="CC315" t="s">
        <v>127</v>
      </c>
      <c r="CL315" t="s">
        <v>127</v>
      </c>
      <c r="EH315" s="22" t="s">
        <v>127</v>
      </c>
      <c r="EJ315" s="2" t="s">
        <v>127</v>
      </c>
      <c r="EL315" s="2" t="s">
        <v>127</v>
      </c>
      <c r="EN315" s="11" t="s">
        <v>934</v>
      </c>
      <c r="FP315" t="s">
        <v>127</v>
      </c>
      <c r="GL315" s="21" t="s">
        <v>127</v>
      </c>
      <c r="GN315" t="s">
        <v>127</v>
      </c>
      <c r="GR315" s="69" t="s">
        <v>348</v>
      </c>
      <c r="GS315" s="11" t="s">
        <v>1123</v>
      </c>
    </row>
    <row r="316" spans="1:201" hidden="1" x14ac:dyDescent="0.25">
      <c r="A316" s="10" t="s">
        <v>1781</v>
      </c>
      <c r="B316" s="9" t="s">
        <v>612</v>
      </c>
      <c r="C316" s="9" t="s">
        <v>637</v>
      </c>
      <c r="D316" s="35" t="s">
        <v>2349</v>
      </c>
      <c r="E316" s="35" t="s">
        <v>1589</v>
      </c>
      <c r="F316" s="35" t="s">
        <v>1589</v>
      </c>
      <c r="G316" s="35" t="s">
        <v>127</v>
      </c>
      <c r="H316" s="35" t="s">
        <v>1589</v>
      </c>
      <c r="I316" s="35" t="s">
        <v>1589</v>
      </c>
      <c r="J316" s="35" t="str">
        <f t="shared" si="16"/>
        <v>Agile</v>
      </c>
      <c r="K316" t="s">
        <v>127</v>
      </c>
      <c r="L316" t="s">
        <v>1589</v>
      </c>
      <c r="M316" t="s">
        <v>1589</v>
      </c>
      <c r="N316" t="s">
        <v>1589</v>
      </c>
      <c r="O316" t="s">
        <v>1589</v>
      </c>
      <c r="P316" t="s">
        <v>1589</v>
      </c>
      <c r="Q316" t="s">
        <v>1589</v>
      </c>
      <c r="R316" s="1" t="str">
        <f t="shared" si="18"/>
        <v>NO</v>
      </c>
      <c r="S316" s="29" t="str">
        <f t="shared" si="19"/>
        <v>YES</v>
      </c>
      <c r="T316" s="32" t="str">
        <f t="shared" si="17"/>
        <v>YES</v>
      </c>
      <c r="U316" s="34" t="s">
        <v>127</v>
      </c>
      <c r="V316" s="10" t="s">
        <v>1589</v>
      </c>
      <c r="W316" s="54" t="s">
        <v>1589</v>
      </c>
      <c r="X316" s="9" t="s">
        <v>127</v>
      </c>
      <c r="Y316" s="9" t="s">
        <v>126</v>
      </c>
      <c r="Z316" s="9" t="s">
        <v>126</v>
      </c>
      <c r="AA316" s="9" t="s">
        <v>126</v>
      </c>
      <c r="AB316" s="9" t="s">
        <v>126</v>
      </c>
      <c r="AC316" s="9" t="s">
        <v>126</v>
      </c>
      <c r="AD316" s="9" t="s">
        <v>126</v>
      </c>
      <c r="AE316" s="9" t="s">
        <v>126</v>
      </c>
      <c r="AF316" s="9" t="s">
        <v>126</v>
      </c>
      <c r="AG316" s="9" t="s">
        <v>126</v>
      </c>
      <c r="AH316" s="9" t="s">
        <v>126</v>
      </c>
      <c r="AI316" s="9" t="s">
        <v>126</v>
      </c>
      <c r="AJ316" s="9" t="s">
        <v>126</v>
      </c>
      <c r="AK316" s="9" t="s">
        <v>126</v>
      </c>
      <c r="AL316" s="9" t="s">
        <v>126</v>
      </c>
      <c r="AM316" s="9" t="s">
        <v>126</v>
      </c>
      <c r="AN316" s="9" t="s">
        <v>126</v>
      </c>
      <c r="AO316" s="9" t="s">
        <v>126</v>
      </c>
      <c r="AP316" s="9" t="s">
        <v>126</v>
      </c>
      <c r="AQ316" s="9" t="s">
        <v>126</v>
      </c>
      <c r="AR316" s="27" t="s">
        <v>126</v>
      </c>
      <c r="AS316" s="11" t="s">
        <v>639</v>
      </c>
      <c r="DJ316" t="s">
        <v>127</v>
      </c>
      <c r="EH316" s="22" t="s">
        <v>127</v>
      </c>
      <c r="EJ316" s="2" t="s">
        <v>127</v>
      </c>
      <c r="EN316" s="11" t="s">
        <v>931</v>
      </c>
      <c r="FO316" t="s">
        <v>127</v>
      </c>
      <c r="GL316" s="21" t="s">
        <v>127</v>
      </c>
      <c r="GN316" t="s">
        <v>127</v>
      </c>
      <c r="GR316" s="69" t="s">
        <v>347</v>
      </c>
      <c r="GS316" s="11" t="s">
        <v>1124</v>
      </c>
    </row>
    <row r="317" spans="1:201" hidden="1" x14ac:dyDescent="0.25">
      <c r="A317" s="10" t="s">
        <v>1781</v>
      </c>
      <c r="B317" s="9" t="s">
        <v>612</v>
      </c>
      <c r="C317" s="9" t="s">
        <v>637</v>
      </c>
      <c r="D317" s="35" t="s">
        <v>2349</v>
      </c>
      <c r="E317" s="35" t="s">
        <v>1589</v>
      </c>
      <c r="F317" s="35" t="s">
        <v>1589</v>
      </c>
      <c r="G317" s="35" t="s">
        <v>127</v>
      </c>
      <c r="H317" s="35" t="s">
        <v>1589</v>
      </c>
      <c r="I317" s="35" t="s">
        <v>1589</v>
      </c>
      <c r="J317" s="35" t="str">
        <f t="shared" si="16"/>
        <v>Agile</v>
      </c>
      <c r="K317" t="s">
        <v>127</v>
      </c>
      <c r="L317" t="s">
        <v>1589</v>
      </c>
      <c r="M317" t="s">
        <v>1589</v>
      </c>
      <c r="N317" t="s">
        <v>1589</v>
      </c>
      <c r="O317" t="s">
        <v>1589</v>
      </c>
      <c r="P317" t="s">
        <v>1589</v>
      </c>
      <c r="Q317" t="s">
        <v>1589</v>
      </c>
      <c r="R317" s="1" t="str">
        <f t="shared" si="18"/>
        <v>NO</v>
      </c>
      <c r="S317" s="29" t="str">
        <f t="shared" si="19"/>
        <v>YES</v>
      </c>
      <c r="T317" s="32" t="str">
        <f t="shared" si="17"/>
        <v>YES</v>
      </c>
      <c r="U317" s="34" t="s">
        <v>127</v>
      </c>
      <c r="V317" s="10" t="s">
        <v>1589</v>
      </c>
      <c r="W317" s="54" t="s">
        <v>1589</v>
      </c>
      <c r="X317" s="9" t="s">
        <v>126</v>
      </c>
      <c r="Y317" s="9" t="s">
        <v>126</v>
      </c>
      <c r="Z317" s="9" t="s">
        <v>126</v>
      </c>
      <c r="AA317" s="9" t="s">
        <v>126</v>
      </c>
      <c r="AB317" s="9" t="s">
        <v>126</v>
      </c>
      <c r="AC317" s="9" t="s">
        <v>126</v>
      </c>
      <c r="AD317" s="9" t="s">
        <v>126</v>
      </c>
      <c r="AE317" s="9" t="s">
        <v>126</v>
      </c>
      <c r="AF317" s="9" t="s">
        <v>126</v>
      </c>
      <c r="AG317" s="9" t="s">
        <v>126</v>
      </c>
      <c r="AH317" s="9" t="s">
        <v>126</v>
      </c>
      <c r="AI317" s="9" t="s">
        <v>126</v>
      </c>
      <c r="AJ317" s="9" t="s">
        <v>126</v>
      </c>
      <c r="AK317" s="9" t="s">
        <v>127</v>
      </c>
      <c r="AL317" s="9" t="s">
        <v>126</v>
      </c>
      <c r="AM317" s="9" t="s">
        <v>126</v>
      </c>
      <c r="AN317" s="9" t="s">
        <v>126</v>
      </c>
      <c r="AO317" s="9" t="s">
        <v>126</v>
      </c>
      <c r="AP317" s="9" t="s">
        <v>126</v>
      </c>
      <c r="AQ317" s="9" t="s">
        <v>126</v>
      </c>
      <c r="AR317" s="27" t="s">
        <v>126</v>
      </c>
      <c r="AS317" s="11" t="s">
        <v>640</v>
      </c>
      <c r="CE317" t="s">
        <v>127</v>
      </c>
      <c r="EH317" s="22" t="s">
        <v>127</v>
      </c>
      <c r="EL317" s="2" t="s">
        <v>127</v>
      </c>
      <c r="EN317" s="11" t="s">
        <v>935</v>
      </c>
      <c r="GL317" s="21" t="s">
        <v>127</v>
      </c>
      <c r="GR317" s="69" t="s">
        <v>347</v>
      </c>
      <c r="GS317" s="11" t="s">
        <v>1125</v>
      </c>
    </row>
    <row r="318" spans="1:201" hidden="1" x14ac:dyDescent="0.25">
      <c r="A318" s="10" t="s">
        <v>1781</v>
      </c>
      <c r="B318" s="9" t="s">
        <v>612</v>
      </c>
      <c r="C318" s="9" t="s">
        <v>637</v>
      </c>
      <c r="D318" s="35" t="s">
        <v>2349</v>
      </c>
      <c r="E318" s="35" t="s">
        <v>1589</v>
      </c>
      <c r="F318" s="35" t="s">
        <v>1589</v>
      </c>
      <c r="G318" s="35" t="s">
        <v>127</v>
      </c>
      <c r="H318" s="35" t="s">
        <v>1589</v>
      </c>
      <c r="I318" s="35" t="s">
        <v>1589</v>
      </c>
      <c r="J318" s="35" t="str">
        <f t="shared" si="16"/>
        <v>Agile</v>
      </c>
      <c r="K318" t="s">
        <v>127</v>
      </c>
      <c r="L318" t="s">
        <v>1589</v>
      </c>
      <c r="M318" t="s">
        <v>1589</v>
      </c>
      <c r="N318" t="s">
        <v>1589</v>
      </c>
      <c r="O318" t="s">
        <v>1589</v>
      </c>
      <c r="P318" t="s">
        <v>1589</v>
      </c>
      <c r="Q318" t="s">
        <v>1589</v>
      </c>
      <c r="R318" s="1" t="str">
        <f t="shared" si="18"/>
        <v>NO</v>
      </c>
      <c r="S318" s="29" t="str">
        <f t="shared" si="19"/>
        <v>YES</v>
      </c>
      <c r="T318" s="32" t="str">
        <f t="shared" si="17"/>
        <v>YES</v>
      </c>
      <c r="U318" s="34" t="s">
        <v>127</v>
      </c>
      <c r="V318" s="10" t="s">
        <v>1589</v>
      </c>
      <c r="W318" s="54" t="s">
        <v>1589</v>
      </c>
      <c r="X318" s="9" t="s">
        <v>126</v>
      </c>
      <c r="Y318" s="9" t="s">
        <v>126</v>
      </c>
      <c r="Z318" s="9" t="s">
        <v>126</v>
      </c>
      <c r="AA318" s="9" t="s">
        <v>126</v>
      </c>
      <c r="AB318" s="9" t="s">
        <v>126</v>
      </c>
      <c r="AC318" s="9" t="s">
        <v>126</v>
      </c>
      <c r="AD318" s="9" t="s">
        <v>126</v>
      </c>
      <c r="AE318" s="9" t="s">
        <v>126</v>
      </c>
      <c r="AF318" s="9" t="s">
        <v>126</v>
      </c>
      <c r="AG318" s="9" t="s">
        <v>126</v>
      </c>
      <c r="AH318" s="9" t="s">
        <v>126</v>
      </c>
      <c r="AI318" s="9" t="s">
        <v>126</v>
      </c>
      <c r="AJ318" s="9" t="s">
        <v>126</v>
      </c>
      <c r="AK318" s="9" t="s">
        <v>126</v>
      </c>
      <c r="AL318" s="9" t="s">
        <v>126</v>
      </c>
      <c r="AM318" s="9" t="s">
        <v>127</v>
      </c>
      <c r="AN318" s="9" t="s">
        <v>126</v>
      </c>
      <c r="AO318" s="9" t="s">
        <v>126</v>
      </c>
      <c r="AP318" s="9" t="s">
        <v>126</v>
      </c>
      <c r="AQ318" s="9" t="s">
        <v>126</v>
      </c>
      <c r="AR318" s="27" t="s">
        <v>126</v>
      </c>
      <c r="AS318" s="11" t="s">
        <v>641</v>
      </c>
      <c r="CH318" t="s">
        <v>127</v>
      </c>
      <c r="EH318" s="22" t="s">
        <v>127</v>
      </c>
      <c r="EI318" s="22" t="s">
        <v>127</v>
      </c>
      <c r="EN318" s="11" t="s">
        <v>936</v>
      </c>
      <c r="FR318" t="s">
        <v>127</v>
      </c>
      <c r="GL318" s="21" t="s">
        <v>127</v>
      </c>
      <c r="GO318" t="s">
        <v>127</v>
      </c>
      <c r="GR318" s="69" t="s">
        <v>347</v>
      </c>
      <c r="GS318" s="11" t="s">
        <v>1126</v>
      </c>
    </row>
    <row r="319" spans="1:201" hidden="1" x14ac:dyDescent="0.25">
      <c r="A319" s="10" t="s">
        <v>1781</v>
      </c>
      <c r="B319" s="9" t="s">
        <v>612</v>
      </c>
      <c r="C319" s="9" t="s">
        <v>642</v>
      </c>
      <c r="D319" s="35" t="s">
        <v>2351</v>
      </c>
      <c r="E319" s="35" t="s">
        <v>1589</v>
      </c>
      <c r="F319" s="35" t="s">
        <v>1589</v>
      </c>
      <c r="G319" s="35" t="s">
        <v>127</v>
      </c>
      <c r="H319" s="35" t="s">
        <v>1589</v>
      </c>
      <c r="I319" s="35" t="s">
        <v>1589</v>
      </c>
      <c r="J319" s="35" t="str">
        <f t="shared" si="16"/>
        <v>Agile</v>
      </c>
      <c r="K319" t="s">
        <v>127</v>
      </c>
      <c r="L319" t="s">
        <v>127</v>
      </c>
      <c r="M319" t="s">
        <v>1589</v>
      </c>
      <c r="N319" t="s">
        <v>1589</v>
      </c>
      <c r="O319" t="s">
        <v>1589</v>
      </c>
      <c r="P319" t="s">
        <v>1589</v>
      </c>
      <c r="Q319" t="s">
        <v>1589</v>
      </c>
      <c r="R319" s="1" t="str">
        <f t="shared" si="18"/>
        <v>NO</v>
      </c>
      <c r="S319" s="29" t="str">
        <f t="shared" si="19"/>
        <v>YES</v>
      </c>
      <c r="T319" s="32" t="str">
        <f t="shared" si="17"/>
        <v>YES</v>
      </c>
      <c r="U319" s="34" t="s">
        <v>127</v>
      </c>
      <c r="V319" s="10" t="s">
        <v>1589</v>
      </c>
      <c r="W319" s="54" t="s">
        <v>1589</v>
      </c>
      <c r="X319" s="9" t="s">
        <v>126</v>
      </c>
      <c r="Y319" s="9" t="s">
        <v>126</v>
      </c>
      <c r="Z319" s="9" t="s">
        <v>126</v>
      </c>
      <c r="AA319" s="9" t="s">
        <v>126</v>
      </c>
      <c r="AB319" s="9" t="s">
        <v>126</v>
      </c>
      <c r="AC319" s="9" t="s">
        <v>126</v>
      </c>
      <c r="AD319" s="9" t="s">
        <v>126</v>
      </c>
      <c r="AE319" s="9" t="s">
        <v>126</v>
      </c>
      <c r="AF319" s="9" t="s">
        <v>126</v>
      </c>
      <c r="AG319" s="9" t="s">
        <v>126</v>
      </c>
      <c r="AH319" s="9" t="s">
        <v>127</v>
      </c>
      <c r="AI319" s="9" t="s">
        <v>126</v>
      </c>
      <c r="AJ319" s="9" t="s">
        <v>126</v>
      </c>
      <c r="AK319" s="9" t="s">
        <v>126</v>
      </c>
      <c r="AL319" s="9" t="s">
        <v>126</v>
      </c>
      <c r="AM319" s="9" t="s">
        <v>126</v>
      </c>
      <c r="AN319" s="9" t="s">
        <v>126</v>
      </c>
      <c r="AO319" s="9" t="s">
        <v>126</v>
      </c>
      <c r="AP319" s="9" t="s">
        <v>126</v>
      </c>
      <c r="AQ319" s="9" t="s">
        <v>126</v>
      </c>
      <c r="AR319" s="27" t="s">
        <v>126</v>
      </c>
      <c r="AS319" s="11" t="s">
        <v>643</v>
      </c>
      <c r="AZ319" t="s">
        <v>127</v>
      </c>
      <c r="BH319" t="s">
        <v>127</v>
      </c>
      <c r="EH319" s="22" t="s">
        <v>127</v>
      </c>
      <c r="EI319" s="22" t="s">
        <v>127</v>
      </c>
      <c r="EN319" s="11" t="s">
        <v>937</v>
      </c>
      <c r="FG319" t="s">
        <v>127</v>
      </c>
      <c r="GL319" s="21" t="s">
        <v>127</v>
      </c>
      <c r="GN319" t="s">
        <v>127</v>
      </c>
      <c r="GR319" s="69" t="s">
        <v>348</v>
      </c>
      <c r="GS319" s="11" t="s">
        <v>1127</v>
      </c>
    </row>
    <row r="320" spans="1:201" hidden="1" x14ac:dyDescent="0.25">
      <c r="A320" s="10" t="s">
        <v>1781</v>
      </c>
      <c r="B320" s="9" t="s">
        <v>612</v>
      </c>
      <c r="C320" s="9" t="s">
        <v>642</v>
      </c>
      <c r="D320" s="35" t="s">
        <v>2351</v>
      </c>
      <c r="E320" s="35" t="s">
        <v>1589</v>
      </c>
      <c r="F320" s="35" t="s">
        <v>1589</v>
      </c>
      <c r="G320" s="35" t="s">
        <v>127</v>
      </c>
      <c r="H320" s="35" t="s">
        <v>1589</v>
      </c>
      <c r="I320" s="35" t="s">
        <v>1589</v>
      </c>
      <c r="J320" s="35" t="str">
        <f t="shared" si="16"/>
        <v>Agile</v>
      </c>
      <c r="K320" t="s">
        <v>127</v>
      </c>
      <c r="L320" t="s">
        <v>127</v>
      </c>
      <c r="M320" t="s">
        <v>1589</v>
      </c>
      <c r="N320" t="s">
        <v>1589</v>
      </c>
      <c r="O320" t="s">
        <v>1589</v>
      </c>
      <c r="P320" t="s">
        <v>1589</v>
      </c>
      <c r="Q320" t="s">
        <v>1589</v>
      </c>
      <c r="R320" s="1" t="str">
        <f t="shared" si="18"/>
        <v>NO</v>
      </c>
      <c r="S320" s="29" t="str">
        <f t="shared" si="19"/>
        <v>YES</v>
      </c>
      <c r="T320" s="32" t="str">
        <f t="shared" si="17"/>
        <v>YES</v>
      </c>
      <c r="U320" s="34" t="s">
        <v>127</v>
      </c>
      <c r="V320" s="10" t="s">
        <v>1589</v>
      </c>
      <c r="W320" s="54" t="s">
        <v>1589</v>
      </c>
      <c r="X320" s="9" t="s">
        <v>126</v>
      </c>
      <c r="Y320" s="9" t="s">
        <v>126</v>
      </c>
      <c r="Z320" s="9" t="s">
        <v>126</v>
      </c>
      <c r="AA320" s="9" t="s">
        <v>126</v>
      </c>
      <c r="AB320" s="9" t="s">
        <v>126</v>
      </c>
      <c r="AC320" s="9" t="s">
        <v>126</v>
      </c>
      <c r="AD320" s="9" t="s">
        <v>126</v>
      </c>
      <c r="AE320" s="9" t="s">
        <v>127</v>
      </c>
      <c r="AF320" s="9" t="s">
        <v>126</v>
      </c>
      <c r="AG320" s="9" t="s">
        <v>126</v>
      </c>
      <c r="AH320" s="9" t="s">
        <v>126</v>
      </c>
      <c r="AI320" s="9" t="s">
        <v>126</v>
      </c>
      <c r="AJ320" s="9" t="s">
        <v>126</v>
      </c>
      <c r="AK320" s="9" t="s">
        <v>126</v>
      </c>
      <c r="AL320" s="9" t="s">
        <v>126</v>
      </c>
      <c r="AM320" s="9" t="s">
        <v>126</v>
      </c>
      <c r="AN320" s="9" t="s">
        <v>126</v>
      </c>
      <c r="AO320" s="9" t="s">
        <v>126</v>
      </c>
      <c r="AP320" s="9" t="s">
        <v>126</v>
      </c>
      <c r="AQ320" s="9" t="s">
        <v>126</v>
      </c>
      <c r="AR320" s="27" t="s">
        <v>126</v>
      </c>
      <c r="AS320" s="11" t="s">
        <v>644</v>
      </c>
      <c r="CC320" t="s">
        <v>127</v>
      </c>
      <c r="EH320" s="22" t="s">
        <v>127</v>
      </c>
      <c r="EL320" s="2" t="s">
        <v>127</v>
      </c>
      <c r="EN320" s="11" t="s">
        <v>938</v>
      </c>
      <c r="FR320" t="s">
        <v>127</v>
      </c>
      <c r="GB320" t="s">
        <v>127</v>
      </c>
      <c r="GL320" s="21" t="s">
        <v>127</v>
      </c>
      <c r="GO320" t="s">
        <v>127</v>
      </c>
      <c r="GP320" t="s">
        <v>127</v>
      </c>
      <c r="GR320" s="69" t="s">
        <v>347</v>
      </c>
      <c r="GS320" s="11" t="s">
        <v>1128</v>
      </c>
    </row>
    <row r="321" spans="1:201" hidden="1" x14ac:dyDescent="0.25">
      <c r="A321" s="10" t="s">
        <v>1781</v>
      </c>
      <c r="B321" s="9" t="s">
        <v>612</v>
      </c>
      <c r="C321" s="9" t="s">
        <v>642</v>
      </c>
      <c r="D321" s="35" t="s">
        <v>2351</v>
      </c>
      <c r="E321" s="35" t="s">
        <v>1589</v>
      </c>
      <c r="F321" s="35" t="s">
        <v>1589</v>
      </c>
      <c r="G321" s="35" t="s">
        <v>127</v>
      </c>
      <c r="H321" s="35" t="s">
        <v>1589</v>
      </c>
      <c r="I321" s="35" t="s">
        <v>1589</v>
      </c>
      <c r="J321" s="35" t="str">
        <f t="shared" si="16"/>
        <v>Agile</v>
      </c>
      <c r="K321" t="s">
        <v>127</v>
      </c>
      <c r="L321" t="s">
        <v>127</v>
      </c>
      <c r="M321" t="s">
        <v>1589</v>
      </c>
      <c r="N321" t="s">
        <v>1589</v>
      </c>
      <c r="O321" t="s">
        <v>1589</v>
      </c>
      <c r="P321" t="s">
        <v>1589</v>
      </c>
      <c r="Q321" t="s">
        <v>1589</v>
      </c>
      <c r="R321" s="1" t="str">
        <f t="shared" si="18"/>
        <v>NO</v>
      </c>
      <c r="S321" s="29" t="str">
        <f t="shared" si="19"/>
        <v>YES</v>
      </c>
      <c r="T321" s="32" t="str">
        <f t="shared" si="17"/>
        <v>YES</v>
      </c>
      <c r="U321" s="34" t="s">
        <v>127</v>
      </c>
      <c r="V321" s="10" t="s">
        <v>1589</v>
      </c>
      <c r="W321" s="54" t="s">
        <v>1589</v>
      </c>
      <c r="X321" s="9" t="s">
        <v>126</v>
      </c>
      <c r="Y321" s="9" t="s">
        <v>126</v>
      </c>
      <c r="Z321" s="9" t="s">
        <v>127</v>
      </c>
      <c r="AA321" s="9" t="s">
        <v>126</v>
      </c>
      <c r="AB321" s="9" t="s">
        <v>126</v>
      </c>
      <c r="AC321" s="9" t="s">
        <v>126</v>
      </c>
      <c r="AD321" s="9" t="s">
        <v>126</v>
      </c>
      <c r="AE321" s="9" t="s">
        <v>126</v>
      </c>
      <c r="AF321" s="9" t="s">
        <v>126</v>
      </c>
      <c r="AG321" s="9" t="s">
        <v>126</v>
      </c>
      <c r="AH321" s="9" t="s">
        <v>126</v>
      </c>
      <c r="AI321" s="9" t="s">
        <v>126</v>
      </c>
      <c r="AJ321" s="9" t="s">
        <v>126</v>
      </c>
      <c r="AK321" s="9" t="s">
        <v>126</v>
      </c>
      <c r="AL321" s="9" t="s">
        <v>126</v>
      </c>
      <c r="AM321" s="9" t="s">
        <v>126</v>
      </c>
      <c r="AN321" s="9" t="s">
        <v>126</v>
      </c>
      <c r="AO321" s="9" t="s">
        <v>126</v>
      </c>
      <c r="AP321" s="9" t="s">
        <v>126</v>
      </c>
      <c r="AQ321" s="9" t="s">
        <v>126</v>
      </c>
      <c r="AR321" s="27" t="s">
        <v>126</v>
      </c>
      <c r="AS321" s="11" t="s">
        <v>644</v>
      </c>
      <c r="CC321" t="s">
        <v>127</v>
      </c>
      <c r="EH321" s="22" t="s">
        <v>127</v>
      </c>
      <c r="EL321" s="2" t="s">
        <v>127</v>
      </c>
      <c r="EN321" s="11" t="s">
        <v>939</v>
      </c>
      <c r="FN321" t="s">
        <v>127</v>
      </c>
      <c r="GL321" s="21" t="s">
        <v>127</v>
      </c>
      <c r="GN321" t="s">
        <v>127</v>
      </c>
      <c r="GR321" s="69" t="s">
        <v>347</v>
      </c>
      <c r="GS321" s="11" t="s">
        <v>1128</v>
      </c>
    </row>
    <row r="322" spans="1:201" hidden="1" x14ac:dyDescent="0.25">
      <c r="A322" s="10" t="s">
        <v>1781</v>
      </c>
      <c r="B322" s="9" t="s">
        <v>612</v>
      </c>
      <c r="C322" s="9" t="s">
        <v>642</v>
      </c>
      <c r="D322" s="35" t="s">
        <v>2351</v>
      </c>
      <c r="E322" s="35" t="s">
        <v>1589</v>
      </c>
      <c r="F322" s="35" t="s">
        <v>1589</v>
      </c>
      <c r="G322" s="35" t="s">
        <v>127</v>
      </c>
      <c r="H322" s="35" t="s">
        <v>1589</v>
      </c>
      <c r="I322" s="35" t="s">
        <v>1589</v>
      </c>
      <c r="J322" s="35" t="str">
        <f t="shared" si="16"/>
        <v>Agile</v>
      </c>
      <c r="K322" t="s">
        <v>127</v>
      </c>
      <c r="L322" t="s">
        <v>127</v>
      </c>
      <c r="M322" t="s">
        <v>1589</v>
      </c>
      <c r="N322" t="s">
        <v>1589</v>
      </c>
      <c r="O322" t="s">
        <v>1589</v>
      </c>
      <c r="P322" t="s">
        <v>1589</v>
      </c>
      <c r="Q322" t="s">
        <v>1589</v>
      </c>
      <c r="R322" s="1" t="str">
        <f t="shared" si="18"/>
        <v>NO</v>
      </c>
      <c r="S322" s="29" t="str">
        <f t="shared" si="19"/>
        <v>YES</v>
      </c>
      <c r="T322" s="32" t="str">
        <f t="shared" si="17"/>
        <v>YES</v>
      </c>
      <c r="U322" s="34" t="s">
        <v>127</v>
      </c>
      <c r="V322" s="10" t="s">
        <v>1589</v>
      </c>
      <c r="W322" s="54" t="s">
        <v>1589</v>
      </c>
      <c r="X322" s="9" t="s">
        <v>126</v>
      </c>
      <c r="Y322" s="9" t="s">
        <v>126</v>
      </c>
      <c r="Z322" s="9" t="s">
        <v>126</v>
      </c>
      <c r="AA322" s="9" t="s">
        <v>126</v>
      </c>
      <c r="AB322" s="9" t="s">
        <v>126</v>
      </c>
      <c r="AC322" s="9" t="s">
        <v>126</v>
      </c>
      <c r="AD322" s="9" t="s">
        <v>126</v>
      </c>
      <c r="AE322" s="9" t="s">
        <v>126</v>
      </c>
      <c r="AF322" s="9" t="s">
        <v>126</v>
      </c>
      <c r="AG322" s="9" t="s">
        <v>126</v>
      </c>
      <c r="AH322" s="9" t="s">
        <v>126</v>
      </c>
      <c r="AI322" s="9" t="s">
        <v>127</v>
      </c>
      <c r="AJ322" s="9" t="s">
        <v>126</v>
      </c>
      <c r="AK322" s="9" t="s">
        <v>126</v>
      </c>
      <c r="AL322" s="9" t="s">
        <v>126</v>
      </c>
      <c r="AM322" s="9" t="s">
        <v>126</v>
      </c>
      <c r="AN322" s="9" t="s">
        <v>126</v>
      </c>
      <c r="AO322" s="9" t="s">
        <v>126</v>
      </c>
      <c r="AP322" s="9" t="s">
        <v>126</v>
      </c>
      <c r="AQ322" s="9" t="s">
        <v>126</v>
      </c>
      <c r="AR322" s="27" t="s">
        <v>126</v>
      </c>
      <c r="AS322" s="11" t="s">
        <v>645</v>
      </c>
      <c r="CW322" t="s">
        <v>127</v>
      </c>
      <c r="EH322" s="22" t="s">
        <v>127</v>
      </c>
      <c r="EL322" s="2" t="s">
        <v>127</v>
      </c>
      <c r="EN322" s="11" t="s">
        <v>937</v>
      </c>
      <c r="FG322" t="s">
        <v>127</v>
      </c>
      <c r="GL322" s="21" t="s">
        <v>127</v>
      </c>
      <c r="GN322" t="s">
        <v>127</v>
      </c>
      <c r="GR322" s="69" t="s">
        <v>347</v>
      </c>
      <c r="GS322" s="11" t="s">
        <v>1129</v>
      </c>
    </row>
    <row r="323" spans="1:201" hidden="1" x14ac:dyDescent="0.25">
      <c r="A323" s="10" t="s">
        <v>1781</v>
      </c>
      <c r="B323" s="9" t="s">
        <v>612</v>
      </c>
      <c r="C323" s="9" t="s">
        <v>642</v>
      </c>
      <c r="D323" s="35" t="s">
        <v>2351</v>
      </c>
      <c r="E323" s="35" t="s">
        <v>1589</v>
      </c>
      <c r="F323" s="35" t="s">
        <v>1589</v>
      </c>
      <c r="G323" s="35" t="s">
        <v>127</v>
      </c>
      <c r="H323" s="35" t="s">
        <v>1589</v>
      </c>
      <c r="I323" s="35" t="s">
        <v>1589</v>
      </c>
      <c r="J323" s="35" t="str">
        <f t="shared" si="16"/>
        <v>Agile</v>
      </c>
      <c r="K323" t="s">
        <v>127</v>
      </c>
      <c r="L323" t="s">
        <v>127</v>
      </c>
      <c r="M323" t="s">
        <v>1589</v>
      </c>
      <c r="N323" t="s">
        <v>1589</v>
      </c>
      <c r="O323" t="s">
        <v>1589</v>
      </c>
      <c r="P323" t="s">
        <v>1589</v>
      </c>
      <c r="Q323" t="s">
        <v>1589</v>
      </c>
      <c r="R323" s="1" t="str">
        <f t="shared" si="18"/>
        <v>NO</v>
      </c>
      <c r="S323" s="29" t="str">
        <f t="shared" si="19"/>
        <v>YES</v>
      </c>
      <c r="T323" s="32" t="str">
        <f t="shared" si="17"/>
        <v>YES</v>
      </c>
      <c r="U323" s="34" t="s">
        <v>127</v>
      </c>
      <c r="V323" s="10" t="s">
        <v>1589</v>
      </c>
      <c r="W323" s="54" t="s">
        <v>1589</v>
      </c>
      <c r="X323" s="9" t="s">
        <v>126</v>
      </c>
      <c r="Y323" s="9" t="s">
        <v>126</v>
      </c>
      <c r="Z323" s="9" t="s">
        <v>126</v>
      </c>
      <c r="AA323" s="9" t="s">
        <v>126</v>
      </c>
      <c r="AB323" s="9" t="s">
        <v>126</v>
      </c>
      <c r="AC323" s="9" t="s">
        <v>126</v>
      </c>
      <c r="AD323" s="9" t="s">
        <v>126</v>
      </c>
      <c r="AE323" s="9" t="s">
        <v>126</v>
      </c>
      <c r="AF323" s="9" t="s">
        <v>127</v>
      </c>
      <c r="AG323" s="9" t="s">
        <v>126</v>
      </c>
      <c r="AH323" s="9" t="s">
        <v>126</v>
      </c>
      <c r="AI323" s="9" t="s">
        <v>126</v>
      </c>
      <c r="AJ323" s="9" t="s">
        <v>126</v>
      </c>
      <c r="AK323" s="9" t="s">
        <v>126</v>
      </c>
      <c r="AL323" s="9" t="s">
        <v>126</v>
      </c>
      <c r="AM323" s="9" t="s">
        <v>126</v>
      </c>
      <c r="AN323" s="9" t="s">
        <v>126</v>
      </c>
      <c r="AO323" s="9" t="s">
        <v>126</v>
      </c>
      <c r="AP323" s="9" t="s">
        <v>126</v>
      </c>
      <c r="AQ323" s="9" t="s">
        <v>126</v>
      </c>
      <c r="AR323" s="27" t="s">
        <v>126</v>
      </c>
      <c r="AS323" s="11" t="s">
        <v>646</v>
      </c>
      <c r="AZ323" t="s">
        <v>127</v>
      </c>
      <c r="BR323" t="s">
        <v>127</v>
      </c>
      <c r="EH323" s="22" t="s">
        <v>127</v>
      </c>
      <c r="EI323" s="22" t="s">
        <v>127</v>
      </c>
      <c r="EN323" s="11" t="s">
        <v>937</v>
      </c>
      <c r="FG323" t="s">
        <v>127</v>
      </c>
      <c r="GL323" s="21" t="s">
        <v>127</v>
      </c>
      <c r="GN323" t="s">
        <v>127</v>
      </c>
      <c r="GR323" s="69" t="s">
        <v>348</v>
      </c>
      <c r="GS323" s="11" t="s">
        <v>1130</v>
      </c>
    </row>
    <row r="324" spans="1:201" hidden="1" x14ac:dyDescent="0.25">
      <c r="A324" s="10" t="s">
        <v>1781</v>
      </c>
      <c r="B324" s="9" t="s">
        <v>612</v>
      </c>
      <c r="C324" s="9" t="s">
        <v>647</v>
      </c>
      <c r="D324" s="35" t="s">
        <v>2350</v>
      </c>
      <c r="E324" s="35" t="s">
        <v>1589</v>
      </c>
      <c r="F324" s="35" t="s">
        <v>1589</v>
      </c>
      <c r="G324" s="35" t="s">
        <v>127</v>
      </c>
      <c r="H324" s="35" t="s">
        <v>1589</v>
      </c>
      <c r="I324" s="35" t="s">
        <v>1589</v>
      </c>
      <c r="J324" s="35" t="str">
        <f t="shared" ref="J324:J387" si="20">IF(OR($E324 = "YES",$F324 = "YES", $I324="YES"), IF(OR($G324 = "YES",$H324 = "YES"),"Mixed","Plan-driven"), IF(OR($G324 = "YES",$H324 = "YES"), "Agile", ""))</f>
        <v>Agile</v>
      </c>
      <c r="K324" t="s">
        <v>127</v>
      </c>
      <c r="L324" t="s">
        <v>1589</v>
      </c>
      <c r="M324" t="s">
        <v>1589</v>
      </c>
      <c r="N324" t="s">
        <v>1589</v>
      </c>
      <c r="O324" t="s">
        <v>1589</v>
      </c>
      <c r="P324" t="s">
        <v>1589</v>
      </c>
      <c r="Q324" t="s">
        <v>1589</v>
      </c>
      <c r="R324" s="1" t="str">
        <f t="shared" si="18"/>
        <v>NO</v>
      </c>
      <c r="S324" s="29" t="str">
        <f t="shared" si="19"/>
        <v>YES</v>
      </c>
      <c r="T324" s="32" t="str">
        <f t="shared" ref="T324:T387" si="21">IF(AND(AS324="",EN324="",GS324=""),"NO","YES")</f>
        <v>YES</v>
      </c>
      <c r="U324" s="34" t="s">
        <v>127</v>
      </c>
      <c r="V324" s="10" t="s">
        <v>1589</v>
      </c>
      <c r="W324" s="54" t="s">
        <v>1589</v>
      </c>
      <c r="X324" s="9" t="s">
        <v>126</v>
      </c>
      <c r="Y324" s="9" t="s">
        <v>126</v>
      </c>
      <c r="Z324" s="9" t="s">
        <v>126</v>
      </c>
      <c r="AA324" s="9" t="s">
        <v>126</v>
      </c>
      <c r="AB324" s="9" t="s">
        <v>126</v>
      </c>
      <c r="AC324" s="9" t="s">
        <v>126</v>
      </c>
      <c r="AD324" s="9" t="s">
        <v>126</v>
      </c>
      <c r="AE324" s="9" t="s">
        <v>126</v>
      </c>
      <c r="AF324" s="9" t="s">
        <v>126</v>
      </c>
      <c r="AG324" s="9" t="s">
        <v>126</v>
      </c>
      <c r="AH324" s="9" t="s">
        <v>126</v>
      </c>
      <c r="AI324" s="9" t="s">
        <v>127</v>
      </c>
      <c r="AJ324" s="9" t="s">
        <v>126</v>
      </c>
      <c r="AK324" s="9" t="s">
        <v>126</v>
      </c>
      <c r="AL324" s="9" t="s">
        <v>126</v>
      </c>
      <c r="AM324" s="9" t="s">
        <v>126</v>
      </c>
      <c r="AN324" s="9" t="s">
        <v>126</v>
      </c>
      <c r="AO324" s="9" t="s">
        <v>126</v>
      </c>
      <c r="AP324" s="9" t="s">
        <v>126</v>
      </c>
      <c r="AQ324" s="9" t="s">
        <v>126</v>
      </c>
      <c r="AR324" s="27" t="s">
        <v>126</v>
      </c>
      <c r="AS324" s="11" t="s">
        <v>648</v>
      </c>
      <c r="EH324" s="22" t="s">
        <v>127</v>
      </c>
      <c r="EN324" s="11" t="s">
        <v>940</v>
      </c>
      <c r="FA324" t="s">
        <v>127</v>
      </c>
      <c r="FQ324" t="s">
        <v>127</v>
      </c>
      <c r="GL324" s="21" t="s">
        <v>127</v>
      </c>
      <c r="GN324" t="s">
        <v>127</v>
      </c>
      <c r="GP324" t="s">
        <v>127</v>
      </c>
      <c r="GR324" s="69" t="s">
        <v>348</v>
      </c>
      <c r="GS324" s="11" t="s">
        <v>1131</v>
      </c>
    </row>
    <row r="325" spans="1:201" hidden="1" x14ac:dyDescent="0.25">
      <c r="A325" s="10" t="s">
        <v>1781</v>
      </c>
      <c r="B325" s="9" t="s">
        <v>612</v>
      </c>
      <c r="C325" s="9" t="s">
        <v>647</v>
      </c>
      <c r="D325" s="35" t="s">
        <v>2350</v>
      </c>
      <c r="E325" s="35" t="s">
        <v>1589</v>
      </c>
      <c r="F325" s="35" t="s">
        <v>1589</v>
      </c>
      <c r="G325" s="35" t="s">
        <v>127</v>
      </c>
      <c r="H325" s="35" t="s">
        <v>1589</v>
      </c>
      <c r="I325" s="35" t="s">
        <v>1589</v>
      </c>
      <c r="J325" s="35" t="str">
        <f t="shared" si="20"/>
        <v>Agile</v>
      </c>
      <c r="K325" t="s">
        <v>127</v>
      </c>
      <c r="L325" t="s">
        <v>1589</v>
      </c>
      <c r="M325" t="s">
        <v>1589</v>
      </c>
      <c r="N325" t="s">
        <v>1589</v>
      </c>
      <c r="O325" t="s">
        <v>1589</v>
      </c>
      <c r="P325" t="s">
        <v>1589</v>
      </c>
      <c r="Q325" t="s">
        <v>1589</v>
      </c>
      <c r="R325" s="1" t="str">
        <f t="shared" ref="R325:R388" si="22">IF(OR(M325="YES",N325="YES",O325="YES"),"YES","NO")</f>
        <v>NO</v>
      </c>
      <c r="S325" s="29" t="str">
        <f t="shared" si="19"/>
        <v>YES</v>
      </c>
      <c r="T325" s="32" t="str">
        <f t="shared" si="21"/>
        <v>YES</v>
      </c>
      <c r="U325" s="34" t="s">
        <v>127</v>
      </c>
      <c r="V325" s="10" t="s">
        <v>1589</v>
      </c>
      <c r="W325" s="54" t="s">
        <v>1589</v>
      </c>
      <c r="X325" s="9" t="s">
        <v>126</v>
      </c>
      <c r="Y325" s="9" t="s">
        <v>126</v>
      </c>
      <c r="Z325" s="9" t="s">
        <v>126</v>
      </c>
      <c r="AA325" s="9" t="s">
        <v>126</v>
      </c>
      <c r="AB325" s="9" t="s">
        <v>127</v>
      </c>
      <c r="AC325" s="9" t="s">
        <v>126</v>
      </c>
      <c r="AD325" s="9" t="s">
        <v>126</v>
      </c>
      <c r="AE325" s="9" t="s">
        <v>126</v>
      </c>
      <c r="AF325" s="9" t="s">
        <v>126</v>
      </c>
      <c r="AG325" s="9" t="s">
        <v>126</v>
      </c>
      <c r="AH325" s="9" t="s">
        <v>126</v>
      </c>
      <c r="AI325" s="9" t="s">
        <v>126</v>
      </c>
      <c r="AJ325" s="9" t="s">
        <v>126</v>
      </c>
      <c r="AK325" s="9" t="s">
        <v>126</v>
      </c>
      <c r="AL325" s="9" t="s">
        <v>126</v>
      </c>
      <c r="AM325" s="9" t="s">
        <v>126</v>
      </c>
      <c r="AN325" s="9" t="s">
        <v>126</v>
      </c>
      <c r="AO325" s="9" t="s">
        <v>126</v>
      </c>
      <c r="AP325" s="9" t="s">
        <v>126</v>
      </c>
      <c r="AQ325" s="9" t="s">
        <v>126</v>
      </c>
      <c r="AR325" s="27" t="s">
        <v>126</v>
      </c>
      <c r="AS325" s="11" t="s">
        <v>649</v>
      </c>
      <c r="CY325" t="s">
        <v>127</v>
      </c>
      <c r="EH325" s="22" t="s">
        <v>127</v>
      </c>
      <c r="EL325" s="2" t="s">
        <v>127</v>
      </c>
      <c r="EN325" s="11" t="s">
        <v>941</v>
      </c>
      <c r="FO325" t="s">
        <v>127</v>
      </c>
      <c r="FR325" t="s">
        <v>127</v>
      </c>
      <c r="GL325" s="21" t="s">
        <v>127</v>
      </c>
      <c r="GN325" t="s">
        <v>127</v>
      </c>
      <c r="GO325" t="s">
        <v>127</v>
      </c>
      <c r="GR325" s="69" t="s">
        <v>348</v>
      </c>
      <c r="GS325" s="11" t="s">
        <v>1132</v>
      </c>
    </row>
    <row r="326" spans="1:201" hidden="1" x14ac:dyDescent="0.25">
      <c r="A326" s="10" t="s">
        <v>1781</v>
      </c>
      <c r="B326" s="9" t="s">
        <v>612</v>
      </c>
      <c r="C326" s="9" t="s">
        <v>647</v>
      </c>
      <c r="D326" s="35" t="s">
        <v>2350</v>
      </c>
      <c r="E326" s="35" t="s">
        <v>1589</v>
      </c>
      <c r="F326" s="35" t="s">
        <v>1589</v>
      </c>
      <c r="G326" s="35" t="s">
        <v>127</v>
      </c>
      <c r="H326" s="35" t="s">
        <v>1589</v>
      </c>
      <c r="I326" s="35" t="s">
        <v>1589</v>
      </c>
      <c r="J326" s="35" t="str">
        <f t="shared" si="20"/>
        <v>Agile</v>
      </c>
      <c r="K326" t="s">
        <v>127</v>
      </c>
      <c r="L326" t="s">
        <v>1589</v>
      </c>
      <c r="M326" t="s">
        <v>1589</v>
      </c>
      <c r="N326" t="s">
        <v>1589</v>
      </c>
      <c r="O326" t="s">
        <v>1589</v>
      </c>
      <c r="P326" t="s">
        <v>1589</v>
      </c>
      <c r="Q326" t="s">
        <v>1589</v>
      </c>
      <c r="R326" s="1" t="str">
        <f t="shared" si="22"/>
        <v>NO</v>
      </c>
      <c r="S326" s="29" t="str">
        <f t="shared" ref="S326:S389" si="23">IF(AND(X326="",Y326="",Z326="",AA326="",AB326="",AC326="",AD326="",AE326="",AF326="",AG326="",AH326="",AI326="",AJ326="",AK326="",AL326="",AN326="",AM326="",AO326="",AP326="",AQ326="",AR326=""),"NO","YES")</f>
        <v>YES</v>
      </c>
      <c r="T326" s="32" t="str">
        <f t="shared" si="21"/>
        <v>YES</v>
      </c>
      <c r="U326" s="34" t="s">
        <v>127</v>
      </c>
      <c r="V326" s="10" t="s">
        <v>1589</v>
      </c>
      <c r="W326" s="54" t="s">
        <v>1589</v>
      </c>
      <c r="X326" s="9" t="s">
        <v>126</v>
      </c>
      <c r="Y326" s="9" t="s">
        <v>126</v>
      </c>
      <c r="Z326" s="9" t="s">
        <v>126</v>
      </c>
      <c r="AA326" s="9" t="s">
        <v>126</v>
      </c>
      <c r="AB326" s="9" t="s">
        <v>126</v>
      </c>
      <c r="AC326" s="9" t="s">
        <v>126</v>
      </c>
      <c r="AD326" s="9" t="s">
        <v>126</v>
      </c>
      <c r="AE326" s="9" t="s">
        <v>126</v>
      </c>
      <c r="AF326" s="9" t="s">
        <v>126</v>
      </c>
      <c r="AG326" s="9" t="s">
        <v>126</v>
      </c>
      <c r="AH326" s="9" t="s">
        <v>126</v>
      </c>
      <c r="AI326" s="9" t="s">
        <v>126</v>
      </c>
      <c r="AJ326" s="9" t="s">
        <v>126</v>
      </c>
      <c r="AK326" s="9" t="s">
        <v>126</v>
      </c>
      <c r="AL326" s="9" t="s">
        <v>126</v>
      </c>
      <c r="AM326" s="9" t="s">
        <v>126</v>
      </c>
      <c r="AN326" s="9" t="s">
        <v>127</v>
      </c>
      <c r="AO326" s="9" t="s">
        <v>126</v>
      </c>
      <c r="AP326" s="9" t="s">
        <v>126</v>
      </c>
      <c r="AQ326" s="9" t="s">
        <v>126</v>
      </c>
      <c r="AR326" s="27" t="s">
        <v>126</v>
      </c>
      <c r="AS326" s="11" t="s">
        <v>650</v>
      </c>
      <c r="CH326" t="s">
        <v>127</v>
      </c>
      <c r="EH326" s="22" t="s">
        <v>127</v>
      </c>
      <c r="EI326" s="22" t="s">
        <v>127</v>
      </c>
      <c r="EN326" s="11" t="s">
        <v>942</v>
      </c>
      <c r="FR326" t="s">
        <v>127</v>
      </c>
      <c r="GL326" s="21" t="s">
        <v>127</v>
      </c>
      <c r="GO326" t="s">
        <v>127</v>
      </c>
      <c r="GR326" s="69" t="s">
        <v>348</v>
      </c>
      <c r="GS326" s="11" t="s">
        <v>1133</v>
      </c>
    </row>
    <row r="327" spans="1:201" hidden="1" x14ac:dyDescent="0.25">
      <c r="A327" s="10" t="s">
        <v>1781</v>
      </c>
      <c r="B327" s="9" t="s">
        <v>612</v>
      </c>
      <c r="C327" s="9" t="s">
        <v>647</v>
      </c>
      <c r="D327" s="35" t="s">
        <v>2350</v>
      </c>
      <c r="E327" s="35" t="s">
        <v>1589</v>
      </c>
      <c r="F327" s="35" t="s">
        <v>1589</v>
      </c>
      <c r="G327" s="35" t="s">
        <v>127</v>
      </c>
      <c r="H327" s="35" t="s">
        <v>1589</v>
      </c>
      <c r="I327" s="35" t="s">
        <v>1589</v>
      </c>
      <c r="J327" s="35" t="str">
        <f t="shared" si="20"/>
        <v>Agile</v>
      </c>
      <c r="K327" t="s">
        <v>127</v>
      </c>
      <c r="L327" t="s">
        <v>1589</v>
      </c>
      <c r="M327" t="s">
        <v>1589</v>
      </c>
      <c r="N327" t="s">
        <v>1589</v>
      </c>
      <c r="O327" t="s">
        <v>1589</v>
      </c>
      <c r="P327" t="s">
        <v>1589</v>
      </c>
      <c r="Q327" t="s">
        <v>1589</v>
      </c>
      <c r="R327" s="1" t="str">
        <f t="shared" si="22"/>
        <v>NO</v>
      </c>
      <c r="S327" s="29" t="str">
        <f t="shared" si="23"/>
        <v>YES</v>
      </c>
      <c r="T327" s="32" t="str">
        <f t="shared" si="21"/>
        <v>YES</v>
      </c>
      <c r="U327" s="34" t="s">
        <v>127</v>
      </c>
      <c r="V327" s="10" t="s">
        <v>1589</v>
      </c>
      <c r="W327" s="54" t="s">
        <v>1589</v>
      </c>
      <c r="X327" s="9" t="s">
        <v>126</v>
      </c>
      <c r="Y327" s="9" t="s">
        <v>127</v>
      </c>
      <c r="Z327" s="9" t="s">
        <v>126</v>
      </c>
      <c r="AA327" s="9" t="s">
        <v>126</v>
      </c>
      <c r="AB327" s="9" t="s">
        <v>126</v>
      </c>
      <c r="AC327" s="9" t="s">
        <v>126</v>
      </c>
      <c r="AD327" s="9" t="s">
        <v>126</v>
      </c>
      <c r="AE327" s="9" t="s">
        <v>126</v>
      </c>
      <c r="AF327" s="9" t="s">
        <v>126</v>
      </c>
      <c r="AG327" s="9" t="s">
        <v>126</v>
      </c>
      <c r="AH327" s="9" t="s">
        <v>126</v>
      </c>
      <c r="AI327" s="9" t="s">
        <v>126</v>
      </c>
      <c r="AJ327" s="9" t="s">
        <v>126</v>
      </c>
      <c r="AK327" s="9" t="s">
        <v>126</v>
      </c>
      <c r="AL327" s="9" t="s">
        <v>126</v>
      </c>
      <c r="AM327" s="9" t="s">
        <v>126</v>
      </c>
      <c r="AN327" s="9" t="s">
        <v>126</v>
      </c>
      <c r="AO327" s="9" t="s">
        <v>126</v>
      </c>
      <c r="AP327" s="9" t="s">
        <v>126</v>
      </c>
      <c r="AQ327" s="9" t="s">
        <v>126</v>
      </c>
      <c r="AR327" s="27" t="s">
        <v>126</v>
      </c>
      <c r="AS327" s="11" t="s">
        <v>651</v>
      </c>
      <c r="CH327" t="s">
        <v>127</v>
      </c>
      <c r="EH327" s="22" t="s">
        <v>127</v>
      </c>
      <c r="EI327" s="22" t="s">
        <v>127</v>
      </c>
      <c r="EN327" s="11" t="s">
        <v>942</v>
      </c>
      <c r="FR327" t="s">
        <v>127</v>
      </c>
      <c r="GL327" s="21" t="s">
        <v>127</v>
      </c>
      <c r="GO327" t="s">
        <v>127</v>
      </c>
      <c r="GR327" s="69" t="s">
        <v>348</v>
      </c>
      <c r="GS327" s="11" t="s">
        <v>1133</v>
      </c>
    </row>
    <row r="328" spans="1:201" hidden="1" x14ac:dyDescent="0.25">
      <c r="A328" s="10" t="s">
        <v>1781</v>
      </c>
      <c r="B328" s="9" t="s">
        <v>612</v>
      </c>
      <c r="C328" s="9" t="s">
        <v>647</v>
      </c>
      <c r="D328" s="35" t="s">
        <v>2350</v>
      </c>
      <c r="E328" s="35" t="s">
        <v>1589</v>
      </c>
      <c r="F328" s="35" t="s">
        <v>1589</v>
      </c>
      <c r="G328" s="35" t="s">
        <v>127</v>
      </c>
      <c r="H328" s="35" t="s">
        <v>1589</v>
      </c>
      <c r="I328" s="35" t="s">
        <v>1589</v>
      </c>
      <c r="J328" s="35" t="str">
        <f t="shared" si="20"/>
        <v>Agile</v>
      </c>
      <c r="K328" t="s">
        <v>127</v>
      </c>
      <c r="L328" t="s">
        <v>1589</v>
      </c>
      <c r="M328" t="s">
        <v>1589</v>
      </c>
      <c r="N328" t="s">
        <v>1589</v>
      </c>
      <c r="O328" t="s">
        <v>1589</v>
      </c>
      <c r="P328" t="s">
        <v>1589</v>
      </c>
      <c r="Q328" t="s">
        <v>1589</v>
      </c>
      <c r="R328" s="1" t="str">
        <f t="shared" si="22"/>
        <v>NO</v>
      </c>
      <c r="S328" s="29" t="str">
        <f t="shared" si="23"/>
        <v>YES</v>
      </c>
      <c r="T328" s="32" t="str">
        <f t="shared" si="21"/>
        <v>YES</v>
      </c>
      <c r="U328" s="34" t="s">
        <v>127</v>
      </c>
      <c r="V328" s="10" t="s">
        <v>1589</v>
      </c>
      <c r="W328" s="54" t="s">
        <v>1589</v>
      </c>
      <c r="X328" s="9" t="s">
        <v>127</v>
      </c>
      <c r="Y328" s="9" t="s">
        <v>126</v>
      </c>
      <c r="Z328" s="9" t="s">
        <v>126</v>
      </c>
      <c r="AA328" s="9" t="s">
        <v>126</v>
      </c>
      <c r="AB328" s="9" t="s">
        <v>126</v>
      </c>
      <c r="AC328" s="9" t="s">
        <v>126</v>
      </c>
      <c r="AD328" s="9" t="s">
        <v>126</v>
      </c>
      <c r="AE328" s="9" t="s">
        <v>126</v>
      </c>
      <c r="AF328" s="9" t="s">
        <v>126</v>
      </c>
      <c r="AG328" s="9" t="s">
        <v>126</v>
      </c>
      <c r="AH328" s="9" t="s">
        <v>126</v>
      </c>
      <c r="AI328" s="9" t="s">
        <v>126</v>
      </c>
      <c r="AJ328" s="9" t="s">
        <v>126</v>
      </c>
      <c r="AK328" s="9" t="s">
        <v>126</v>
      </c>
      <c r="AL328" s="9" t="s">
        <v>126</v>
      </c>
      <c r="AM328" s="9" t="s">
        <v>126</v>
      </c>
      <c r="AN328" s="9" t="s">
        <v>126</v>
      </c>
      <c r="AO328" s="9" t="s">
        <v>126</v>
      </c>
      <c r="AP328" s="9" t="s">
        <v>126</v>
      </c>
      <c r="AQ328" s="9" t="s">
        <v>126</v>
      </c>
      <c r="AR328" s="27" t="s">
        <v>126</v>
      </c>
      <c r="AS328" s="11" t="s">
        <v>651</v>
      </c>
      <c r="CH328" t="s">
        <v>127</v>
      </c>
      <c r="EH328" s="22" t="s">
        <v>127</v>
      </c>
      <c r="EI328" s="22" t="s">
        <v>127</v>
      </c>
      <c r="EN328" s="11" t="s">
        <v>943</v>
      </c>
      <c r="EW328" t="s">
        <v>127</v>
      </c>
      <c r="FY328" t="s">
        <v>127</v>
      </c>
      <c r="GL328" s="21" t="s">
        <v>127</v>
      </c>
      <c r="GN328" t="s">
        <v>127</v>
      </c>
      <c r="GQ328" t="s">
        <v>127</v>
      </c>
      <c r="GR328" s="69" t="s">
        <v>348</v>
      </c>
      <c r="GS328" s="11" t="s">
        <v>1133</v>
      </c>
    </row>
    <row r="329" spans="1:201" ht="15.95" hidden="1" customHeight="1" x14ac:dyDescent="0.25">
      <c r="A329" s="10" t="s">
        <v>1781</v>
      </c>
      <c r="B329" s="9" t="s">
        <v>612</v>
      </c>
      <c r="C329" s="9" t="s">
        <v>652</v>
      </c>
      <c r="D329" s="35" t="s">
        <v>2351</v>
      </c>
      <c r="E329" s="35" t="s">
        <v>1589</v>
      </c>
      <c r="F329" s="35" t="s">
        <v>1589</v>
      </c>
      <c r="G329" s="35" t="s">
        <v>1589</v>
      </c>
      <c r="H329" s="35" t="s">
        <v>1589</v>
      </c>
      <c r="I329" s="35" t="s">
        <v>127</v>
      </c>
      <c r="J329" s="35" t="str">
        <f t="shared" si="20"/>
        <v>Plan-driven</v>
      </c>
      <c r="K329" t="s">
        <v>1589</v>
      </c>
      <c r="L329" t="s">
        <v>127</v>
      </c>
      <c r="M329" t="s">
        <v>1589</v>
      </c>
      <c r="N329" t="s">
        <v>1589</v>
      </c>
      <c r="O329" t="s">
        <v>1589</v>
      </c>
      <c r="P329" t="s">
        <v>1589</v>
      </c>
      <c r="Q329" t="s">
        <v>1589</v>
      </c>
      <c r="R329" s="1" t="str">
        <f t="shared" si="22"/>
        <v>NO</v>
      </c>
      <c r="S329" s="29" t="str">
        <f t="shared" si="23"/>
        <v>NO</v>
      </c>
      <c r="T329" s="32" t="str">
        <f t="shared" si="21"/>
        <v>NO</v>
      </c>
      <c r="U329" s="34" t="s">
        <v>127</v>
      </c>
      <c r="V329" s="10" t="s">
        <v>1589</v>
      </c>
      <c r="W329" s="54" t="s">
        <v>1589</v>
      </c>
      <c r="X329" s="9" t="s">
        <v>126</v>
      </c>
      <c r="Y329" s="9" t="s">
        <v>126</v>
      </c>
      <c r="Z329" s="9" t="s">
        <v>126</v>
      </c>
      <c r="AA329" s="9" t="s">
        <v>126</v>
      </c>
      <c r="AB329" s="9" t="s">
        <v>126</v>
      </c>
      <c r="AC329" s="9" t="s">
        <v>126</v>
      </c>
      <c r="AD329" s="9" t="s">
        <v>126</v>
      </c>
      <c r="AE329" s="9" t="s">
        <v>126</v>
      </c>
      <c r="AF329" s="9" t="s">
        <v>126</v>
      </c>
      <c r="AG329" s="9" t="s">
        <v>126</v>
      </c>
      <c r="AH329" s="9" t="s">
        <v>126</v>
      </c>
      <c r="AI329" s="9" t="s">
        <v>126</v>
      </c>
      <c r="AJ329" s="9" t="s">
        <v>126</v>
      </c>
      <c r="AK329" s="9" t="s">
        <v>126</v>
      </c>
      <c r="AL329" s="9" t="s">
        <v>126</v>
      </c>
      <c r="AM329" s="9" t="s">
        <v>126</v>
      </c>
      <c r="AN329" s="9" t="s">
        <v>126</v>
      </c>
      <c r="AO329" s="9" t="s">
        <v>126</v>
      </c>
      <c r="AP329" s="9" t="s">
        <v>126</v>
      </c>
      <c r="AQ329" s="9" t="s">
        <v>126</v>
      </c>
      <c r="AR329" s="27" t="s">
        <v>126</v>
      </c>
      <c r="AS329" s="11" t="s">
        <v>126</v>
      </c>
      <c r="EH329" s="22" t="s">
        <v>127</v>
      </c>
      <c r="EN329" s="11" t="s">
        <v>126</v>
      </c>
      <c r="GL329" s="21" t="s">
        <v>127</v>
      </c>
      <c r="GR329" s="69" t="s">
        <v>126</v>
      </c>
      <c r="GS329" s="11" t="s">
        <v>126</v>
      </c>
    </row>
    <row r="330" spans="1:201" hidden="1" x14ac:dyDescent="0.25">
      <c r="A330" s="10" t="s">
        <v>1781</v>
      </c>
      <c r="B330" s="9" t="s">
        <v>612</v>
      </c>
      <c r="C330" s="9" t="s">
        <v>652</v>
      </c>
      <c r="D330" s="35" t="s">
        <v>2351</v>
      </c>
      <c r="E330" s="35" t="s">
        <v>1589</v>
      </c>
      <c r="F330" s="35" t="s">
        <v>1589</v>
      </c>
      <c r="G330" s="35" t="s">
        <v>1589</v>
      </c>
      <c r="H330" s="35" t="s">
        <v>1589</v>
      </c>
      <c r="I330" s="35" t="s">
        <v>127</v>
      </c>
      <c r="J330" s="35" t="str">
        <f t="shared" si="20"/>
        <v>Plan-driven</v>
      </c>
      <c r="K330" t="s">
        <v>1589</v>
      </c>
      <c r="L330" t="s">
        <v>127</v>
      </c>
      <c r="M330" t="s">
        <v>1589</v>
      </c>
      <c r="N330" t="s">
        <v>1589</v>
      </c>
      <c r="O330" t="s">
        <v>1589</v>
      </c>
      <c r="P330" t="s">
        <v>1589</v>
      </c>
      <c r="Q330" t="s">
        <v>1589</v>
      </c>
      <c r="R330" s="1" t="str">
        <f t="shared" si="22"/>
        <v>NO</v>
      </c>
      <c r="S330" s="29" t="str">
        <f t="shared" si="23"/>
        <v>NO</v>
      </c>
      <c r="T330" s="32" t="str">
        <f t="shared" si="21"/>
        <v>NO</v>
      </c>
      <c r="U330" s="34" t="s">
        <v>127</v>
      </c>
      <c r="V330" s="10" t="s">
        <v>1589</v>
      </c>
      <c r="W330" s="54" t="s">
        <v>1589</v>
      </c>
      <c r="X330" s="9" t="s">
        <v>126</v>
      </c>
      <c r="Y330" s="9" t="s">
        <v>126</v>
      </c>
      <c r="Z330" s="9" t="s">
        <v>126</v>
      </c>
      <c r="AA330" s="9" t="s">
        <v>126</v>
      </c>
      <c r="AB330" s="9" t="s">
        <v>126</v>
      </c>
      <c r="AC330" s="9" t="s">
        <v>126</v>
      </c>
      <c r="AD330" s="9" t="s">
        <v>126</v>
      </c>
      <c r="AE330" s="9" t="s">
        <v>126</v>
      </c>
      <c r="AF330" s="9" t="s">
        <v>126</v>
      </c>
      <c r="AG330" s="9" t="s">
        <v>126</v>
      </c>
      <c r="AH330" s="9" t="s">
        <v>126</v>
      </c>
      <c r="AI330" s="9" t="s">
        <v>126</v>
      </c>
      <c r="AJ330" s="9" t="s">
        <v>126</v>
      </c>
      <c r="AK330" s="9" t="s">
        <v>126</v>
      </c>
      <c r="AL330" s="9" t="s">
        <v>126</v>
      </c>
      <c r="AM330" s="9" t="s">
        <v>126</v>
      </c>
      <c r="AN330" s="9" t="s">
        <v>126</v>
      </c>
      <c r="AO330" s="9" t="s">
        <v>126</v>
      </c>
      <c r="AP330" s="9" t="s">
        <v>126</v>
      </c>
      <c r="AQ330" s="9" t="s">
        <v>126</v>
      </c>
      <c r="AR330" s="27" t="s">
        <v>126</v>
      </c>
      <c r="AS330" s="11" t="s">
        <v>126</v>
      </c>
      <c r="EH330" s="22" t="s">
        <v>127</v>
      </c>
      <c r="EN330" s="11" t="s">
        <v>126</v>
      </c>
      <c r="GL330" s="21" t="s">
        <v>127</v>
      </c>
      <c r="GR330" s="69" t="s">
        <v>126</v>
      </c>
      <c r="GS330" s="11" t="s">
        <v>126</v>
      </c>
    </row>
    <row r="331" spans="1:201" hidden="1" x14ac:dyDescent="0.25">
      <c r="A331" s="10" t="s">
        <v>1781</v>
      </c>
      <c r="B331" s="9" t="s">
        <v>612</v>
      </c>
      <c r="C331" s="9" t="s">
        <v>652</v>
      </c>
      <c r="D331" s="35" t="s">
        <v>2351</v>
      </c>
      <c r="E331" s="35" t="s">
        <v>1589</v>
      </c>
      <c r="F331" s="35" t="s">
        <v>1589</v>
      </c>
      <c r="G331" s="35" t="s">
        <v>1589</v>
      </c>
      <c r="H331" s="35" t="s">
        <v>1589</v>
      </c>
      <c r="I331" s="35" t="s">
        <v>127</v>
      </c>
      <c r="J331" s="35" t="str">
        <f t="shared" si="20"/>
        <v>Plan-driven</v>
      </c>
      <c r="K331" t="s">
        <v>1589</v>
      </c>
      <c r="L331" t="s">
        <v>127</v>
      </c>
      <c r="M331" t="s">
        <v>1589</v>
      </c>
      <c r="N331" t="s">
        <v>1589</v>
      </c>
      <c r="O331" t="s">
        <v>1589</v>
      </c>
      <c r="P331" t="s">
        <v>1589</v>
      </c>
      <c r="Q331" t="s">
        <v>1589</v>
      </c>
      <c r="R331" s="1" t="str">
        <f t="shared" si="22"/>
        <v>NO</v>
      </c>
      <c r="S331" s="29" t="str">
        <f t="shared" si="23"/>
        <v>NO</v>
      </c>
      <c r="T331" s="32" t="str">
        <f t="shared" si="21"/>
        <v>NO</v>
      </c>
      <c r="U331" s="34" t="s">
        <v>127</v>
      </c>
      <c r="V331" s="10" t="s">
        <v>1589</v>
      </c>
      <c r="W331" s="54" t="s">
        <v>1589</v>
      </c>
      <c r="X331" s="9" t="s">
        <v>126</v>
      </c>
      <c r="Y331" s="9" t="s">
        <v>126</v>
      </c>
      <c r="Z331" s="9" t="s">
        <v>126</v>
      </c>
      <c r="AA331" s="9" t="s">
        <v>126</v>
      </c>
      <c r="AB331" s="9" t="s">
        <v>126</v>
      </c>
      <c r="AC331" s="9" t="s">
        <v>126</v>
      </c>
      <c r="AD331" s="9" t="s">
        <v>126</v>
      </c>
      <c r="AE331" s="9" t="s">
        <v>126</v>
      </c>
      <c r="AF331" s="9" t="s">
        <v>126</v>
      </c>
      <c r="AG331" s="9" t="s">
        <v>126</v>
      </c>
      <c r="AH331" s="9" t="s">
        <v>126</v>
      </c>
      <c r="AI331" s="9" t="s">
        <v>126</v>
      </c>
      <c r="AJ331" s="9" t="s">
        <v>126</v>
      </c>
      <c r="AK331" s="9" t="s">
        <v>126</v>
      </c>
      <c r="AL331" s="9" t="s">
        <v>126</v>
      </c>
      <c r="AM331" s="9" t="s">
        <v>126</v>
      </c>
      <c r="AN331" s="9" t="s">
        <v>126</v>
      </c>
      <c r="AO331" s="9" t="s">
        <v>126</v>
      </c>
      <c r="AP331" s="9" t="s">
        <v>126</v>
      </c>
      <c r="AQ331" s="9" t="s">
        <v>126</v>
      </c>
      <c r="AR331" s="27" t="s">
        <v>126</v>
      </c>
      <c r="AS331" s="11" t="s">
        <v>126</v>
      </c>
      <c r="EH331" s="22" t="s">
        <v>127</v>
      </c>
      <c r="EN331" s="11" t="s">
        <v>126</v>
      </c>
      <c r="GL331" s="21" t="s">
        <v>127</v>
      </c>
      <c r="GR331" s="69" t="s">
        <v>126</v>
      </c>
      <c r="GS331" s="11" t="s">
        <v>126</v>
      </c>
    </row>
    <row r="332" spans="1:201" hidden="1" x14ac:dyDescent="0.25">
      <c r="A332" s="10" t="s">
        <v>1781</v>
      </c>
      <c r="B332" s="9" t="s">
        <v>612</v>
      </c>
      <c r="C332" s="9" t="s">
        <v>652</v>
      </c>
      <c r="D332" s="35" t="s">
        <v>2351</v>
      </c>
      <c r="E332" s="35" t="s">
        <v>1589</v>
      </c>
      <c r="F332" s="35" t="s">
        <v>1589</v>
      </c>
      <c r="G332" s="35" t="s">
        <v>1589</v>
      </c>
      <c r="H332" s="35" t="s">
        <v>1589</v>
      </c>
      <c r="I332" s="35" t="s">
        <v>127</v>
      </c>
      <c r="J332" s="35" t="str">
        <f t="shared" si="20"/>
        <v>Plan-driven</v>
      </c>
      <c r="K332" t="s">
        <v>1589</v>
      </c>
      <c r="L332" t="s">
        <v>127</v>
      </c>
      <c r="M332" t="s">
        <v>1589</v>
      </c>
      <c r="N332" t="s">
        <v>1589</v>
      </c>
      <c r="O332" t="s">
        <v>1589</v>
      </c>
      <c r="P332" t="s">
        <v>1589</v>
      </c>
      <c r="Q332" t="s">
        <v>1589</v>
      </c>
      <c r="R332" s="1" t="str">
        <f t="shared" si="22"/>
        <v>NO</v>
      </c>
      <c r="S332" s="29" t="str">
        <f t="shared" si="23"/>
        <v>NO</v>
      </c>
      <c r="T332" s="32" t="str">
        <f t="shared" si="21"/>
        <v>NO</v>
      </c>
      <c r="U332" s="34" t="s">
        <v>127</v>
      </c>
      <c r="V332" s="10" t="s">
        <v>1589</v>
      </c>
      <c r="W332" s="54" t="s">
        <v>1589</v>
      </c>
      <c r="X332" s="9" t="s">
        <v>126</v>
      </c>
      <c r="Y332" s="9" t="s">
        <v>126</v>
      </c>
      <c r="Z332" s="9" t="s">
        <v>126</v>
      </c>
      <c r="AA332" s="9" t="s">
        <v>126</v>
      </c>
      <c r="AB332" s="9" t="s">
        <v>126</v>
      </c>
      <c r="AC332" s="9" t="s">
        <v>126</v>
      </c>
      <c r="AD332" s="9" t="s">
        <v>126</v>
      </c>
      <c r="AE332" s="9" t="s">
        <v>126</v>
      </c>
      <c r="AF332" s="9" t="s">
        <v>126</v>
      </c>
      <c r="AG332" s="9" t="s">
        <v>126</v>
      </c>
      <c r="AH332" s="9" t="s">
        <v>126</v>
      </c>
      <c r="AI332" s="9" t="s">
        <v>126</v>
      </c>
      <c r="AJ332" s="9" t="s">
        <v>126</v>
      </c>
      <c r="AK332" s="9" t="s">
        <v>126</v>
      </c>
      <c r="AL332" s="9" t="s">
        <v>126</v>
      </c>
      <c r="AM332" s="9" t="s">
        <v>126</v>
      </c>
      <c r="AN332" s="9" t="s">
        <v>126</v>
      </c>
      <c r="AO332" s="9" t="s">
        <v>126</v>
      </c>
      <c r="AP332" s="9" t="s">
        <v>126</v>
      </c>
      <c r="AQ332" s="9" t="s">
        <v>126</v>
      </c>
      <c r="AR332" s="27" t="s">
        <v>126</v>
      </c>
      <c r="AS332" s="11" t="s">
        <v>126</v>
      </c>
      <c r="EH332" s="22" t="s">
        <v>127</v>
      </c>
      <c r="EN332" s="11" t="s">
        <v>126</v>
      </c>
      <c r="GL332" s="21" t="s">
        <v>127</v>
      </c>
      <c r="GR332" s="69" t="s">
        <v>126</v>
      </c>
      <c r="GS332" s="11" t="s">
        <v>126</v>
      </c>
    </row>
    <row r="333" spans="1:201" hidden="1" x14ac:dyDescent="0.25">
      <c r="A333" s="10" t="s">
        <v>1781</v>
      </c>
      <c r="B333" s="9" t="s">
        <v>612</v>
      </c>
      <c r="C333" s="9" t="s">
        <v>652</v>
      </c>
      <c r="D333" s="35" t="s">
        <v>2351</v>
      </c>
      <c r="E333" s="35" t="s">
        <v>1589</v>
      </c>
      <c r="F333" s="35" t="s">
        <v>1589</v>
      </c>
      <c r="G333" s="35" t="s">
        <v>1589</v>
      </c>
      <c r="H333" s="35" t="s">
        <v>1589</v>
      </c>
      <c r="I333" s="35" t="s">
        <v>127</v>
      </c>
      <c r="J333" s="35" t="str">
        <f t="shared" si="20"/>
        <v>Plan-driven</v>
      </c>
      <c r="K333" t="s">
        <v>1589</v>
      </c>
      <c r="L333" t="s">
        <v>127</v>
      </c>
      <c r="M333" t="s">
        <v>1589</v>
      </c>
      <c r="N333" t="s">
        <v>1589</v>
      </c>
      <c r="O333" t="s">
        <v>1589</v>
      </c>
      <c r="P333" t="s">
        <v>1589</v>
      </c>
      <c r="Q333" t="s">
        <v>1589</v>
      </c>
      <c r="R333" s="1" t="str">
        <f t="shared" si="22"/>
        <v>NO</v>
      </c>
      <c r="S333" s="29" t="str">
        <f t="shared" si="23"/>
        <v>NO</v>
      </c>
      <c r="T333" s="32" t="str">
        <f t="shared" si="21"/>
        <v>NO</v>
      </c>
      <c r="U333" s="34" t="s">
        <v>127</v>
      </c>
      <c r="V333" s="10" t="s">
        <v>1589</v>
      </c>
      <c r="W333" s="54" t="s">
        <v>1589</v>
      </c>
      <c r="X333" s="9" t="s">
        <v>126</v>
      </c>
      <c r="Y333" s="9" t="s">
        <v>126</v>
      </c>
      <c r="Z333" s="9" t="s">
        <v>126</v>
      </c>
      <c r="AA333" s="9" t="s">
        <v>126</v>
      </c>
      <c r="AB333" s="9" t="s">
        <v>126</v>
      </c>
      <c r="AC333" s="9" t="s">
        <v>126</v>
      </c>
      <c r="AD333" s="9" t="s">
        <v>126</v>
      </c>
      <c r="AE333" s="9" t="s">
        <v>126</v>
      </c>
      <c r="AF333" s="9" t="s">
        <v>126</v>
      </c>
      <c r="AG333" s="9" t="s">
        <v>126</v>
      </c>
      <c r="AH333" s="9" t="s">
        <v>126</v>
      </c>
      <c r="AI333" s="9" t="s">
        <v>126</v>
      </c>
      <c r="AJ333" s="9" t="s">
        <v>126</v>
      </c>
      <c r="AK333" s="9" t="s">
        <v>126</v>
      </c>
      <c r="AL333" s="9" t="s">
        <v>126</v>
      </c>
      <c r="AM333" s="9" t="s">
        <v>126</v>
      </c>
      <c r="AN333" s="9" t="s">
        <v>126</v>
      </c>
      <c r="AO333" s="9" t="s">
        <v>126</v>
      </c>
      <c r="AP333" s="9" t="s">
        <v>126</v>
      </c>
      <c r="AQ333" s="9" t="s">
        <v>126</v>
      </c>
      <c r="AR333" s="27" t="s">
        <v>126</v>
      </c>
      <c r="AS333" s="11" t="s">
        <v>126</v>
      </c>
      <c r="EH333" s="22" t="s">
        <v>127</v>
      </c>
      <c r="EN333" s="11" t="s">
        <v>126</v>
      </c>
      <c r="GL333" s="21" t="s">
        <v>127</v>
      </c>
      <c r="GR333" s="69" t="s">
        <v>126</v>
      </c>
      <c r="GS333" s="11" t="s">
        <v>126</v>
      </c>
    </row>
    <row r="334" spans="1:201" x14ac:dyDescent="0.25">
      <c r="A334" s="10" t="s">
        <v>1781</v>
      </c>
      <c r="B334" s="9" t="s">
        <v>612</v>
      </c>
      <c r="C334" s="9" t="s">
        <v>653</v>
      </c>
      <c r="D334" s="35" t="s">
        <v>2350</v>
      </c>
      <c r="E334" s="35" t="s">
        <v>127</v>
      </c>
      <c r="F334" s="35" t="s">
        <v>1589</v>
      </c>
      <c r="G334" s="35" t="s">
        <v>1589</v>
      </c>
      <c r="H334" s="35" t="s">
        <v>1589</v>
      </c>
      <c r="I334" s="35" t="s">
        <v>1589</v>
      </c>
      <c r="J334" s="35" t="str">
        <f t="shared" si="20"/>
        <v>Plan-driven</v>
      </c>
      <c r="K334" t="s">
        <v>127</v>
      </c>
      <c r="L334" t="s">
        <v>1589</v>
      </c>
      <c r="M334" t="s">
        <v>1589</v>
      </c>
      <c r="N334" t="s">
        <v>1589</v>
      </c>
      <c r="O334" t="s">
        <v>1589</v>
      </c>
      <c r="P334" t="s">
        <v>1589</v>
      </c>
      <c r="Q334" t="s">
        <v>1589</v>
      </c>
      <c r="R334" s="1" t="str">
        <f t="shared" si="22"/>
        <v>NO</v>
      </c>
      <c r="S334" s="29" t="str">
        <f t="shared" si="23"/>
        <v>YES</v>
      </c>
      <c r="T334" s="32" t="str">
        <f t="shared" si="21"/>
        <v>YES</v>
      </c>
      <c r="U334" s="34" t="s">
        <v>127</v>
      </c>
      <c r="V334" s="10" t="s">
        <v>1589</v>
      </c>
      <c r="W334" s="54" t="s">
        <v>1589</v>
      </c>
      <c r="X334" s="9" t="s">
        <v>127</v>
      </c>
      <c r="Y334" s="9" t="s">
        <v>126</v>
      </c>
      <c r="Z334" s="9" t="s">
        <v>126</v>
      </c>
      <c r="AA334" s="9" t="s">
        <v>126</v>
      </c>
      <c r="AB334" s="9" t="s">
        <v>126</v>
      </c>
      <c r="AC334" s="9" t="s">
        <v>126</v>
      </c>
      <c r="AD334" s="9" t="s">
        <v>126</v>
      </c>
      <c r="AE334" s="9" t="s">
        <v>126</v>
      </c>
      <c r="AF334" s="9" t="s">
        <v>126</v>
      </c>
      <c r="AG334" s="9" t="s">
        <v>126</v>
      </c>
      <c r="AH334" s="9" t="s">
        <v>126</v>
      </c>
      <c r="AI334" s="9" t="s">
        <v>126</v>
      </c>
      <c r="AJ334" s="9" t="s">
        <v>126</v>
      </c>
      <c r="AK334" s="9" t="s">
        <v>126</v>
      </c>
      <c r="AL334" s="9" t="s">
        <v>126</v>
      </c>
      <c r="AM334" s="9" t="s">
        <v>126</v>
      </c>
      <c r="AN334" s="9" t="s">
        <v>126</v>
      </c>
      <c r="AO334" s="9" t="s">
        <v>126</v>
      </c>
      <c r="AP334" s="9" t="s">
        <v>126</v>
      </c>
      <c r="AQ334" s="9" t="s">
        <v>126</v>
      </c>
      <c r="AR334" s="27" t="s">
        <v>126</v>
      </c>
      <c r="AS334" s="11" t="s">
        <v>654</v>
      </c>
      <c r="DE334" t="s">
        <v>127</v>
      </c>
      <c r="EH334" s="22" t="s">
        <v>127</v>
      </c>
      <c r="EL334" s="2" t="s">
        <v>127</v>
      </c>
      <c r="EN334" s="11" t="s">
        <v>944</v>
      </c>
      <c r="FJ334" t="s">
        <v>127</v>
      </c>
      <c r="GL334" s="21" t="s">
        <v>127</v>
      </c>
      <c r="GP334" t="s">
        <v>127</v>
      </c>
      <c r="GR334" s="69" t="s">
        <v>348</v>
      </c>
      <c r="GS334" s="11" t="s">
        <v>1134</v>
      </c>
    </row>
    <row r="335" spans="1:201" x14ac:dyDescent="0.25">
      <c r="A335" s="10" t="s">
        <v>1781</v>
      </c>
      <c r="B335" s="9" t="s">
        <v>612</v>
      </c>
      <c r="C335" s="9" t="s">
        <v>653</v>
      </c>
      <c r="D335" s="35" t="s">
        <v>2350</v>
      </c>
      <c r="E335" s="35" t="s">
        <v>127</v>
      </c>
      <c r="F335" s="35" t="s">
        <v>1589</v>
      </c>
      <c r="G335" s="35" t="s">
        <v>1589</v>
      </c>
      <c r="H335" s="35" t="s">
        <v>1589</v>
      </c>
      <c r="I335" s="35" t="s">
        <v>1589</v>
      </c>
      <c r="J335" s="35" t="str">
        <f t="shared" si="20"/>
        <v>Plan-driven</v>
      </c>
      <c r="K335" t="s">
        <v>127</v>
      </c>
      <c r="L335" t="s">
        <v>1589</v>
      </c>
      <c r="M335" t="s">
        <v>1589</v>
      </c>
      <c r="N335" t="s">
        <v>1589</v>
      </c>
      <c r="O335" t="s">
        <v>1589</v>
      </c>
      <c r="P335" t="s">
        <v>1589</v>
      </c>
      <c r="Q335" t="s">
        <v>1589</v>
      </c>
      <c r="R335" s="1" t="str">
        <f t="shared" si="22"/>
        <v>NO</v>
      </c>
      <c r="S335" s="29" t="str">
        <f t="shared" si="23"/>
        <v>YES</v>
      </c>
      <c r="T335" s="32" t="str">
        <f t="shared" si="21"/>
        <v>YES</v>
      </c>
      <c r="U335" s="34" t="s">
        <v>127</v>
      </c>
      <c r="V335" s="10" t="s">
        <v>1589</v>
      </c>
      <c r="W335" s="54" t="s">
        <v>1589</v>
      </c>
      <c r="X335" s="9" t="s">
        <v>126</v>
      </c>
      <c r="Y335" s="9" t="s">
        <v>127</v>
      </c>
      <c r="Z335" s="9" t="s">
        <v>126</v>
      </c>
      <c r="AA335" s="9" t="s">
        <v>126</v>
      </c>
      <c r="AB335" s="9" t="s">
        <v>126</v>
      </c>
      <c r="AC335" s="9" t="s">
        <v>126</v>
      </c>
      <c r="AD335" s="9" t="s">
        <v>126</v>
      </c>
      <c r="AE335" s="9" t="s">
        <v>126</v>
      </c>
      <c r="AF335" s="9" t="s">
        <v>126</v>
      </c>
      <c r="AG335" s="9" t="s">
        <v>126</v>
      </c>
      <c r="AH335" s="9" t="s">
        <v>126</v>
      </c>
      <c r="AI335" s="9" t="s">
        <v>126</v>
      </c>
      <c r="AJ335" s="9" t="s">
        <v>126</v>
      </c>
      <c r="AK335" s="9" t="s">
        <v>126</v>
      </c>
      <c r="AL335" s="9" t="s">
        <v>126</v>
      </c>
      <c r="AM335" s="9" t="s">
        <v>126</v>
      </c>
      <c r="AN335" s="9" t="s">
        <v>126</v>
      </c>
      <c r="AO335" s="9" t="s">
        <v>126</v>
      </c>
      <c r="AP335" s="9" t="s">
        <v>126</v>
      </c>
      <c r="AQ335" s="9" t="s">
        <v>126</v>
      </c>
      <c r="AR335" s="27" t="s">
        <v>126</v>
      </c>
      <c r="AS335" s="11" t="s">
        <v>654</v>
      </c>
      <c r="DE335" t="s">
        <v>127</v>
      </c>
      <c r="EH335" s="22" t="s">
        <v>127</v>
      </c>
      <c r="EL335" s="2" t="s">
        <v>127</v>
      </c>
      <c r="EN335" s="11" t="s">
        <v>944</v>
      </c>
      <c r="FJ335" t="s">
        <v>127</v>
      </c>
      <c r="GL335" s="21" t="s">
        <v>127</v>
      </c>
      <c r="GP335" t="s">
        <v>127</v>
      </c>
      <c r="GR335" s="69" t="s">
        <v>348</v>
      </c>
      <c r="GS335" s="11" t="s">
        <v>1134</v>
      </c>
    </row>
    <row r="336" spans="1:201" x14ac:dyDescent="0.25">
      <c r="A336" s="10" t="s">
        <v>1781</v>
      </c>
      <c r="B336" s="9" t="s">
        <v>612</v>
      </c>
      <c r="C336" s="9" t="s">
        <v>653</v>
      </c>
      <c r="D336" s="35" t="s">
        <v>2350</v>
      </c>
      <c r="E336" s="35" t="s">
        <v>127</v>
      </c>
      <c r="F336" s="35" t="s">
        <v>1589</v>
      </c>
      <c r="G336" s="35" t="s">
        <v>1589</v>
      </c>
      <c r="H336" s="35" t="s">
        <v>1589</v>
      </c>
      <c r="I336" s="35" t="s">
        <v>1589</v>
      </c>
      <c r="J336" s="35" t="str">
        <f t="shared" si="20"/>
        <v>Plan-driven</v>
      </c>
      <c r="K336" t="s">
        <v>127</v>
      </c>
      <c r="L336" t="s">
        <v>1589</v>
      </c>
      <c r="M336" t="s">
        <v>1589</v>
      </c>
      <c r="N336" t="s">
        <v>1589</v>
      </c>
      <c r="O336" t="s">
        <v>1589</v>
      </c>
      <c r="P336" t="s">
        <v>1589</v>
      </c>
      <c r="Q336" t="s">
        <v>1589</v>
      </c>
      <c r="R336" s="1" t="str">
        <f t="shared" si="22"/>
        <v>NO</v>
      </c>
      <c r="S336" s="29" t="str">
        <f t="shared" si="23"/>
        <v>YES</v>
      </c>
      <c r="T336" s="32" t="str">
        <f t="shared" si="21"/>
        <v>YES</v>
      </c>
      <c r="U336" s="34" t="s">
        <v>127</v>
      </c>
      <c r="V336" s="10" t="s">
        <v>1589</v>
      </c>
      <c r="W336" s="54" t="s">
        <v>1589</v>
      </c>
      <c r="X336" s="9" t="s">
        <v>126</v>
      </c>
      <c r="Y336" s="9" t="s">
        <v>126</v>
      </c>
      <c r="Z336" s="9" t="s">
        <v>126</v>
      </c>
      <c r="AA336" s="9" t="s">
        <v>126</v>
      </c>
      <c r="AB336" s="9" t="s">
        <v>126</v>
      </c>
      <c r="AC336" s="9" t="s">
        <v>126</v>
      </c>
      <c r="AD336" s="9" t="s">
        <v>127</v>
      </c>
      <c r="AE336" s="9" t="s">
        <v>126</v>
      </c>
      <c r="AF336" s="9" t="s">
        <v>126</v>
      </c>
      <c r="AG336" s="9" t="s">
        <v>126</v>
      </c>
      <c r="AH336" s="9" t="s">
        <v>126</v>
      </c>
      <c r="AI336" s="9" t="s">
        <v>126</v>
      </c>
      <c r="AJ336" s="9" t="s">
        <v>126</v>
      </c>
      <c r="AK336" s="9" t="s">
        <v>126</v>
      </c>
      <c r="AL336" s="9" t="s">
        <v>126</v>
      </c>
      <c r="AM336" s="9" t="s">
        <v>126</v>
      </c>
      <c r="AN336" s="9" t="s">
        <v>126</v>
      </c>
      <c r="AO336" s="9" t="s">
        <v>126</v>
      </c>
      <c r="AP336" s="9" t="s">
        <v>126</v>
      </c>
      <c r="AQ336" s="9" t="s">
        <v>126</v>
      </c>
      <c r="AR336" s="27" t="s">
        <v>126</v>
      </c>
      <c r="AS336" s="11" t="s">
        <v>655</v>
      </c>
      <c r="CU336" t="s">
        <v>127</v>
      </c>
      <c r="EH336" s="22" t="s">
        <v>127</v>
      </c>
      <c r="EI336" s="22" t="s">
        <v>127</v>
      </c>
      <c r="EN336" s="11" t="s">
        <v>944</v>
      </c>
      <c r="FJ336" t="s">
        <v>127</v>
      </c>
      <c r="GL336" s="21" t="s">
        <v>127</v>
      </c>
      <c r="GP336" t="s">
        <v>127</v>
      </c>
      <c r="GR336" s="69" t="s">
        <v>348</v>
      </c>
      <c r="GS336" s="11" t="s">
        <v>1135</v>
      </c>
    </row>
    <row r="337" spans="1:201" x14ac:dyDescent="0.25">
      <c r="A337" s="10" t="s">
        <v>1781</v>
      </c>
      <c r="B337" s="9" t="s">
        <v>612</v>
      </c>
      <c r="C337" s="9" t="s">
        <v>653</v>
      </c>
      <c r="D337" s="35" t="s">
        <v>2350</v>
      </c>
      <c r="E337" s="35" t="s">
        <v>127</v>
      </c>
      <c r="F337" s="35" t="s">
        <v>1589</v>
      </c>
      <c r="G337" s="35" t="s">
        <v>1589</v>
      </c>
      <c r="H337" s="35" t="s">
        <v>1589</v>
      </c>
      <c r="I337" s="35" t="s">
        <v>1589</v>
      </c>
      <c r="J337" s="35" t="str">
        <f t="shared" si="20"/>
        <v>Plan-driven</v>
      </c>
      <c r="K337" t="s">
        <v>127</v>
      </c>
      <c r="L337" t="s">
        <v>1589</v>
      </c>
      <c r="M337" t="s">
        <v>1589</v>
      </c>
      <c r="N337" t="s">
        <v>1589</v>
      </c>
      <c r="O337" t="s">
        <v>1589</v>
      </c>
      <c r="P337" t="s">
        <v>1589</v>
      </c>
      <c r="Q337" t="s">
        <v>1589</v>
      </c>
      <c r="R337" s="1" t="str">
        <f t="shared" si="22"/>
        <v>NO</v>
      </c>
      <c r="S337" s="29" t="str">
        <f t="shared" si="23"/>
        <v>YES</v>
      </c>
      <c r="T337" s="32" t="str">
        <f t="shared" si="21"/>
        <v>YES</v>
      </c>
      <c r="U337" s="34" t="s">
        <v>127</v>
      </c>
      <c r="V337" s="10" t="s">
        <v>1589</v>
      </c>
      <c r="W337" s="54" t="s">
        <v>1589</v>
      </c>
      <c r="X337" s="9" t="s">
        <v>126</v>
      </c>
      <c r="Y337" s="9" t="s">
        <v>126</v>
      </c>
      <c r="Z337" s="9" t="s">
        <v>126</v>
      </c>
      <c r="AA337" s="9" t="s">
        <v>126</v>
      </c>
      <c r="AB337" s="9" t="s">
        <v>126</v>
      </c>
      <c r="AC337" s="9" t="s">
        <v>126</v>
      </c>
      <c r="AD337" s="9" t="s">
        <v>126</v>
      </c>
      <c r="AE337" s="9" t="s">
        <v>126</v>
      </c>
      <c r="AF337" s="9" t="s">
        <v>126</v>
      </c>
      <c r="AG337" s="9" t="s">
        <v>126</v>
      </c>
      <c r="AH337" s="9" t="s">
        <v>126</v>
      </c>
      <c r="AI337" s="9" t="s">
        <v>127</v>
      </c>
      <c r="AJ337" s="9" t="s">
        <v>126</v>
      </c>
      <c r="AK337" s="9" t="s">
        <v>126</v>
      </c>
      <c r="AL337" s="9" t="s">
        <v>126</v>
      </c>
      <c r="AM337" s="9" t="s">
        <v>126</v>
      </c>
      <c r="AN337" s="9" t="s">
        <v>126</v>
      </c>
      <c r="AO337" s="9" t="s">
        <v>126</v>
      </c>
      <c r="AP337" s="9" t="s">
        <v>126</v>
      </c>
      <c r="AQ337" s="9" t="s">
        <v>126</v>
      </c>
      <c r="AR337" s="27" t="s">
        <v>126</v>
      </c>
      <c r="AS337" s="11" t="s">
        <v>656</v>
      </c>
      <c r="CE337" t="s">
        <v>127</v>
      </c>
      <c r="EH337" s="22" t="s">
        <v>127</v>
      </c>
      <c r="EL337" s="2" t="s">
        <v>127</v>
      </c>
      <c r="EN337" s="11" t="s">
        <v>945</v>
      </c>
      <c r="GE337" t="s">
        <v>127</v>
      </c>
      <c r="GL337" s="21" t="s">
        <v>127</v>
      </c>
      <c r="GP337" t="s">
        <v>127</v>
      </c>
      <c r="GR337" s="69" t="s">
        <v>347</v>
      </c>
      <c r="GS337" s="11" t="s">
        <v>1136</v>
      </c>
    </row>
    <row r="338" spans="1:201" x14ac:dyDescent="0.25">
      <c r="A338" s="10" t="s">
        <v>1781</v>
      </c>
      <c r="B338" s="9" t="s">
        <v>612</v>
      </c>
      <c r="C338" s="9" t="s">
        <v>653</v>
      </c>
      <c r="D338" s="35" t="s">
        <v>2350</v>
      </c>
      <c r="E338" s="35" t="s">
        <v>127</v>
      </c>
      <c r="F338" s="35" t="s">
        <v>1589</v>
      </c>
      <c r="G338" s="35" t="s">
        <v>1589</v>
      </c>
      <c r="H338" s="35" t="s">
        <v>1589</v>
      </c>
      <c r="I338" s="35" t="s">
        <v>1589</v>
      </c>
      <c r="J338" s="35" t="str">
        <f t="shared" si="20"/>
        <v>Plan-driven</v>
      </c>
      <c r="K338" t="s">
        <v>127</v>
      </c>
      <c r="L338" t="s">
        <v>1589</v>
      </c>
      <c r="M338" t="s">
        <v>1589</v>
      </c>
      <c r="N338" t="s">
        <v>1589</v>
      </c>
      <c r="O338" t="s">
        <v>1589</v>
      </c>
      <c r="P338" t="s">
        <v>1589</v>
      </c>
      <c r="Q338" t="s">
        <v>1589</v>
      </c>
      <c r="R338" s="1" t="str">
        <f t="shared" si="22"/>
        <v>NO</v>
      </c>
      <c r="S338" s="29" t="str">
        <f t="shared" si="23"/>
        <v>YES</v>
      </c>
      <c r="T338" s="32" t="str">
        <f t="shared" si="21"/>
        <v>YES</v>
      </c>
      <c r="U338" s="34" t="s">
        <v>127</v>
      </c>
      <c r="V338" s="10" t="s">
        <v>1589</v>
      </c>
      <c r="W338" s="54" t="s">
        <v>1589</v>
      </c>
      <c r="X338" s="9" t="s">
        <v>126</v>
      </c>
      <c r="Y338" s="9" t="s">
        <v>126</v>
      </c>
      <c r="Z338" s="9" t="s">
        <v>126</v>
      </c>
      <c r="AA338" s="9" t="s">
        <v>126</v>
      </c>
      <c r="AB338" s="9" t="s">
        <v>126</v>
      </c>
      <c r="AC338" s="9" t="s">
        <v>126</v>
      </c>
      <c r="AD338" s="9" t="s">
        <v>126</v>
      </c>
      <c r="AE338" s="9" t="s">
        <v>126</v>
      </c>
      <c r="AF338" s="9" t="s">
        <v>126</v>
      </c>
      <c r="AG338" s="9" t="s">
        <v>126</v>
      </c>
      <c r="AH338" s="9" t="s">
        <v>126</v>
      </c>
      <c r="AI338" s="9" t="s">
        <v>126</v>
      </c>
      <c r="AJ338" s="9" t="s">
        <v>126</v>
      </c>
      <c r="AK338" s="9" t="s">
        <v>126</v>
      </c>
      <c r="AL338" s="9" t="s">
        <v>126</v>
      </c>
      <c r="AM338" s="9" t="s">
        <v>126</v>
      </c>
      <c r="AN338" s="9" t="s">
        <v>126</v>
      </c>
      <c r="AO338" s="9" t="s">
        <v>127</v>
      </c>
      <c r="AP338" s="9" t="s">
        <v>126</v>
      </c>
      <c r="AQ338" s="9" t="s">
        <v>126</v>
      </c>
      <c r="AR338" s="27" t="s">
        <v>126</v>
      </c>
      <c r="AS338" s="11" t="s">
        <v>657</v>
      </c>
      <c r="BI338" t="s">
        <v>127</v>
      </c>
      <c r="EH338" s="22" t="s">
        <v>127</v>
      </c>
      <c r="EI338" s="22" t="s">
        <v>127</v>
      </c>
      <c r="EN338" s="11" t="s">
        <v>946</v>
      </c>
      <c r="EP338" t="s">
        <v>127</v>
      </c>
      <c r="GL338" s="21" t="s">
        <v>127</v>
      </c>
      <c r="GM338" t="s">
        <v>127</v>
      </c>
      <c r="GR338" s="69" t="s">
        <v>347</v>
      </c>
      <c r="GS338" s="11" t="s">
        <v>1137</v>
      </c>
    </row>
    <row r="339" spans="1:201" hidden="1" x14ac:dyDescent="0.25">
      <c r="A339" s="10" t="s">
        <v>1781</v>
      </c>
      <c r="B339" s="9" t="s">
        <v>612</v>
      </c>
      <c r="C339" s="9" t="s">
        <v>658</v>
      </c>
      <c r="D339" s="35" t="s">
        <v>2351</v>
      </c>
      <c r="E339" s="35" t="s">
        <v>1589</v>
      </c>
      <c r="F339" s="35" t="s">
        <v>1589</v>
      </c>
      <c r="G339" s="35" t="s">
        <v>127</v>
      </c>
      <c r="H339" s="35" t="s">
        <v>1589</v>
      </c>
      <c r="I339" s="35" t="s">
        <v>1589</v>
      </c>
      <c r="J339" s="35" t="str">
        <f t="shared" si="20"/>
        <v>Agile</v>
      </c>
      <c r="K339" t="s">
        <v>1589</v>
      </c>
      <c r="L339" t="s">
        <v>127</v>
      </c>
      <c r="M339" t="s">
        <v>127</v>
      </c>
      <c r="N339" t="s">
        <v>127</v>
      </c>
      <c r="O339" t="s">
        <v>1589</v>
      </c>
      <c r="P339" t="s">
        <v>1589</v>
      </c>
      <c r="Q339" t="s">
        <v>1589</v>
      </c>
      <c r="R339" s="1" t="str">
        <f t="shared" si="22"/>
        <v>YES</v>
      </c>
      <c r="S339" s="29" t="str">
        <f t="shared" si="23"/>
        <v>YES</v>
      </c>
      <c r="T339" s="32" t="str">
        <f t="shared" si="21"/>
        <v>YES</v>
      </c>
      <c r="U339" s="34" t="s">
        <v>127</v>
      </c>
      <c r="V339" s="10" t="s">
        <v>1589</v>
      </c>
      <c r="W339" s="54" t="s">
        <v>1589</v>
      </c>
      <c r="X339" s="9" t="s">
        <v>126</v>
      </c>
      <c r="Y339" s="9" t="s">
        <v>126</v>
      </c>
      <c r="Z339" s="9" t="s">
        <v>126</v>
      </c>
      <c r="AA339" s="9" t="s">
        <v>126</v>
      </c>
      <c r="AB339" s="9" t="s">
        <v>126</v>
      </c>
      <c r="AC339" s="9" t="s">
        <v>126</v>
      </c>
      <c r="AD339" s="9" t="s">
        <v>126</v>
      </c>
      <c r="AE339" s="9" t="s">
        <v>126</v>
      </c>
      <c r="AF339" s="9" t="s">
        <v>126</v>
      </c>
      <c r="AG339" s="9" t="s">
        <v>126</v>
      </c>
      <c r="AH339" s="9" t="s">
        <v>126</v>
      </c>
      <c r="AI339" s="9" t="s">
        <v>126</v>
      </c>
      <c r="AJ339" s="9" t="s">
        <v>126</v>
      </c>
      <c r="AK339" s="9" t="s">
        <v>126</v>
      </c>
      <c r="AL339" s="9" t="s">
        <v>126</v>
      </c>
      <c r="AM339" s="9" t="s">
        <v>126</v>
      </c>
      <c r="AN339" s="9" t="s">
        <v>126</v>
      </c>
      <c r="AO339" s="9" t="s">
        <v>126</v>
      </c>
      <c r="AP339" s="9" t="s">
        <v>126</v>
      </c>
      <c r="AQ339" s="9" t="s">
        <v>126</v>
      </c>
      <c r="AR339" s="27" t="s">
        <v>127</v>
      </c>
      <c r="AS339" s="11" t="s">
        <v>659</v>
      </c>
      <c r="AX339" t="s">
        <v>127</v>
      </c>
      <c r="EH339" s="22" t="s">
        <v>127</v>
      </c>
      <c r="EI339" s="22" t="s">
        <v>127</v>
      </c>
      <c r="EN339" s="11" t="s">
        <v>947</v>
      </c>
      <c r="FV339" t="s">
        <v>127</v>
      </c>
      <c r="GL339" s="21" t="s">
        <v>127</v>
      </c>
      <c r="GP339" t="s">
        <v>127</v>
      </c>
      <c r="GR339" s="69" t="s">
        <v>348</v>
      </c>
      <c r="GS339" s="11" t="s">
        <v>1138</v>
      </c>
    </row>
    <row r="340" spans="1:201" hidden="1" x14ac:dyDescent="0.25">
      <c r="A340" s="10" t="s">
        <v>1781</v>
      </c>
      <c r="B340" s="9" t="s">
        <v>612</v>
      </c>
      <c r="C340" s="9" t="s">
        <v>658</v>
      </c>
      <c r="D340" s="35" t="s">
        <v>2351</v>
      </c>
      <c r="E340" s="35" t="s">
        <v>1589</v>
      </c>
      <c r="F340" s="35" t="s">
        <v>1589</v>
      </c>
      <c r="G340" s="35" t="s">
        <v>127</v>
      </c>
      <c r="H340" s="35" t="s">
        <v>1589</v>
      </c>
      <c r="I340" s="35" t="s">
        <v>1589</v>
      </c>
      <c r="J340" s="35" t="str">
        <f t="shared" si="20"/>
        <v>Agile</v>
      </c>
      <c r="K340" t="s">
        <v>1589</v>
      </c>
      <c r="L340" t="s">
        <v>127</v>
      </c>
      <c r="M340" t="s">
        <v>127</v>
      </c>
      <c r="N340" t="s">
        <v>127</v>
      </c>
      <c r="O340" t="s">
        <v>1589</v>
      </c>
      <c r="P340" t="s">
        <v>1589</v>
      </c>
      <c r="Q340" t="s">
        <v>1589</v>
      </c>
      <c r="R340" s="1" t="str">
        <f t="shared" si="22"/>
        <v>YES</v>
      </c>
      <c r="S340" s="29" t="str">
        <f t="shared" si="23"/>
        <v>YES</v>
      </c>
      <c r="T340" s="32" t="str">
        <f t="shared" si="21"/>
        <v>YES</v>
      </c>
      <c r="U340" s="34" t="s">
        <v>127</v>
      </c>
      <c r="V340" s="10" t="s">
        <v>1589</v>
      </c>
      <c r="W340" s="54" t="s">
        <v>1589</v>
      </c>
      <c r="X340" s="9" t="s">
        <v>126</v>
      </c>
      <c r="Y340" s="9" t="s">
        <v>126</v>
      </c>
      <c r="Z340" s="9" t="s">
        <v>126</v>
      </c>
      <c r="AA340" s="9" t="s">
        <v>126</v>
      </c>
      <c r="AB340" s="9" t="s">
        <v>126</v>
      </c>
      <c r="AC340" s="9" t="s">
        <v>126</v>
      </c>
      <c r="AD340" s="9" t="s">
        <v>126</v>
      </c>
      <c r="AE340" s="9" t="s">
        <v>126</v>
      </c>
      <c r="AF340" s="9" t="s">
        <v>126</v>
      </c>
      <c r="AG340" s="9" t="s">
        <v>126</v>
      </c>
      <c r="AH340" s="9" t="s">
        <v>126</v>
      </c>
      <c r="AI340" s="9" t="s">
        <v>126</v>
      </c>
      <c r="AJ340" s="9" t="s">
        <v>126</v>
      </c>
      <c r="AK340" s="9" t="s">
        <v>126</v>
      </c>
      <c r="AL340" s="9" t="s">
        <v>126</v>
      </c>
      <c r="AM340" s="9" t="s">
        <v>126</v>
      </c>
      <c r="AN340" s="9" t="s">
        <v>127</v>
      </c>
      <c r="AO340" s="9" t="s">
        <v>126</v>
      </c>
      <c r="AP340" s="9" t="s">
        <v>126</v>
      </c>
      <c r="AQ340" s="9" t="s">
        <v>126</v>
      </c>
      <c r="AR340" s="27" t="s">
        <v>126</v>
      </c>
      <c r="AS340" s="11" t="s">
        <v>660</v>
      </c>
      <c r="BG340" t="s">
        <v>127</v>
      </c>
      <c r="EH340" s="22" t="s">
        <v>127</v>
      </c>
      <c r="EI340" s="22" t="s">
        <v>127</v>
      </c>
      <c r="EN340" s="11" t="s">
        <v>948</v>
      </c>
      <c r="FV340" t="s">
        <v>127</v>
      </c>
      <c r="GL340" s="21" t="s">
        <v>127</v>
      </c>
      <c r="GP340" t="s">
        <v>127</v>
      </c>
      <c r="GR340" s="69" t="s">
        <v>347</v>
      </c>
      <c r="GS340" s="11" t="s">
        <v>1138</v>
      </c>
    </row>
    <row r="341" spans="1:201" hidden="1" x14ac:dyDescent="0.25">
      <c r="A341" s="10" t="s">
        <v>1781</v>
      </c>
      <c r="B341" s="9" t="s">
        <v>612</v>
      </c>
      <c r="C341" s="9" t="s">
        <v>658</v>
      </c>
      <c r="D341" s="35" t="s">
        <v>2351</v>
      </c>
      <c r="E341" s="35" t="s">
        <v>1589</v>
      </c>
      <c r="F341" s="35" t="s">
        <v>1589</v>
      </c>
      <c r="G341" s="35" t="s">
        <v>127</v>
      </c>
      <c r="H341" s="35" t="s">
        <v>1589</v>
      </c>
      <c r="I341" s="35" t="s">
        <v>1589</v>
      </c>
      <c r="J341" s="35" t="str">
        <f t="shared" si="20"/>
        <v>Agile</v>
      </c>
      <c r="K341" t="s">
        <v>1589</v>
      </c>
      <c r="L341" t="s">
        <v>127</v>
      </c>
      <c r="M341" t="s">
        <v>127</v>
      </c>
      <c r="N341" t="s">
        <v>127</v>
      </c>
      <c r="O341" t="s">
        <v>1589</v>
      </c>
      <c r="P341" t="s">
        <v>1589</v>
      </c>
      <c r="Q341" t="s">
        <v>1589</v>
      </c>
      <c r="R341" s="1" t="str">
        <f t="shared" si="22"/>
        <v>YES</v>
      </c>
      <c r="S341" s="29" t="str">
        <f t="shared" si="23"/>
        <v>YES</v>
      </c>
      <c r="T341" s="32" t="str">
        <f t="shared" si="21"/>
        <v>YES</v>
      </c>
      <c r="U341" s="34" t="s">
        <v>127</v>
      </c>
      <c r="V341" s="10" t="s">
        <v>1589</v>
      </c>
      <c r="W341" s="54" t="s">
        <v>1589</v>
      </c>
      <c r="X341" s="9" t="s">
        <v>126</v>
      </c>
      <c r="Y341" s="9" t="s">
        <v>126</v>
      </c>
      <c r="Z341" s="9" t="s">
        <v>126</v>
      </c>
      <c r="AA341" s="9" t="s">
        <v>126</v>
      </c>
      <c r="AB341" s="9" t="s">
        <v>126</v>
      </c>
      <c r="AC341" s="9" t="s">
        <v>126</v>
      </c>
      <c r="AD341" s="9" t="s">
        <v>126</v>
      </c>
      <c r="AE341" s="9" t="s">
        <v>126</v>
      </c>
      <c r="AF341" s="9" t="s">
        <v>126</v>
      </c>
      <c r="AG341" s="9" t="s">
        <v>126</v>
      </c>
      <c r="AH341" s="9" t="s">
        <v>126</v>
      </c>
      <c r="AI341" s="9" t="s">
        <v>126</v>
      </c>
      <c r="AJ341" s="9" t="s">
        <v>126</v>
      </c>
      <c r="AK341" s="9" t="s">
        <v>126</v>
      </c>
      <c r="AL341" s="9" t="s">
        <v>126</v>
      </c>
      <c r="AM341" s="9" t="s">
        <v>127</v>
      </c>
      <c r="AN341" s="9" t="s">
        <v>126</v>
      </c>
      <c r="AO341" s="9" t="s">
        <v>126</v>
      </c>
      <c r="AP341" s="9" t="s">
        <v>126</v>
      </c>
      <c r="AQ341" s="9" t="s">
        <v>126</v>
      </c>
      <c r="AR341" s="27" t="s">
        <v>126</v>
      </c>
      <c r="AS341" s="11" t="s">
        <v>661</v>
      </c>
      <c r="BN341" t="s">
        <v>127</v>
      </c>
      <c r="EH341" s="21" t="s">
        <v>1589</v>
      </c>
      <c r="EI341" s="2" t="s">
        <v>127</v>
      </c>
      <c r="EN341" s="11" t="s">
        <v>949</v>
      </c>
      <c r="EO341" s="14" t="s">
        <v>127</v>
      </c>
      <c r="GL341" s="21" t="s">
        <v>127</v>
      </c>
      <c r="GN341" t="s">
        <v>127</v>
      </c>
      <c r="GR341" s="69" t="s">
        <v>348</v>
      </c>
      <c r="GS341" s="11" t="s">
        <v>1139</v>
      </c>
    </row>
    <row r="342" spans="1:201" hidden="1" x14ac:dyDescent="0.25">
      <c r="A342" s="10" t="s">
        <v>1781</v>
      </c>
      <c r="B342" s="9" t="s">
        <v>612</v>
      </c>
      <c r="C342" s="9" t="s">
        <v>658</v>
      </c>
      <c r="D342" s="35" t="s">
        <v>2351</v>
      </c>
      <c r="E342" s="35" t="s">
        <v>1589</v>
      </c>
      <c r="F342" s="35" t="s">
        <v>1589</v>
      </c>
      <c r="G342" s="35" t="s">
        <v>127</v>
      </c>
      <c r="H342" s="35" t="s">
        <v>1589</v>
      </c>
      <c r="I342" s="35" t="s">
        <v>1589</v>
      </c>
      <c r="J342" s="35" t="str">
        <f t="shared" si="20"/>
        <v>Agile</v>
      </c>
      <c r="K342" t="s">
        <v>1589</v>
      </c>
      <c r="L342" t="s">
        <v>127</v>
      </c>
      <c r="M342" t="s">
        <v>127</v>
      </c>
      <c r="N342" t="s">
        <v>127</v>
      </c>
      <c r="O342" t="s">
        <v>1589</v>
      </c>
      <c r="P342" t="s">
        <v>1589</v>
      </c>
      <c r="Q342" t="s">
        <v>1589</v>
      </c>
      <c r="R342" s="1" t="str">
        <f t="shared" si="22"/>
        <v>YES</v>
      </c>
      <c r="S342" s="29" t="str">
        <f t="shared" si="23"/>
        <v>YES</v>
      </c>
      <c r="T342" s="32" t="str">
        <f t="shared" si="21"/>
        <v>YES</v>
      </c>
      <c r="U342" s="34" t="s">
        <v>127</v>
      </c>
      <c r="V342" s="10" t="s">
        <v>1589</v>
      </c>
      <c r="W342" s="54" t="s">
        <v>1589</v>
      </c>
      <c r="X342" s="9" t="s">
        <v>126</v>
      </c>
      <c r="Y342" s="9" t="s">
        <v>126</v>
      </c>
      <c r="Z342" s="9" t="s">
        <v>126</v>
      </c>
      <c r="AA342" s="9" t="s">
        <v>126</v>
      </c>
      <c r="AB342" s="9" t="s">
        <v>126</v>
      </c>
      <c r="AC342" s="9" t="s">
        <v>126</v>
      </c>
      <c r="AD342" s="9" t="s">
        <v>126</v>
      </c>
      <c r="AE342" s="9" t="s">
        <v>126</v>
      </c>
      <c r="AF342" s="9" t="s">
        <v>126</v>
      </c>
      <c r="AG342" s="9" t="s">
        <v>126</v>
      </c>
      <c r="AH342" s="9" t="s">
        <v>127</v>
      </c>
      <c r="AI342" s="9" t="s">
        <v>126</v>
      </c>
      <c r="AJ342" s="9" t="s">
        <v>126</v>
      </c>
      <c r="AK342" s="9" t="s">
        <v>126</v>
      </c>
      <c r="AL342" s="9" t="s">
        <v>126</v>
      </c>
      <c r="AM342" s="9" t="s">
        <v>126</v>
      </c>
      <c r="AN342" s="9" t="s">
        <v>126</v>
      </c>
      <c r="AO342" s="9" t="s">
        <v>126</v>
      </c>
      <c r="AP342" s="9" t="s">
        <v>126</v>
      </c>
      <c r="AQ342" s="9" t="s">
        <v>126</v>
      </c>
      <c r="AR342" s="27" t="s">
        <v>126</v>
      </c>
      <c r="AS342" s="11" t="s">
        <v>662</v>
      </c>
      <c r="AV342" t="s">
        <v>127</v>
      </c>
      <c r="EH342" s="21" t="s">
        <v>1589</v>
      </c>
      <c r="EI342" s="2" t="s">
        <v>127</v>
      </c>
      <c r="EN342" s="11" t="s">
        <v>950</v>
      </c>
      <c r="GD342" t="s">
        <v>127</v>
      </c>
      <c r="GL342" s="21" t="s">
        <v>1589</v>
      </c>
      <c r="GP342" t="s">
        <v>127</v>
      </c>
      <c r="GR342" s="69" t="s">
        <v>347</v>
      </c>
      <c r="GS342" s="11" t="s">
        <v>1140</v>
      </c>
    </row>
    <row r="343" spans="1:201" hidden="1" x14ac:dyDescent="0.25">
      <c r="A343" s="10" t="s">
        <v>1781</v>
      </c>
      <c r="B343" s="9" t="s">
        <v>612</v>
      </c>
      <c r="C343" s="9" t="s">
        <v>658</v>
      </c>
      <c r="D343" s="35" t="s">
        <v>2351</v>
      </c>
      <c r="E343" s="35" t="s">
        <v>1589</v>
      </c>
      <c r="F343" s="35" t="s">
        <v>1589</v>
      </c>
      <c r="G343" s="35" t="s">
        <v>127</v>
      </c>
      <c r="H343" s="35" t="s">
        <v>1589</v>
      </c>
      <c r="I343" s="35" t="s">
        <v>1589</v>
      </c>
      <c r="J343" s="35" t="str">
        <f t="shared" si="20"/>
        <v>Agile</v>
      </c>
      <c r="K343" t="s">
        <v>1589</v>
      </c>
      <c r="L343" t="s">
        <v>127</v>
      </c>
      <c r="M343" t="s">
        <v>127</v>
      </c>
      <c r="N343" t="s">
        <v>127</v>
      </c>
      <c r="O343" t="s">
        <v>1589</v>
      </c>
      <c r="P343" t="s">
        <v>1589</v>
      </c>
      <c r="Q343" t="s">
        <v>1589</v>
      </c>
      <c r="R343" s="1" t="str">
        <f t="shared" si="22"/>
        <v>YES</v>
      </c>
      <c r="S343" s="29" t="str">
        <f t="shared" si="23"/>
        <v>YES</v>
      </c>
      <c r="T343" s="32" t="str">
        <f t="shared" si="21"/>
        <v>YES</v>
      </c>
      <c r="U343" s="34" t="s">
        <v>127</v>
      </c>
      <c r="V343" s="10" t="s">
        <v>1589</v>
      </c>
      <c r="W343" s="54" t="s">
        <v>1589</v>
      </c>
      <c r="X343" s="9" t="s">
        <v>126</v>
      </c>
      <c r="Y343" s="9" t="s">
        <v>126</v>
      </c>
      <c r="Z343" s="9" t="s">
        <v>126</v>
      </c>
      <c r="AA343" s="9" t="s">
        <v>126</v>
      </c>
      <c r="AB343" s="9" t="s">
        <v>126</v>
      </c>
      <c r="AC343" s="9" t="s">
        <v>126</v>
      </c>
      <c r="AD343" s="9" t="s">
        <v>126</v>
      </c>
      <c r="AE343" s="9" t="s">
        <v>126</v>
      </c>
      <c r="AF343" s="9" t="s">
        <v>126</v>
      </c>
      <c r="AG343" s="9" t="s">
        <v>126</v>
      </c>
      <c r="AH343" s="9" t="s">
        <v>126</v>
      </c>
      <c r="AI343" s="9" t="s">
        <v>126</v>
      </c>
      <c r="AJ343" s="9" t="s">
        <v>126</v>
      </c>
      <c r="AK343" s="9" t="s">
        <v>126</v>
      </c>
      <c r="AL343" s="9" t="s">
        <v>127</v>
      </c>
      <c r="AM343" s="9" t="s">
        <v>126</v>
      </c>
      <c r="AN343" s="9" t="s">
        <v>126</v>
      </c>
      <c r="AO343" s="9" t="s">
        <v>126</v>
      </c>
      <c r="AP343" s="9" t="s">
        <v>126</v>
      </c>
      <c r="AQ343" s="9" t="s">
        <v>126</v>
      </c>
      <c r="AR343" s="27" t="s">
        <v>126</v>
      </c>
      <c r="AS343" s="11" t="s">
        <v>663</v>
      </c>
      <c r="CQ343" t="s">
        <v>127</v>
      </c>
      <c r="EH343" s="21" t="s">
        <v>1589</v>
      </c>
      <c r="EI343" s="2"/>
      <c r="EJ343" s="2" t="s">
        <v>127</v>
      </c>
      <c r="EN343" s="11" t="s">
        <v>951</v>
      </c>
      <c r="EP343" t="s">
        <v>127</v>
      </c>
      <c r="GL343" s="21" t="s">
        <v>127</v>
      </c>
      <c r="GM343" t="s">
        <v>127</v>
      </c>
      <c r="GR343" s="69" t="s">
        <v>348</v>
      </c>
      <c r="GS343" s="11" t="s">
        <v>1141</v>
      </c>
    </row>
    <row r="344" spans="1:201" hidden="1" x14ac:dyDescent="0.25">
      <c r="A344" s="10" t="s">
        <v>1781</v>
      </c>
      <c r="B344" s="9" t="s">
        <v>612</v>
      </c>
      <c r="C344" s="9" t="s">
        <v>664</v>
      </c>
      <c r="D344" s="35" t="s">
        <v>2351</v>
      </c>
      <c r="E344" s="35" t="s">
        <v>127</v>
      </c>
      <c r="F344" s="35" t="s">
        <v>127</v>
      </c>
      <c r="G344" s="35" t="s">
        <v>127</v>
      </c>
      <c r="H344" s="35" t="s">
        <v>1589</v>
      </c>
      <c r="I344" s="35" t="s">
        <v>127</v>
      </c>
      <c r="J344" s="35" t="str">
        <f t="shared" si="20"/>
        <v>Mixed</v>
      </c>
      <c r="K344" t="s">
        <v>127</v>
      </c>
      <c r="L344" t="s">
        <v>1589</v>
      </c>
      <c r="M344" t="s">
        <v>1589</v>
      </c>
      <c r="N344" t="s">
        <v>1589</v>
      </c>
      <c r="O344" t="s">
        <v>1589</v>
      </c>
      <c r="P344" t="s">
        <v>1589</v>
      </c>
      <c r="Q344" t="s">
        <v>1589</v>
      </c>
      <c r="R344" s="1" t="str">
        <f t="shared" si="22"/>
        <v>NO</v>
      </c>
      <c r="S344" s="29" t="str">
        <f t="shared" si="23"/>
        <v>YES</v>
      </c>
      <c r="T344" s="32" t="str">
        <f t="shared" si="21"/>
        <v>YES</v>
      </c>
      <c r="U344" s="34" t="s">
        <v>127</v>
      </c>
      <c r="V344" s="10" t="s">
        <v>1589</v>
      </c>
      <c r="W344" s="54" t="s">
        <v>1589</v>
      </c>
      <c r="X344" s="9" t="s">
        <v>126</v>
      </c>
      <c r="Y344" s="9" t="s">
        <v>126</v>
      </c>
      <c r="Z344" s="9" t="s">
        <v>126</v>
      </c>
      <c r="AA344" s="9" t="s">
        <v>126</v>
      </c>
      <c r="AB344" s="9" t="s">
        <v>126</v>
      </c>
      <c r="AC344" s="9" t="s">
        <v>127</v>
      </c>
      <c r="AD344" s="9" t="s">
        <v>126</v>
      </c>
      <c r="AE344" s="9" t="s">
        <v>126</v>
      </c>
      <c r="AF344" s="9" t="s">
        <v>126</v>
      </c>
      <c r="AG344" s="9" t="s">
        <v>126</v>
      </c>
      <c r="AH344" s="9" t="s">
        <v>126</v>
      </c>
      <c r="AI344" s="9" t="s">
        <v>126</v>
      </c>
      <c r="AJ344" s="9" t="s">
        <v>126</v>
      </c>
      <c r="AK344" s="9" t="s">
        <v>126</v>
      </c>
      <c r="AL344" s="9" t="s">
        <v>126</v>
      </c>
      <c r="AM344" s="9" t="s">
        <v>126</v>
      </c>
      <c r="AN344" s="9" t="s">
        <v>126</v>
      </c>
      <c r="AO344" s="9" t="s">
        <v>126</v>
      </c>
      <c r="AP344" s="9" t="s">
        <v>126</v>
      </c>
      <c r="AQ344" s="9" t="s">
        <v>126</v>
      </c>
      <c r="AR344" s="27" t="s">
        <v>126</v>
      </c>
      <c r="AS344" s="11" t="s">
        <v>665</v>
      </c>
      <c r="DG344" t="s">
        <v>127</v>
      </c>
      <c r="EH344" s="21" t="s">
        <v>1589</v>
      </c>
      <c r="EI344" s="2"/>
      <c r="EJ344" s="2" t="s">
        <v>127</v>
      </c>
      <c r="EN344" s="11" t="s">
        <v>952</v>
      </c>
      <c r="EP344" t="s">
        <v>127</v>
      </c>
      <c r="GL344" s="21" t="s">
        <v>1589</v>
      </c>
      <c r="GM344" t="s">
        <v>127</v>
      </c>
      <c r="GR344" s="69" t="s">
        <v>348</v>
      </c>
      <c r="GS344" s="11" t="s">
        <v>1142</v>
      </c>
    </row>
    <row r="345" spans="1:201" hidden="1" x14ac:dyDescent="0.25">
      <c r="A345" s="10" t="s">
        <v>1781</v>
      </c>
      <c r="B345" s="9" t="s">
        <v>612</v>
      </c>
      <c r="C345" s="9" t="s">
        <v>664</v>
      </c>
      <c r="D345" s="35" t="s">
        <v>2351</v>
      </c>
      <c r="E345" s="35" t="s">
        <v>127</v>
      </c>
      <c r="F345" s="35" t="s">
        <v>127</v>
      </c>
      <c r="G345" s="35" t="s">
        <v>127</v>
      </c>
      <c r="H345" s="35" t="s">
        <v>1589</v>
      </c>
      <c r="I345" s="35" t="s">
        <v>127</v>
      </c>
      <c r="J345" s="35" t="str">
        <f t="shared" si="20"/>
        <v>Mixed</v>
      </c>
      <c r="K345" t="s">
        <v>127</v>
      </c>
      <c r="L345" t="s">
        <v>1589</v>
      </c>
      <c r="M345" t="s">
        <v>1589</v>
      </c>
      <c r="N345" t="s">
        <v>1589</v>
      </c>
      <c r="O345" t="s">
        <v>1589</v>
      </c>
      <c r="P345" t="s">
        <v>1589</v>
      </c>
      <c r="Q345" t="s">
        <v>1589</v>
      </c>
      <c r="R345" s="1" t="str">
        <f t="shared" si="22"/>
        <v>NO</v>
      </c>
      <c r="S345" s="29" t="str">
        <f t="shared" si="23"/>
        <v>YES</v>
      </c>
      <c r="T345" s="32" t="str">
        <f t="shared" si="21"/>
        <v>YES</v>
      </c>
      <c r="U345" s="34" t="s">
        <v>127</v>
      </c>
      <c r="V345" s="10" t="s">
        <v>1589</v>
      </c>
      <c r="W345" s="54" t="s">
        <v>1589</v>
      </c>
      <c r="X345" s="9" t="s">
        <v>126</v>
      </c>
      <c r="Y345" s="9" t="s">
        <v>126</v>
      </c>
      <c r="Z345" s="9" t="s">
        <v>126</v>
      </c>
      <c r="AA345" s="9" t="s">
        <v>126</v>
      </c>
      <c r="AB345" s="9" t="s">
        <v>126</v>
      </c>
      <c r="AC345" s="9" t="s">
        <v>126</v>
      </c>
      <c r="AD345" s="9" t="s">
        <v>127</v>
      </c>
      <c r="AE345" s="9" t="s">
        <v>126</v>
      </c>
      <c r="AF345" s="9" t="s">
        <v>126</v>
      </c>
      <c r="AG345" s="9" t="s">
        <v>126</v>
      </c>
      <c r="AH345" s="9" t="s">
        <v>126</v>
      </c>
      <c r="AI345" s="9" t="s">
        <v>126</v>
      </c>
      <c r="AJ345" s="9" t="s">
        <v>126</v>
      </c>
      <c r="AK345" s="9" t="s">
        <v>126</v>
      </c>
      <c r="AL345" s="9" t="s">
        <v>126</v>
      </c>
      <c r="AM345" s="9" t="s">
        <v>126</v>
      </c>
      <c r="AN345" s="9" t="s">
        <v>126</v>
      </c>
      <c r="AO345" s="9" t="s">
        <v>126</v>
      </c>
      <c r="AP345" s="9" t="s">
        <v>126</v>
      </c>
      <c r="AQ345" s="9" t="s">
        <v>126</v>
      </c>
      <c r="AR345" s="27" t="s">
        <v>126</v>
      </c>
      <c r="AS345" s="11" t="s">
        <v>666</v>
      </c>
      <c r="CR345" t="s">
        <v>127</v>
      </c>
      <c r="EH345" s="21" t="s">
        <v>1589</v>
      </c>
      <c r="EI345" s="2" t="s">
        <v>127</v>
      </c>
      <c r="EN345" s="11" t="s">
        <v>953</v>
      </c>
      <c r="ER345" t="s">
        <v>127</v>
      </c>
      <c r="GL345" s="21" t="s">
        <v>127</v>
      </c>
      <c r="GP345" t="s">
        <v>127</v>
      </c>
      <c r="GR345" s="69" t="s">
        <v>348</v>
      </c>
      <c r="GS345" s="11" t="s">
        <v>1143</v>
      </c>
    </row>
    <row r="346" spans="1:201" hidden="1" x14ac:dyDescent="0.25">
      <c r="A346" s="10" t="s">
        <v>1781</v>
      </c>
      <c r="B346" s="9" t="s">
        <v>612</v>
      </c>
      <c r="C346" s="9" t="s">
        <v>664</v>
      </c>
      <c r="D346" s="35" t="s">
        <v>2351</v>
      </c>
      <c r="E346" s="35" t="s">
        <v>127</v>
      </c>
      <c r="F346" s="35" t="s">
        <v>127</v>
      </c>
      <c r="G346" s="35" t="s">
        <v>127</v>
      </c>
      <c r="H346" s="35" t="s">
        <v>1589</v>
      </c>
      <c r="I346" s="35" t="s">
        <v>127</v>
      </c>
      <c r="J346" s="35" t="str">
        <f t="shared" si="20"/>
        <v>Mixed</v>
      </c>
      <c r="K346" t="s">
        <v>127</v>
      </c>
      <c r="L346" t="s">
        <v>1589</v>
      </c>
      <c r="M346" t="s">
        <v>1589</v>
      </c>
      <c r="N346" t="s">
        <v>1589</v>
      </c>
      <c r="O346" t="s">
        <v>1589</v>
      </c>
      <c r="P346" t="s">
        <v>1589</v>
      </c>
      <c r="Q346" t="s">
        <v>1589</v>
      </c>
      <c r="R346" s="1" t="str">
        <f t="shared" si="22"/>
        <v>NO</v>
      </c>
      <c r="S346" s="29" t="str">
        <f t="shared" si="23"/>
        <v>YES</v>
      </c>
      <c r="T346" s="32" t="str">
        <f t="shared" si="21"/>
        <v>YES</v>
      </c>
      <c r="U346" s="34" t="s">
        <v>127</v>
      </c>
      <c r="V346" s="10" t="s">
        <v>1589</v>
      </c>
      <c r="W346" s="54" t="s">
        <v>1589</v>
      </c>
      <c r="X346" s="9" t="s">
        <v>126</v>
      </c>
      <c r="Y346" s="9" t="s">
        <v>126</v>
      </c>
      <c r="Z346" s="9" t="s">
        <v>126</v>
      </c>
      <c r="AA346" s="9" t="s">
        <v>127</v>
      </c>
      <c r="AB346" s="9" t="s">
        <v>126</v>
      </c>
      <c r="AC346" s="9" t="s">
        <v>126</v>
      </c>
      <c r="AD346" s="9" t="s">
        <v>126</v>
      </c>
      <c r="AE346" s="9" t="s">
        <v>126</v>
      </c>
      <c r="AF346" s="9" t="s">
        <v>126</v>
      </c>
      <c r="AG346" s="9" t="s">
        <v>126</v>
      </c>
      <c r="AH346" s="9" t="s">
        <v>126</v>
      </c>
      <c r="AI346" s="9" t="s">
        <v>126</v>
      </c>
      <c r="AJ346" s="9" t="s">
        <v>126</v>
      </c>
      <c r="AK346" s="9" t="s">
        <v>126</v>
      </c>
      <c r="AL346" s="9" t="s">
        <v>126</v>
      </c>
      <c r="AM346" s="9" t="s">
        <v>126</v>
      </c>
      <c r="AN346" s="9" t="s">
        <v>126</v>
      </c>
      <c r="AO346" s="9" t="s">
        <v>126</v>
      </c>
      <c r="AP346" s="9" t="s">
        <v>126</v>
      </c>
      <c r="AQ346" s="9" t="s">
        <v>126</v>
      </c>
      <c r="AR346" s="27" t="s">
        <v>126</v>
      </c>
      <c r="AS346" s="11" t="s">
        <v>667</v>
      </c>
      <c r="DE346" t="s">
        <v>127</v>
      </c>
      <c r="EH346" s="21" t="s">
        <v>1589</v>
      </c>
      <c r="EI346" s="2"/>
      <c r="EL346" s="2" t="s">
        <v>127</v>
      </c>
      <c r="EN346" s="11" t="s">
        <v>954</v>
      </c>
      <c r="EY346" t="s">
        <v>127</v>
      </c>
      <c r="GP346" t="s">
        <v>127</v>
      </c>
      <c r="GR346" s="69" t="s">
        <v>347</v>
      </c>
      <c r="GS346" s="11" t="s">
        <v>1144</v>
      </c>
    </row>
    <row r="347" spans="1:201" hidden="1" x14ac:dyDescent="0.25">
      <c r="A347" s="10" t="s">
        <v>1781</v>
      </c>
      <c r="B347" s="9" t="s">
        <v>612</v>
      </c>
      <c r="C347" s="9" t="s">
        <v>664</v>
      </c>
      <c r="D347" s="35" t="s">
        <v>2351</v>
      </c>
      <c r="E347" s="35" t="s">
        <v>127</v>
      </c>
      <c r="F347" s="35" t="s">
        <v>127</v>
      </c>
      <c r="G347" s="35" t="s">
        <v>127</v>
      </c>
      <c r="H347" s="35" t="s">
        <v>1589</v>
      </c>
      <c r="I347" s="35" t="s">
        <v>127</v>
      </c>
      <c r="J347" s="35" t="str">
        <f t="shared" si="20"/>
        <v>Mixed</v>
      </c>
      <c r="K347" t="s">
        <v>127</v>
      </c>
      <c r="L347" t="s">
        <v>1589</v>
      </c>
      <c r="M347" t="s">
        <v>1589</v>
      </c>
      <c r="N347" t="s">
        <v>1589</v>
      </c>
      <c r="O347" t="s">
        <v>1589</v>
      </c>
      <c r="P347" t="s">
        <v>1589</v>
      </c>
      <c r="Q347" t="s">
        <v>1589</v>
      </c>
      <c r="R347" s="1" t="str">
        <f t="shared" si="22"/>
        <v>NO</v>
      </c>
      <c r="S347" s="29" t="str">
        <f t="shared" si="23"/>
        <v>YES</v>
      </c>
      <c r="T347" s="32" t="str">
        <f t="shared" si="21"/>
        <v>YES</v>
      </c>
      <c r="U347" s="34" t="s">
        <v>127</v>
      </c>
      <c r="V347" s="10" t="s">
        <v>1589</v>
      </c>
      <c r="W347" s="54" t="s">
        <v>1589</v>
      </c>
      <c r="X347" s="9" t="s">
        <v>126</v>
      </c>
      <c r="Y347" s="9" t="s">
        <v>126</v>
      </c>
      <c r="Z347" s="9" t="s">
        <v>126</v>
      </c>
      <c r="AA347" s="9" t="s">
        <v>126</v>
      </c>
      <c r="AB347" s="9" t="s">
        <v>126</v>
      </c>
      <c r="AC347" s="9" t="s">
        <v>126</v>
      </c>
      <c r="AD347" s="9" t="s">
        <v>126</v>
      </c>
      <c r="AE347" s="9" t="s">
        <v>126</v>
      </c>
      <c r="AF347" s="9" t="s">
        <v>126</v>
      </c>
      <c r="AG347" s="9" t="s">
        <v>126</v>
      </c>
      <c r="AH347" s="9" t="s">
        <v>126</v>
      </c>
      <c r="AI347" s="9" t="s">
        <v>126</v>
      </c>
      <c r="AJ347" s="9" t="s">
        <v>126</v>
      </c>
      <c r="AK347" s="9" t="s">
        <v>126</v>
      </c>
      <c r="AL347" s="9" t="s">
        <v>126</v>
      </c>
      <c r="AM347" s="9" t="s">
        <v>127</v>
      </c>
      <c r="AN347" s="9" t="s">
        <v>126</v>
      </c>
      <c r="AO347" s="9" t="s">
        <v>126</v>
      </c>
      <c r="AP347" s="9" t="s">
        <v>126</v>
      </c>
      <c r="AQ347" s="9" t="s">
        <v>126</v>
      </c>
      <c r="AR347" s="27" t="s">
        <v>126</v>
      </c>
      <c r="AS347" s="11" t="s">
        <v>668</v>
      </c>
      <c r="BQ347" t="s">
        <v>127</v>
      </c>
      <c r="EH347" s="21" t="s">
        <v>127</v>
      </c>
      <c r="EI347" s="2"/>
      <c r="EJ347" s="2" t="s">
        <v>127</v>
      </c>
      <c r="EN347" s="11" t="s">
        <v>955</v>
      </c>
      <c r="FR347" t="s">
        <v>127</v>
      </c>
      <c r="GO347" t="s">
        <v>127</v>
      </c>
      <c r="GR347" s="69" t="s">
        <v>348</v>
      </c>
      <c r="GS347" s="11" t="s">
        <v>1145</v>
      </c>
    </row>
    <row r="348" spans="1:201" hidden="1" x14ac:dyDescent="0.25">
      <c r="A348" s="10" t="s">
        <v>1781</v>
      </c>
      <c r="B348" s="9" t="s">
        <v>612</v>
      </c>
      <c r="C348" s="9" t="s">
        <v>664</v>
      </c>
      <c r="D348" s="35" t="s">
        <v>2351</v>
      </c>
      <c r="E348" s="35" t="s">
        <v>127</v>
      </c>
      <c r="F348" s="35" t="s">
        <v>127</v>
      </c>
      <c r="G348" s="35" t="s">
        <v>127</v>
      </c>
      <c r="H348" s="35" t="s">
        <v>1589</v>
      </c>
      <c r="I348" s="35" t="s">
        <v>127</v>
      </c>
      <c r="J348" s="35" t="str">
        <f t="shared" si="20"/>
        <v>Mixed</v>
      </c>
      <c r="K348" t="s">
        <v>127</v>
      </c>
      <c r="L348" t="s">
        <v>1589</v>
      </c>
      <c r="M348" t="s">
        <v>1589</v>
      </c>
      <c r="N348" t="s">
        <v>1589</v>
      </c>
      <c r="O348" t="s">
        <v>1589</v>
      </c>
      <c r="P348" t="s">
        <v>1589</v>
      </c>
      <c r="Q348" t="s">
        <v>1589</v>
      </c>
      <c r="R348" s="1" t="str">
        <f t="shared" si="22"/>
        <v>NO</v>
      </c>
      <c r="S348" s="29" t="str">
        <f t="shared" si="23"/>
        <v>YES</v>
      </c>
      <c r="T348" s="32" t="str">
        <f t="shared" si="21"/>
        <v>YES</v>
      </c>
      <c r="U348" s="34" t="s">
        <v>127</v>
      </c>
      <c r="V348" s="10" t="s">
        <v>1589</v>
      </c>
      <c r="W348" s="54" t="s">
        <v>1589</v>
      </c>
      <c r="X348" s="9" t="s">
        <v>126</v>
      </c>
      <c r="Y348" s="9" t="s">
        <v>126</v>
      </c>
      <c r="Z348" s="9" t="s">
        <v>126</v>
      </c>
      <c r="AA348" s="9" t="s">
        <v>126</v>
      </c>
      <c r="AB348" s="9" t="s">
        <v>126</v>
      </c>
      <c r="AC348" s="9" t="s">
        <v>126</v>
      </c>
      <c r="AD348" s="9" t="s">
        <v>126</v>
      </c>
      <c r="AE348" s="9" t="s">
        <v>126</v>
      </c>
      <c r="AF348" s="9" t="s">
        <v>126</v>
      </c>
      <c r="AG348" s="9" t="s">
        <v>126</v>
      </c>
      <c r="AH348" s="9" t="s">
        <v>126</v>
      </c>
      <c r="AI348" s="9" t="s">
        <v>126</v>
      </c>
      <c r="AJ348" s="9" t="s">
        <v>126</v>
      </c>
      <c r="AK348" s="9" t="s">
        <v>126</v>
      </c>
      <c r="AL348" s="9" t="s">
        <v>126</v>
      </c>
      <c r="AM348" s="9" t="s">
        <v>126</v>
      </c>
      <c r="AN348" s="9" t="s">
        <v>126</v>
      </c>
      <c r="AO348" s="9" t="s">
        <v>126</v>
      </c>
      <c r="AP348" s="9" t="s">
        <v>127</v>
      </c>
      <c r="AQ348" s="9" t="s">
        <v>126</v>
      </c>
      <c r="AR348" s="27" t="s">
        <v>126</v>
      </c>
      <c r="AS348" s="11" t="s">
        <v>669</v>
      </c>
      <c r="CB348" t="s">
        <v>127</v>
      </c>
      <c r="EH348" s="21" t="s">
        <v>1589</v>
      </c>
      <c r="EI348" s="2"/>
      <c r="EL348" s="2" t="s">
        <v>127</v>
      </c>
      <c r="EN348" s="11" t="s">
        <v>956</v>
      </c>
      <c r="FR348" t="s">
        <v>127</v>
      </c>
      <c r="GO348" t="s">
        <v>127</v>
      </c>
      <c r="GR348" s="69" t="s">
        <v>347</v>
      </c>
      <c r="GS348" s="11" t="s">
        <v>1146</v>
      </c>
    </row>
    <row r="349" spans="1:201" hidden="1" x14ac:dyDescent="0.25">
      <c r="A349" s="10" t="s">
        <v>1781</v>
      </c>
      <c r="B349" s="9" t="s">
        <v>612</v>
      </c>
      <c r="C349" s="9" t="s">
        <v>670</v>
      </c>
      <c r="D349" s="35" t="s">
        <v>2349</v>
      </c>
      <c r="E349" s="35" t="s">
        <v>1589</v>
      </c>
      <c r="F349" s="35" t="s">
        <v>1589</v>
      </c>
      <c r="G349" s="35" t="s">
        <v>127</v>
      </c>
      <c r="H349" s="35" t="s">
        <v>1589</v>
      </c>
      <c r="I349" s="35" t="s">
        <v>1589</v>
      </c>
      <c r="J349" s="35" t="str">
        <f t="shared" si="20"/>
        <v>Agile</v>
      </c>
      <c r="K349" t="s">
        <v>127</v>
      </c>
      <c r="L349" t="s">
        <v>1589</v>
      </c>
      <c r="M349" t="s">
        <v>1589</v>
      </c>
      <c r="N349" t="s">
        <v>1589</v>
      </c>
      <c r="O349" t="s">
        <v>127</v>
      </c>
      <c r="P349" t="s">
        <v>1589</v>
      </c>
      <c r="Q349" t="s">
        <v>1589</v>
      </c>
      <c r="R349" s="1" t="str">
        <f t="shared" si="22"/>
        <v>YES</v>
      </c>
      <c r="S349" s="29" t="str">
        <f t="shared" si="23"/>
        <v>YES</v>
      </c>
      <c r="T349" s="32" t="str">
        <f t="shared" si="21"/>
        <v>YES</v>
      </c>
      <c r="U349" s="34" t="s">
        <v>127</v>
      </c>
      <c r="V349" s="10" t="s">
        <v>1589</v>
      </c>
      <c r="W349" s="54" t="s">
        <v>1589</v>
      </c>
      <c r="X349" s="9" t="s">
        <v>126</v>
      </c>
      <c r="Y349" s="9" t="s">
        <v>126</v>
      </c>
      <c r="Z349" s="9" t="s">
        <v>126</v>
      </c>
      <c r="AA349" s="9" t="s">
        <v>126</v>
      </c>
      <c r="AB349" s="9" t="s">
        <v>126</v>
      </c>
      <c r="AC349" s="9" t="s">
        <v>126</v>
      </c>
      <c r="AD349" s="9" t="s">
        <v>126</v>
      </c>
      <c r="AE349" s="9" t="s">
        <v>126</v>
      </c>
      <c r="AF349" s="9" t="s">
        <v>126</v>
      </c>
      <c r="AG349" s="9" t="s">
        <v>126</v>
      </c>
      <c r="AH349" s="9" t="s">
        <v>126</v>
      </c>
      <c r="AI349" s="9" t="s">
        <v>126</v>
      </c>
      <c r="AJ349" s="9" t="s">
        <v>126</v>
      </c>
      <c r="AK349" s="9" t="s">
        <v>126</v>
      </c>
      <c r="AL349" s="9" t="s">
        <v>126</v>
      </c>
      <c r="AM349" s="9" t="s">
        <v>126</v>
      </c>
      <c r="AN349" s="9" t="s">
        <v>126</v>
      </c>
      <c r="AO349" s="9" t="s">
        <v>126</v>
      </c>
      <c r="AP349" s="9" t="s">
        <v>127</v>
      </c>
      <c r="AQ349" s="9" t="s">
        <v>126</v>
      </c>
      <c r="AR349" s="27" t="s">
        <v>126</v>
      </c>
      <c r="AS349" s="11" t="s">
        <v>671</v>
      </c>
      <c r="CC349" t="s">
        <v>127</v>
      </c>
      <c r="EH349" s="21" t="s">
        <v>1589</v>
      </c>
      <c r="EI349" s="2"/>
      <c r="EL349" s="2" t="s">
        <v>127</v>
      </c>
      <c r="EN349" s="11" t="s">
        <v>957</v>
      </c>
      <c r="FV349" t="s">
        <v>127</v>
      </c>
      <c r="GP349" t="s">
        <v>127</v>
      </c>
      <c r="GR349" s="69" t="s">
        <v>348</v>
      </c>
      <c r="GS349" s="11" t="s">
        <v>1147</v>
      </c>
    </row>
    <row r="350" spans="1:201" hidden="1" x14ac:dyDescent="0.25">
      <c r="A350" s="10" t="s">
        <v>1781</v>
      </c>
      <c r="B350" s="9" t="s">
        <v>612</v>
      </c>
      <c r="C350" s="9" t="s">
        <v>670</v>
      </c>
      <c r="D350" s="35" t="s">
        <v>2349</v>
      </c>
      <c r="E350" s="35" t="s">
        <v>1589</v>
      </c>
      <c r="F350" s="35" t="s">
        <v>1589</v>
      </c>
      <c r="G350" s="35" t="s">
        <v>127</v>
      </c>
      <c r="H350" s="35" t="s">
        <v>1589</v>
      </c>
      <c r="I350" s="35" t="s">
        <v>1589</v>
      </c>
      <c r="J350" s="35" t="str">
        <f t="shared" si="20"/>
        <v>Agile</v>
      </c>
      <c r="K350" t="s">
        <v>127</v>
      </c>
      <c r="L350" t="s">
        <v>1589</v>
      </c>
      <c r="M350" t="s">
        <v>1589</v>
      </c>
      <c r="N350" t="s">
        <v>1589</v>
      </c>
      <c r="O350" t="s">
        <v>127</v>
      </c>
      <c r="P350" t="s">
        <v>1589</v>
      </c>
      <c r="Q350" t="s">
        <v>1589</v>
      </c>
      <c r="R350" s="1" t="str">
        <f t="shared" si="22"/>
        <v>YES</v>
      </c>
      <c r="S350" s="29" t="str">
        <f t="shared" si="23"/>
        <v>YES</v>
      </c>
      <c r="T350" s="32" t="str">
        <f t="shared" si="21"/>
        <v>YES</v>
      </c>
      <c r="U350" s="34" t="s">
        <v>127</v>
      </c>
      <c r="V350" s="10" t="s">
        <v>1589</v>
      </c>
      <c r="W350" s="54" t="s">
        <v>1589</v>
      </c>
      <c r="X350" s="9" t="s">
        <v>126</v>
      </c>
      <c r="Y350" s="9" t="s">
        <v>126</v>
      </c>
      <c r="Z350" s="9" t="s">
        <v>126</v>
      </c>
      <c r="AA350" s="9" t="s">
        <v>126</v>
      </c>
      <c r="AB350" s="9" t="s">
        <v>126</v>
      </c>
      <c r="AC350" s="9" t="s">
        <v>126</v>
      </c>
      <c r="AD350" s="9" t="s">
        <v>126</v>
      </c>
      <c r="AE350" s="9" t="s">
        <v>126</v>
      </c>
      <c r="AF350" s="9" t="s">
        <v>127</v>
      </c>
      <c r="AG350" s="9" t="s">
        <v>126</v>
      </c>
      <c r="AH350" s="9" t="s">
        <v>126</v>
      </c>
      <c r="AI350" s="9" t="s">
        <v>126</v>
      </c>
      <c r="AJ350" s="9" t="s">
        <v>126</v>
      </c>
      <c r="AK350" s="9" t="s">
        <v>126</v>
      </c>
      <c r="AL350" s="9" t="s">
        <v>126</v>
      </c>
      <c r="AM350" s="9" t="s">
        <v>126</v>
      </c>
      <c r="AN350" s="9" t="s">
        <v>126</v>
      </c>
      <c r="AO350" s="9" t="s">
        <v>126</v>
      </c>
      <c r="AP350" s="9" t="s">
        <v>126</v>
      </c>
      <c r="AQ350" s="9" t="s">
        <v>126</v>
      </c>
      <c r="AR350" s="27" t="s">
        <v>126</v>
      </c>
      <c r="AS350" s="11" t="s">
        <v>672</v>
      </c>
      <c r="DQ350" t="s">
        <v>127</v>
      </c>
      <c r="EH350" s="21" t="s">
        <v>127</v>
      </c>
      <c r="EI350" s="2" t="s">
        <v>127</v>
      </c>
      <c r="EN350" s="11" t="s">
        <v>958</v>
      </c>
      <c r="FA350" t="s">
        <v>127</v>
      </c>
      <c r="GN350" t="s">
        <v>127</v>
      </c>
      <c r="GR350" s="69" t="s">
        <v>348</v>
      </c>
      <c r="GS350" s="11" t="s">
        <v>1148</v>
      </c>
    </row>
    <row r="351" spans="1:201" hidden="1" x14ac:dyDescent="0.25">
      <c r="A351" s="10" t="s">
        <v>1781</v>
      </c>
      <c r="B351" s="9" t="s">
        <v>612</v>
      </c>
      <c r="C351" s="9" t="s">
        <v>670</v>
      </c>
      <c r="D351" s="35" t="s">
        <v>2349</v>
      </c>
      <c r="E351" s="35" t="s">
        <v>1589</v>
      </c>
      <c r="F351" s="35" t="s">
        <v>1589</v>
      </c>
      <c r="G351" s="35" t="s">
        <v>127</v>
      </c>
      <c r="H351" s="35" t="s">
        <v>1589</v>
      </c>
      <c r="I351" s="35" t="s">
        <v>1589</v>
      </c>
      <c r="J351" s="35" t="str">
        <f t="shared" si="20"/>
        <v>Agile</v>
      </c>
      <c r="K351" t="s">
        <v>127</v>
      </c>
      <c r="L351" t="s">
        <v>1589</v>
      </c>
      <c r="M351" t="s">
        <v>1589</v>
      </c>
      <c r="N351" t="s">
        <v>1589</v>
      </c>
      <c r="O351" t="s">
        <v>127</v>
      </c>
      <c r="P351" t="s">
        <v>1589</v>
      </c>
      <c r="Q351" t="s">
        <v>1589</v>
      </c>
      <c r="R351" s="1" t="str">
        <f t="shared" si="22"/>
        <v>YES</v>
      </c>
      <c r="S351" s="29" t="str">
        <f t="shared" si="23"/>
        <v>YES</v>
      </c>
      <c r="T351" s="32" t="str">
        <f t="shared" si="21"/>
        <v>YES</v>
      </c>
      <c r="U351" s="34" t="s">
        <v>127</v>
      </c>
      <c r="V351" s="10" t="s">
        <v>1589</v>
      </c>
      <c r="W351" s="54" t="s">
        <v>1589</v>
      </c>
      <c r="X351" s="9" t="s">
        <v>126</v>
      </c>
      <c r="Y351" s="9" t="s">
        <v>127</v>
      </c>
      <c r="Z351" s="9" t="s">
        <v>126</v>
      </c>
      <c r="AA351" s="9" t="s">
        <v>126</v>
      </c>
      <c r="AB351" s="9" t="s">
        <v>126</v>
      </c>
      <c r="AC351" s="9" t="s">
        <v>126</v>
      </c>
      <c r="AD351" s="9" t="s">
        <v>126</v>
      </c>
      <c r="AE351" s="9" t="s">
        <v>126</v>
      </c>
      <c r="AF351" s="9" t="s">
        <v>126</v>
      </c>
      <c r="AG351" s="9" t="s">
        <v>126</v>
      </c>
      <c r="AH351" s="9" t="s">
        <v>126</v>
      </c>
      <c r="AI351" s="9" t="s">
        <v>126</v>
      </c>
      <c r="AJ351" s="9" t="s">
        <v>126</v>
      </c>
      <c r="AK351" s="9" t="s">
        <v>126</v>
      </c>
      <c r="AL351" s="9" t="s">
        <v>126</v>
      </c>
      <c r="AM351" s="9" t="s">
        <v>126</v>
      </c>
      <c r="AN351" s="9" t="s">
        <v>126</v>
      </c>
      <c r="AO351" s="9" t="s">
        <v>126</v>
      </c>
      <c r="AP351" s="9" t="s">
        <v>126</v>
      </c>
      <c r="AQ351" s="9" t="s">
        <v>126</v>
      </c>
      <c r="AR351" s="27" t="s">
        <v>126</v>
      </c>
      <c r="AS351" s="11" t="s">
        <v>673</v>
      </c>
      <c r="CQ351" t="s">
        <v>127</v>
      </c>
      <c r="EH351" s="21" t="s">
        <v>1589</v>
      </c>
      <c r="EI351" s="2"/>
      <c r="EJ351" s="2" t="s">
        <v>127</v>
      </c>
      <c r="EN351" s="11" t="s">
        <v>959</v>
      </c>
      <c r="GA351" t="s">
        <v>127</v>
      </c>
      <c r="GQ351" t="s">
        <v>127</v>
      </c>
      <c r="GR351" s="69" t="s">
        <v>347</v>
      </c>
      <c r="GS351" s="11" t="s">
        <v>1149</v>
      </c>
    </row>
    <row r="352" spans="1:201" hidden="1" x14ac:dyDescent="0.25">
      <c r="A352" s="10" t="s">
        <v>1781</v>
      </c>
      <c r="B352" s="9" t="s">
        <v>612</v>
      </c>
      <c r="C352" s="9" t="s">
        <v>670</v>
      </c>
      <c r="D352" s="35" t="s">
        <v>2349</v>
      </c>
      <c r="E352" s="35" t="s">
        <v>1589</v>
      </c>
      <c r="F352" s="35" t="s">
        <v>1589</v>
      </c>
      <c r="G352" s="35" t="s">
        <v>127</v>
      </c>
      <c r="H352" s="35" t="s">
        <v>1589</v>
      </c>
      <c r="I352" s="35" t="s">
        <v>1589</v>
      </c>
      <c r="J352" s="35" t="str">
        <f t="shared" si="20"/>
        <v>Agile</v>
      </c>
      <c r="K352" t="s">
        <v>127</v>
      </c>
      <c r="L352" t="s">
        <v>1589</v>
      </c>
      <c r="M352" t="s">
        <v>1589</v>
      </c>
      <c r="N352" t="s">
        <v>1589</v>
      </c>
      <c r="O352" t="s">
        <v>127</v>
      </c>
      <c r="P352" t="s">
        <v>1589</v>
      </c>
      <c r="Q352" t="s">
        <v>1589</v>
      </c>
      <c r="R352" s="1" t="str">
        <f t="shared" si="22"/>
        <v>YES</v>
      </c>
      <c r="S352" s="29" t="str">
        <f t="shared" si="23"/>
        <v>YES</v>
      </c>
      <c r="T352" s="32" t="str">
        <f t="shared" si="21"/>
        <v>YES</v>
      </c>
      <c r="U352" s="34" t="s">
        <v>127</v>
      </c>
      <c r="V352" s="10" t="s">
        <v>1589</v>
      </c>
      <c r="W352" s="54" t="s">
        <v>1589</v>
      </c>
      <c r="X352" s="9" t="s">
        <v>126</v>
      </c>
      <c r="Y352" s="9" t="s">
        <v>126</v>
      </c>
      <c r="Z352" s="9" t="s">
        <v>126</v>
      </c>
      <c r="AA352" s="9" t="s">
        <v>126</v>
      </c>
      <c r="AB352" s="9" t="s">
        <v>126</v>
      </c>
      <c r="AC352" s="9" t="s">
        <v>126</v>
      </c>
      <c r="AD352" s="9" t="s">
        <v>126</v>
      </c>
      <c r="AE352" s="9" t="s">
        <v>126</v>
      </c>
      <c r="AF352" s="9" t="s">
        <v>126</v>
      </c>
      <c r="AG352" s="9" t="s">
        <v>126</v>
      </c>
      <c r="AH352" s="9" t="s">
        <v>126</v>
      </c>
      <c r="AI352" s="9" t="s">
        <v>126</v>
      </c>
      <c r="AJ352" s="9" t="s">
        <v>126</v>
      </c>
      <c r="AK352" s="9" t="s">
        <v>127</v>
      </c>
      <c r="AL352" s="9" t="s">
        <v>126</v>
      </c>
      <c r="AM352" s="9" t="s">
        <v>126</v>
      </c>
      <c r="AN352" s="9" t="s">
        <v>126</v>
      </c>
      <c r="AO352" s="9" t="s">
        <v>126</v>
      </c>
      <c r="AP352" s="9" t="s">
        <v>126</v>
      </c>
      <c r="AQ352" s="9" t="s">
        <v>126</v>
      </c>
      <c r="AR352" s="27" t="s">
        <v>126</v>
      </c>
      <c r="AS352" s="11" t="s">
        <v>674</v>
      </c>
      <c r="CE352" t="s">
        <v>127</v>
      </c>
      <c r="EH352" s="21" t="s">
        <v>127</v>
      </c>
      <c r="EI352" s="2"/>
      <c r="EL352" s="2" t="s">
        <v>127</v>
      </c>
      <c r="EN352" s="11" t="s">
        <v>959</v>
      </c>
      <c r="GA352" t="s">
        <v>127</v>
      </c>
      <c r="GQ352" t="s">
        <v>127</v>
      </c>
      <c r="GR352" s="69" t="s">
        <v>347</v>
      </c>
      <c r="GS352" s="11" t="s">
        <v>126</v>
      </c>
    </row>
    <row r="353" spans="1:201" hidden="1" x14ac:dyDescent="0.25">
      <c r="A353" s="10" t="s">
        <v>1781</v>
      </c>
      <c r="B353" s="9" t="s">
        <v>612</v>
      </c>
      <c r="C353" s="9" t="s">
        <v>670</v>
      </c>
      <c r="D353" s="35" t="s">
        <v>2349</v>
      </c>
      <c r="E353" s="35" t="s">
        <v>1589</v>
      </c>
      <c r="F353" s="35" t="s">
        <v>1589</v>
      </c>
      <c r="G353" s="35" t="s">
        <v>127</v>
      </c>
      <c r="H353" s="35" t="s">
        <v>1589</v>
      </c>
      <c r="I353" s="35" t="s">
        <v>1589</v>
      </c>
      <c r="J353" s="35" t="str">
        <f t="shared" si="20"/>
        <v>Agile</v>
      </c>
      <c r="K353" t="s">
        <v>127</v>
      </c>
      <c r="L353" t="s">
        <v>1589</v>
      </c>
      <c r="M353" t="s">
        <v>1589</v>
      </c>
      <c r="N353" t="s">
        <v>1589</v>
      </c>
      <c r="O353" t="s">
        <v>127</v>
      </c>
      <c r="P353" t="s">
        <v>1589</v>
      </c>
      <c r="Q353" t="s">
        <v>1589</v>
      </c>
      <c r="R353" s="1" t="str">
        <f t="shared" si="22"/>
        <v>YES</v>
      </c>
      <c r="S353" s="29" t="str">
        <f t="shared" si="23"/>
        <v>YES</v>
      </c>
      <c r="T353" s="32" t="str">
        <f t="shared" si="21"/>
        <v>YES</v>
      </c>
      <c r="U353" s="34" t="s">
        <v>127</v>
      </c>
      <c r="V353" s="10" t="s">
        <v>1589</v>
      </c>
      <c r="W353" s="54" t="s">
        <v>1589</v>
      </c>
      <c r="X353" s="9" t="s">
        <v>127</v>
      </c>
      <c r="Y353" s="9" t="s">
        <v>126</v>
      </c>
      <c r="Z353" s="9" t="s">
        <v>126</v>
      </c>
      <c r="AA353" s="9" t="s">
        <v>126</v>
      </c>
      <c r="AB353" s="9" t="s">
        <v>126</v>
      </c>
      <c r="AC353" s="9" t="s">
        <v>126</v>
      </c>
      <c r="AD353" s="9" t="s">
        <v>126</v>
      </c>
      <c r="AE353" s="9" t="s">
        <v>126</v>
      </c>
      <c r="AF353" s="9" t="s">
        <v>126</v>
      </c>
      <c r="AG353" s="9" t="s">
        <v>126</v>
      </c>
      <c r="AH353" s="9" t="s">
        <v>126</v>
      </c>
      <c r="AI353" s="9" t="s">
        <v>126</v>
      </c>
      <c r="AJ353" s="9" t="s">
        <v>126</v>
      </c>
      <c r="AK353" s="9" t="s">
        <v>126</v>
      </c>
      <c r="AL353" s="9" t="s">
        <v>126</v>
      </c>
      <c r="AM353" s="9" t="s">
        <v>126</v>
      </c>
      <c r="AN353" s="9" t="s">
        <v>126</v>
      </c>
      <c r="AO353" s="9" t="s">
        <v>126</v>
      </c>
      <c r="AP353" s="9" t="s">
        <v>126</v>
      </c>
      <c r="AQ353" s="9" t="s">
        <v>126</v>
      </c>
      <c r="AR353" s="27" t="s">
        <v>126</v>
      </c>
      <c r="AS353" s="11" t="s">
        <v>675</v>
      </c>
      <c r="DJ353" t="s">
        <v>127</v>
      </c>
      <c r="EH353" s="21" t="s">
        <v>127</v>
      </c>
      <c r="EI353" s="2"/>
      <c r="EJ353" s="2" t="s">
        <v>127</v>
      </c>
      <c r="EN353" s="11" t="s">
        <v>960</v>
      </c>
      <c r="GD353" t="s">
        <v>127</v>
      </c>
      <c r="GP353" t="s">
        <v>127</v>
      </c>
      <c r="GR353" s="69" t="s">
        <v>347</v>
      </c>
      <c r="GS353" s="11" t="s">
        <v>126</v>
      </c>
    </row>
    <row r="354" spans="1:201" hidden="1" x14ac:dyDescent="0.25">
      <c r="A354" s="10" t="s">
        <v>1781</v>
      </c>
      <c r="B354" s="9" t="s">
        <v>612</v>
      </c>
      <c r="C354" s="9" t="s">
        <v>676</v>
      </c>
      <c r="D354" s="35" t="s">
        <v>2350</v>
      </c>
      <c r="E354" s="35" t="s">
        <v>1589</v>
      </c>
      <c r="F354" s="35" t="s">
        <v>1589</v>
      </c>
      <c r="G354" s="35" t="s">
        <v>127</v>
      </c>
      <c r="H354" s="35" t="s">
        <v>127</v>
      </c>
      <c r="I354" s="35" t="s">
        <v>1589</v>
      </c>
      <c r="J354" s="35" t="str">
        <f t="shared" si="20"/>
        <v>Agile</v>
      </c>
      <c r="K354" t="s">
        <v>1589</v>
      </c>
      <c r="L354" t="s">
        <v>127</v>
      </c>
      <c r="M354" t="s">
        <v>1589</v>
      </c>
      <c r="N354" t="s">
        <v>1589</v>
      </c>
      <c r="O354" t="s">
        <v>1589</v>
      </c>
      <c r="P354" t="s">
        <v>1589</v>
      </c>
      <c r="Q354" t="s">
        <v>1589</v>
      </c>
      <c r="R354" s="1" t="str">
        <f t="shared" si="22"/>
        <v>NO</v>
      </c>
      <c r="S354" s="29" t="str">
        <f t="shared" si="23"/>
        <v>YES</v>
      </c>
      <c r="T354" s="32" t="str">
        <f t="shared" si="21"/>
        <v>YES</v>
      </c>
      <c r="U354" s="34" t="s">
        <v>127</v>
      </c>
      <c r="V354" s="10" t="s">
        <v>1589</v>
      </c>
      <c r="W354" s="54" t="s">
        <v>1589</v>
      </c>
      <c r="X354" s="9" t="s">
        <v>126</v>
      </c>
      <c r="Y354" s="9" t="s">
        <v>126</v>
      </c>
      <c r="Z354" s="9" t="s">
        <v>126</v>
      </c>
      <c r="AA354" s="9" t="s">
        <v>126</v>
      </c>
      <c r="AB354" s="9" t="s">
        <v>126</v>
      </c>
      <c r="AC354" s="9" t="s">
        <v>126</v>
      </c>
      <c r="AD354" s="9" t="s">
        <v>126</v>
      </c>
      <c r="AE354" s="9" t="s">
        <v>126</v>
      </c>
      <c r="AF354" s="9" t="s">
        <v>126</v>
      </c>
      <c r="AG354" s="9" t="s">
        <v>126</v>
      </c>
      <c r="AH354" s="9" t="s">
        <v>126</v>
      </c>
      <c r="AI354" s="9" t="s">
        <v>126</v>
      </c>
      <c r="AJ354" s="9" t="s">
        <v>126</v>
      </c>
      <c r="AK354" s="9" t="s">
        <v>127</v>
      </c>
      <c r="AL354" s="9" t="s">
        <v>126</v>
      </c>
      <c r="AM354" s="9" t="s">
        <v>126</v>
      </c>
      <c r="AN354" s="9" t="s">
        <v>126</v>
      </c>
      <c r="AO354" s="9" t="s">
        <v>126</v>
      </c>
      <c r="AP354" s="9" t="s">
        <v>126</v>
      </c>
      <c r="AQ354" s="9" t="s">
        <v>126</v>
      </c>
      <c r="AR354" s="27" t="s">
        <v>126</v>
      </c>
      <c r="AS354" s="11" t="s">
        <v>677</v>
      </c>
      <c r="CN354" t="s">
        <v>127</v>
      </c>
      <c r="EH354" s="21" t="s">
        <v>127</v>
      </c>
      <c r="EI354" s="2"/>
      <c r="EJ354" s="2" t="s">
        <v>127</v>
      </c>
      <c r="EN354" s="11" t="s">
        <v>961</v>
      </c>
      <c r="FA354" t="s">
        <v>127</v>
      </c>
      <c r="GN354" t="s">
        <v>127</v>
      </c>
      <c r="GR354" s="69" t="s">
        <v>348</v>
      </c>
      <c r="GS354" s="11" t="s">
        <v>1150</v>
      </c>
    </row>
    <row r="355" spans="1:201" hidden="1" x14ac:dyDescent="0.25">
      <c r="A355" s="10" t="s">
        <v>1781</v>
      </c>
      <c r="B355" s="9" t="s">
        <v>612</v>
      </c>
      <c r="C355" s="9" t="s">
        <v>676</v>
      </c>
      <c r="D355" s="35" t="s">
        <v>2350</v>
      </c>
      <c r="E355" s="35" t="s">
        <v>1589</v>
      </c>
      <c r="F355" s="35" t="s">
        <v>1589</v>
      </c>
      <c r="G355" s="35" t="s">
        <v>127</v>
      </c>
      <c r="H355" s="35" t="s">
        <v>127</v>
      </c>
      <c r="I355" s="35" t="s">
        <v>1589</v>
      </c>
      <c r="J355" s="35" t="str">
        <f t="shared" si="20"/>
        <v>Agile</v>
      </c>
      <c r="K355" t="s">
        <v>1589</v>
      </c>
      <c r="L355" t="s">
        <v>127</v>
      </c>
      <c r="M355" t="s">
        <v>1589</v>
      </c>
      <c r="N355" t="s">
        <v>1589</v>
      </c>
      <c r="O355" t="s">
        <v>1589</v>
      </c>
      <c r="P355" t="s">
        <v>1589</v>
      </c>
      <c r="Q355" t="s">
        <v>1589</v>
      </c>
      <c r="R355" s="1" t="str">
        <f t="shared" si="22"/>
        <v>NO</v>
      </c>
      <c r="S355" s="29" t="str">
        <f t="shared" si="23"/>
        <v>YES</v>
      </c>
      <c r="T355" s="32" t="str">
        <f t="shared" si="21"/>
        <v>YES</v>
      </c>
      <c r="U355" s="34" t="s">
        <v>127</v>
      </c>
      <c r="V355" s="10" t="s">
        <v>1589</v>
      </c>
      <c r="W355" s="54" t="s">
        <v>1589</v>
      </c>
      <c r="X355" s="9" t="s">
        <v>126</v>
      </c>
      <c r="Y355" s="9" t="s">
        <v>126</v>
      </c>
      <c r="Z355" s="9" t="s">
        <v>126</v>
      </c>
      <c r="AA355" s="9" t="s">
        <v>126</v>
      </c>
      <c r="AB355" s="9" t="s">
        <v>126</v>
      </c>
      <c r="AC355" s="9" t="s">
        <v>126</v>
      </c>
      <c r="AD355" s="9" t="s">
        <v>126</v>
      </c>
      <c r="AE355" s="9" t="s">
        <v>126</v>
      </c>
      <c r="AF355" s="9" t="s">
        <v>126</v>
      </c>
      <c r="AG355" s="9" t="s">
        <v>126</v>
      </c>
      <c r="AH355" s="9" t="s">
        <v>126</v>
      </c>
      <c r="AI355" s="9" t="s">
        <v>126</v>
      </c>
      <c r="AJ355" s="9" t="s">
        <v>126</v>
      </c>
      <c r="AK355" s="9" t="s">
        <v>126</v>
      </c>
      <c r="AL355" s="9" t="s">
        <v>127</v>
      </c>
      <c r="AM355" s="9" t="s">
        <v>126</v>
      </c>
      <c r="AN355" s="9" t="s">
        <v>126</v>
      </c>
      <c r="AO355" s="9" t="s">
        <v>126</v>
      </c>
      <c r="AP355" s="9" t="s">
        <v>126</v>
      </c>
      <c r="AQ355" s="9" t="s">
        <v>126</v>
      </c>
      <c r="AR355" s="27" t="s">
        <v>126</v>
      </c>
      <c r="AS355" s="11" t="s">
        <v>678</v>
      </c>
      <c r="CP355" t="s">
        <v>127</v>
      </c>
      <c r="EH355" s="21" t="s">
        <v>1589</v>
      </c>
      <c r="EI355" s="2" t="s">
        <v>127</v>
      </c>
      <c r="EN355" s="11" t="s">
        <v>962</v>
      </c>
      <c r="EY355" t="s">
        <v>127</v>
      </c>
      <c r="GP355" t="s">
        <v>127</v>
      </c>
      <c r="GR355" s="69" t="s">
        <v>348</v>
      </c>
      <c r="GS355" s="11" t="s">
        <v>1151</v>
      </c>
    </row>
    <row r="356" spans="1:201" hidden="1" x14ac:dyDescent="0.25">
      <c r="A356" s="10" t="s">
        <v>1781</v>
      </c>
      <c r="B356" s="9" t="s">
        <v>612</v>
      </c>
      <c r="C356" s="9" t="s">
        <v>676</v>
      </c>
      <c r="D356" s="35" t="s">
        <v>2350</v>
      </c>
      <c r="E356" s="35" t="s">
        <v>1589</v>
      </c>
      <c r="F356" s="35" t="s">
        <v>1589</v>
      </c>
      <c r="G356" s="35" t="s">
        <v>127</v>
      </c>
      <c r="H356" s="35" t="s">
        <v>127</v>
      </c>
      <c r="I356" s="35" t="s">
        <v>1589</v>
      </c>
      <c r="J356" s="35" t="str">
        <f t="shared" si="20"/>
        <v>Agile</v>
      </c>
      <c r="K356" t="s">
        <v>1589</v>
      </c>
      <c r="L356" t="s">
        <v>127</v>
      </c>
      <c r="M356" t="s">
        <v>1589</v>
      </c>
      <c r="N356" t="s">
        <v>1589</v>
      </c>
      <c r="O356" t="s">
        <v>1589</v>
      </c>
      <c r="P356" t="s">
        <v>1589</v>
      </c>
      <c r="Q356" t="s">
        <v>1589</v>
      </c>
      <c r="R356" s="1" t="str">
        <f t="shared" si="22"/>
        <v>NO</v>
      </c>
      <c r="S356" s="29" t="str">
        <f t="shared" si="23"/>
        <v>YES</v>
      </c>
      <c r="T356" s="32" t="str">
        <f t="shared" si="21"/>
        <v>YES</v>
      </c>
      <c r="U356" s="34" t="s">
        <v>127</v>
      </c>
      <c r="V356" s="10" t="s">
        <v>1589</v>
      </c>
      <c r="W356" s="54" t="s">
        <v>1589</v>
      </c>
      <c r="X356" s="9" t="s">
        <v>126</v>
      </c>
      <c r="Y356" s="9" t="s">
        <v>127</v>
      </c>
      <c r="Z356" s="9" t="s">
        <v>126</v>
      </c>
      <c r="AA356" s="9" t="s">
        <v>126</v>
      </c>
      <c r="AB356" s="9" t="s">
        <v>126</v>
      </c>
      <c r="AC356" s="9" t="s">
        <v>126</v>
      </c>
      <c r="AD356" s="9" t="s">
        <v>126</v>
      </c>
      <c r="AE356" s="9" t="s">
        <v>126</v>
      </c>
      <c r="AF356" s="9" t="s">
        <v>126</v>
      </c>
      <c r="AG356" s="9" t="s">
        <v>126</v>
      </c>
      <c r="AH356" s="9" t="s">
        <v>126</v>
      </c>
      <c r="AI356" s="9" t="s">
        <v>126</v>
      </c>
      <c r="AJ356" s="9" t="s">
        <v>126</v>
      </c>
      <c r="AK356" s="9" t="s">
        <v>126</v>
      </c>
      <c r="AL356" s="9" t="s">
        <v>126</v>
      </c>
      <c r="AM356" s="9" t="s">
        <v>126</v>
      </c>
      <c r="AN356" s="9" t="s">
        <v>126</v>
      </c>
      <c r="AO356" s="9" t="s">
        <v>126</v>
      </c>
      <c r="AP356" s="9" t="s">
        <v>126</v>
      </c>
      <c r="AQ356" s="9" t="s">
        <v>126</v>
      </c>
      <c r="AR356" s="27" t="s">
        <v>126</v>
      </c>
      <c r="AS356" s="11" t="s">
        <v>679</v>
      </c>
      <c r="BM356" t="s">
        <v>127</v>
      </c>
      <c r="EH356" s="21" t="s">
        <v>1589</v>
      </c>
      <c r="EI356" s="2"/>
      <c r="EK356" s="2" t="s">
        <v>127</v>
      </c>
      <c r="EN356" s="11" t="s">
        <v>963</v>
      </c>
      <c r="ET356" t="s">
        <v>127</v>
      </c>
      <c r="GM356" t="s">
        <v>127</v>
      </c>
      <c r="GR356" s="69" t="s">
        <v>347</v>
      </c>
      <c r="GS356" s="11" t="s">
        <v>1152</v>
      </c>
    </row>
    <row r="357" spans="1:201" hidden="1" x14ac:dyDescent="0.25">
      <c r="A357" s="10" t="s">
        <v>1781</v>
      </c>
      <c r="B357" s="9" t="s">
        <v>612</v>
      </c>
      <c r="C357" s="9" t="s">
        <v>676</v>
      </c>
      <c r="D357" s="35" t="s">
        <v>2350</v>
      </c>
      <c r="E357" s="35" t="s">
        <v>1589</v>
      </c>
      <c r="F357" s="35" t="s">
        <v>1589</v>
      </c>
      <c r="G357" s="35" t="s">
        <v>127</v>
      </c>
      <c r="H357" s="35" t="s">
        <v>127</v>
      </c>
      <c r="I357" s="35" t="s">
        <v>1589</v>
      </c>
      <c r="J357" s="35" t="str">
        <f t="shared" si="20"/>
        <v>Agile</v>
      </c>
      <c r="K357" t="s">
        <v>1589</v>
      </c>
      <c r="L357" t="s">
        <v>127</v>
      </c>
      <c r="M357" t="s">
        <v>1589</v>
      </c>
      <c r="N357" t="s">
        <v>1589</v>
      </c>
      <c r="O357" t="s">
        <v>1589</v>
      </c>
      <c r="P357" t="s">
        <v>1589</v>
      </c>
      <c r="Q357" t="s">
        <v>1589</v>
      </c>
      <c r="R357" s="1" t="str">
        <f t="shared" si="22"/>
        <v>NO</v>
      </c>
      <c r="S357" s="29" t="str">
        <f t="shared" si="23"/>
        <v>YES</v>
      </c>
      <c r="T357" s="32" t="str">
        <f t="shared" si="21"/>
        <v>YES</v>
      </c>
      <c r="U357" s="34" t="s">
        <v>127</v>
      </c>
      <c r="V357" s="10" t="s">
        <v>1589</v>
      </c>
      <c r="W357" s="54" t="s">
        <v>1589</v>
      </c>
      <c r="X357" s="9" t="s">
        <v>127</v>
      </c>
      <c r="Y357" s="9" t="s">
        <v>126</v>
      </c>
      <c r="Z357" s="9" t="s">
        <v>126</v>
      </c>
      <c r="AA357" s="9" t="s">
        <v>126</v>
      </c>
      <c r="AB357" s="9" t="s">
        <v>126</v>
      </c>
      <c r="AC357" s="9" t="s">
        <v>126</v>
      </c>
      <c r="AD357" s="9" t="s">
        <v>126</v>
      </c>
      <c r="AE357" s="9" t="s">
        <v>126</v>
      </c>
      <c r="AF357" s="9" t="s">
        <v>126</v>
      </c>
      <c r="AG357" s="9" t="s">
        <v>126</v>
      </c>
      <c r="AH357" s="9" t="s">
        <v>126</v>
      </c>
      <c r="AI357" s="9" t="s">
        <v>126</v>
      </c>
      <c r="AJ357" s="9" t="s">
        <v>126</v>
      </c>
      <c r="AK357" s="9" t="s">
        <v>126</v>
      </c>
      <c r="AL357" s="9" t="s">
        <v>126</v>
      </c>
      <c r="AM357" s="9" t="s">
        <v>126</v>
      </c>
      <c r="AN357" s="9" t="s">
        <v>126</v>
      </c>
      <c r="AO357" s="9" t="s">
        <v>126</v>
      </c>
      <c r="AP357" s="9" t="s">
        <v>126</v>
      </c>
      <c r="AQ357" s="9" t="s">
        <v>126</v>
      </c>
      <c r="AR357" s="27" t="s">
        <v>126</v>
      </c>
      <c r="AS357" s="11" t="s">
        <v>680</v>
      </c>
      <c r="BQ357" t="s">
        <v>127</v>
      </c>
      <c r="EH357" s="21" t="s">
        <v>127</v>
      </c>
      <c r="EI357" s="2"/>
      <c r="EJ357" s="2" t="s">
        <v>127</v>
      </c>
      <c r="EN357" s="11" t="s">
        <v>964</v>
      </c>
      <c r="ER357" t="s">
        <v>127</v>
      </c>
      <c r="GP357" t="s">
        <v>127</v>
      </c>
      <c r="GR357" s="69" t="s">
        <v>347</v>
      </c>
      <c r="GS357" s="11" t="s">
        <v>1153</v>
      </c>
    </row>
    <row r="358" spans="1:201" hidden="1" x14ac:dyDescent="0.25">
      <c r="A358" s="10" t="s">
        <v>1781</v>
      </c>
      <c r="B358" s="9" t="s">
        <v>612</v>
      </c>
      <c r="C358" s="9" t="s">
        <v>676</v>
      </c>
      <c r="D358" s="35" t="s">
        <v>2350</v>
      </c>
      <c r="E358" s="35" t="s">
        <v>1589</v>
      </c>
      <c r="F358" s="35" t="s">
        <v>1589</v>
      </c>
      <c r="G358" s="35" t="s">
        <v>127</v>
      </c>
      <c r="H358" s="35" t="s">
        <v>127</v>
      </c>
      <c r="I358" s="35" t="s">
        <v>1589</v>
      </c>
      <c r="J358" s="35" t="str">
        <f t="shared" si="20"/>
        <v>Agile</v>
      </c>
      <c r="K358" t="s">
        <v>1589</v>
      </c>
      <c r="L358" t="s">
        <v>127</v>
      </c>
      <c r="M358" t="s">
        <v>1589</v>
      </c>
      <c r="N358" t="s">
        <v>1589</v>
      </c>
      <c r="O358" t="s">
        <v>1589</v>
      </c>
      <c r="P358" t="s">
        <v>1589</v>
      </c>
      <c r="Q358" t="s">
        <v>1589</v>
      </c>
      <c r="R358" s="1" t="str">
        <f t="shared" si="22"/>
        <v>NO</v>
      </c>
      <c r="S358" s="29" t="str">
        <f t="shared" si="23"/>
        <v>YES</v>
      </c>
      <c r="T358" s="32" t="str">
        <f t="shared" si="21"/>
        <v>YES</v>
      </c>
      <c r="U358" s="34" t="s">
        <v>127</v>
      </c>
      <c r="V358" s="10" t="s">
        <v>1589</v>
      </c>
      <c r="W358" s="54" t="s">
        <v>1589</v>
      </c>
      <c r="X358" s="9" t="s">
        <v>126</v>
      </c>
      <c r="Y358" s="9" t="s">
        <v>126</v>
      </c>
      <c r="Z358" s="9" t="s">
        <v>126</v>
      </c>
      <c r="AA358" s="9" t="s">
        <v>126</v>
      </c>
      <c r="AB358" s="9" t="s">
        <v>126</v>
      </c>
      <c r="AC358" s="9" t="s">
        <v>126</v>
      </c>
      <c r="AD358" s="9" t="s">
        <v>126</v>
      </c>
      <c r="AE358" s="9" t="s">
        <v>126</v>
      </c>
      <c r="AF358" s="9" t="s">
        <v>126</v>
      </c>
      <c r="AG358" s="9" t="s">
        <v>126</v>
      </c>
      <c r="AH358" s="9" t="s">
        <v>126</v>
      </c>
      <c r="AI358" s="9" t="s">
        <v>126</v>
      </c>
      <c r="AJ358" s="9" t="s">
        <v>126</v>
      </c>
      <c r="AK358" s="9" t="s">
        <v>126</v>
      </c>
      <c r="AL358" s="9" t="s">
        <v>126</v>
      </c>
      <c r="AM358" s="9" t="s">
        <v>126</v>
      </c>
      <c r="AN358" s="9" t="s">
        <v>126</v>
      </c>
      <c r="AO358" s="9" t="s">
        <v>127</v>
      </c>
      <c r="AP358" s="9" t="s">
        <v>126</v>
      </c>
      <c r="AQ358" s="9" t="s">
        <v>126</v>
      </c>
      <c r="AR358" s="27" t="s">
        <v>126</v>
      </c>
      <c r="AS358" s="11" t="s">
        <v>681</v>
      </c>
      <c r="DB358" t="s">
        <v>127</v>
      </c>
      <c r="EH358" s="21" t="s">
        <v>127</v>
      </c>
      <c r="EI358" s="2"/>
      <c r="EM358" s="3" t="s">
        <v>127</v>
      </c>
      <c r="EN358" s="11" t="s">
        <v>965</v>
      </c>
      <c r="FB358" t="s">
        <v>127</v>
      </c>
      <c r="GO358" t="s">
        <v>127</v>
      </c>
      <c r="GR358" s="69" t="s">
        <v>348</v>
      </c>
      <c r="GS358" s="11" t="s">
        <v>1154</v>
      </c>
    </row>
    <row r="359" spans="1:201" hidden="1" x14ac:dyDescent="0.25">
      <c r="A359" s="10" t="s">
        <v>1781</v>
      </c>
      <c r="B359" s="9" t="s">
        <v>612</v>
      </c>
      <c r="C359" s="9" t="s">
        <v>682</v>
      </c>
      <c r="D359" s="35" t="s">
        <v>2349</v>
      </c>
      <c r="E359" s="35" t="s">
        <v>1589</v>
      </c>
      <c r="F359" s="35" t="s">
        <v>1589</v>
      </c>
      <c r="G359" s="35" t="s">
        <v>1589</v>
      </c>
      <c r="H359" s="35" t="s">
        <v>1589</v>
      </c>
      <c r="I359" s="35" t="s">
        <v>1589</v>
      </c>
      <c r="J359" s="35" t="str">
        <f t="shared" si="20"/>
        <v/>
      </c>
      <c r="K359" t="s">
        <v>1589</v>
      </c>
      <c r="L359" t="s">
        <v>1589</v>
      </c>
      <c r="M359" t="s">
        <v>127</v>
      </c>
      <c r="N359" t="s">
        <v>1589</v>
      </c>
      <c r="O359" t="s">
        <v>1589</v>
      </c>
      <c r="P359" t="s">
        <v>1589</v>
      </c>
      <c r="Q359" t="s">
        <v>1589</v>
      </c>
      <c r="R359" s="1" t="str">
        <f t="shared" si="22"/>
        <v>YES</v>
      </c>
      <c r="S359" s="29" t="str">
        <f t="shared" si="23"/>
        <v>YES</v>
      </c>
      <c r="T359" s="32" t="str">
        <f t="shared" si="21"/>
        <v>YES</v>
      </c>
      <c r="U359" s="34" t="s">
        <v>127</v>
      </c>
      <c r="V359" s="10" t="s">
        <v>1589</v>
      </c>
      <c r="W359" s="54" t="s">
        <v>1589</v>
      </c>
      <c r="X359" s="9" t="s">
        <v>126</v>
      </c>
      <c r="Y359" s="9" t="s">
        <v>126</v>
      </c>
      <c r="Z359" s="9" t="s">
        <v>126</v>
      </c>
      <c r="AA359" s="9" t="s">
        <v>126</v>
      </c>
      <c r="AB359" s="9" t="s">
        <v>126</v>
      </c>
      <c r="AC359" s="9" t="s">
        <v>126</v>
      </c>
      <c r="AD359" s="9" t="s">
        <v>126</v>
      </c>
      <c r="AE359" s="9" t="s">
        <v>126</v>
      </c>
      <c r="AF359" s="9" t="s">
        <v>126</v>
      </c>
      <c r="AG359" s="9" t="s">
        <v>126</v>
      </c>
      <c r="AH359" s="9" t="s">
        <v>126</v>
      </c>
      <c r="AI359" s="9" t="s">
        <v>126</v>
      </c>
      <c r="AJ359" s="9" t="s">
        <v>126</v>
      </c>
      <c r="AK359" s="9" t="s">
        <v>127</v>
      </c>
      <c r="AL359" s="9" t="s">
        <v>126</v>
      </c>
      <c r="AM359" s="9" t="s">
        <v>126</v>
      </c>
      <c r="AN359" s="9" t="s">
        <v>126</v>
      </c>
      <c r="AO359" s="9" t="s">
        <v>126</v>
      </c>
      <c r="AP359" s="9" t="s">
        <v>126</v>
      </c>
      <c r="AQ359" s="9" t="s">
        <v>126</v>
      </c>
      <c r="AR359" s="27" t="s">
        <v>126</v>
      </c>
      <c r="AS359" s="11" t="s">
        <v>683</v>
      </c>
      <c r="CE359" t="s">
        <v>127</v>
      </c>
      <c r="EH359" s="21" t="s">
        <v>1589</v>
      </c>
      <c r="EI359" s="2"/>
      <c r="EL359" s="2" t="s">
        <v>127</v>
      </c>
      <c r="EN359" s="11" t="s">
        <v>683</v>
      </c>
      <c r="ES359" t="s">
        <v>127</v>
      </c>
      <c r="GQ359" t="s">
        <v>127</v>
      </c>
      <c r="GR359" s="69" t="s">
        <v>348</v>
      </c>
      <c r="GS359" s="11" t="s">
        <v>1155</v>
      </c>
    </row>
    <row r="360" spans="1:201" hidden="1" x14ac:dyDescent="0.25">
      <c r="A360" s="10" t="s">
        <v>1781</v>
      </c>
      <c r="B360" s="9" t="s">
        <v>612</v>
      </c>
      <c r="C360" s="9" t="s">
        <v>682</v>
      </c>
      <c r="D360" s="35" t="s">
        <v>2349</v>
      </c>
      <c r="E360" s="35" t="s">
        <v>1589</v>
      </c>
      <c r="F360" s="35" t="s">
        <v>1589</v>
      </c>
      <c r="G360" s="35" t="s">
        <v>1589</v>
      </c>
      <c r="H360" s="35" t="s">
        <v>1589</v>
      </c>
      <c r="I360" s="35" t="s">
        <v>1589</v>
      </c>
      <c r="J360" s="35" t="str">
        <f t="shared" si="20"/>
        <v/>
      </c>
      <c r="K360" t="s">
        <v>1589</v>
      </c>
      <c r="L360" t="s">
        <v>1589</v>
      </c>
      <c r="M360" t="s">
        <v>127</v>
      </c>
      <c r="N360" t="s">
        <v>1589</v>
      </c>
      <c r="O360" t="s">
        <v>1589</v>
      </c>
      <c r="P360" t="s">
        <v>1589</v>
      </c>
      <c r="Q360" t="s">
        <v>1589</v>
      </c>
      <c r="R360" s="1" t="str">
        <f t="shared" si="22"/>
        <v>YES</v>
      </c>
      <c r="S360" s="29" t="str">
        <f t="shared" si="23"/>
        <v>YES</v>
      </c>
      <c r="T360" s="32" t="str">
        <f t="shared" si="21"/>
        <v>YES</v>
      </c>
      <c r="U360" s="34" t="s">
        <v>127</v>
      </c>
      <c r="V360" s="10" t="s">
        <v>1589</v>
      </c>
      <c r="W360" s="54" t="s">
        <v>1589</v>
      </c>
      <c r="X360" s="9" t="s">
        <v>126</v>
      </c>
      <c r="Y360" s="9" t="s">
        <v>126</v>
      </c>
      <c r="Z360" s="9" t="s">
        <v>126</v>
      </c>
      <c r="AA360" s="9" t="s">
        <v>126</v>
      </c>
      <c r="AB360" s="9" t="s">
        <v>126</v>
      </c>
      <c r="AC360" s="9" t="s">
        <v>126</v>
      </c>
      <c r="AD360" s="9" t="s">
        <v>126</v>
      </c>
      <c r="AE360" s="9" t="s">
        <v>126</v>
      </c>
      <c r="AF360" s="9" t="s">
        <v>126</v>
      </c>
      <c r="AG360" s="9" t="s">
        <v>126</v>
      </c>
      <c r="AH360" s="9" t="s">
        <v>126</v>
      </c>
      <c r="AI360" s="9" t="s">
        <v>126</v>
      </c>
      <c r="AJ360" s="9" t="s">
        <v>126</v>
      </c>
      <c r="AK360" s="9" t="s">
        <v>126</v>
      </c>
      <c r="AL360" s="9" t="s">
        <v>126</v>
      </c>
      <c r="AM360" s="9" t="s">
        <v>126</v>
      </c>
      <c r="AN360" s="9" t="s">
        <v>126</v>
      </c>
      <c r="AO360" s="9" t="s">
        <v>126</v>
      </c>
      <c r="AP360" s="9" t="s">
        <v>127</v>
      </c>
      <c r="AQ360" s="9" t="s">
        <v>126</v>
      </c>
      <c r="AR360" s="27" t="s">
        <v>126</v>
      </c>
      <c r="AS360" s="11" t="s">
        <v>684</v>
      </c>
      <c r="CH360" t="s">
        <v>127</v>
      </c>
      <c r="EH360" s="21" t="s">
        <v>127</v>
      </c>
      <c r="EI360" s="2" t="s">
        <v>127</v>
      </c>
      <c r="EN360" s="11" t="s">
        <v>684</v>
      </c>
      <c r="FD360" t="s">
        <v>127</v>
      </c>
      <c r="GP360" t="s">
        <v>127</v>
      </c>
      <c r="GR360" s="69" t="s">
        <v>347</v>
      </c>
      <c r="GS360" s="11" t="s">
        <v>1156</v>
      </c>
    </row>
    <row r="361" spans="1:201" hidden="1" x14ac:dyDescent="0.25">
      <c r="A361" s="10" t="s">
        <v>1781</v>
      </c>
      <c r="B361" s="9" t="s">
        <v>612</v>
      </c>
      <c r="C361" s="9" t="s">
        <v>682</v>
      </c>
      <c r="D361" s="35" t="s">
        <v>2349</v>
      </c>
      <c r="E361" s="35" t="s">
        <v>1589</v>
      </c>
      <c r="F361" s="35" t="s">
        <v>1589</v>
      </c>
      <c r="G361" s="35" t="s">
        <v>1589</v>
      </c>
      <c r="H361" s="35" t="s">
        <v>1589</v>
      </c>
      <c r="I361" s="35" t="s">
        <v>1589</v>
      </c>
      <c r="J361" s="35" t="str">
        <f t="shared" si="20"/>
        <v/>
      </c>
      <c r="K361" t="s">
        <v>1589</v>
      </c>
      <c r="L361" t="s">
        <v>1589</v>
      </c>
      <c r="M361" t="s">
        <v>127</v>
      </c>
      <c r="N361" t="s">
        <v>1589</v>
      </c>
      <c r="O361" t="s">
        <v>1589</v>
      </c>
      <c r="P361" t="s">
        <v>1589</v>
      </c>
      <c r="Q361" t="s">
        <v>1589</v>
      </c>
      <c r="R361" s="1" t="str">
        <f t="shared" si="22"/>
        <v>YES</v>
      </c>
      <c r="S361" s="29" t="str">
        <f t="shared" si="23"/>
        <v>YES</v>
      </c>
      <c r="T361" s="32" t="str">
        <f t="shared" si="21"/>
        <v>YES</v>
      </c>
      <c r="U361" s="34" t="s">
        <v>127</v>
      </c>
      <c r="V361" s="10" t="s">
        <v>1589</v>
      </c>
      <c r="W361" s="54" t="s">
        <v>1589</v>
      </c>
      <c r="X361" s="9" t="s">
        <v>126</v>
      </c>
      <c r="Y361" s="9" t="s">
        <v>126</v>
      </c>
      <c r="Z361" s="9" t="s">
        <v>126</v>
      </c>
      <c r="AA361" s="9" t="s">
        <v>126</v>
      </c>
      <c r="AB361" s="9" t="s">
        <v>126</v>
      </c>
      <c r="AC361" s="9" t="s">
        <v>126</v>
      </c>
      <c r="AD361" s="9" t="s">
        <v>126</v>
      </c>
      <c r="AE361" s="9" t="s">
        <v>126</v>
      </c>
      <c r="AF361" s="9" t="s">
        <v>126</v>
      </c>
      <c r="AG361" s="9" t="s">
        <v>126</v>
      </c>
      <c r="AH361" s="9" t="s">
        <v>126</v>
      </c>
      <c r="AI361" s="9" t="s">
        <v>126</v>
      </c>
      <c r="AJ361" s="9" t="s">
        <v>126</v>
      </c>
      <c r="AK361" s="9" t="s">
        <v>126</v>
      </c>
      <c r="AL361" s="9" t="s">
        <v>126</v>
      </c>
      <c r="AM361" s="9" t="s">
        <v>127</v>
      </c>
      <c r="AN361" s="9" t="s">
        <v>126</v>
      </c>
      <c r="AO361" s="9" t="s">
        <v>126</v>
      </c>
      <c r="AP361" s="9" t="s">
        <v>126</v>
      </c>
      <c r="AQ361" s="9" t="s">
        <v>126</v>
      </c>
      <c r="AR361" s="27" t="s">
        <v>126</v>
      </c>
      <c r="AS361" s="11" t="s">
        <v>685</v>
      </c>
      <c r="CH361" t="s">
        <v>127</v>
      </c>
      <c r="EH361" s="21" t="s">
        <v>1589</v>
      </c>
      <c r="EI361" s="2" t="s">
        <v>127</v>
      </c>
      <c r="EN361" s="11" t="s">
        <v>685</v>
      </c>
      <c r="EW361" t="s">
        <v>127</v>
      </c>
      <c r="GN361" t="s">
        <v>127</v>
      </c>
      <c r="GR361" s="69" t="s">
        <v>348</v>
      </c>
      <c r="GS361" s="11" t="s">
        <v>1157</v>
      </c>
    </row>
    <row r="362" spans="1:201" hidden="1" x14ac:dyDescent="0.25">
      <c r="A362" s="10" t="s">
        <v>1781</v>
      </c>
      <c r="B362" s="9" t="s">
        <v>612</v>
      </c>
      <c r="C362" s="9" t="s">
        <v>682</v>
      </c>
      <c r="D362" s="35" t="s">
        <v>2349</v>
      </c>
      <c r="E362" s="35" t="s">
        <v>1589</v>
      </c>
      <c r="F362" s="35" t="s">
        <v>1589</v>
      </c>
      <c r="G362" s="35" t="s">
        <v>1589</v>
      </c>
      <c r="H362" s="35" t="s">
        <v>1589</v>
      </c>
      <c r="I362" s="35" t="s">
        <v>1589</v>
      </c>
      <c r="J362" s="35" t="str">
        <f t="shared" si="20"/>
        <v/>
      </c>
      <c r="K362" t="s">
        <v>1589</v>
      </c>
      <c r="L362" t="s">
        <v>1589</v>
      </c>
      <c r="M362" t="s">
        <v>127</v>
      </c>
      <c r="N362" t="s">
        <v>1589</v>
      </c>
      <c r="O362" t="s">
        <v>1589</v>
      </c>
      <c r="P362" t="s">
        <v>1589</v>
      </c>
      <c r="Q362" t="s">
        <v>1589</v>
      </c>
      <c r="R362" s="1" t="str">
        <f t="shared" si="22"/>
        <v>YES</v>
      </c>
      <c r="S362" s="29" t="str">
        <f t="shared" si="23"/>
        <v>YES</v>
      </c>
      <c r="T362" s="32" t="str">
        <f t="shared" si="21"/>
        <v>YES</v>
      </c>
      <c r="U362" s="34" t="s">
        <v>127</v>
      </c>
      <c r="V362" s="10" t="s">
        <v>1589</v>
      </c>
      <c r="W362" s="54" t="s">
        <v>1589</v>
      </c>
      <c r="X362" s="9" t="s">
        <v>126</v>
      </c>
      <c r="Y362" s="9" t="s">
        <v>126</v>
      </c>
      <c r="Z362" s="9" t="s">
        <v>126</v>
      </c>
      <c r="AA362" s="9" t="s">
        <v>127</v>
      </c>
      <c r="AB362" s="9" t="s">
        <v>126</v>
      </c>
      <c r="AC362" s="9" t="s">
        <v>126</v>
      </c>
      <c r="AD362" s="9" t="s">
        <v>126</v>
      </c>
      <c r="AE362" s="9" t="s">
        <v>126</v>
      </c>
      <c r="AF362" s="9" t="s">
        <v>126</v>
      </c>
      <c r="AG362" s="9" t="s">
        <v>126</v>
      </c>
      <c r="AH362" s="9" t="s">
        <v>126</v>
      </c>
      <c r="AI362" s="9" t="s">
        <v>126</v>
      </c>
      <c r="AJ362" s="9" t="s">
        <v>126</v>
      </c>
      <c r="AK362" s="9" t="s">
        <v>126</v>
      </c>
      <c r="AL362" s="9" t="s">
        <v>126</v>
      </c>
      <c r="AM362" s="9" t="s">
        <v>126</v>
      </c>
      <c r="AN362" s="9" t="s">
        <v>126</v>
      </c>
      <c r="AO362" s="9" t="s">
        <v>126</v>
      </c>
      <c r="AP362" s="9" t="s">
        <v>126</v>
      </c>
      <c r="AQ362" s="9" t="s">
        <v>126</v>
      </c>
      <c r="AR362" s="27" t="s">
        <v>126</v>
      </c>
      <c r="AS362" s="11" t="s">
        <v>686</v>
      </c>
      <c r="BL362" t="s">
        <v>127</v>
      </c>
      <c r="EH362" s="21" t="s">
        <v>1589</v>
      </c>
      <c r="EI362" s="2"/>
      <c r="EK362" s="2" t="s">
        <v>127</v>
      </c>
      <c r="EN362" s="11" t="s">
        <v>686</v>
      </c>
      <c r="FI362" t="s">
        <v>127</v>
      </c>
      <c r="GP362" t="s">
        <v>127</v>
      </c>
      <c r="GR362" s="69" t="s">
        <v>347</v>
      </c>
      <c r="GS362" s="11" t="s">
        <v>126</v>
      </c>
    </row>
    <row r="363" spans="1:201" hidden="1" x14ac:dyDescent="0.25">
      <c r="A363" s="10" t="s">
        <v>1781</v>
      </c>
      <c r="B363" s="9" t="s">
        <v>612</v>
      </c>
      <c r="C363" s="9" t="s">
        <v>682</v>
      </c>
      <c r="D363" s="35" t="s">
        <v>2349</v>
      </c>
      <c r="E363" s="35" t="s">
        <v>1589</v>
      </c>
      <c r="F363" s="35" t="s">
        <v>1589</v>
      </c>
      <c r="G363" s="35" t="s">
        <v>1589</v>
      </c>
      <c r="H363" s="35" t="s">
        <v>1589</v>
      </c>
      <c r="I363" s="35" t="s">
        <v>1589</v>
      </c>
      <c r="J363" s="35" t="str">
        <f t="shared" si="20"/>
        <v/>
      </c>
      <c r="K363" t="s">
        <v>1589</v>
      </c>
      <c r="L363" t="s">
        <v>1589</v>
      </c>
      <c r="M363" t="s">
        <v>127</v>
      </c>
      <c r="N363" t="s">
        <v>1589</v>
      </c>
      <c r="O363" t="s">
        <v>1589</v>
      </c>
      <c r="P363" t="s">
        <v>1589</v>
      </c>
      <c r="Q363" t="s">
        <v>1589</v>
      </c>
      <c r="R363" s="1" t="str">
        <f t="shared" si="22"/>
        <v>YES</v>
      </c>
      <c r="S363" s="29" t="str">
        <f t="shared" si="23"/>
        <v>YES</v>
      </c>
      <c r="T363" s="32" t="str">
        <f t="shared" si="21"/>
        <v>YES</v>
      </c>
      <c r="U363" s="34" t="s">
        <v>127</v>
      </c>
      <c r="V363" s="10" t="s">
        <v>1589</v>
      </c>
      <c r="W363" s="54" t="s">
        <v>1589</v>
      </c>
      <c r="X363" s="9" t="s">
        <v>126</v>
      </c>
      <c r="Y363" s="9" t="s">
        <v>126</v>
      </c>
      <c r="Z363" s="9" t="s">
        <v>126</v>
      </c>
      <c r="AA363" s="9" t="s">
        <v>126</v>
      </c>
      <c r="AB363" s="9" t="s">
        <v>126</v>
      </c>
      <c r="AC363" s="9" t="s">
        <v>126</v>
      </c>
      <c r="AD363" s="9" t="s">
        <v>126</v>
      </c>
      <c r="AE363" s="9" t="s">
        <v>126</v>
      </c>
      <c r="AF363" s="9" t="s">
        <v>126</v>
      </c>
      <c r="AG363" s="9" t="s">
        <v>126</v>
      </c>
      <c r="AH363" s="9" t="s">
        <v>126</v>
      </c>
      <c r="AI363" s="9" t="s">
        <v>126</v>
      </c>
      <c r="AJ363" s="9" t="s">
        <v>126</v>
      </c>
      <c r="AK363" s="9" t="s">
        <v>126</v>
      </c>
      <c r="AL363" s="9" t="s">
        <v>127</v>
      </c>
      <c r="AM363" s="9" t="s">
        <v>126</v>
      </c>
      <c r="AN363" s="9" t="s">
        <v>126</v>
      </c>
      <c r="AO363" s="9" t="s">
        <v>126</v>
      </c>
      <c r="AP363" s="9" t="s">
        <v>126</v>
      </c>
      <c r="AQ363" s="9" t="s">
        <v>126</v>
      </c>
      <c r="AR363" s="27" t="s">
        <v>126</v>
      </c>
      <c r="AS363" s="11" t="s">
        <v>687</v>
      </c>
      <c r="CP363" t="s">
        <v>127</v>
      </c>
      <c r="EH363" s="21" t="s">
        <v>1589</v>
      </c>
      <c r="EI363" s="2" t="s">
        <v>127</v>
      </c>
      <c r="EN363" s="11" t="s">
        <v>687</v>
      </c>
      <c r="FH363" t="s">
        <v>127</v>
      </c>
      <c r="GP363" t="s">
        <v>127</v>
      </c>
      <c r="GR363" s="69" t="s">
        <v>347</v>
      </c>
      <c r="GS363" s="11" t="s">
        <v>1155</v>
      </c>
    </row>
    <row r="364" spans="1:201" hidden="1" x14ac:dyDescent="0.25">
      <c r="A364" s="10" t="s">
        <v>1781</v>
      </c>
      <c r="B364" s="9" t="s">
        <v>612</v>
      </c>
      <c r="C364" s="9" t="s">
        <v>688</v>
      </c>
      <c r="D364" s="35" t="s">
        <v>2351</v>
      </c>
      <c r="E364" s="35" t="s">
        <v>1589</v>
      </c>
      <c r="F364" s="35" t="s">
        <v>1589</v>
      </c>
      <c r="G364" s="35" t="s">
        <v>127</v>
      </c>
      <c r="H364" s="35" t="s">
        <v>1589</v>
      </c>
      <c r="I364" s="35" t="s">
        <v>1589</v>
      </c>
      <c r="J364" s="35" t="str">
        <f t="shared" si="20"/>
        <v>Agile</v>
      </c>
      <c r="K364" t="s">
        <v>127</v>
      </c>
      <c r="L364" t="s">
        <v>1589</v>
      </c>
      <c r="M364" t="s">
        <v>1589</v>
      </c>
      <c r="N364" t="s">
        <v>1589</v>
      </c>
      <c r="O364" t="s">
        <v>1589</v>
      </c>
      <c r="P364" t="s">
        <v>1589</v>
      </c>
      <c r="Q364" t="s">
        <v>1589</v>
      </c>
      <c r="R364" s="1" t="str">
        <f t="shared" si="22"/>
        <v>NO</v>
      </c>
      <c r="S364" s="29" t="str">
        <f t="shared" si="23"/>
        <v>YES</v>
      </c>
      <c r="T364" s="32" t="str">
        <f t="shared" si="21"/>
        <v>YES</v>
      </c>
      <c r="U364" s="34" t="s">
        <v>127</v>
      </c>
      <c r="V364" s="10" t="s">
        <v>1589</v>
      </c>
      <c r="W364" s="54" t="s">
        <v>1589</v>
      </c>
      <c r="X364" s="9" t="s">
        <v>126</v>
      </c>
      <c r="Y364" s="9" t="s">
        <v>126</v>
      </c>
      <c r="Z364" s="9" t="s">
        <v>126</v>
      </c>
      <c r="AA364" s="9" t="s">
        <v>126</v>
      </c>
      <c r="AB364" s="9" t="s">
        <v>126</v>
      </c>
      <c r="AC364" s="9" t="s">
        <v>126</v>
      </c>
      <c r="AD364" s="9" t="s">
        <v>126</v>
      </c>
      <c r="AE364" s="9" t="s">
        <v>126</v>
      </c>
      <c r="AF364" s="9" t="s">
        <v>126</v>
      </c>
      <c r="AG364" s="9" t="s">
        <v>126</v>
      </c>
      <c r="AH364" s="9" t="s">
        <v>127</v>
      </c>
      <c r="AI364" s="9" t="s">
        <v>126</v>
      </c>
      <c r="AJ364" s="9" t="s">
        <v>126</v>
      </c>
      <c r="AK364" s="9" t="s">
        <v>126</v>
      </c>
      <c r="AL364" s="9" t="s">
        <v>126</v>
      </c>
      <c r="AM364" s="9" t="s">
        <v>126</v>
      </c>
      <c r="AN364" s="9" t="s">
        <v>126</v>
      </c>
      <c r="AO364" s="9" t="s">
        <v>126</v>
      </c>
      <c r="AP364" s="9" t="s">
        <v>126</v>
      </c>
      <c r="AQ364" s="9" t="s">
        <v>126</v>
      </c>
      <c r="AR364" s="27" t="s">
        <v>126</v>
      </c>
      <c r="AS364" s="11" t="s">
        <v>689</v>
      </c>
      <c r="CF364" t="s">
        <v>127</v>
      </c>
      <c r="EH364" s="21" t="s">
        <v>127</v>
      </c>
      <c r="EI364" s="2" t="s">
        <v>127</v>
      </c>
      <c r="EN364" s="11" t="s">
        <v>966</v>
      </c>
      <c r="FB364" t="s">
        <v>127</v>
      </c>
      <c r="GO364" t="s">
        <v>127</v>
      </c>
      <c r="GR364" s="69" t="s">
        <v>348</v>
      </c>
      <c r="GS364" s="11" t="s">
        <v>1158</v>
      </c>
    </row>
    <row r="365" spans="1:201" hidden="1" x14ac:dyDescent="0.25">
      <c r="A365" s="10" t="s">
        <v>1781</v>
      </c>
      <c r="B365" s="9" t="s">
        <v>612</v>
      </c>
      <c r="C365" s="9" t="s">
        <v>688</v>
      </c>
      <c r="D365" s="35" t="s">
        <v>2351</v>
      </c>
      <c r="E365" s="35" t="s">
        <v>1589</v>
      </c>
      <c r="F365" s="35" t="s">
        <v>1589</v>
      </c>
      <c r="G365" s="35" t="s">
        <v>127</v>
      </c>
      <c r="H365" s="35" t="s">
        <v>1589</v>
      </c>
      <c r="I365" s="35" t="s">
        <v>1589</v>
      </c>
      <c r="J365" s="35" t="str">
        <f t="shared" si="20"/>
        <v>Agile</v>
      </c>
      <c r="K365" t="s">
        <v>127</v>
      </c>
      <c r="L365" t="s">
        <v>1589</v>
      </c>
      <c r="M365" t="s">
        <v>1589</v>
      </c>
      <c r="N365" t="s">
        <v>1589</v>
      </c>
      <c r="O365" t="s">
        <v>1589</v>
      </c>
      <c r="P365" t="s">
        <v>1589</v>
      </c>
      <c r="Q365" t="s">
        <v>1589</v>
      </c>
      <c r="R365" s="1" t="str">
        <f t="shared" si="22"/>
        <v>NO</v>
      </c>
      <c r="S365" s="29" t="str">
        <f t="shared" si="23"/>
        <v>YES</v>
      </c>
      <c r="T365" s="32" t="str">
        <f t="shared" si="21"/>
        <v>YES</v>
      </c>
      <c r="U365" s="34" t="s">
        <v>127</v>
      </c>
      <c r="V365" s="10" t="s">
        <v>1589</v>
      </c>
      <c r="W365" s="54" t="s">
        <v>1589</v>
      </c>
      <c r="X365" s="9" t="s">
        <v>126</v>
      </c>
      <c r="Y365" s="9" t="s">
        <v>126</v>
      </c>
      <c r="Z365" s="9" t="s">
        <v>126</v>
      </c>
      <c r="AA365" s="9" t="s">
        <v>126</v>
      </c>
      <c r="AB365" s="9" t="s">
        <v>126</v>
      </c>
      <c r="AC365" s="9" t="s">
        <v>126</v>
      </c>
      <c r="AD365" s="9" t="s">
        <v>126</v>
      </c>
      <c r="AE365" s="9" t="s">
        <v>126</v>
      </c>
      <c r="AF365" s="9" t="s">
        <v>126</v>
      </c>
      <c r="AG365" s="9" t="s">
        <v>126</v>
      </c>
      <c r="AH365" s="9" t="s">
        <v>126</v>
      </c>
      <c r="AI365" s="9" t="s">
        <v>126</v>
      </c>
      <c r="AJ365" s="9" t="s">
        <v>126</v>
      </c>
      <c r="AK365" s="9" t="s">
        <v>126</v>
      </c>
      <c r="AL365" s="9" t="s">
        <v>126</v>
      </c>
      <c r="AM365" s="9" t="s">
        <v>126</v>
      </c>
      <c r="AN365" s="9" t="s">
        <v>126</v>
      </c>
      <c r="AO365" s="9" t="s">
        <v>126</v>
      </c>
      <c r="AP365" s="9" t="s">
        <v>126</v>
      </c>
      <c r="AQ365" s="9" t="s">
        <v>126</v>
      </c>
      <c r="AR365" s="27" t="s">
        <v>127</v>
      </c>
      <c r="AS365" s="11" t="s">
        <v>689</v>
      </c>
      <c r="CF365" t="s">
        <v>127</v>
      </c>
      <c r="EH365" s="21" t="s">
        <v>127</v>
      </c>
      <c r="EI365" s="2" t="s">
        <v>127</v>
      </c>
      <c r="EN365" s="11" t="s">
        <v>966</v>
      </c>
      <c r="FB365" t="s">
        <v>127</v>
      </c>
      <c r="GO365" t="s">
        <v>127</v>
      </c>
      <c r="GR365" s="69" t="s">
        <v>348</v>
      </c>
      <c r="GS365" s="11" t="s">
        <v>1159</v>
      </c>
    </row>
    <row r="366" spans="1:201" hidden="1" x14ac:dyDescent="0.25">
      <c r="A366" s="10" t="s">
        <v>1781</v>
      </c>
      <c r="B366" s="9" t="s">
        <v>612</v>
      </c>
      <c r="C366" s="9" t="s">
        <v>688</v>
      </c>
      <c r="D366" s="35" t="s">
        <v>2351</v>
      </c>
      <c r="E366" s="35" t="s">
        <v>1589</v>
      </c>
      <c r="F366" s="35" t="s">
        <v>1589</v>
      </c>
      <c r="G366" s="35" t="s">
        <v>127</v>
      </c>
      <c r="H366" s="35" t="s">
        <v>1589</v>
      </c>
      <c r="I366" s="35" t="s">
        <v>1589</v>
      </c>
      <c r="J366" s="35" t="str">
        <f t="shared" si="20"/>
        <v>Agile</v>
      </c>
      <c r="K366" t="s">
        <v>127</v>
      </c>
      <c r="L366" t="s">
        <v>1589</v>
      </c>
      <c r="M366" t="s">
        <v>1589</v>
      </c>
      <c r="N366" t="s">
        <v>1589</v>
      </c>
      <c r="O366" t="s">
        <v>1589</v>
      </c>
      <c r="P366" t="s">
        <v>1589</v>
      </c>
      <c r="Q366" t="s">
        <v>1589</v>
      </c>
      <c r="R366" s="1" t="str">
        <f t="shared" si="22"/>
        <v>NO</v>
      </c>
      <c r="S366" s="29" t="str">
        <f t="shared" si="23"/>
        <v>YES</v>
      </c>
      <c r="T366" s="32" t="str">
        <f t="shared" si="21"/>
        <v>YES</v>
      </c>
      <c r="U366" s="34" t="s">
        <v>127</v>
      </c>
      <c r="V366" s="10" t="s">
        <v>1589</v>
      </c>
      <c r="W366" s="54" t="s">
        <v>1589</v>
      </c>
      <c r="X366" s="9" t="s">
        <v>126</v>
      </c>
      <c r="Y366" s="9" t="s">
        <v>127</v>
      </c>
      <c r="Z366" s="9" t="s">
        <v>126</v>
      </c>
      <c r="AA366" s="9" t="s">
        <v>126</v>
      </c>
      <c r="AB366" s="9" t="s">
        <v>126</v>
      </c>
      <c r="AC366" s="9" t="s">
        <v>126</v>
      </c>
      <c r="AD366" s="9" t="s">
        <v>126</v>
      </c>
      <c r="AE366" s="9" t="s">
        <v>126</v>
      </c>
      <c r="AF366" s="9" t="s">
        <v>126</v>
      </c>
      <c r="AG366" s="9" t="s">
        <v>126</v>
      </c>
      <c r="AH366" s="9" t="s">
        <v>126</v>
      </c>
      <c r="AI366" s="9" t="s">
        <v>126</v>
      </c>
      <c r="AJ366" s="9" t="s">
        <v>126</v>
      </c>
      <c r="AK366" s="9" t="s">
        <v>126</v>
      </c>
      <c r="AL366" s="9" t="s">
        <v>126</v>
      </c>
      <c r="AM366" s="9" t="s">
        <v>126</v>
      </c>
      <c r="AN366" s="9" t="s">
        <v>126</v>
      </c>
      <c r="AO366" s="9" t="s">
        <v>126</v>
      </c>
      <c r="AP366" s="9" t="s">
        <v>126</v>
      </c>
      <c r="AQ366" s="9" t="s">
        <v>126</v>
      </c>
      <c r="AR366" s="27" t="s">
        <v>126</v>
      </c>
      <c r="AS366" s="11" t="s">
        <v>690</v>
      </c>
      <c r="BM366" t="s">
        <v>127</v>
      </c>
      <c r="CP366" t="s">
        <v>127</v>
      </c>
      <c r="EH366" s="21" t="s">
        <v>1589</v>
      </c>
      <c r="EI366" s="2" t="s">
        <v>127</v>
      </c>
      <c r="EK366" s="2" t="s">
        <v>127</v>
      </c>
      <c r="EN366" s="11" t="s">
        <v>966</v>
      </c>
      <c r="FB366" t="s">
        <v>127</v>
      </c>
      <c r="GO366" t="s">
        <v>127</v>
      </c>
      <c r="GR366" s="69" t="s">
        <v>348</v>
      </c>
      <c r="GS366" s="11" t="s">
        <v>1160</v>
      </c>
    </row>
    <row r="367" spans="1:201" hidden="1" x14ac:dyDescent="0.25">
      <c r="A367" s="10" t="s">
        <v>1781</v>
      </c>
      <c r="B367" s="9" t="s">
        <v>612</v>
      </c>
      <c r="C367" s="9" t="s">
        <v>688</v>
      </c>
      <c r="D367" s="35" t="s">
        <v>2351</v>
      </c>
      <c r="E367" s="35" t="s">
        <v>1589</v>
      </c>
      <c r="F367" s="35" t="s">
        <v>1589</v>
      </c>
      <c r="G367" s="35" t="s">
        <v>127</v>
      </c>
      <c r="H367" s="35" t="s">
        <v>1589</v>
      </c>
      <c r="I367" s="35" t="s">
        <v>1589</v>
      </c>
      <c r="J367" s="35" t="str">
        <f t="shared" si="20"/>
        <v>Agile</v>
      </c>
      <c r="K367" t="s">
        <v>127</v>
      </c>
      <c r="L367" t="s">
        <v>1589</v>
      </c>
      <c r="M367" t="s">
        <v>1589</v>
      </c>
      <c r="N367" t="s">
        <v>1589</v>
      </c>
      <c r="O367" t="s">
        <v>1589</v>
      </c>
      <c r="P367" t="s">
        <v>1589</v>
      </c>
      <c r="Q367" t="s">
        <v>1589</v>
      </c>
      <c r="R367" s="1" t="str">
        <f t="shared" si="22"/>
        <v>NO</v>
      </c>
      <c r="S367" s="29" t="str">
        <f t="shared" si="23"/>
        <v>YES</v>
      </c>
      <c r="T367" s="32" t="str">
        <f t="shared" si="21"/>
        <v>YES</v>
      </c>
      <c r="U367" s="34" t="s">
        <v>127</v>
      </c>
      <c r="V367" s="10" t="s">
        <v>1589</v>
      </c>
      <c r="W367" s="54" t="s">
        <v>1589</v>
      </c>
      <c r="X367" s="9" t="s">
        <v>126</v>
      </c>
      <c r="Y367" s="9" t="s">
        <v>126</v>
      </c>
      <c r="Z367" s="9" t="s">
        <v>126</v>
      </c>
      <c r="AA367" s="9" t="s">
        <v>126</v>
      </c>
      <c r="AB367" s="9" t="s">
        <v>126</v>
      </c>
      <c r="AC367" s="9" t="s">
        <v>126</v>
      </c>
      <c r="AD367" s="9" t="s">
        <v>127</v>
      </c>
      <c r="AE367" s="9" t="s">
        <v>126</v>
      </c>
      <c r="AF367" s="9" t="s">
        <v>126</v>
      </c>
      <c r="AG367" s="9" t="s">
        <v>126</v>
      </c>
      <c r="AH367" s="9" t="s">
        <v>126</v>
      </c>
      <c r="AI367" s="9" t="s">
        <v>126</v>
      </c>
      <c r="AJ367" s="9" t="s">
        <v>126</v>
      </c>
      <c r="AK367" s="9" t="s">
        <v>126</v>
      </c>
      <c r="AL367" s="9" t="s">
        <v>126</v>
      </c>
      <c r="AM367" s="9" t="s">
        <v>126</v>
      </c>
      <c r="AN367" s="9" t="s">
        <v>126</v>
      </c>
      <c r="AO367" s="9" t="s">
        <v>126</v>
      </c>
      <c r="AP367" s="9" t="s">
        <v>126</v>
      </c>
      <c r="AQ367" s="9" t="s">
        <v>126</v>
      </c>
      <c r="AR367" s="27" t="s">
        <v>126</v>
      </c>
      <c r="AS367" s="11" t="s">
        <v>691</v>
      </c>
      <c r="BS367" t="s">
        <v>127</v>
      </c>
      <c r="EH367" s="21" t="s">
        <v>1589</v>
      </c>
      <c r="EI367" s="2" t="s">
        <v>127</v>
      </c>
      <c r="EN367" s="11" t="s">
        <v>966</v>
      </c>
      <c r="FB367" t="s">
        <v>127</v>
      </c>
      <c r="GO367" t="s">
        <v>127</v>
      </c>
      <c r="GR367" s="69" t="s">
        <v>348</v>
      </c>
      <c r="GS367" s="11" t="s">
        <v>1161</v>
      </c>
    </row>
    <row r="368" spans="1:201" hidden="1" x14ac:dyDescent="0.25">
      <c r="A368" s="10" t="s">
        <v>1781</v>
      </c>
      <c r="B368" s="9" t="s">
        <v>612</v>
      </c>
      <c r="C368" s="9" t="s">
        <v>688</v>
      </c>
      <c r="D368" s="35" t="s">
        <v>2351</v>
      </c>
      <c r="E368" s="35" t="s">
        <v>1589</v>
      </c>
      <c r="F368" s="35" t="s">
        <v>1589</v>
      </c>
      <c r="G368" s="35" t="s">
        <v>127</v>
      </c>
      <c r="H368" s="35" t="s">
        <v>1589</v>
      </c>
      <c r="I368" s="35" t="s">
        <v>1589</v>
      </c>
      <c r="J368" s="35" t="str">
        <f t="shared" si="20"/>
        <v>Agile</v>
      </c>
      <c r="K368" t="s">
        <v>127</v>
      </c>
      <c r="L368" t="s">
        <v>1589</v>
      </c>
      <c r="M368" t="s">
        <v>1589</v>
      </c>
      <c r="N368" t="s">
        <v>1589</v>
      </c>
      <c r="O368" t="s">
        <v>1589</v>
      </c>
      <c r="P368" t="s">
        <v>1589</v>
      </c>
      <c r="Q368" t="s">
        <v>1589</v>
      </c>
      <c r="R368" s="1" t="str">
        <f t="shared" si="22"/>
        <v>NO</v>
      </c>
      <c r="S368" s="29" t="str">
        <f t="shared" si="23"/>
        <v>YES</v>
      </c>
      <c r="T368" s="32" t="str">
        <f t="shared" si="21"/>
        <v>YES</v>
      </c>
      <c r="U368" s="34" t="s">
        <v>127</v>
      </c>
      <c r="V368" s="10" t="s">
        <v>1589</v>
      </c>
      <c r="W368" s="54" t="s">
        <v>1589</v>
      </c>
      <c r="X368" s="9" t="s">
        <v>126</v>
      </c>
      <c r="Y368" s="9" t="s">
        <v>126</v>
      </c>
      <c r="Z368" s="9" t="s">
        <v>126</v>
      </c>
      <c r="AA368" s="9" t="s">
        <v>126</v>
      </c>
      <c r="AB368" s="9" t="s">
        <v>126</v>
      </c>
      <c r="AC368" s="9" t="s">
        <v>126</v>
      </c>
      <c r="AD368" s="9" t="s">
        <v>126</v>
      </c>
      <c r="AE368" s="9" t="s">
        <v>126</v>
      </c>
      <c r="AF368" s="9" t="s">
        <v>127</v>
      </c>
      <c r="AG368" s="9" t="s">
        <v>126</v>
      </c>
      <c r="AH368" s="9" t="s">
        <v>126</v>
      </c>
      <c r="AI368" s="9" t="s">
        <v>126</v>
      </c>
      <c r="AJ368" s="9" t="s">
        <v>126</v>
      </c>
      <c r="AK368" s="9" t="s">
        <v>126</v>
      </c>
      <c r="AL368" s="9" t="s">
        <v>126</v>
      </c>
      <c r="AM368" s="9" t="s">
        <v>126</v>
      </c>
      <c r="AN368" s="9" t="s">
        <v>126</v>
      </c>
      <c r="AO368" s="9" t="s">
        <v>126</v>
      </c>
      <c r="AP368" s="9" t="s">
        <v>126</v>
      </c>
      <c r="AQ368" s="9" t="s">
        <v>126</v>
      </c>
      <c r="AR368" s="27" t="s">
        <v>126</v>
      </c>
      <c r="AS368" s="11" t="s">
        <v>692</v>
      </c>
      <c r="BH368" t="s">
        <v>127</v>
      </c>
      <c r="EH368" s="21" t="s">
        <v>1589</v>
      </c>
      <c r="EI368" s="2" t="s">
        <v>127</v>
      </c>
      <c r="EN368" s="11" t="s">
        <v>966</v>
      </c>
      <c r="FB368" t="s">
        <v>127</v>
      </c>
      <c r="GO368" t="s">
        <v>127</v>
      </c>
      <c r="GR368" s="69" t="s">
        <v>348</v>
      </c>
      <c r="GS368" s="11" t="s">
        <v>1162</v>
      </c>
    </row>
    <row r="369" spans="1:201" hidden="1" x14ac:dyDescent="0.25">
      <c r="A369" s="10" t="s">
        <v>1781</v>
      </c>
      <c r="B369" s="9" t="s">
        <v>612</v>
      </c>
      <c r="C369" s="9" t="s">
        <v>693</v>
      </c>
      <c r="D369" s="35" t="s">
        <v>2351</v>
      </c>
      <c r="E369" s="35" t="s">
        <v>127</v>
      </c>
      <c r="F369" s="35" t="s">
        <v>1589</v>
      </c>
      <c r="G369" s="35" t="s">
        <v>1589</v>
      </c>
      <c r="H369" s="35" t="s">
        <v>1589</v>
      </c>
      <c r="I369" s="35" t="s">
        <v>1589</v>
      </c>
      <c r="J369" s="35" t="str">
        <f t="shared" si="20"/>
        <v>Plan-driven</v>
      </c>
      <c r="K369" t="s">
        <v>1589</v>
      </c>
      <c r="L369" t="s">
        <v>1589</v>
      </c>
      <c r="M369" t="s">
        <v>1589</v>
      </c>
      <c r="N369" t="s">
        <v>1589</v>
      </c>
      <c r="O369" t="s">
        <v>127</v>
      </c>
      <c r="P369" t="s">
        <v>1589</v>
      </c>
      <c r="Q369" t="s">
        <v>1589</v>
      </c>
      <c r="R369" s="1" t="str">
        <f t="shared" si="22"/>
        <v>YES</v>
      </c>
      <c r="S369" s="29" t="str">
        <f t="shared" si="23"/>
        <v>YES</v>
      </c>
      <c r="T369" s="32" t="str">
        <f t="shared" si="21"/>
        <v>YES</v>
      </c>
      <c r="U369" s="34" t="s">
        <v>127</v>
      </c>
      <c r="V369" s="10" t="s">
        <v>1589</v>
      </c>
      <c r="W369" s="54" t="s">
        <v>1589</v>
      </c>
      <c r="X369" s="9" t="s">
        <v>126</v>
      </c>
      <c r="Y369" s="9" t="s">
        <v>126</v>
      </c>
      <c r="Z369" s="9" t="s">
        <v>126</v>
      </c>
      <c r="AA369" s="9" t="s">
        <v>126</v>
      </c>
      <c r="AB369" s="9" t="s">
        <v>126</v>
      </c>
      <c r="AC369" s="9" t="s">
        <v>126</v>
      </c>
      <c r="AD369" s="9" t="s">
        <v>126</v>
      </c>
      <c r="AE369" s="9" t="s">
        <v>126</v>
      </c>
      <c r="AF369" s="9" t="s">
        <v>126</v>
      </c>
      <c r="AG369" s="9" t="s">
        <v>127</v>
      </c>
      <c r="AH369" s="9" t="s">
        <v>126</v>
      </c>
      <c r="AI369" s="9" t="s">
        <v>126</v>
      </c>
      <c r="AJ369" s="9" t="s">
        <v>126</v>
      </c>
      <c r="AK369" s="9" t="s">
        <v>126</v>
      </c>
      <c r="AL369" s="9" t="s">
        <v>126</v>
      </c>
      <c r="AM369" s="9" t="s">
        <v>126</v>
      </c>
      <c r="AN369" s="9" t="s">
        <v>126</v>
      </c>
      <c r="AO369" s="9" t="s">
        <v>126</v>
      </c>
      <c r="AP369" s="9" t="s">
        <v>126</v>
      </c>
      <c r="AQ369" s="9" t="s">
        <v>126</v>
      </c>
      <c r="AR369" s="27" t="s">
        <v>126</v>
      </c>
      <c r="AS369" s="11" t="s">
        <v>694</v>
      </c>
      <c r="BY369" t="s">
        <v>127</v>
      </c>
      <c r="EH369" s="21" t="s">
        <v>1589</v>
      </c>
      <c r="EI369" s="2"/>
      <c r="EJ369" s="2" t="s">
        <v>127</v>
      </c>
      <c r="EN369" s="11" t="s">
        <v>967</v>
      </c>
      <c r="EV369" t="s">
        <v>127</v>
      </c>
      <c r="GQ369" t="s">
        <v>127</v>
      </c>
      <c r="GR369" s="69" t="s">
        <v>347</v>
      </c>
      <c r="GS369" s="11" t="s">
        <v>126</v>
      </c>
    </row>
    <row r="370" spans="1:201" hidden="1" x14ac:dyDescent="0.25">
      <c r="A370" s="10" t="s">
        <v>1781</v>
      </c>
      <c r="B370" s="9" t="s">
        <v>612</v>
      </c>
      <c r="C370" s="9" t="s">
        <v>693</v>
      </c>
      <c r="D370" s="35" t="s">
        <v>2351</v>
      </c>
      <c r="E370" s="35" t="s">
        <v>127</v>
      </c>
      <c r="F370" s="35" t="s">
        <v>1589</v>
      </c>
      <c r="G370" s="35" t="s">
        <v>1589</v>
      </c>
      <c r="H370" s="35" t="s">
        <v>1589</v>
      </c>
      <c r="I370" s="35" t="s">
        <v>1589</v>
      </c>
      <c r="J370" s="35" t="str">
        <f t="shared" si="20"/>
        <v>Plan-driven</v>
      </c>
      <c r="K370" t="s">
        <v>1589</v>
      </c>
      <c r="L370" t="s">
        <v>1589</v>
      </c>
      <c r="M370" t="s">
        <v>1589</v>
      </c>
      <c r="N370" t="s">
        <v>1589</v>
      </c>
      <c r="O370" t="s">
        <v>127</v>
      </c>
      <c r="P370" t="s">
        <v>1589</v>
      </c>
      <c r="Q370" t="s">
        <v>1589</v>
      </c>
      <c r="R370" s="1" t="str">
        <f t="shared" si="22"/>
        <v>YES</v>
      </c>
      <c r="S370" s="29" t="str">
        <f t="shared" si="23"/>
        <v>YES</v>
      </c>
      <c r="T370" s="32" t="str">
        <f t="shared" si="21"/>
        <v>YES</v>
      </c>
      <c r="U370" s="34" t="s">
        <v>127</v>
      </c>
      <c r="V370" s="10" t="s">
        <v>1589</v>
      </c>
      <c r="W370" s="54" t="s">
        <v>1589</v>
      </c>
      <c r="X370" s="9" t="s">
        <v>126</v>
      </c>
      <c r="Y370" s="9" t="s">
        <v>127</v>
      </c>
      <c r="Z370" s="9" t="s">
        <v>126</v>
      </c>
      <c r="AA370" s="9" t="s">
        <v>126</v>
      </c>
      <c r="AB370" s="9" t="s">
        <v>126</v>
      </c>
      <c r="AC370" s="9" t="s">
        <v>126</v>
      </c>
      <c r="AD370" s="9" t="s">
        <v>126</v>
      </c>
      <c r="AE370" s="9" t="s">
        <v>126</v>
      </c>
      <c r="AF370" s="9" t="s">
        <v>126</v>
      </c>
      <c r="AG370" s="9" t="s">
        <v>126</v>
      </c>
      <c r="AH370" s="9" t="s">
        <v>126</v>
      </c>
      <c r="AI370" s="9" t="s">
        <v>126</v>
      </c>
      <c r="AJ370" s="9" t="s">
        <v>126</v>
      </c>
      <c r="AK370" s="9" t="s">
        <v>126</v>
      </c>
      <c r="AL370" s="9" t="s">
        <v>126</v>
      </c>
      <c r="AM370" s="9" t="s">
        <v>126</v>
      </c>
      <c r="AN370" s="9" t="s">
        <v>126</v>
      </c>
      <c r="AO370" s="9" t="s">
        <v>126</v>
      </c>
      <c r="AP370" s="9" t="s">
        <v>126</v>
      </c>
      <c r="AQ370" s="9" t="s">
        <v>126</v>
      </c>
      <c r="AR370" s="27" t="s">
        <v>126</v>
      </c>
      <c r="AS370" s="11" t="s">
        <v>695</v>
      </c>
      <c r="BY370" t="s">
        <v>127</v>
      </c>
      <c r="EH370" s="21" t="s">
        <v>1589</v>
      </c>
      <c r="EI370" s="2"/>
      <c r="EJ370" s="2" t="s">
        <v>127</v>
      </c>
      <c r="EN370" s="11" t="s">
        <v>968</v>
      </c>
      <c r="EX370" t="s">
        <v>127</v>
      </c>
      <c r="GP370" t="s">
        <v>127</v>
      </c>
      <c r="GR370" s="69" t="s">
        <v>348</v>
      </c>
      <c r="GS370" s="11" t="s">
        <v>126</v>
      </c>
    </row>
    <row r="371" spans="1:201" hidden="1" x14ac:dyDescent="0.25">
      <c r="A371" s="10" t="s">
        <v>1781</v>
      </c>
      <c r="B371" s="9" t="s">
        <v>612</v>
      </c>
      <c r="C371" s="9" t="s">
        <v>693</v>
      </c>
      <c r="D371" s="35" t="s">
        <v>2351</v>
      </c>
      <c r="E371" s="35" t="s">
        <v>127</v>
      </c>
      <c r="F371" s="35" t="s">
        <v>1589</v>
      </c>
      <c r="G371" s="35" t="s">
        <v>1589</v>
      </c>
      <c r="H371" s="35" t="s">
        <v>1589</v>
      </c>
      <c r="I371" s="35" t="s">
        <v>1589</v>
      </c>
      <c r="J371" s="35" t="str">
        <f t="shared" si="20"/>
        <v>Plan-driven</v>
      </c>
      <c r="K371" t="s">
        <v>1589</v>
      </c>
      <c r="L371" t="s">
        <v>1589</v>
      </c>
      <c r="M371" t="s">
        <v>1589</v>
      </c>
      <c r="N371" t="s">
        <v>1589</v>
      </c>
      <c r="O371" t="s">
        <v>127</v>
      </c>
      <c r="P371" t="s">
        <v>1589</v>
      </c>
      <c r="Q371" t="s">
        <v>1589</v>
      </c>
      <c r="R371" s="1" t="str">
        <f t="shared" si="22"/>
        <v>YES</v>
      </c>
      <c r="S371" s="29" t="str">
        <f t="shared" si="23"/>
        <v>YES</v>
      </c>
      <c r="T371" s="32" t="str">
        <f t="shared" si="21"/>
        <v>YES</v>
      </c>
      <c r="U371" s="34" t="s">
        <v>127</v>
      </c>
      <c r="V371" s="10" t="s">
        <v>1589</v>
      </c>
      <c r="W371" s="54" t="s">
        <v>1589</v>
      </c>
      <c r="X371" s="9" t="s">
        <v>127</v>
      </c>
      <c r="Y371" s="9" t="s">
        <v>126</v>
      </c>
      <c r="Z371" s="9" t="s">
        <v>126</v>
      </c>
      <c r="AA371" s="9" t="s">
        <v>126</v>
      </c>
      <c r="AB371" s="9" t="s">
        <v>126</v>
      </c>
      <c r="AC371" s="9" t="s">
        <v>126</v>
      </c>
      <c r="AD371" s="9" t="s">
        <v>126</v>
      </c>
      <c r="AE371" s="9" t="s">
        <v>126</v>
      </c>
      <c r="AF371" s="9" t="s">
        <v>126</v>
      </c>
      <c r="AG371" s="9" t="s">
        <v>126</v>
      </c>
      <c r="AH371" s="9" t="s">
        <v>126</v>
      </c>
      <c r="AI371" s="9" t="s">
        <v>126</v>
      </c>
      <c r="AJ371" s="9" t="s">
        <v>126</v>
      </c>
      <c r="AK371" s="9" t="s">
        <v>126</v>
      </c>
      <c r="AL371" s="9" t="s">
        <v>126</v>
      </c>
      <c r="AM371" s="9" t="s">
        <v>126</v>
      </c>
      <c r="AN371" s="9" t="s">
        <v>126</v>
      </c>
      <c r="AO371" s="9" t="s">
        <v>126</v>
      </c>
      <c r="AP371" s="9" t="s">
        <v>126</v>
      </c>
      <c r="AQ371" s="9" t="s">
        <v>126</v>
      </c>
      <c r="AR371" s="27" t="s">
        <v>126</v>
      </c>
      <c r="AS371" s="11" t="s">
        <v>695</v>
      </c>
      <c r="BY371" t="s">
        <v>127</v>
      </c>
      <c r="EH371" s="21" t="s">
        <v>1589</v>
      </c>
      <c r="EI371" s="2"/>
      <c r="EJ371" s="2" t="s">
        <v>127</v>
      </c>
      <c r="EN371" s="11" t="s">
        <v>969</v>
      </c>
      <c r="EX371" t="s">
        <v>127</v>
      </c>
      <c r="GP371" t="s">
        <v>127</v>
      </c>
      <c r="GR371" s="69" t="s">
        <v>347</v>
      </c>
      <c r="GS371" s="11" t="s">
        <v>126</v>
      </c>
    </row>
    <row r="372" spans="1:201" hidden="1" x14ac:dyDescent="0.25">
      <c r="A372" s="10" t="s">
        <v>1781</v>
      </c>
      <c r="B372" s="9" t="s">
        <v>612</v>
      </c>
      <c r="C372" s="9" t="s">
        <v>693</v>
      </c>
      <c r="D372" s="35" t="s">
        <v>2351</v>
      </c>
      <c r="E372" s="35" t="s">
        <v>127</v>
      </c>
      <c r="F372" s="35" t="s">
        <v>1589</v>
      </c>
      <c r="G372" s="35" t="s">
        <v>1589</v>
      </c>
      <c r="H372" s="35" t="s">
        <v>1589</v>
      </c>
      <c r="I372" s="35" t="s">
        <v>1589</v>
      </c>
      <c r="J372" s="35" t="str">
        <f t="shared" si="20"/>
        <v>Plan-driven</v>
      </c>
      <c r="K372" t="s">
        <v>1589</v>
      </c>
      <c r="L372" t="s">
        <v>1589</v>
      </c>
      <c r="M372" t="s">
        <v>1589</v>
      </c>
      <c r="N372" t="s">
        <v>1589</v>
      </c>
      <c r="O372" t="s">
        <v>127</v>
      </c>
      <c r="P372" t="s">
        <v>1589</v>
      </c>
      <c r="Q372" t="s">
        <v>1589</v>
      </c>
      <c r="R372" s="1" t="str">
        <f t="shared" si="22"/>
        <v>YES</v>
      </c>
      <c r="S372" s="29" t="str">
        <f t="shared" si="23"/>
        <v>YES</v>
      </c>
      <c r="T372" s="32" t="str">
        <f t="shared" si="21"/>
        <v>YES</v>
      </c>
      <c r="U372" s="34" t="s">
        <v>127</v>
      </c>
      <c r="V372" s="10" t="s">
        <v>1589</v>
      </c>
      <c r="W372" s="54" t="s">
        <v>1589</v>
      </c>
      <c r="X372" s="9" t="s">
        <v>126</v>
      </c>
      <c r="Y372" s="9" t="s">
        <v>126</v>
      </c>
      <c r="Z372" s="9" t="s">
        <v>126</v>
      </c>
      <c r="AA372" s="9" t="s">
        <v>126</v>
      </c>
      <c r="AB372" s="9" t="s">
        <v>126</v>
      </c>
      <c r="AC372" s="9" t="s">
        <v>126</v>
      </c>
      <c r="AD372" s="9" t="s">
        <v>126</v>
      </c>
      <c r="AE372" s="9" t="s">
        <v>126</v>
      </c>
      <c r="AF372" s="9" t="s">
        <v>126</v>
      </c>
      <c r="AG372" s="9" t="s">
        <v>126</v>
      </c>
      <c r="AH372" s="9" t="s">
        <v>126</v>
      </c>
      <c r="AI372" s="9" t="s">
        <v>126</v>
      </c>
      <c r="AJ372" s="9" t="s">
        <v>126</v>
      </c>
      <c r="AK372" s="9" t="s">
        <v>126</v>
      </c>
      <c r="AL372" s="9" t="s">
        <v>126</v>
      </c>
      <c r="AM372" s="9" t="s">
        <v>126</v>
      </c>
      <c r="AN372" s="9" t="s">
        <v>126</v>
      </c>
      <c r="AO372" s="9" t="s">
        <v>127</v>
      </c>
      <c r="AP372" s="9" t="s">
        <v>126</v>
      </c>
      <c r="AQ372" s="9" t="s">
        <v>126</v>
      </c>
      <c r="AR372" s="27" t="s">
        <v>126</v>
      </c>
      <c r="AS372" s="11" t="s">
        <v>696</v>
      </c>
      <c r="BQ372" t="s">
        <v>127</v>
      </c>
      <c r="EH372" s="21" t="s">
        <v>127</v>
      </c>
      <c r="EI372" s="2"/>
      <c r="EJ372" s="2" t="s">
        <v>127</v>
      </c>
      <c r="EN372" s="11" t="s">
        <v>970</v>
      </c>
      <c r="FS372" t="s">
        <v>127</v>
      </c>
      <c r="GO372" t="s">
        <v>127</v>
      </c>
      <c r="GR372" s="69" t="s">
        <v>347</v>
      </c>
      <c r="GS372" s="11" t="s">
        <v>126</v>
      </c>
    </row>
    <row r="373" spans="1:201" hidden="1" x14ac:dyDescent="0.25">
      <c r="A373" s="10" t="s">
        <v>1781</v>
      </c>
      <c r="B373" s="9" t="s">
        <v>612</v>
      </c>
      <c r="C373" s="9" t="s">
        <v>693</v>
      </c>
      <c r="D373" s="35" t="s">
        <v>2351</v>
      </c>
      <c r="E373" s="35" t="s">
        <v>127</v>
      </c>
      <c r="F373" s="35" t="s">
        <v>1589</v>
      </c>
      <c r="G373" s="35" t="s">
        <v>1589</v>
      </c>
      <c r="H373" s="35" t="s">
        <v>1589</v>
      </c>
      <c r="I373" s="35" t="s">
        <v>1589</v>
      </c>
      <c r="J373" s="35" t="str">
        <f t="shared" si="20"/>
        <v>Plan-driven</v>
      </c>
      <c r="K373" t="s">
        <v>1589</v>
      </c>
      <c r="L373" t="s">
        <v>1589</v>
      </c>
      <c r="M373" t="s">
        <v>1589</v>
      </c>
      <c r="N373" t="s">
        <v>1589</v>
      </c>
      <c r="O373" t="s">
        <v>127</v>
      </c>
      <c r="P373" t="s">
        <v>1589</v>
      </c>
      <c r="Q373" t="s">
        <v>1589</v>
      </c>
      <c r="R373" s="1" t="str">
        <f t="shared" si="22"/>
        <v>YES</v>
      </c>
      <c r="S373" s="29" t="str">
        <f t="shared" si="23"/>
        <v>YES</v>
      </c>
      <c r="T373" s="32" t="str">
        <f t="shared" si="21"/>
        <v>YES</v>
      </c>
      <c r="U373" s="34" t="s">
        <v>127</v>
      </c>
      <c r="V373" s="10" t="s">
        <v>1589</v>
      </c>
      <c r="W373" s="54" t="s">
        <v>1589</v>
      </c>
      <c r="X373" s="9" t="s">
        <v>126</v>
      </c>
      <c r="Y373" s="9" t="s">
        <v>126</v>
      </c>
      <c r="Z373" s="9" t="s">
        <v>126</v>
      </c>
      <c r="AA373" s="9" t="s">
        <v>126</v>
      </c>
      <c r="AB373" s="9" t="s">
        <v>126</v>
      </c>
      <c r="AC373" s="9" t="s">
        <v>126</v>
      </c>
      <c r="AD373" s="9" t="s">
        <v>126</v>
      </c>
      <c r="AE373" s="9" t="s">
        <v>126</v>
      </c>
      <c r="AF373" s="9" t="s">
        <v>126</v>
      </c>
      <c r="AG373" s="9" t="s">
        <v>126</v>
      </c>
      <c r="AH373" s="9" t="s">
        <v>126</v>
      </c>
      <c r="AI373" s="9" t="s">
        <v>126</v>
      </c>
      <c r="AJ373" s="9" t="s">
        <v>126</v>
      </c>
      <c r="AK373" s="9" t="s">
        <v>126</v>
      </c>
      <c r="AL373" s="9" t="s">
        <v>126</v>
      </c>
      <c r="AM373" s="9" t="s">
        <v>126</v>
      </c>
      <c r="AN373" s="9" t="s">
        <v>126</v>
      </c>
      <c r="AO373" s="9" t="s">
        <v>126</v>
      </c>
      <c r="AP373" s="9" t="s">
        <v>127</v>
      </c>
      <c r="AQ373" s="9" t="s">
        <v>126</v>
      </c>
      <c r="AR373" s="27" t="s">
        <v>126</v>
      </c>
      <c r="AS373" s="11" t="s">
        <v>696</v>
      </c>
      <c r="BQ373" t="s">
        <v>127</v>
      </c>
      <c r="EH373" s="21" t="s">
        <v>127</v>
      </c>
      <c r="EI373" s="2"/>
      <c r="EJ373" s="2" t="s">
        <v>127</v>
      </c>
      <c r="EN373" s="11" t="s">
        <v>971</v>
      </c>
      <c r="FS373" t="s">
        <v>127</v>
      </c>
      <c r="GO373" t="s">
        <v>127</v>
      </c>
      <c r="GR373" s="69" t="s">
        <v>348</v>
      </c>
      <c r="GS373" s="11" t="s">
        <v>126</v>
      </c>
    </row>
    <row r="374" spans="1:201" hidden="1" x14ac:dyDescent="0.25">
      <c r="A374" s="10" t="s">
        <v>1781</v>
      </c>
      <c r="B374" s="9" t="s">
        <v>612</v>
      </c>
      <c r="C374" s="9" t="s">
        <v>697</v>
      </c>
      <c r="D374" s="35" t="s">
        <v>2351</v>
      </c>
      <c r="E374" s="35" t="s">
        <v>1589</v>
      </c>
      <c r="F374" s="35" t="s">
        <v>1589</v>
      </c>
      <c r="G374" s="35" t="s">
        <v>127</v>
      </c>
      <c r="H374" s="35" t="s">
        <v>1589</v>
      </c>
      <c r="I374" s="35" t="s">
        <v>1589</v>
      </c>
      <c r="J374" s="35" t="str">
        <f t="shared" si="20"/>
        <v>Agile</v>
      </c>
      <c r="K374" t="s">
        <v>1589</v>
      </c>
      <c r="L374" t="s">
        <v>127</v>
      </c>
      <c r="M374" t="s">
        <v>1589</v>
      </c>
      <c r="N374" t="s">
        <v>1589</v>
      </c>
      <c r="O374" t="s">
        <v>127</v>
      </c>
      <c r="P374" t="s">
        <v>1589</v>
      </c>
      <c r="Q374" t="s">
        <v>1589</v>
      </c>
      <c r="R374" s="1" t="str">
        <f t="shared" si="22"/>
        <v>YES</v>
      </c>
      <c r="S374" s="29" t="str">
        <f t="shared" si="23"/>
        <v>YES</v>
      </c>
      <c r="T374" s="32" t="str">
        <f t="shared" si="21"/>
        <v>YES</v>
      </c>
      <c r="U374" s="34" t="s">
        <v>127</v>
      </c>
      <c r="V374" s="10" t="s">
        <v>1589</v>
      </c>
      <c r="W374" s="54" t="s">
        <v>1589</v>
      </c>
      <c r="X374" s="9" t="s">
        <v>126</v>
      </c>
      <c r="Y374" s="9" t="s">
        <v>127</v>
      </c>
      <c r="Z374" s="9" t="s">
        <v>126</v>
      </c>
      <c r="AA374" s="9" t="s">
        <v>126</v>
      </c>
      <c r="AB374" s="9" t="s">
        <v>126</v>
      </c>
      <c r="AC374" s="9" t="s">
        <v>126</v>
      </c>
      <c r="AD374" s="9" t="s">
        <v>126</v>
      </c>
      <c r="AE374" s="9" t="s">
        <v>126</v>
      </c>
      <c r="AF374" s="9" t="s">
        <v>126</v>
      </c>
      <c r="AG374" s="9" t="s">
        <v>126</v>
      </c>
      <c r="AH374" s="9" t="s">
        <v>126</v>
      </c>
      <c r="AI374" s="9" t="s">
        <v>126</v>
      </c>
      <c r="AJ374" s="9" t="s">
        <v>126</v>
      </c>
      <c r="AK374" s="9" t="s">
        <v>126</v>
      </c>
      <c r="AL374" s="9" t="s">
        <v>126</v>
      </c>
      <c r="AM374" s="9" t="s">
        <v>126</v>
      </c>
      <c r="AN374" s="9" t="s">
        <v>126</v>
      </c>
      <c r="AO374" s="9" t="s">
        <v>126</v>
      </c>
      <c r="AP374" s="9" t="s">
        <v>126</v>
      </c>
      <c r="AQ374" s="9" t="s">
        <v>126</v>
      </c>
      <c r="AR374" s="27" t="s">
        <v>126</v>
      </c>
      <c r="AS374" s="11" t="s">
        <v>698</v>
      </c>
      <c r="AY374" t="s">
        <v>127</v>
      </c>
      <c r="EH374" s="21" t="s">
        <v>1589</v>
      </c>
      <c r="EI374" s="2"/>
      <c r="EL374" s="2" t="s">
        <v>127</v>
      </c>
      <c r="EN374" s="11" t="s">
        <v>972</v>
      </c>
      <c r="GD374" t="s">
        <v>127</v>
      </c>
      <c r="GP374" t="s">
        <v>127</v>
      </c>
      <c r="GR374" s="69" t="s">
        <v>347</v>
      </c>
      <c r="GS374" s="11" t="s">
        <v>1163</v>
      </c>
    </row>
    <row r="375" spans="1:201" hidden="1" x14ac:dyDescent="0.25">
      <c r="A375" s="10" t="s">
        <v>1781</v>
      </c>
      <c r="B375" s="9" t="s">
        <v>612</v>
      </c>
      <c r="C375" s="9" t="s">
        <v>697</v>
      </c>
      <c r="D375" s="35" t="s">
        <v>2351</v>
      </c>
      <c r="E375" s="35" t="s">
        <v>1589</v>
      </c>
      <c r="F375" s="35" t="s">
        <v>1589</v>
      </c>
      <c r="G375" s="35" t="s">
        <v>127</v>
      </c>
      <c r="H375" s="35" t="s">
        <v>1589</v>
      </c>
      <c r="I375" s="35" t="s">
        <v>1589</v>
      </c>
      <c r="J375" s="35" t="str">
        <f t="shared" si="20"/>
        <v>Agile</v>
      </c>
      <c r="K375" t="s">
        <v>1589</v>
      </c>
      <c r="L375" t="s">
        <v>127</v>
      </c>
      <c r="M375" t="s">
        <v>1589</v>
      </c>
      <c r="N375" t="s">
        <v>1589</v>
      </c>
      <c r="O375" t="s">
        <v>127</v>
      </c>
      <c r="P375" t="s">
        <v>1589</v>
      </c>
      <c r="Q375" t="s">
        <v>1589</v>
      </c>
      <c r="R375" s="1" t="str">
        <f t="shared" si="22"/>
        <v>YES</v>
      </c>
      <c r="S375" s="29" t="str">
        <f t="shared" si="23"/>
        <v>YES</v>
      </c>
      <c r="T375" s="32" t="str">
        <f t="shared" si="21"/>
        <v>YES</v>
      </c>
      <c r="U375" s="34" t="s">
        <v>127</v>
      </c>
      <c r="V375" s="10" t="s">
        <v>1589</v>
      </c>
      <c r="W375" s="54" t="s">
        <v>1589</v>
      </c>
      <c r="X375" s="9" t="s">
        <v>126</v>
      </c>
      <c r="Y375" s="9" t="s">
        <v>126</v>
      </c>
      <c r="Z375" s="9" t="s">
        <v>126</v>
      </c>
      <c r="AA375" s="9" t="s">
        <v>126</v>
      </c>
      <c r="AB375" s="9" t="s">
        <v>127</v>
      </c>
      <c r="AC375" s="9" t="s">
        <v>126</v>
      </c>
      <c r="AD375" s="9" t="s">
        <v>126</v>
      </c>
      <c r="AE375" s="9" t="s">
        <v>126</v>
      </c>
      <c r="AF375" s="9" t="s">
        <v>126</v>
      </c>
      <c r="AG375" s="9" t="s">
        <v>126</v>
      </c>
      <c r="AH375" s="9" t="s">
        <v>126</v>
      </c>
      <c r="AI375" s="9" t="s">
        <v>126</v>
      </c>
      <c r="AJ375" s="9" t="s">
        <v>126</v>
      </c>
      <c r="AK375" s="9" t="s">
        <v>126</v>
      </c>
      <c r="AL375" s="9" t="s">
        <v>126</v>
      </c>
      <c r="AM375" s="9" t="s">
        <v>126</v>
      </c>
      <c r="AN375" s="9" t="s">
        <v>126</v>
      </c>
      <c r="AO375" s="9" t="s">
        <v>126</v>
      </c>
      <c r="AP375" s="9" t="s">
        <v>126</v>
      </c>
      <c r="AQ375" s="9" t="s">
        <v>126</v>
      </c>
      <c r="AR375" s="27" t="s">
        <v>126</v>
      </c>
      <c r="AS375" s="11" t="s">
        <v>699</v>
      </c>
      <c r="CZ375" t="s">
        <v>127</v>
      </c>
      <c r="EH375" s="21" t="s">
        <v>127</v>
      </c>
      <c r="EI375" s="2"/>
      <c r="EM375" s="3" t="s">
        <v>127</v>
      </c>
      <c r="EN375" s="11" t="s">
        <v>973</v>
      </c>
      <c r="EW375" t="s">
        <v>127</v>
      </c>
      <c r="GN375" t="s">
        <v>127</v>
      </c>
      <c r="GR375" s="69" t="s">
        <v>348</v>
      </c>
      <c r="GS375" s="11" t="s">
        <v>1164</v>
      </c>
    </row>
    <row r="376" spans="1:201" hidden="1" x14ac:dyDescent="0.25">
      <c r="A376" s="10" t="s">
        <v>1781</v>
      </c>
      <c r="B376" s="9" t="s">
        <v>612</v>
      </c>
      <c r="C376" s="9" t="s">
        <v>697</v>
      </c>
      <c r="D376" s="35" t="s">
        <v>2351</v>
      </c>
      <c r="E376" s="35" t="s">
        <v>1589</v>
      </c>
      <c r="F376" s="35" t="s">
        <v>1589</v>
      </c>
      <c r="G376" s="35" t="s">
        <v>127</v>
      </c>
      <c r="H376" s="35" t="s">
        <v>1589</v>
      </c>
      <c r="I376" s="35" t="s">
        <v>1589</v>
      </c>
      <c r="J376" s="35" t="str">
        <f t="shared" si="20"/>
        <v>Agile</v>
      </c>
      <c r="K376" t="s">
        <v>1589</v>
      </c>
      <c r="L376" t="s">
        <v>127</v>
      </c>
      <c r="M376" t="s">
        <v>1589</v>
      </c>
      <c r="N376" t="s">
        <v>1589</v>
      </c>
      <c r="O376" t="s">
        <v>127</v>
      </c>
      <c r="P376" t="s">
        <v>1589</v>
      </c>
      <c r="Q376" t="s">
        <v>1589</v>
      </c>
      <c r="R376" s="1" t="str">
        <f t="shared" si="22"/>
        <v>YES</v>
      </c>
      <c r="S376" s="29" t="str">
        <f t="shared" si="23"/>
        <v>YES</v>
      </c>
      <c r="T376" s="32" t="str">
        <f t="shared" si="21"/>
        <v>YES</v>
      </c>
      <c r="U376" s="34" t="s">
        <v>127</v>
      </c>
      <c r="V376" s="10" t="s">
        <v>1589</v>
      </c>
      <c r="W376" s="54" t="s">
        <v>1589</v>
      </c>
      <c r="X376" s="9" t="s">
        <v>126</v>
      </c>
      <c r="Y376" s="9" t="s">
        <v>126</v>
      </c>
      <c r="Z376" s="9" t="s">
        <v>126</v>
      </c>
      <c r="AA376" s="9" t="s">
        <v>126</v>
      </c>
      <c r="AB376" s="9" t="s">
        <v>126</v>
      </c>
      <c r="AC376" s="9" t="s">
        <v>126</v>
      </c>
      <c r="AD376" s="9" t="s">
        <v>127</v>
      </c>
      <c r="AE376" s="9" t="s">
        <v>126</v>
      </c>
      <c r="AF376" s="9" t="s">
        <v>126</v>
      </c>
      <c r="AG376" s="9" t="s">
        <v>126</v>
      </c>
      <c r="AH376" s="9" t="s">
        <v>126</v>
      </c>
      <c r="AI376" s="9" t="s">
        <v>126</v>
      </c>
      <c r="AJ376" s="9" t="s">
        <v>126</v>
      </c>
      <c r="AK376" s="9" t="s">
        <v>126</v>
      </c>
      <c r="AL376" s="9" t="s">
        <v>126</v>
      </c>
      <c r="AM376" s="9" t="s">
        <v>126</v>
      </c>
      <c r="AN376" s="9" t="s">
        <v>126</v>
      </c>
      <c r="AO376" s="9" t="s">
        <v>126</v>
      </c>
      <c r="AP376" s="9" t="s">
        <v>126</v>
      </c>
      <c r="AQ376" s="9" t="s">
        <v>126</v>
      </c>
      <c r="AR376" s="27" t="s">
        <v>126</v>
      </c>
      <c r="AS376" s="11" t="s">
        <v>700</v>
      </c>
      <c r="CP376" t="s">
        <v>127</v>
      </c>
      <c r="EH376" s="21" t="s">
        <v>1589</v>
      </c>
      <c r="EI376" s="2" t="s">
        <v>127</v>
      </c>
      <c r="EN376" s="11" t="s">
        <v>974</v>
      </c>
      <c r="EY376" t="s">
        <v>127</v>
      </c>
      <c r="GP376" t="s">
        <v>127</v>
      </c>
      <c r="GR376" s="69" t="s">
        <v>348</v>
      </c>
      <c r="GS376" s="11" t="s">
        <v>1165</v>
      </c>
    </row>
    <row r="377" spans="1:201" hidden="1" x14ac:dyDescent="0.25">
      <c r="A377" s="10" t="s">
        <v>1781</v>
      </c>
      <c r="B377" s="9" t="s">
        <v>612</v>
      </c>
      <c r="C377" s="9" t="s">
        <v>697</v>
      </c>
      <c r="D377" s="35" t="s">
        <v>2351</v>
      </c>
      <c r="E377" s="35" t="s">
        <v>1589</v>
      </c>
      <c r="F377" s="35" t="s">
        <v>1589</v>
      </c>
      <c r="G377" s="35" t="s">
        <v>127</v>
      </c>
      <c r="H377" s="35" t="s">
        <v>1589</v>
      </c>
      <c r="I377" s="35" t="s">
        <v>1589</v>
      </c>
      <c r="J377" s="35" t="str">
        <f t="shared" si="20"/>
        <v>Agile</v>
      </c>
      <c r="K377" t="s">
        <v>1589</v>
      </c>
      <c r="L377" t="s">
        <v>127</v>
      </c>
      <c r="M377" t="s">
        <v>1589</v>
      </c>
      <c r="N377" t="s">
        <v>1589</v>
      </c>
      <c r="O377" t="s">
        <v>127</v>
      </c>
      <c r="P377" t="s">
        <v>1589</v>
      </c>
      <c r="Q377" t="s">
        <v>1589</v>
      </c>
      <c r="R377" s="1" t="str">
        <f t="shared" si="22"/>
        <v>YES</v>
      </c>
      <c r="S377" s="29" t="str">
        <f t="shared" si="23"/>
        <v>YES</v>
      </c>
      <c r="T377" s="32" t="str">
        <f t="shared" si="21"/>
        <v>YES</v>
      </c>
      <c r="U377" s="34" t="s">
        <v>127</v>
      </c>
      <c r="V377" s="10" t="s">
        <v>1589</v>
      </c>
      <c r="W377" s="54" t="s">
        <v>1589</v>
      </c>
      <c r="X377" s="9" t="s">
        <v>126</v>
      </c>
      <c r="Y377" s="9" t="s">
        <v>126</v>
      </c>
      <c r="Z377" s="9" t="s">
        <v>126</v>
      </c>
      <c r="AA377" s="9" t="s">
        <v>126</v>
      </c>
      <c r="AB377" s="9" t="s">
        <v>126</v>
      </c>
      <c r="AC377" s="9" t="s">
        <v>126</v>
      </c>
      <c r="AD377" s="9" t="s">
        <v>126</v>
      </c>
      <c r="AE377" s="9" t="s">
        <v>126</v>
      </c>
      <c r="AF377" s="9" t="s">
        <v>127</v>
      </c>
      <c r="AG377" s="9" t="s">
        <v>126</v>
      </c>
      <c r="AH377" s="9" t="s">
        <v>126</v>
      </c>
      <c r="AI377" s="9" t="s">
        <v>126</v>
      </c>
      <c r="AJ377" s="9" t="s">
        <v>126</v>
      </c>
      <c r="AK377" s="9" t="s">
        <v>126</v>
      </c>
      <c r="AL377" s="9" t="s">
        <v>126</v>
      </c>
      <c r="AM377" s="9" t="s">
        <v>126</v>
      </c>
      <c r="AN377" s="9" t="s">
        <v>126</v>
      </c>
      <c r="AO377" s="9" t="s">
        <v>126</v>
      </c>
      <c r="AP377" s="9" t="s">
        <v>126</v>
      </c>
      <c r="AQ377" s="9" t="s">
        <v>126</v>
      </c>
      <c r="AR377" s="27" t="s">
        <v>126</v>
      </c>
      <c r="AS377" s="11" t="s">
        <v>701</v>
      </c>
      <c r="BQ377" t="s">
        <v>127</v>
      </c>
      <c r="EH377" s="21" t="s">
        <v>1589</v>
      </c>
      <c r="EI377" s="2"/>
      <c r="EJ377" s="2" t="s">
        <v>127</v>
      </c>
      <c r="EN377" s="11" t="s">
        <v>973</v>
      </c>
      <c r="EW377" t="s">
        <v>127</v>
      </c>
      <c r="GN377" t="s">
        <v>127</v>
      </c>
      <c r="GR377" s="69" t="s">
        <v>347</v>
      </c>
      <c r="GS377" s="11" t="s">
        <v>1166</v>
      </c>
    </row>
    <row r="378" spans="1:201" hidden="1" x14ac:dyDescent="0.25">
      <c r="A378" s="10" t="s">
        <v>1781</v>
      </c>
      <c r="B378" s="9" t="s">
        <v>612</v>
      </c>
      <c r="C378" s="9" t="s">
        <v>697</v>
      </c>
      <c r="D378" s="35" t="s">
        <v>2351</v>
      </c>
      <c r="E378" s="35" t="s">
        <v>1589</v>
      </c>
      <c r="F378" s="35" t="s">
        <v>1589</v>
      </c>
      <c r="G378" s="35" t="s">
        <v>127</v>
      </c>
      <c r="H378" s="35" t="s">
        <v>1589</v>
      </c>
      <c r="I378" s="35" t="s">
        <v>1589</v>
      </c>
      <c r="J378" s="35" t="str">
        <f t="shared" si="20"/>
        <v>Agile</v>
      </c>
      <c r="K378" t="s">
        <v>1589</v>
      </c>
      <c r="L378" t="s">
        <v>127</v>
      </c>
      <c r="M378" t="s">
        <v>1589</v>
      </c>
      <c r="N378" t="s">
        <v>1589</v>
      </c>
      <c r="O378" t="s">
        <v>127</v>
      </c>
      <c r="P378" t="s">
        <v>1589</v>
      </c>
      <c r="Q378" t="s">
        <v>1589</v>
      </c>
      <c r="R378" s="1" t="str">
        <f t="shared" si="22"/>
        <v>YES</v>
      </c>
      <c r="S378" s="29" t="str">
        <f t="shared" si="23"/>
        <v>YES</v>
      </c>
      <c r="T378" s="32" t="str">
        <f t="shared" si="21"/>
        <v>YES</v>
      </c>
      <c r="U378" s="34" t="s">
        <v>127</v>
      </c>
      <c r="V378" s="10" t="s">
        <v>1589</v>
      </c>
      <c r="W378" s="54" t="s">
        <v>1589</v>
      </c>
      <c r="X378" s="9" t="s">
        <v>126</v>
      </c>
      <c r="Y378" s="9" t="s">
        <v>126</v>
      </c>
      <c r="Z378" s="9" t="s">
        <v>126</v>
      </c>
      <c r="AA378" s="9" t="s">
        <v>126</v>
      </c>
      <c r="AB378" s="9" t="s">
        <v>126</v>
      </c>
      <c r="AC378" s="9" t="s">
        <v>126</v>
      </c>
      <c r="AD378" s="9" t="s">
        <v>126</v>
      </c>
      <c r="AE378" s="9" t="s">
        <v>126</v>
      </c>
      <c r="AF378" s="9" t="s">
        <v>126</v>
      </c>
      <c r="AG378" s="9" t="s">
        <v>126</v>
      </c>
      <c r="AH378" s="9" t="s">
        <v>126</v>
      </c>
      <c r="AI378" s="9" t="s">
        <v>126</v>
      </c>
      <c r="AJ378" s="9" t="s">
        <v>126</v>
      </c>
      <c r="AK378" s="9" t="s">
        <v>126</v>
      </c>
      <c r="AL378" s="9" t="s">
        <v>127</v>
      </c>
      <c r="AM378" s="9" t="s">
        <v>126</v>
      </c>
      <c r="AN378" s="9" t="s">
        <v>126</v>
      </c>
      <c r="AO378" s="9" t="s">
        <v>126</v>
      </c>
      <c r="AP378" s="9" t="s">
        <v>126</v>
      </c>
      <c r="AQ378" s="9" t="s">
        <v>126</v>
      </c>
      <c r="AR378" s="27" t="s">
        <v>126</v>
      </c>
      <c r="AS378" s="11" t="s">
        <v>702</v>
      </c>
      <c r="CP378" t="s">
        <v>127</v>
      </c>
      <c r="EH378" s="21" t="s">
        <v>1589</v>
      </c>
      <c r="EI378" s="2" t="s">
        <v>127</v>
      </c>
      <c r="EN378" s="11" t="s">
        <v>975</v>
      </c>
      <c r="GD378" t="s">
        <v>127</v>
      </c>
      <c r="GP378" t="s">
        <v>127</v>
      </c>
      <c r="GR378" s="69" t="s">
        <v>348</v>
      </c>
      <c r="GS378" s="11" t="s">
        <v>1167</v>
      </c>
    </row>
    <row r="379" spans="1:201" hidden="1" x14ac:dyDescent="0.25">
      <c r="A379" s="10" t="s">
        <v>1781</v>
      </c>
      <c r="B379" s="9" t="s">
        <v>612</v>
      </c>
      <c r="C379" s="9" t="s">
        <v>703</v>
      </c>
      <c r="D379" s="35" t="s">
        <v>2349</v>
      </c>
      <c r="E379" s="35" t="s">
        <v>1589</v>
      </c>
      <c r="F379" s="35" t="s">
        <v>1589</v>
      </c>
      <c r="G379" s="35" t="s">
        <v>127</v>
      </c>
      <c r="H379" s="35" t="s">
        <v>127</v>
      </c>
      <c r="I379" s="35" t="s">
        <v>1589</v>
      </c>
      <c r="J379" s="35" t="str">
        <f t="shared" si="20"/>
        <v>Agile</v>
      </c>
      <c r="K379" t="s">
        <v>1589</v>
      </c>
      <c r="L379" t="s">
        <v>1589</v>
      </c>
      <c r="M379" t="s">
        <v>127</v>
      </c>
      <c r="N379" t="s">
        <v>1589</v>
      </c>
      <c r="O379" t="s">
        <v>1589</v>
      </c>
      <c r="P379" t="s">
        <v>1589</v>
      </c>
      <c r="Q379" t="s">
        <v>1589</v>
      </c>
      <c r="R379" s="1" t="str">
        <f t="shared" si="22"/>
        <v>YES</v>
      </c>
      <c r="S379" s="29" t="str">
        <f t="shared" si="23"/>
        <v>YES</v>
      </c>
      <c r="T379" s="32" t="str">
        <f t="shared" si="21"/>
        <v>YES</v>
      </c>
      <c r="U379" s="34" t="s">
        <v>127</v>
      </c>
      <c r="V379" s="10" t="s">
        <v>1589</v>
      </c>
      <c r="W379" s="54" t="s">
        <v>1589</v>
      </c>
      <c r="X379" s="9" t="s">
        <v>126</v>
      </c>
      <c r="Y379" s="9" t="s">
        <v>126</v>
      </c>
      <c r="Z379" s="9" t="s">
        <v>126</v>
      </c>
      <c r="AA379" s="9" t="s">
        <v>126</v>
      </c>
      <c r="AB379" s="9" t="s">
        <v>127</v>
      </c>
      <c r="AC379" s="9" t="s">
        <v>126</v>
      </c>
      <c r="AD379" s="9" t="s">
        <v>126</v>
      </c>
      <c r="AE379" s="9" t="s">
        <v>126</v>
      </c>
      <c r="AF379" s="9" t="s">
        <v>126</v>
      </c>
      <c r="AG379" s="9" t="s">
        <v>126</v>
      </c>
      <c r="AH379" s="9" t="s">
        <v>126</v>
      </c>
      <c r="AI379" s="9" t="s">
        <v>126</v>
      </c>
      <c r="AJ379" s="9" t="s">
        <v>126</v>
      </c>
      <c r="AK379" s="9" t="s">
        <v>126</v>
      </c>
      <c r="AL379" s="9" t="s">
        <v>126</v>
      </c>
      <c r="AM379" s="9" t="s">
        <v>126</v>
      </c>
      <c r="AN379" s="9" t="s">
        <v>126</v>
      </c>
      <c r="AO379" s="9" t="s">
        <v>126</v>
      </c>
      <c r="AP379" s="9" t="s">
        <v>126</v>
      </c>
      <c r="AQ379" s="9" t="s">
        <v>126</v>
      </c>
      <c r="AR379" s="27" t="s">
        <v>126</v>
      </c>
      <c r="AS379" s="11" t="s">
        <v>704</v>
      </c>
      <c r="BY379" t="s">
        <v>127</v>
      </c>
      <c r="EH379" s="21" t="s">
        <v>1589</v>
      </c>
      <c r="EI379" s="2"/>
      <c r="EJ379" s="2" t="s">
        <v>127</v>
      </c>
      <c r="EN379" s="11" t="s">
        <v>976</v>
      </c>
      <c r="EQ379" t="s">
        <v>127</v>
      </c>
      <c r="GP379" t="s">
        <v>127</v>
      </c>
      <c r="GR379" s="69" t="s">
        <v>348</v>
      </c>
      <c r="GS379" s="11" t="s">
        <v>1168</v>
      </c>
    </row>
    <row r="380" spans="1:201" hidden="1" x14ac:dyDescent="0.25">
      <c r="A380" s="10" t="s">
        <v>1781</v>
      </c>
      <c r="B380" s="9" t="s">
        <v>612</v>
      </c>
      <c r="C380" s="9" t="s">
        <v>703</v>
      </c>
      <c r="D380" s="35" t="s">
        <v>2349</v>
      </c>
      <c r="E380" s="35" t="s">
        <v>1589</v>
      </c>
      <c r="F380" s="35" t="s">
        <v>1589</v>
      </c>
      <c r="G380" s="35" t="s">
        <v>127</v>
      </c>
      <c r="H380" s="35" t="s">
        <v>127</v>
      </c>
      <c r="I380" s="35" t="s">
        <v>1589</v>
      </c>
      <c r="J380" s="35" t="str">
        <f t="shared" si="20"/>
        <v>Agile</v>
      </c>
      <c r="K380" t="s">
        <v>1589</v>
      </c>
      <c r="L380" t="s">
        <v>1589</v>
      </c>
      <c r="M380" t="s">
        <v>127</v>
      </c>
      <c r="N380" t="s">
        <v>1589</v>
      </c>
      <c r="O380" t="s">
        <v>1589</v>
      </c>
      <c r="P380" t="s">
        <v>1589</v>
      </c>
      <c r="Q380" t="s">
        <v>1589</v>
      </c>
      <c r="R380" s="1" t="str">
        <f t="shared" si="22"/>
        <v>YES</v>
      </c>
      <c r="S380" s="29" t="str">
        <f t="shared" si="23"/>
        <v>YES</v>
      </c>
      <c r="T380" s="32" t="str">
        <f t="shared" si="21"/>
        <v>YES</v>
      </c>
      <c r="U380" s="34" t="s">
        <v>127</v>
      </c>
      <c r="V380" s="10" t="s">
        <v>1589</v>
      </c>
      <c r="W380" s="54" t="s">
        <v>1589</v>
      </c>
      <c r="X380" s="9" t="s">
        <v>126</v>
      </c>
      <c r="Y380" s="9" t="s">
        <v>126</v>
      </c>
      <c r="Z380" s="9" t="s">
        <v>126</v>
      </c>
      <c r="AA380" s="9" t="s">
        <v>126</v>
      </c>
      <c r="AB380" s="9" t="s">
        <v>126</v>
      </c>
      <c r="AC380" s="9" t="s">
        <v>126</v>
      </c>
      <c r="AD380" s="9" t="s">
        <v>126</v>
      </c>
      <c r="AE380" s="9" t="s">
        <v>127</v>
      </c>
      <c r="AF380" s="9" t="s">
        <v>126</v>
      </c>
      <c r="AG380" s="9" t="s">
        <v>126</v>
      </c>
      <c r="AH380" s="9" t="s">
        <v>126</v>
      </c>
      <c r="AI380" s="9" t="s">
        <v>126</v>
      </c>
      <c r="AJ380" s="9" t="s">
        <v>126</v>
      </c>
      <c r="AK380" s="9" t="s">
        <v>126</v>
      </c>
      <c r="AL380" s="9" t="s">
        <v>126</v>
      </c>
      <c r="AM380" s="9" t="s">
        <v>126</v>
      </c>
      <c r="AN380" s="9" t="s">
        <v>126</v>
      </c>
      <c r="AO380" s="9" t="s">
        <v>126</v>
      </c>
      <c r="AP380" s="9" t="s">
        <v>126</v>
      </c>
      <c r="AQ380" s="9" t="s">
        <v>126</v>
      </c>
      <c r="AR380" s="27" t="s">
        <v>126</v>
      </c>
      <c r="AS380" s="11" t="s">
        <v>705</v>
      </c>
      <c r="BD380" t="s">
        <v>127</v>
      </c>
      <c r="EH380" s="21" t="s">
        <v>1589</v>
      </c>
      <c r="EI380" s="2"/>
      <c r="EJ380" s="2" t="s">
        <v>127</v>
      </c>
      <c r="EN380" s="11" t="s">
        <v>977</v>
      </c>
      <c r="ER380" t="s">
        <v>127</v>
      </c>
      <c r="GP380" t="s">
        <v>127</v>
      </c>
      <c r="GR380" s="69" t="s">
        <v>347</v>
      </c>
      <c r="GS380" s="11" t="s">
        <v>1169</v>
      </c>
    </row>
    <row r="381" spans="1:201" hidden="1" x14ac:dyDescent="0.25">
      <c r="A381" s="10" t="s">
        <v>1781</v>
      </c>
      <c r="B381" s="9" t="s">
        <v>612</v>
      </c>
      <c r="C381" s="9" t="s">
        <v>703</v>
      </c>
      <c r="D381" s="35" t="s">
        <v>2349</v>
      </c>
      <c r="E381" s="35" t="s">
        <v>1589</v>
      </c>
      <c r="F381" s="35" t="s">
        <v>1589</v>
      </c>
      <c r="G381" s="35" t="s">
        <v>127</v>
      </c>
      <c r="H381" s="35" t="s">
        <v>127</v>
      </c>
      <c r="I381" s="35" t="s">
        <v>1589</v>
      </c>
      <c r="J381" s="35" t="str">
        <f t="shared" si="20"/>
        <v>Agile</v>
      </c>
      <c r="K381" t="s">
        <v>1589</v>
      </c>
      <c r="L381" t="s">
        <v>1589</v>
      </c>
      <c r="M381" t="s">
        <v>127</v>
      </c>
      <c r="N381" t="s">
        <v>1589</v>
      </c>
      <c r="O381" t="s">
        <v>1589</v>
      </c>
      <c r="P381" t="s">
        <v>1589</v>
      </c>
      <c r="Q381" t="s">
        <v>1589</v>
      </c>
      <c r="R381" s="1" t="str">
        <f t="shared" si="22"/>
        <v>YES</v>
      </c>
      <c r="S381" s="29" t="str">
        <f t="shared" si="23"/>
        <v>YES</v>
      </c>
      <c r="T381" s="32" t="str">
        <f t="shared" si="21"/>
        <v>YES</v>
      </c>
      <c r="U381" s="34" t="s">
        <v>127</v>
      </c>
      <c r="V381" s="10" t="s">
        <v>1589</v>
      </c>
      <c r="W381" s="54" t="s">
        <v>1589</v>
      </c>
      <c r="X381" s="9" t="s">
        <v>126</v>
      </c>
      <c r="Y381" s="9" t="s">
        <v>126</v>
      </c>
      <c r="Z381" s="9" t="s">
        <v>126</v>
      </c>
      <c r="AA381" s="9" t="s">
        <v>126</v>
      </c>
      <c r="AB381" s="9" t="s">
        <v>126</v>
      </c>
      <c r="AC381" s="9" t="s">
        <v>126</v>
      </c>
      <c r="AD381" s="9" t="s">
        <v>126</v>
      </c>
      <c r="AE381" s="9" t="s">
        <v>126</v>
      </c>
      <c r="AF381" s="9" t="s">
        <v>126</v>
      </c>
      <c r="AG381" s="9" t="s">
        <v>126</v>
      </c>
      <c r="AH381" s="9" t="s">
        <v>126</v>
      </c>
      <c r="AI381" s="9" t="s">
        <v>127</v>
      </c>
      <c r="AJ381" s="9" t="s">
        <v>126</v>
      </c>
      <c r="AK381" s="9" t="s">
        <v>126</v>
      </c>
      <c r="AL381" s="9" t="s">
        <v>126</v>
      </c>
      <c r="AM381" s="9" t="s">
        <v>126</v>
      </c>
      <c r="AN381" s="9" t="s">
        <v>126</v>
      </c>
      <c r="AO381" s="9" t="s">
        <v>126</v>
      </c>
      <c r="AP381" s="9" t="s">
        <v>126</v>
      </c>
      <c r="AQ381" s="9" t="s">
        <v>126</v>
      </c>
      <c r="AR381" s="27" t="s">
        <v>126</v>
      </c>
      <c r="AS381" s="11" t="s">
        <v>706</v>
      </c>
      <c r="CN381" t="s">
        <v>127</v>
      </c>
      <c r="EH381" s="21" t="s">
        <v>127</v>
      </c>
      <c r="EI381" s="2"/>
      <c r="EJ381" s="2" t="s">
        <v>127</v>
      </c>
      <c r="EN381" s="11" t="s">
        <v>978</v>
      </c>
      <c r="ER381" t="s">
        <v>127</v>
      </c>
      <c r="GP381" t="s">
        <v>127</v>
      </c>
      <c r="GR381" s="69" t="s">
        <v>348</v>
      </c>
      <c r="GS381" s="11" t="s">
        <v>1170</v>
      </c>
    </row>
    <row r="382" spans="1:201" hidden="1" x14ac:dyDescent="0.25">
      <c r="A382" s="10" t="s">
        <v>1781</v>
      </c>
      <c r="B382" s="9" t="s">
        <v>612</v>
      </c>
      <c r="C382" s="9" t="s">
        <v>703</v>
      </c>
      <c r="D382" s="35" t="s">
        <v>2349</v>
      </c>
      <c r="E382" s="35" t="s">
        <v>1589</v>
      </c>
      <c r="F382" s="35" t="s">
        <v>1589</v>
      </c>
      <c r="G382" s="35" t="s">
        <v>127</v>
      </c>
      <c r="H382" s="35" t="s">
        <v>127</v>
      </c>
      <c r="I382" s="35" t="s">
        <v>1589</v>
      </c>
      <c r="J382" s="35" t="str">
        <f t="shared" si="20"/>
        <v>Agile</v>
      </c>
      <c r="K382" t="s">
        <v>1589</v>
      </c>
      <c r="L382" t="s">
        <v>1589</v>
      </c>
      <c r="M382" t="s">
        <v>127</v>
      </c>
      <c r="N382" t="s">
        <v>1589</v>
      </c>
      <c r="O382" t="s">
        <v>1589</v>
      </c>
      <c r="P382" t="s">
        <v>1589</v>
      </c>
      <c r="Q382" t="s">
        <v>1589</v>
      </c>
      <c r="R382" s="1" t="str">
        <f t="shared" si="22"/>
        <v>YES</v>
      </c>
      <c r="S382" s="29" t="str">
        <f t="shared" si="23"/>
        <v>YES</v>
      </c>
      <c r="T382" s="32" t="str">
        <f t="shared" si="21"/>
        <v>YES</v>
      </c>
      <c r="U382" s="34" t="s">
        <v>127</v>
      </c>
      <c r="V382" s="10" t="s">
        <v>1589</v>
      </c>
      <c r="W382" s="54" t="s">
        <v>1589</v>
      </c>
      <c r="X382" s="9" t="s">
        <v>126</v>
      </c>
      <c r="Y382" s="9" t="s">
        <v>126</v>
      </c>
      <c r="Z382" s="9" t="s">
        <v>126</v>
      </c>
      <c r="AA382" s="9" t="s">
        <v>126</v>
      </c>
      <c r="AB382" s="9" t="s">
        <v>126</v>
      </c>
      <c r="AC382" s="9" t="s">
        <v>126</v>
      </c>
      <c r="AD382" s="9" t="s">
        <v>126</v>
      </c>
      <c r="AE382" s="9" t="s">
        <v>126</v>
      </c>
      <c r="AF382" s="9" t="s">
        <v>126</v>
      </c>
      <c r="AG382" s="9" t="s">
        <v>126</v>
      </c>
      <c r="AH382" s="9" t="s">
        <v>126</v>
      </c>
      <c r="AI382" s="9" t="s">
        <v>126</v>
      </c>
      <c r="AJ382" s="9" t="s">
        <v>126</v>
      </c>
      <c r="AK382" s="9" t="s">
        <v>126</v>
      </c>
      <c r="AL382" s="9" t="s">
        <v>126</v>
      </c>
      <c r="AM382" s="9" t="s">
        <v>127</v>
      </c>
      <c r="AN382" s="9" t="s">
        <v>126</v>
      </c>
      <c r="AO382" s="9" t="s">
        <v>126</v>
      </c>
      <c r="AP382" s="9" t="s">
        <v>126</v>
      </c>
      <c r="AQ382" s="9" t="s">
        <v>126</v>
      </c>
      <c r="AR382" s="27" t="s">
        <v>126</v>
      </c>
      <c r="AS382" s="11" t="s">
        <v>707</v>
      </c>
      <c r="CN382" t="s">
        <v>127</v>
      </c>
      <c r="EH382" s="21" t="s">
        <v>1589</v>
      </c>
      <c r="EI382" s="2"/>
      <c r="EJ382" s="2" t="s">
        <v>127</v>
      </c>
      <c r="EN382" s="11" t="s">
        <v>979</v>
      </c>
      <c r="GD382" t="s">
        <v>127</v>
      </c>
      <c r="GP382" t="s">
        <v>127</v>
      </c>
      <c r="GR382" s="69" t="s">
        <v>347</v>
      </c>
      <c r="GS382" s="11" t="s">
        <v>1171</v>
      </c>
    </row>
    <row r="383" spans="1:201" hidden="1" x14ac:dyDescent="0.25">
      <c r="A383" s="10" t="s">
        <v>1781</v>
      </c>
      <c r="B383" s="9" t="s">
        <v>612</v>
      </c>
      <c r="C383" s="9" t="s">
        <v>703</v>
      </c>
      <c r="D383" s="35" t="s">
        <v>2349</v>
      </c>
      <c r="E383" s="35" t="s">
        <v>1589</v>
      </c>
      <c r="F383" s="35" t="s">
        <v>1589</v>
      </c>
      <c r="G383" s="35" t="s">
        <v>127</v>
      </c>
      <c r="H383" s="35" t="s">
        <v>127</v>
      </c>
      <c r="I383" s="35" t="s">
        <v>1589</v>
      </c>
      <c r="J383" s="35" t="str">
        <f t="shared" si="20"/>
        <v>Agile</v>
      </c>
      <c r="K383" t="s">
        <v>1589</v>
      </c>
      <c r="L383" t="s">
        <v>1589</v>
      </c>
      <c r="M383" t="s">
        <v>127</v>
      </c>
      <c r="N383" t="s">
        <v>1589</v>
      </c>
      <c r="O383" t="s">
        <v>1589</v>
      </c>
      <c r="P383" t="s">
        <v>1589</v>
      </c>
      <c r="Q383" t="s">
        <v>1589</v>
      </c>
      <c r="R383" s="1" t="str">
        <f t="shared" si="22"/>
        <v>YES</v>
      </c>
      <c r="S383" s="29" t="str">
        <f t="shared" si="23"/>
        <v>YES</v>
      </c>
      <c r="T383" s="32" t="str">
        <f t="shared" si="21"/>
        <v>YES</v>
      </c>
      <c r="U383" s="34" t="s">
        <v>127</v>
      </c>
      <c r="V383" s="10" t="s">
        <v>1589</v>
      </c>
      <c r="W383" s="54" t="s">
        <v>1589</v>
      </c>
      <c r="X383" s="9" t="s">
        <v>127</v>
      </c>
      <c r="Y383" s="9" t="s">
        <v>126</v>
      </c>
      <c r="Z383" s="9" t="s">
        <v>126</v>
      </c>
      <c r="AA383" s="9" t="s">
        <v>126</v>
      </c>
      <c r="AB383" s="9" t="s">
        <v>126</v>
      </c>
      <c r="AC383" s="9" t="s">
        <v>126</v>
      </c>
      <c r="AD383" s="9" t="s">
        <v>126</v>
      </c>
      <c r="AE383" s="9" t="s">
        <v>126</v>
      </c>
      <c r="AF383" s="9" t="s">
        <v>126</v>
      </c>
      <c r="AG383" s="9" t="s">
        <v>126</v>
      </c>
      <c r="AH383" s="9" t="s">
        <v>126</v>
      </c>
      <c r="AI383" s="9" t="s">
        <v>126</v>
      </c>
      <c r="AJ383" s="9" t="s">
        <v>126</v>
      </c>
      <c r="AK383" s="9" t="s">
        <v>126</v>
      </c>
      <c r="AL383" s="9" t="s">
        <v>126</v>
      </c>
      <c r="AM383" s="9" t="s">
        <v>126</v>
      </c>
      <c r="AN383" s="9" t="s">
        <v>126</v>
      </c>
      <c r="AO383" s="9" t="s">
        <v>126</v>
      </c>
      <c r="AP383" s="9" t="s">
        <v>126</v>
      </c>
      <c r="AQ383" s="9" t="s">
        <v>126</v>
      </c>
      <c r="AR383" s="27" t="s">
        <v>126</v>
      </c>
      <c r="AS383" s="11" t="s">
        <v>708</v>
      </c>
      <c r="BY383" t="s">
        <v>127</v>
      </c>
      <c r="EH383" s="21" t="s">
        <v>127</v>
      </c>
      <c r="EI383" s="2"/>
      <c r="EJ383" s="2" t="s">
        <v>127</v>
      </c>
      <c r="EN383" s="11" t="s">
        <v>976</v>
      </c>
      <c r="EQ383" t="s">
        <v>127</v>
      </c>
      <c r="GP383" t="s">
        <v>127</v>
      </c>
      <c r="GR383" s="69" t="s">
        <v>348</v>
      </c>
      <c r="GS383" s="11" t="s">
        <v>1172</v>
      </c>
    </row>
    <row r="384" spans="1:201" hidden="1" x14ac:dyDescent="0.25">
      <c r="A384" s="10" t="s">
        <v>1781</v>
      </c>
      <c r="B384" s="9" t="s">
        <v>612</v>
      </c>
      <c r="C384" s="9" t="s">
        <v>709</v>
      </c>
      <c r="D384" s="35" t="s">
        <v>2351</v>
      </c>
      <c r="E384" s="35" t="s">
        <v>1589</v>
      </c>
      <c r="F384" s="35" t="s">
        <v>1589</v>
      </c>
      <c r="G384" s="35" t="s">
        <v>1589</v>
      </c>
      <c r="H384" s="35" t="s">
        <v>1589</v>
      </c>
      <c r="I384" s="35" t="s">
        <v>127</v>
      </c>
      <c r="J384" s="35" t="str">
        <f t="shared" si="20"/>
        <v>Plan-driven</v>
      </c>
      <c r="K384" t="s">
        <v>127</v>
      </c>
      <c r="L384" t="s">
        <v>1589</v>
      </c>
      <c r="M384" t="s">
        <v>1589</v>
      </c>
      <c r="N384" t="s">
        <v>1589</v>
      </c>
      <c r="O384" t="s">
        <v>1589</v>
      </c>
      <c r="P384" t="s">
        <v>1589</v>
      </c>
      <c r="Q384" t="s">
        <v>127</v>
      </c>
      <c r="R384" s="1" t="str">
        <f t="shared" si="22"/>
        <v>NO</v>
      </c>
      <c r="S384" s="29" t="str">
        <f t="shared" si="23"/>
        <v>YES</v>
      </c>
      <c r="T384" s="32" t="str">
        <f t="shared" si="21"/>
        <v>YES</v>
      </c>
      <c r="U384" s="34" t="s">
        <v>127</v>
      </c>
      <c r="V384" s="10" t="s">
        <v>1589</v>
      </c>
      <c r="W384" s="54" t="s">
        <v>1589</v>
      </c>
      <c r="X384" s="9" t="s">
        <v>126</v>
      </c>
      <c r="Y384" s="9" t="s">
        <v>126</v>
      </c>
      <c r="Z384" s="9" t="s">
        <v>126</v>
      </c>
      <c r="AA384" s="9" t="s">
        <v>127</v>
      </c>
      <c r="AB384" s="9" t="s">
        <v>126</v>
      </c>
      <c r="AC384" s="9" t="s">
        <v>126</v>
      </c>
      <c r="AD384" s="9" t="s">
        <v>126</v>
      </c>
      <c r="AE384" s="9" t="s">
        <v>126</v>
      </c>
      <c r="AF384" s="9" t="s">
        <v>126</v>
      </c>
      <c r="AG384" s="9" t="s">
        <v>126</v>
      </c>
      <c r="AH384" s="9" t="s">
        <v>126</v>
      </c>
      <c r="AI384" s="9" t="s">
        <v>126</v>
      </c>
      <c r="AJ384" s="9" t="s">
        <v>126</v>
      </c>
      <c r="AK384" s="9" t="s">
        <v>126</v>
      </c>
      <c r="AL384" s="9" t="s">
        <v>126</v>
      </c>
      <c r="AM384" s="9" t="s">
        <v>126</v>
      </c>
      <c r="AN384" s="9" t="s">
        <v>126</v>
      </c>
      <c r="AO384" s="9" t="s">
        <v>126</v>
      </c>
      <c r="AP384" s="9" t="s">
        <v>126</v>
      </c>
      <c r="AQ384" s="9" t="s">
        <v>126</v>
      </c>
      <c r="AR384" s="27" t="s">
        <v>126</v>
      </c>
      <c r="AS384" s="11" t="s">
        <v>710</v>
      </c>
      <c r="DG384" t="s">
        <v>127</v>
      </c>
      <c r="EH384" s="21" t="s">
        <v>1589</v>
      </c>
      <c r="EI384" s="2"/>
      <c r="EJ384" s="2" t="s">
        <v>127</v>
      </c>
      <c r="EN384" s="11" t="s">
        <v>980</v>
      </c>
      <c r="GF384" t="s">
        <v>127</v>
      </c>
      <c r="GP384" t="s">
        <v>127</v>
      </c>
      <c r="GR384" s="69" t="s">
        <v>348</v>
      </c>
      <c r="GS384" s="11" t="s">
        <v>1173</v>
      </c>
    </row>
    <row r="385" spans="1:201" hidden="1" x14ac:dyDescent="0.25">
      <c r="A385" s="10" t="s">
        <v>1781</v>
      </c>
      <c r="B385" s="9" t="s">
        <v>612</v>
      </c>
      <c r="C385" s="9" t="s">
        <v>709</v>
      </c>
      <c r="D385" s="35" t="s">
        <v>2351</v>
      </c>
      <c r="E385" s="35" t="s">
        <v>1589</v>
      </c>
      <c r="F385" s="35" t="s">
        <v>1589</v>
      </c>
      <c r="G385" s="35" t="s">
        <v>1589</v>
      </c>
      <c r="H385" s="35" t="s">
        <v>1589</v>
      </c>
      <c r="I385" s="35" t="s">
        <v>127</v>
      </c>
      <c r="J385" s="35" t="str">
        <f t="shared" si="20"/>
        <v>Plan-driven</v>
      </c>
      <c r="K385" t="s">
        <v>127</v>
      </c>
      <c r="L385" t="s">
        <v>1589</v>
      </c>
      <c r="M385" t="s">
        <v>1589</v>
      </c>
      <c r="N385" t="s">
        <v>1589</v>
      </c>
      <c r="O385" t="s">
        <v>1589</v>
      </c>
      <c r="P385" t="s">
        <v>1589</v>
      </c>
      <c r="Q385" t="s">
        <v>127</v>
      </c>
      <c r="R385" s="1" t="str">
        <f t="shared" si="22"/>
        <v>NO</v>
      </c>
      <c r="S385" s="29" t="str">
        <f t="shared" si="23"/>
        <v>YES</v>
      </c>
      <c r="T385" s="32" t="str">
        <f t="shared" si="21"/>
        <v>YES</v>
      </c>
      <c r="U385" s="34" t="s">
        <v>127</v>
      </c>
      <c r="V385" s="10" t="s">
        <v>1589</v>
      </c>
      <c r="W385" s="54" t="s">
        <v>1589</v>
      </c>
      <c r="X385" s="9" t="s">
        <v>126</v>
      </c>
      <c r="Y385" s="9" t="s">
        <v>126</v>
      </c>
      <c r="Z385" s="9" t="s">
        <v>126</v>
      </c>
      <c r="AA385" s="9" t="s">
        <v>126</v>
      </c>
      <c r="AB385" s="9" t="s">
        <v>126</v>
      </c>
      <c r="AC385" s="9" t="s">
        <v>127</v>
      </c>
      <c r="AD385" s="9" t="s">
        <v>126</v>
      </c>
      <c r="AE385" s="9" t="s">
        <v>126</v>
      </c>
      <c r="AF385" s="9" t="s">
        <v>126</v>
      </c>
      <c r="AG385" s="9" t="s">
        <v>126</v>
      </c>
      <c r="AH385" s="9" t="s">
        <v>126</v>
      </c>
      <c r="AI385" s="9" t="s">
        <v>126</v>
      </c>
      <c r="AJ385" s="9" t="s">
        <v>126</v>
      </c>
      <c r="AK385" s="9" t="s">
        <v>126</v>
      </c>
      <c r="AL385" s="9" t="s">
        <v>126</v>
      </c>
      <c r="AM385" s="9" t="s">
        <v>126</v>
      </c>
      <c r="AN385" s="9" t="s">
        <v>126</v>
      </c>
      <c r="AO385" s="9" t="s">
        <v>126</v>
      </c>
      <c r="AP385" s="9" t="s">
        <v>126</v>
      </c>
      <c r="AQ385" s="9" t="s">
        <v>126</v>
      </c>
      <c r="AR385" s="27" t="s">
        <v>126</v>
      </c>
      <c r="AS385" s="11" t="s">
        <v>710</v>
      </c>
      <c r="DG385" t="s">
        <v>127</v>
      </c>
      <c r="EH385" s="21" t="s">
        <v>1589</v>
      </c>
      <c r="EI385" s="2"/>
      <c r="EJ385" s="2" t="s">
        <v>127</v>
      </c>
      <c r="EN385" s="11" t="s">
        <v>981</v>
      </c>
      <c r="FL385" t="s">
        <v>127</v>
      </c>
      <c r="GP385" t="s">
        <v>127</v>
      </c>
      <c r="GR385" s="69" t="s">
        <v>347</v>
      </c>
      <c r="GS385" s="11" t="s">
        <v>1174</v>
      </c>
    </row>
    <row r="386" spans="1:201" hidden="1" x14ac:dyDescent="0.25">
      <c r="A386" s="10" t="s">
        <v>1781</v>
      </c>
      <c r="B386" s="9" t="s">
        <v>612</v>
      </c>
      <c r="C386" s="9" t="s">
        <v>709</v>
      </c>
      <c r="D386" s="35" t="s">
        <v>2351</v>
      </c>
      <c r="E386" s="35" t="s">
        <v>1589</v>
      </c>
      <c r="F386" s="35" t="s">
        <v>1589</v>
      </c>
      <c r="G386" s="35" t="s">
        <v>1589</v>
      </c>
      <c r="H386" s="35" t="s">
        <v>1589</v>
      </c>
      <c r="I386" s="35" t="s">
        <v>127</v>
      </c>
      <c r="J386" s="35" t="str">
        <f t="shared" si="20"/>
        <v>Plan-driven</v>
      </c>
      <c r="K386" t="s">
        <v>127</v>
      </c>
      <c r="L386" t="s">
        <v>1589</v>
      </c>
      <c r="M386" t="s">
        <v>1589</v>
      </c>
      <c r="N386" t="s">
        <v>1589</v>
      </c>
      <c r="O386" t="s">
        <v>1589</v>
      </c>
      <c r="P386" t="s">
        <v>1589</v>
      </c>
      <c r="Q386" t="s">
        <v>127</v>
      </c>
      <c r="R386" s="1" t="str">
        <f t="shared" si="22"/>
        <v>NO</v>
      </c>
      <c r="S386" s="29" t="str">
        <f t="shared" si="23"/>
        <v>YES</v>
      </c>
      <c r="T386" s="32" t="str">
        <f t="shared" si="21"/>
        <v>YES</v>
      </c>
      <c r="U386" s="34" t="s">
        <v>127</v>
      </c>
      <c r="V386" s="10" t="s">
        <v>1589</v>
      </c>
      <c r="W386" s="54" t="s">
        <v>1589</v>
      </c>
      <c r="X386" s="9" t="s">
        <v>127</v>
      </c>
      <c r="Y386" s="9" t="s">
        <v>126</v>
      </c>
      <c r="Z386" s="9" t="s">
        <v>126</v>
      </c>
      <c r="AA386" s="9" t="s">
        <v>126</v>
      </c>
      <c r="AB386" s="9" t="s">
        <v>126</v>
      </c>
      <c r="AC386" s="9" t="s">
        <v>126</v>
      </c>
      <c r="AD386" s="9" t="s">
        <v>126</v>
      </c>
      <c r="AE386" s="9" t="s">
        <v>126</v>
      </c>
      <c r="AF386" s="9" t="s">
        <v>126</v>
      </c>
      <c r="AG386" s="9" t="s">
        <v>126</v>
      </c>
      <c r="AH386" s="9" t="s">
        <v>126</v>
      </c>
      <c r="AI386" s="9" t="s">
        <v>126</v>
      </c>
      <c r="AJ386" s="9" t="s">
        <v>126</v>
      </c>
      <c r="AK386" s="9" t="s">
        <v>126</v>
      </c>
      <c r="AL386" s="9" t="s">
        <v>126</v>
      </c>
      <c r="AM386" s="9" t="s">
        <v>126</v>
      </c>
      <c r="AN386" s="9" t="s">
        <v>126</v>
      </c>
      <c r="AO386" s="9" t="s">
        <v>126</v>
      </c>
      <c r="AP386" s="9" t="s">
        <v>126</v>
      </c>
      <c r="AQ386" s="9" t="s">
        <v>126</v>
      </c>
      <c r="AR386" s="27" t="s">
        <v>126</v>
      </c>
      <c r="AS386" s="11" t="s">
        <v>710</v>
      </c>
      <c r="DG386" t="s">
        <v>127</v>
      </c>
      <c r="EH386" s="21" t="s">
        <v>1589</v>
      </c>
      <c r="EI386" s="2"/>
      <c r="EJ386" s="2" t="s">
        <v>127</v>
      </c>
      <c r="EN386" s="11" t="s">
        <v>982</v>
      </c>
      <c r="FJ386" t="s">
        <v>127</v>
      </c>
      <c r="GP386" t="s">
        <v>127</v>
      </c>
      <c r="GR386" s="69" t="s">
        <v>348</v>
      </c>
      <c r="GS386" s="11" t="s">
        <v>1175</v>
      </c>
    </row>
    <row r="387" spans="1:201" hidden="1" x14ac:dyDescent="0.25">
      <c r="A387" s="10" t="s">
        <v>1781</v>
      </c>
      <c r="B387" s="9" t="s">
        <v>612</v>
      </c>
      <c r="C387" s="9" t="s">
        <v>709</v>
      </c>
      <c r="D387" s="35" t="s">
        <v>2351</v>
      </c>
      <c r="E387" s="35" t="s">
        <v>1589</v>
      </c>
      <c r="F387" s="35" t="s">
        <v>1589</v>
      </c>
      <c r="G387" s="35" t="s">
        <v>1589</v>
      </c>
      <c r="H387" s="35" t="s">
        <v>1589</v>
      </c>
      <c r="I387" s="35" t="s">
        <v>127</v>
      </c>
      <c r="J387" s="35" t="str">
        <f t="shared" si="20"/>
        <v>Plan-driven</v>
      </c>
      <c r="K387" t="s">
        <v>127</v>
      </c>
      <c r="L387" t="s">
        <v>1589</v>
      </c>
      <c r="M387" t="s">
        <v>1589</v>
      </c>
      <c r="N387" t="s">
        <v>1589</v>
      </c>
      <c r="O387" t="s">
        <v>1589</v>
      </c>
      <c r="P387" t="s">
        <v>1589</v>
      </c>
      <c r="Q387" t="s">
        <v>127</v>
      </c>
      <c r="R387" s="1" t="str">
        <f t="shared" si="22"/>
        <v>NO</v>
      </c>
      <c r="S387" s="29" t="str">
        <f t="shared" si="23"/>
        <v>YES</v>
      </c>
      <c r="T387" s="32" t="str">
        <f t="shared" si="21"/>
        <v>YES</v>
      </c>
      <c r="U387" s="34" t="s">
        <v>127</v>
      </c>
      <c r="V387" s="10" t="s">
        <v>1589</v>
      </c>
      <c r="W387" s="54" t="s">
        <v>1589</v>
      </c>
      <c r="X387" s="9" t="s">
        <v>126</v>
      </c>
      <c r="Y387" s="9" t="s">
        <v>126</v>
      </c>
      <c r="Z387" s="9" t="s">
        <v>127</v>
      </c>
      <c r="AA387" s="9" t="s">
        <v>126</v>
      </c>
      <c r="AB387" s="9" t="s">
        <v>126</v>
      </c>
      <c r="AC387" s="9" t="s">
        <v>126</v>
      </c>
      <c r="AD387" s="9" t="s">
        <v>126</v>
      </c>
      <c r="AE387" s="9" t="s">
        <v>126</v>
      </c>
      <c r="AF387" s="9" t="s">
        <v>126</v>
      </c>
      <c r="AG387" s="9" t="s">
        <v>126</v>
      </c>
      <c r="AH387" s="9" t="s">
        <v>126</v>
      </c>
      <c r="AI387" s="9" t="s">
        <v>126</v>
      </c>
      <c r="AJ387" s="9" t="s">
        <v>126</v>
      </c>
      <c r="AK387" s="9" t="s">
        <v>126</v>
      </c>
      <c r="AL387" s="9" t="s">
        <v>126</v>
      </c>
      <c r="AM387" s="9" t="s">
        <v>126</v>
      </c>
      <c r="AN387" s="9" t="s">
        <v>126</v>
      </c>
      <c r="AO387" s="9" t="s">
        <v>126</v>
      </c>
      <c r="AP387" s="9" t="s">
        <v>126</v>
      </c>
      <c r="AQ387" s="9" t="s">
        <v>126</v>
      </c>
      <c r="AR387" s="27" t="s">
        <v>126</v>
      </c>
      <c r="AS387" s="11" t="s">
        <v>711</v>
      </c>
      <c r="AZ387" t="s">
        <v>127</v>
      </c>
      <c r="EH387" s="21" t="s">
        <v>1589</v>
      </c>
      <c r="EI387" s="2" t="s">
        <v>127</v>
      </c>
      <c r="EN387" s="11" t="s">
        <v>983</v>
      </c>
      <c r="FP387" t="s">
        <v>127</v>
      </c>
      <c r="GN387" t="s">
        <v>127</v>
      </c>
      <c r="GR387" s="69" t="s">
        <v>347</v>
      </c>
      <c r="GS387" s="11" t="s">
        <v>1176</v>
      </c>
    </row>
    <row r="388" spans="1:201" hidden="1" x14ac:dyDescent="0.25">
      <c r="A388" s="10" t="s">
        <v>1781</v>
      </c>
      <c r="B388" s="9" t="s">
        <v>612</v>
      </c>
      <c r="C388" s="9" t="s">
        <v>709</v>
      </c>
      <c r="D388" s="35" t="s">
        <v>2351</v>
      </c>
      <c r="E388" s="35" t="s">
        <v>1589</v>
      </c>
      <c r="F388" s="35" t="s">
        <v>1589</v>
      </c>
      <c r="G388" s="35" t="s">
        <v>1589</v>
      </c>
      <c r="H388" s="35" t="s">
        <v>1589</v>
      </c>
      <c r="I388" s="35" t="s">
        <v>127</v>
      </c>
      <c r="J388" s="35" t="str">
        <f t="shared" ref="J388:J451" si="24">IF(OR($E388 = "YES",$F388 = "YES", $I388="YES"), IF(OR($G388 = "YES",$H388 = "YES"),"Mixed","Plan-driven"), IF(OR($G388 = "YES",$H388 = "YES"), "Agile", ""))</f>
        <v>Plan-driven</v>
      </c>
      <c r="K388" t="s">
        <v>127</v>
      </c>
      <c r="L388" t="s">
        <v>1589</v>
      </c>
      <c r="M388" t="s">
        <v>1589</v>
      </c>
      <c r="N388" t="s">
        <v>1589</v>
      </c>
      <c r="O388" t="s">
        <v>1589</v>
      </c>
      <c r="P388" t="s">
        <v>1589</v>
      </c>
      <c r="Q388" t="s">
        <v>127</v>
      </c>
      <c r="R388" s="1" t="str">
        <f t="shared" si="22"/>
        <v>NO</v>
      </c>
      <c r="S388" s="29" t="str">
        <f t="shared" si="23"/>
        <v>YES</v>
      </c>
      <c r="T388" s="32" t="str">
        <f t="shared" ref="T388:T451" si="25">IF(AND(AS388="",EN388="",GS388=""),"NO","YES")</f>
        <v>YES</v>
      </c>
      <c r="U388" s="34" t="s">
        <v>127</v>
      </c>
      <c r="V388" s="10" t="s">
        <v>1589</v>
      </c>
      <c r="W388" s="54" t="s">
        <v>1589</v>
      </c>
      <c r="X388" s="9" t="s">
        <v>126</v>
      </c>
      <c r="Y388" s="9" t="s">
        <v>127</v>
      </c>
      <c r="Z388" s="9" t="s">
        <v>126</v>
      </c>
      <c r="AA388" s="9" t="s">
        <v>126</v>
      </c>
      <c r="AB388" s="9" t="s">
        <v>126</v>
      </c>
      <c r="AC388" s="9" t="s">
        <v>126</v>
      </c>
      <c r="AD388" s="9" t="s">
        <v>126</v>
      </c>
      <c r="AE388" s="9" t="s">
        <v>126</v>
      </c>
      <c r="AF388" s="9" t="s">
        <v>126</v>
      </c>
      <c r="AG388" s="9" t="s">
        <v>126</v>
      </c>
      <c r="AH388" s="9" t="s">
        <v>126</v>
      </c>
      <c r="AI388" s="9" t="s">
        <v>126</v>
      </c>
      <c r="AJ388" s="9" t="s">
        <v>126</v>
      </c>
      <c r="AK388" s="9" t="s">
        <v>126</v>
      </c>
      <c r="AL388" s="9" t="s">
        <v>126</v>
      </c>
      <c r="AM388" s="9" t="s">
        <v>126</v>
      </c>
      <c r="AN388" s="9" t="s">
        <v>126</v>
      </c>
      <c r="AO388" s="9" t="s">
        <v>126</v>
      </c>
      <c r="AP388" s="9" t="s">
        <v>126</v>
      </c>
      <c r="AQ388" s="9" t="s">
        <v>126</v>
      </c>
      <c r="AR388" s="27" t="s">
        <v>126</v>
      </c>
      <c r="AS388" s="11" t="s">
        <v>710</v>
      </c>
      <c r="DG388" t="s">
        <v>127</v>
      </c>
      <c r="EH388" s="21" t="s">
        <v>1589</v>
      </c>
      <c r="EI388" s="2"/>
      <c r="EJ388" s="2" t="s">
        <v>127</v>
      </c>
      <c r="EN388" s="11" t="s">
        <v>982</v>
      </c>
      <c r="FJ388" t="s">
        <v>127</v>
      </c>
      <c r="GP388" t="s">
        <v>127</v>
      </c>
      <c r="GR388" s="69" t="s">
        <v>348</v>
      </c>
      <c r="GS388" s="11" t="s">
        <v>1175</v>
      </c>
    </row>
    <row r="389" spans="1:201" hidden="1" x14ac:dyDescent="0.25">
      <c r="A389" s="10" t="s">
        <v>1781</v>
      </c>
      <c r="B389" s="9" t="s">
        <v>612</v>
      </c>
      <c r="C389" s="9" t="s">
        <v>712</v>
      </c>
      <c r="D389" s="35" t="s">
        <v>2351</v>
      </c>
      <c r="E389" s="35" t="s">
        <v>1589</v>
      </c>
      <c r="F389" s="35" t="s">
        <v>1589</v>
      </c>
      <c r="G389" s="35" t="s">
        <v>1589</v>
      </c>
      <c r="H389" s="35" t="s">
        <v>1589</v>
      </c>
      <c r="I389" s="35" t="s">
        <v>1589</v>
      </c>
      <c r="J389" s="35" t="str">
        <f t="shared" si="24"/>
        <v/>
      </c>
      <c r="K389" t="s">
        <v>127</v>
      </c>
      <c r="L389" t="s">
        <v>127</v>
      </c>
      <c r="M389" t="s">
        <v>1589</v>
      </c>
      <c r="N389" t="s">
        <v>127</v>
      </c>
      <c r="O389" t="s">
        <v>127</v>
      </c>
      <c r="P389" t="s">
        <v>1589</v>
      </c>
      <c r="Q389" t="s">
        <v>1589</v>
      </c>
      <c r="R389" s="1" t="str">
        <f t="shared" ref="R389:R452" si="26">IF(OR(M389="YES",N389="YES",O389="YES"),"YES","NO")</f>
        <v>YES</v>
      </c>
      <c r="S389" s="29" t="str">
        <f t="shared" si="23"/>
        <v>YES</v>
      </c>
      <c r="T389" s="32" t="str">
        <f t="shared" si="25"/>
        <v>YES</v>
      </c>
      <c r="U389" s="34" t="s">
        <v>127</v>
      </c>
      <c r="V389" s="10" t="s">
        <v>1589</v>
      </c>
      <c r="W389" s="54" t="s">
        <v>1589</v>
      </c>
      <c r="X389" s="9" t="s">
        <v>126</v>
      </c>
      <c r="Y389" s="9" t="s">
        <v>126</v>
      </c>
      <c r="Z389" s="9" t="s">
        <v>126</v>
      </c>
      <c r="AA389" s="9" t="s">
        <v>126</v>
      </c>
      <c r="AB389" s="9" t="s">
        <v>127</v>
      </c>
      <c r="AC389" s="9" t="s">
        <v>126</v>
      </c>
      <c r="AD389" s="9" t="s">
        <v>126</v>
      </c>
      <c r="AE389" s="9" t="s">
        <v>126</v>
      </c>
      <c r="AF389" s="9" t="s">
        <v>126</v>
      </c>
      <c r="AG389" s="9" t="s">
        <v>126</v>
      </c>
      <c r="AH389" s="9" t="s">
        <v>126</v>
      </c>
      <c r="AI389" s="9" t="s">
        <v>126</v>
      </c>
      <c r="AJ389" s="9" t="s">
        <v>126</v>
      </c>
      <c r="AK389" s="9" t="s">
        <v>126</v>
      </c>
      <c r="AL389" s="9" t="s">
        <v>126</v>
      </c>
      <c r="AM389" s="9" t="s">
        <v>126</v>
      </c>
      <c r="AN389" s="9" t="s">
        <v>126</v>
      </c>
      <c r="AO389" s="9" t="s">
        <v>126</v>
      </c>
      <c r="AP389" s="9" t="s">
        <v>126</v>
      </c>
      <c r="AQ389" s="9" t="s">
        <v>126</v>
      </c>
      <c r="AR389" s="27" t="s">
        <v>126</v>
      </c>
      <c r="AS389" s="11" t="s">
        <v>713</v>
      </c>
      <c r="CB389" t="s">
        <v>127</v>
      </c>
      <c r="EH389" s="21" t="s">
        <v>127</v>
      </c>
      <c r="EI389" s="2"/>
      <c r="EL389" s="2" t="s">
        <v>127</v>
      </c>
      <c r="EN389" s="11" t="s">
        <v>984</v>
      </c>
      <c r="ES389" t="s">
        <v>127</v>
      </c>
      <c r="GQ389" t="s">
        <v>127</v>
      </c>
      <c r="GR389" s="69" t="s">
        <v>347</v>
      </c>
      <c r="GS389" s="11" t="s">
        <v>1177</v>
      </c>
    </row>
    <row r="390" spans="1:201" hidden="1" x14ac:dyDescent="0.25">
      <c r="A390" s="10" t="s">
        <v>1781</v>
      </c>
      <c r="B390" s="9" t="s">
        <v>612</v>
      </c>
      <c r="C390" s="9" t="s">
        <v>712</v>
      </c>
      <c r="D390" s="35" t="s">
        <v>2351</v>
      </c>
      <c r="E390" s="35" t="s">
        <v>1589</v>
      </c>
      <c r="F390" s="35" t="s">
        <v>1589</v>
      </c>
      <c r="G390" s="35" t="s">
        <v>1589</v>
      </c>
      <c r="H390" s="35" t="s">
        <v>1589</v>
      </c>
      <c r="I390" s="35" t="s">
        <v>1589</v>
      </c>
      <c r="J390" s="35" t="str">
        <f t="shared" si="24"/>
        <v/>
      </c>
      <c r="K390" t="s">
        <v>127</v>
      </c>
      <c r="L390" t="s">
        <v>127</v>
      </c>
      <c r="M390" t="s">
        <v>1589</v>
      </c>
      <c r="N390" t="s">
        <v>127</v>
      </c>
      <c r="O390" t="s">
        <v>127</v>
      </c>
      <c r="P390" t="s">
        <v>1589</v>
      </c>
      <c r="Q390" t="s">
        <v>1589</v>
      </c>
      <c r="R390" s="1" t="str">
        <f t="shared" si="26"/>
        <v>YES</v>
      </c>
      <c r="S390" s="29" t="str">
        <f t="shared" ref="S390:S453" si="27">IF(AND(X390="",Y390="",Z390="",AA390="",AB390="",AC390="",AD390="",AE390="",AF390="",AG390="",AH390="",AI390="",AJ390="",AK390="",AL390="",AN390="",AM390="",AO390="",AP390="",AQ390="",AR390=""),"NO","YES")</f>
        <v>YES</v>
      </c>
      <c r="T390" s="32" t="str">
        <f t="shared" si="25"/>
        <v>YES</v>
      </c>
      <c r="U390" s="34" t="s">
        <v>127</v>
      </c>
      <c r="V390" s="10" t="s">
        <v>1589</v>
      </c>
      <c r="W390" s="54" t="s">
        <v>1589</v>
      </c>
      <c r="X390" s="9" t="s">
        <v>126</v>
      </c>
      <c r="Y390" s="9" t="s">
        <v>126</v>
      </c>
      <c r="Z390" s="9" t="s">
        <v>126</v>
      </c>
      <c r="AA390" s="9" t="s">
        <v>126</v>
      </c>
      <c r="AB390" s="9" t="s">
        <v>126</v>
      </c>
      <c r="AC390" s="9" t="s">
        <v>126</v>
      </c>
      <c r="AD390" s="9" t="s">
        <v>126</v>
      </c>
      <c r="AE390" s="9" t="s">
        <v>126</v>
      </c>
      <c r="AF390" s="9" t="s">
        <v>126</v>
      </c>
      <c r="AG390" s="9" t="s">
        <v>126</v>
      </c>
      <c r="AH390" s="9" t="s">
        <v>126</v>
      </c>
      <c r="AI390" s="9" t="s">
        <v>126</v>
      </c>
      <c r="AJ390" s="9" t="s">
        <v>126</v>
      </c>
      <c r="AK390" s="9" t="s">
        <v>126</v>
      </c>
      <c r="AL390" s="9" t="s">
        <v>126</v>
      </c>
      <c r="AM390" s="9" t="s">
        <v>126</v>
      </c>
      <c r="AN390" s="9" t="s">
        <v>126</v>
      </c>
      <c r="AO390" s="9" t="s">
        <v>126</v>
      </c>
      <c r="AP390" s="9" t="s">
        <v>127</v>
      </c>
      <c r="AQ390" s="9" t="s">
        <v>126</v>
      </c>
      <c r="AR390" s="27" t="s">
        <v>126</v>
      </c>
      <c r="AS390" s="11" t="s">
        <v>714</v>
      </c>
      <c r="CB390" t="s">
        <v>127</v>
      </c>
      <c r="EH390" s="21" t="s">
        <v>127</v>
      </c>
      <c r="EI390" s="2"/>
      <c r="EL390" s="2" t="s">
        <v>127</v>
      </c>
      <c r="EN390" s="11" t="s">
        <v>985</v>
      </c>
      <c r="ES390" t="s">
        <v>127</v>
      </c>
      <c r="GQ390" t="s">
        <v>127</v>
      </c>
      <c r="GR390" s="69" t="s">
        <v>347</v>
      </c>
      <c r="GS390" s="11" t="s">
        <v>1178</v>
      </c>
    </row>
    <row r="391" spans="1:201" hidden="1" x14ac:dyDescent="0.25">
      <c r="A391" s="10" t="s">
        <v>1781</v>
      </c>
      <c r="B391" s="9" t="s">
        <v>612</v>
      </c>
      <c r="C391" s="9" t="s">
        <v>712</v>
      </c>
      <c r="D391" s="35" t="s">
        <v>2351</v>
      </c>
      <c r="E391" s="35" t="s">
        <v>1589</v>
      </c>
      <c r="F391" s="35" t="s">
        <v>1589</v>
      </c>
      <c r="G391" s="35" t="s">
        <v>1589</v>
      </c>
      <c r="H391" s="35" t="s">
        <v>1589</v>
      </c>
      <c r="I391" s="35" t="s">
        <v>1589</v>
      </c>
      <c r="J391" s="35" t="str">
        <f t="shared" si="24"/>
        <v/>
      </c>
      <c r="K391" t="s">
        <v>127</v>
      </c>
      <c r="L391" t="s">
        <v>127</v>
      </c>
      <c r="M391" t="s">
        <v>1589</v>
      </c>
      <c r="N391" t="s">
        <v>127</v>
      </c>
      <c r="O391" t="s">
        <v>127</v>
      </c>
      <c r="P391" t="s">
        <v>1589</v>
      </c>
      <c r="Q391" t="s">
        <v>1589</v>
      </c>
      <c r="R391" s="1" t="str">
        <f t="shared" si="26"/>
        <v>YES</v>
      </c>
      <c r="S391" s="29" t="str">
        <f t="shared" si="27"/>
        <v>YES</v>
      </c>
      <c r="T391" s="32" t="str">
        <f t="shared" si="25"/>
        <v>YES</v>
      </c>
      <c r="U391" s="34" t="s">
        <v>127</v>
      </c>
      <c r="V391" s="10" t="s">
        <v>1589</v>
      </c>
      <c r="W391" s="54" t="s">
        <v>1589</v>
      </c>
      <c r="X391" s="9" t="s">
        <v>126</v>
      </c>
      <c r="Y391" s="9" t="s">
        <v>126</v>
      </c>
      <c r="Z391" s="9" t="s">
        <v>126</v>
      </c>
      <c r="AA391" s="9" t="s">
        <v>126</v>
      </c>
      <c r="AB391" s="9" t="s">
        <v>126</v>
      </c>
      <c r="AC391" s="9" t="s">
        <v>126</v>
      </c>
      <c r="AD391" s="9" t="s">
        <v>126</v>
      </c>
      <c r="AE391" s="9" t="s">
        <v>126</v>
      </c>
      <c r="AF391" s="9" t="s">
        <v>126</v>
      </c>
      <c r="AG391" s="9" t="s">
        <v>127</v>
      </c>
      <c r="AH391" s="9" t="s">
        <v>126</v>
      </c>
      <c r="AI391" s="9" t="s">
        <v>126</v>
      </c>
      <c r="AJ391" s="9" t="s">
        <v>126</v>
      </c>
      <c r="AK391" s="9" t="s">
        <v>126</v>
      </c>
      <c r="AL391" s="9" t="s">
        <v>126</v>
      </c>
      <c r="AM391" s="9" t="s">
        <v>126</v>
      </c>
      <c r="AN391" s="9" t="s">
        <v>126</v>
      </c>
      <c r="AO391" s="9" t="s">
        <v>126</v>
      </c>
      <c r="AP391" s="9" t="s">
        <v>126</v>
      </c>
      <c r="AQ391" s="9" t="s">
        <v>126</v>
      </c>
      <c r="AR391" s="27" t="s">
        <v>126</v>
      </c>
      <c r="AS391" s="11" t="s">
        <v>715</v>
      </c>
      <c r="CX391" t="s">
        <v>127</v>
      </c>
      <c r="EH391" s="21" t="s">
        <v>127</v>
      </c>
      <c r="EI391" s="2" t="s">
        <v>127</v>
      </c>
      <c r="EN391" s="11" t="s">
        <v>986</v>
      </c>
      <c r="EZ391" t="s">
        <v>127</v>
      </c>
      <c r="GP391" t="s">
        <v>127</v>
      </c>
      <c r="GR391" s="69" t="s">
        <v>347</v>
      </c>
      <c r="GS391" s="11" t="s">
        <v>1179</v>
      </c>
    </row>
    <row r="392" spans="1:201" hidden="1" x14ac:dyDescent="0.25">
      <c r="A392" s="10" t="s">
        <v>1781</v>
      </c>
      <c r="B392" s="9" t="s">
        <v>612</v>
      </c>
      <c r="C392" s="9" t="s">
        <v>712</v>
      </c>
      <c r="D392" s="35" t="s">
        <v>2351</v>
      </c>
      <c r="E392" s="35" t="s">
        <v>1589</v>
      </c>
      <c r="F392" s="35" t="s">
        <v>1589</v>
      </c>
      <c r="G392" s="35" t="s">
        <v>1589</v>
      </c>
      <c r="H392" s="35" t="s">
        <v>1589</v>
      </c>
      <c r="I392" s="35" t="s">
        <v>1589</v>
      </c>
      <c r="J392" s="35" t="str">
        <f t="shared" si="24"/>
        <v/>
      </c>
      <c r="K392" t="s">
        <v>127</v>
      </c>
      <c r="L392" t="s">
        <v>127</v>
      </c>
      <c r="M392" t="s">
        <v>1589</v>
      </c>
      <c r="N392" t="s">
        <v>127</v>
      </c>
      <c r="O392" t="s">
        <v>127</v>
      </c>
      <c r="P392" t="s">
        <v>1589</v>
      </c>
      <c r="Q392" t="s">
        <v>1589</v>
      </c>
      <c r="R392" s="1" t="str">
        <f t="shared" si="26"/>
        <v>YES</v>
      </c>
      <c r="S392" s="29" t="str">
        <f t="shared" si="27"/>
        <v>YES</v>
      </c>
      <c r="T392" s="32" t="str">
        <f t="shared" si="25"/>
        <v>YES</v>
      </c>
      <c r="U392" s="34" t="s">
        <v>127</v>
      </c>
      <c r="V392" s="10" t="s">
        <v>1589</v>
      </c>
      <c r="W392" s="54" t="s">
        <v>1589</v>
      </c>
      <c r="X392" s="9" t="s">
        <v>126</v>
      </c>
      <c r="Y392" s="9" t="s">
        <v>126</v>
      </c>
      <c r="Z392" s="9" t="s">
        <v>126</v>
      </c>
      <c r="AA392" s="9" t="s">
        <v>126</v>
      </c>
      <c r="AB392" s="9" t="s">
        <v>126</v>
      </c>
      <c r="AC392" s="9" t="s">
        <v>126</v>
      </c>
      <c r="AD392" s="9" t="s">
        <v>126</v>
      </c>
      <c r="AE392" s="9" t="s">
        <v>127</v>
      </c>
      <c r="AF392" s="9" t="s">
        <v>126</v>
      </c>
      <c r="AG392" s="9" t="s">
        <v>126</v>
      </c>
      <c r="AH392" s="9" t="s">
        <v>126</v>
      </c>
      <c r="AI392" s="9" t="s">
        <v>126</v>
      </c>
      <c r="AJ392" s="9" t="s">
        <v>126</v>
      </c>
      <c r="AK392" s="9" t="s">
        <v>126</v>
      </c>
      <c r="AL392" s="9" t="s">
        <v>126</v>
      </c>
      <c r="AM392" s="9" t="s">
        <v>126</v>
      </c>
      <c r="AN392" s="9" t="s">
        <v>126</v>
      </c>
      <c r="AO392" s="9" t="s">
        <v>126</v>
      </c>
      <c r="AP392" s="9" t="s">
        <v>126</v>
      </c>
      <c r="AQ392" s="9" t="s">
        <v>126</v>
      </c>
      <c r="AR392" s="27" t="s">
        <v>126</v>
      </c>
      <c r="AS392" s="11" t="s">
        <v>716</v>
      </c>
      <c r="CB392" t="s">
        <v>127</v>
      </c>
      <c r="EH392" s="21" t="s">
        <v>127</v>
      </c>
      <c r="EI392" s="2"/>
      <c r="EL392" s="2" t="s">
        <v>127</v>
      </c>
      <c r="EN392" s="11" t="s">
        <v>987</v>
      </c>
      <c r="ES392" t="s">
        <v>127</v>
      </c>
      <c r="GQ392" t="s">
        <v>127</v>
      </c>
      <c r="GR392" s="69" t="s">
        <v>347</v>
      </c>
      <c r="GS392" s="11" t="s">
        <v>1180</v>
      </c>
    </row>
    <row r="393" spans="1:201" hidden="1" x14ac:dyDescent="0.25">
      <c r="A393" s="10" t="s">
        <v>1781</v>
      </c>
      <c r="B393" s="9" t="s">
        <v>612</v>
      </c>
      <c r="C393" s="9" t="s">
        <v>712</v>
      </c>
      <c r="D393" s="35" t="s">
        <v>2351</v>
      </c>
      <c r="E393" s="35" t="s">
        <v>1589</v>
      </c>
      <c r="F393" s="35" t="s">
        <v>1589</v>
      </c>
      <c r="G393" s="35" t="s">
        <v>1589</v>
      </c>
      <c r="H393" s="35" t="s">
        <v>1589</v>
      </c>
      <c r="I393" s="35" t="s">
        <v>1589</v>
      </c>
      <c r="J393" s="35" t="str">
        <f t="shared" si="24"/>
        <v/>
      </c>
      <c r="K393" t="s">
        <v>127</v>
      </c>
      <c r="L393" t="s">
        <v>127</v>
      </c>
      <c r="M393" t="s">
        <v>1589</v>
      </c>
      <c r="N393" t="s">
        <v>127</v>
      </c>
      <c r="O393" t="s">
        <v>127</v>
      </c>
      <c r="P393" t="s">
        <v>1589</v>
      </c>
      <c r="Q393" t="s">
        <v>1589</v>
      </c>
      <c r="R393" s="1" t="str">
        <f t="shared" si="26"/>
        <v>YES</v>
      </c>
      <c r="S393" s="29" t="str">
        <f t="shared" si="27"/>
        <v>NO</v>
      </c>
      <c r="T393" s="32" t="str">
        <f t="shared" si="25"/>
        <v>NO</v>
      </c>
      <c r="U393" s="34" t="s">
        <v>1589</v>
      </c>
      <c r="V393" s="10" t="s">
        <v>1589</v>
      </c>
      <c r="W393" s="54" t="s">
        <v>1589</v>
      </c>
      <c r="X393" s="9" t="s">
        <v>126</v>
      </c>
      <c r="Y393" s="9" t="s">
        <v>126</v>
      </c>
      <c r="Z393" s="9" t="s">
        <v>126</v>
      </c>
      <c r="AA393" s="9" t="s">
        <v>126</v>
      </c>
      <c r="AB393" s="9" t="s">
        <v>126</v>
      </c>
      <c r="AC393" s="9" t="s">
        <v>126</v>
      </c>
      <c r="AD393" s="9" t="s">
        <v>126</v>
      </c>
      <c r="AE393" s="9" t="s">
        <v>126</v>
      </c>
      <c r="AF393" s="9" t="s">
        <v>126</v>
      </c>
      <c r="AG393" s="9" t="s">
        <v>126</v>
      </c>
      <c r="AH393" s="9" t="s">
        <v>126</v>
      </c>
      <c r="AI393" s="9" t="s">
        <v>126</v>
      </c>
      <c r="AJ393" s="9" t="s">
        <v>126</v>
      </c>
      <c r="AK393" s="9" t="s">
        <v>126</v>
      </c>
      <c r="AL393" s="9" t="s">
        <v>126</v>
      </c>
      <c r="AM393" s="9" t="s">
        <v>126</v>
      </c>
      <c r="AN393" s="9" t="s">
        <v>126</v>
      </c>
      <c r="AO393" s="9" t="s">
        <v>126</v>
      </c>
      <c r="AP393" s="9" t="s">
        <v>126</v>
      </c>
      <c r="AQ393" s="9" t="s">
        <v>126</v>
      </c>
      <c r="AR393" s="27" t="s">
        <v>126</v>
      </c>
      <c r="AS393" s="11" t="s">
        <v>126</v>
      </c>
      <c r="EH393" s="21" t="s">
        <v>1589</v>
      </c>
      <c r="EI393" s="2"/>
      <c r="EN393" s="11" t="s">
        <v>126</v>
      </c>
      <c r="GR393" s="69" t="s">
        <v>126</v>
      </c>
      <c r="GS393" s="11" t="s">
        <v>126</v>
      </c>
    </row>
    <row r="394" spans="1:201" hidden="1" x14ac:dyDescent="0.25">
      <c r="A394" s="10" t="s">
        <v>1781</v>
      </c>
      <c r="B394" s="9" t="s">
        <v>612</v>
      </c>
      <c r="C394" s="9" t="s">
        <v>717</v>
      </c>
      <c r="D394" s="35" t="s">
        <v>2349</v>
      </c>
      <c r="E394" s="35" t="s">
        <v>1589</v>
      </c>
      <c r="F394" s="35" t="s">
        <v>1589</v>
      </c>
      <c r="G394" s="35" t="s">
        <v>127</v>
      </c>
      <c r="H394" s="35" t="s">
        <v>1589</v>
      </c>
      <c r="I394" s="35" t="s">
        <v>1589</v>
      </c>
      <c r="J394" s="35" t="str">
        <f t="shared" si="24"/>
        <v>Agile</v>
      </c>
      <c r="K394" t="s">
        <v>127</v>
      </c>
      <c r="L394" t="s">
        <v>1589</v>
      </c>
      <c r="M394" t="s">
        <v>1589</v>
      </c>
      <c r="N394" t="s">
        <v>1589</v>
      </c>
      <c r="O394" t="s">
        <v>1589</v>
      </c>
      <c r="P394" t="s">
        <v>1589</v>
      </c>
      <c r="Q394" t="s">
        <v>1589</v>
      </c>
      <c r="R394" s="1" t="str">
        <f t="shared" si="26"/>
        <v>NO</v>
      </c>
      <c r="S394" s="29" t="str">
        <f t="shared" si="27"/>
        <v>YES</v>
      </c>
      <c r="T394" s="32" t="str">
        <f t="shared" si="25"/>
        <v>YES</v>
      </c>
      <c r="U394" s="34" t="s">
        <v>127</v>
      </c>
      <c r="V394" s="10" t="s">
        <v>1589</v>
      </c>
      <c r="W394" s="54" t="s">
        <v>1589</v>
      </c>
      <c r="X394" s="9" t="s">
        <v>126</v>
      </c>
      <c r="Y394" s="9" t="s">
        <v>126</v>
      </c>
      <c r="Z394" s="9" t="s">
        <v>126</v>
      </c>
      <c r="AA394" s="9" t="s">
        <v>126</v>
      </c>
      <c r="AB394" s="9" t="s">
        <v>126</v>
      </c>
      <c r="AC394" s="9" t="s">
        <v>126</v>
      </c>
      <c r="AD394" s="9" t="s">
        <v>126</v>
      </c>
      <c r="AE394" s="9" t="s">
        <v>126</v>
      </c>
      <c r="AF394" s="9" t="s">
        <v>126</v>
      </c>
      <c r="AG394" s="9" t="s">
        <v>126</v>
      </c>
      <c r="AH394" s="9" t="s">
        <v>127</v>
      </c>
      <c r="AI394" s="9" t="s">
        <v>126</v>
      </c>
      <c r="AJ394" s="9" t="s">
        <v>126</v>
      </c>
      <c r="AK394" s="9" t="s">
        <v>126</v>
      </c>
      <c r="AL394" s="9" t="s">
        <v>126</v>
      </c>
      <c r="AM394" s="9" t="s">
        <v>126</v>
      </c>
      <c r="AN394" s="9" t="s">
        <v>126</v>
      </c>
      <c r="AO394" s="9" t="s">
        <v>126</v>
      </c>
      <c r="AP394" s="9" t="s">
        <v>126</v>
      </c>
      <c r="AQ394" s="9" t="s">
        <v>126</v>
      </c>
      <c r="AR394" s="27" t="s">
        <v>126</v>
      </c>
      <c r="AS394" s="11" t="s">
        <v>718</v>
      </c>
      <c r="DA394" t="s">
        <v>127</v>
      </c>
      <c r="EH394" s="21" t="s">
        <v>127</v>
      </c>
      <c r="EI394" s="2"/>
      <c r="EJ394" s="2" t="s">
        <v>127</v>
      </c>
      <c r="EN394" s="11" t="s">
        <v>988</v>
      </c>
      <c r="GD394" t="s">
        <v>127</v>
      </c>
      <c r="GP394" t="s">
        <v>127</v>
      </c>
      <c r="GR394" s="69" t="s">
        <v>348</v>
      </c>
      <c r="GS394" s="11" t="s">
        <v>1181</v>
      </c>
    </row>
    <row r="395" spans="1:201" hidden="1" x14ac:dyDescent="0.25">
      <c r="A395" s="10" t="s">
        <v>1781</v>
      </c>
      <c r="B395" s="9" t="s">
        <v>612</v>
      </c>
      <c r="C395" s="9" t="s">
        <v>717</v>
      </c>
      <c r="D395" s="35" t="s">
        <v>2349</v>
      </c>
      <c r="E395" s="35" t="s">
        <v>1589</v>
      </c>
      <c r="F395" s="35" t="s">
        <v>1589</v>
      </c>
      <c r="G395" s="35" t="s">
        <v>127</v>
      </c>
      <c r="H395" s="35" t="s">
        <v>1589</v>
      </c>
      <c r="I395" s="35" t="s">
        <v>1589</v>
      </c>
      <c r="J395" s="35" t="str">
        <f t="shared" si="24"/>
        <v>Agile</v>
      </c>
      <c r="K395" t="s">
        <v>127</v>
      </c>
      <c r="L395" t="s">
        <v>1589</v>
      </c>
      <c r="M395" t="s">
        <v>1589</v>
      </c>
      <c r="N395" t="s">
        <v>1589</v>
      </c>
      <c r="O395" t="s">
        <v>1589</v>
      </c>
      <c r="P395" t="s">
        <v>1589</v>
      </c>
      <c r="Q395" t="s">
        <v>1589</v>
      </c>
      <c r="R395" s="1" t="str">
        <f t="shared" si="26"/>
        <v>NO</v>
      </c>
      <c r="S395" s="29" t="str">
        <f t="shared" si="27"/>
        <v>YES</v>
      </c>
      <c r="T395" s="32" t="str">
        <f t="shared" si="25"/>
        <v>YES</v>
      </c>
      <c r="U395" s="34" t="s">
        <v>127</v>
      </c>
      <c r="V395" s="10" t="s">
        <v>1589</v>
      </c>
      <c r="W395" s="54" t="s">
        <v>1589</v>
      </c>
      <c r="X395" s="9" t="s">
        <v>126</v>
      </c>
      <c r="Y395" s="9" t="s">
        <v>126</v>
      </c>
      <c r="Z395" s="9" t="s">
        <v>126</v>
      </c>
      <c r="AA395" s="9" t="s">
        <v>126</v>
      </c>
      <c r="AB395" s="9" t="s">
        <v>127</v>
      </c>
      <c r="AC395" s="9" t="s">
        <v>126</v>
      </c>
      <c r="AD395" s="9" t="s">
        <v>126</v>
      </c>
      <c r="AE395" s="9" t="s">
        <v>126</v>
      </c>
      <c r="AF395" s="9" t="s">
        <v>126</v>
      </c>
      <c r="AG395" s="9" t="s">
        <v>126</v>
      </c>
      <c r="AH395" s="9" t="s">
        <v>126</v>
      </c>
      <c r="AI395" s="9" t="s">
        <v>126</v>
      </c>
      <c r="AJ395" s="9" t="s">
        <v>126</v>
      </c>
      <c r="AK395" s="9" t="s">
        <v>126</v>
      </c>
      <c r="AL395" s="9" t="s">
        <v>126</v>
      </c>
      <c r="AM395" s="9" t="s">
        <v>126</v>
      </c>
      <c r="AN395" s="9" t="s">
        <v>126</v>
      </c>
      <c r="AO395" s="9" t="s">
        <v>126</v>
      </c>
      <c r="AP395" s="9" t="s">
        <v>126</v>
      </c>
      <c r="AQ395" s="9" t="s">
        <v>126</v>
      </c>
      <c r="AR395" s="27" t="s">
        <v>126</v>
      </c>
      <c r="AS395" s="11" t="s">
        <v>719</v>
      </c>
      <c r="DL395" t="s">
        <v>127</v>
      </c>
      <c r="EH395" s="21" t="s">
        <v>1589</v>
      </c>
      <c r="EI395" s="2" t="s">
        <v>127</v>
      </c>
      <c r="EN395" s="11" t="s">
        <v>989</v>
      </c>
      <c r="GE395" t="s">
        <v>127</v>
      </c>
      <c r="GP395" t="s">
        <v>127</v>
      </c>
      <c r="GR395" s="69" t="s">
        <v>348</v>
      </c>
      <c r="GS395" s="11" t="s">
        <v>1181</v>
      </c>
    </row>
    <row r="396" spans="1:201" hidden="1" x14ac:dyDescent="0.25">
      <c r="A396" s="10" t="s">
        <v>1781</v>
      </c>
      <c r="B396" s="9" t="s">
        <v>612</v>
      </c>
      <c r="C396" s="9" t="s">
        <v>717</v>
      </c>
      <c r="D396" s="35" t="s">
        <v>2349</v>
      </c>
      <c r="E396" s="35" t="s">
        <v>1589</v>
      </c>
      <c r="F396" s="35" t="s">
        <v>1589</v>
      </c>
      <c r="G396" s="35" t="s">
        <v>127</v>
      </c>
      <c r="H396" s="35" t="s">
        <v>1589</v>
      </c>
      <c r="I396" s="35" t="s">
        <v>1589</v>
      </c>
      <c r="J396" s="35" t="str">
        <f t="shared" si="24"/>
        <v>Agile</v>
      </c>
      <c r="K396" t="s">
        <v>127</v>
      </c>
      <c r="L396" t="s">
        <v>1589</v>
      </c>
      <c r="M396" t="s">
        <v>1589</v>
      </c>
      <c r="N396" t="s">
        <v>1589</v>
      </c>
      <c r="O396" t="s">
        <v>1589</v>
      </c>
      <c r="P396" t="s">
        <v>1589</v>
      </c>
      <c r="Q396" t="s">
        <v>1589</v>
      </c>
      <c r="R396" s="1" t="str">
        <f t="shared" si="26"/>
        <v>NO</v>
      </c>
      <c r="S396" s="29" t="str">
        <f t="shared" si="27"/>
        <v>YES</v>
      </c>
      <c r="T396" s="32" t="str">
        <f t="shared" si="25"/>
        <v>YES</v>
      </c>
      <c r="U396" s="34" t="s">
        <v>127</v>
      </c>
      <c r="V396" s="10" t="s">
        <v>1589</v>
      </c>
      <c r="W396" s="54" t="s">
        <v>1589</v>
      </c>
      <c r="X396" s="9" t="s">
        <v>126</v>
      </c>
      <c r="Y396" s="9" t="s">
        <v>126</v>
      </c>
      <c r="Z396" s="9" t="s">
        <v>126</v>
      </c>
      <c r="AA396" s="9" t="s">
        <v>126</v>
      </c>
      <c r="AB396" s="9" t="s">
        <v>126</v>
      </c>
      <c r="AC396" s="9" t="s">
        <v>126</v>
      </c>
      <c r="AD396" s="9" t="s">
        <v>126</v>
      </c>
      <c r="AE396" s="9" t="s">
        <v>126</v>
      </c>
      <c r="AF396" s="9" t="s">
        <v>126</v>
      </c>
      <c r="AG396" s="9" t="s">
        <v>126</v>
      </c>
      <c r="AH396" s="9" t="s">
        <v>126</v>
      </c>
      <c r="AI396" s="9" t="s">
        <v>126</v>
      </c>
      <c r="AJ396" s="9" t="s">
        <v>126</v>
      </c>
      <c r="AK396" s="9" t="s">
        <v>126</v>
      </c>
      <c r="AL396" s="9" t="s">
        <v>126</v>
      </c>
      <c r="AM396" s="9" t="s">
        <v>126</v>
      </c>
      <c r="AN396" s="9" t="s">
        <v>126</v>
      </c>
      <c r="AO396" s="9" t="s">
        <v>126</v>
      </c>
      <c r="AP396" s="9" t="s">
        <v>126</v>
      </c>
      <c r="AQ396" s="9" t="s">
        <v>126</v>
      </c>
      <c r="AR396" s="27" t="s">
        <v>127</v>
      </c>
      <c r="AS396" s="11" t="s">
        <v>720</v>
      </c>
      <c r="BE396" t="s">
        <v>127</v>
      </c>
      <c r="EH396" s="21" t="s">
        <v>127</v>
      </c>
      <c r="EI396" s="2" t="s">
        <v>127</v>
      </c>
      <c r="EN396" s="11" t="s">
        <v>988</v>
      </c>
      <c r="GD396" t="s">
        <v>127</v>
      </c>
      <c r="GP396" t="s">
        <v>127</v>
      </c>
      <c r="GR396" s="69" t="s">
        <v>347</v>
      </c>
      <c r="GS396" s="11" t="s">
        <v>1181</v>
      </c>
    </row>
    <row r="397" spans="1:201" hidden="1" x14ac:dyDescent="0.25">
      <c r="A397" s="10" t="s">
        <v>1781</v>
      </c>
      <c r="B397" s="9" t="s">
        <v>612</v>
      </c>
      <c r="C397" s="9" t="s">
        <v>717</v>
      </c>
      <c r="D397" s="35" t="s">
        <v>2349</v>
      </c>
      <c r="E397" s="35" t="s">
        <v>1589</v>
      </c>
      <c r="F397" s="35" t="s">
        <v>1589</v>
      </c>
      <c r="G397" s="35" t="s">
        <v>127</v>
      </c>
      <c r="H397" s="35" t="s">
        <v>1589</v>
      </c>
      <c r="I397" s="35" t="s">
        <v>1589</v>
      </c>
      <c r="J397" s="35" t="str">
        <f t="shared" si="24"/>
        <v>Agile</v>
      </c>
      <c r="K397" t="s">
        <v>127</v>
      </c>
      <c r="L397" t="s">
        <v>1589</v>
      </c>
      <c r="M397" t="s">
        <v>1589</v>
      </c>
      <c r="N397" t="s">
        <v>1589</v>
      </c>
      <c r="O397" t="s">
        <v>1589</v>
      </c>
      <c r="P397" t="s">
        <v>1589</v>
      </c>
      <c r="Q397" t="s">
        <v>1589</v>
      </c>
      <c r="R397" s="1" t="str">
        <f t="shared" si="26"/>
        <v>NO</v>
      </c>
      <c r="S397" s="29" t="str">
        <f t="shared" si="27"/>
        <v>YES</v>
      </c>
      <c r="T397" s="32" t="str">
        <f t="shared" si="25"/>
        <v>YES</v>
      </c>
      <c r="U397" s="34" t="s">
        <v>127</v>
      </c>
      <c r="V397" s="10" t="s">
        <v>1589</v>
      </c>
      <c r="W397" s="54" t="s">
        <v>1589</v>
      </c>
      <c r="X397" s="9" t="s">
        <v>126</v>
      </c>
      <c r="Y397" s="9" t="s">
        <v>126</v>
      </c>
      <c r="Z397" s="9" t="s">
        <v>126</v>
      </c>
      <c r="AA397" s="9" t="s">
        <v>126</v>
      </c>
      <c r="AB397" s="9" t="s">
        <v>126</v>
      </c>
      <c r="AC397" s="9" t="s">
        <v>126</v>
      </c>
      <c r="AD397" s="9" t="s">
        <v>126</v>
      </c>
      <c r="AE397" s="9" t="s">
        <v>126</v>
      </c>
      <c r="AF397" s="9" t="s">
        <v>126</v>
      </c>
      <c r="AG397" s="9" t="s">
        <v>127</v>
      </c>
      <c r="AH397" s="9" t="s">
        <v>126</v>
      </c>
      <c r="AI397" s="9" t="s">
        <v>126</v>
      </c>
      <c r="AJ397" s="9" t="s">
        <v>126</v>
      </c>
      <c r="AK397" s="9" t="s">
        <v>126</v>
      </c>
      <c r="AL397" s="9" t="s">
        <v>126</v>
      </c>
      <c r="AM397" s="9" t="s">
        <v>126</v>
      </c>
      <c r="AN397" s="9" t="s">
        <v>126</v>
      </c>
      <c r="AO397" s="9" t="s">
        <v>126</v>
      </c>
      <c r="AP397" s="9" t="s">
        <v>126</v>
      </c>
      <c r="AQ397" s="9" t="s">
        <v>126</v>
      </c>
      <c r="AR397" s="27" t="s">
        <v>126</v>
      </c>
      <c r="AS397" s="11" t="s">
        <v>721</v>
      </c>
      <c r="CM397" t="s">
        <v>127</v>
      </c>
      <c r="EH397" s="21" t="s">
        <v>127</v>
      </c>
      <c r="EI397" s="2"/>
      <c r="EJ397" s="2" t="s">
        <v>127</v>
      </c>
      <c r="EN397" s="11" t="s">
        <v>990</v>
      </c>
      <c r="FX397" t="s">
        <v>127</v>
      </c>
      <c r="GN397" t="s">
        <v>127</v>
      </c>
      <c r="GR397" s="69" t="s">
        <v>347</v>
      </c>
      <c r="GS397" s="11" t="s">
        <v>1182</v>
      </c>
    </row>
    <row r="398" spans="1:201" hidden="1" x14ac:dyDescent="0.25">
      <c r="A398" s="10" t="s">
        <v>1781</v>
      </c>
      <c r="B398" s="9" t="s">
        <v>612</v>
      </c>
      <c r="C398" s="9" t="s">
        <v>717</v>
      </c>
      <c r="D398" s="35" t="s">
        <v>2349</v>
      </c>
      <c r="E398" s="35" t="s">
        <v>1589</v>
      </c>
      <c r="F398" s="35" t="s">
        <v>1589</v>
      </c>
      <c r="G398" s="35" t="s">
        <v>127</v>
      </c>
      <c r="H398" s="35" t="s">
        <v>1589</v>
      </c>
      <c r="I398" s="35" t="s">
        <v>1589</v>
      </c>
      <c r="J398" s="35" t="str">
        <f t="shared" si="24"/>
        <v>Agile</v>
      </c>
      <c r="K398" t="s">
        <v>127</v>
      </c>
      <c r="L398" t="s">
        <v>1589</v>
      </c>
      <c r="M398" t="s">
        <v>1589</v>
      </c>
      <c r="N398" t="s">
        <v>1589</v>
      </c>
      <c r="O398" t="s">
        <v>1589</v>
      </c>
      <c r="P398" t="s">
        <v>1589</v>
      </c>
      <c r="Q398" t="s">
        <v>1589</v>
      </c>
      <c r="R398" s="1" t="str">
        <f t="shared" si="26"/>
        <v>NO</v>
      </c>
      <c r="S398" s="29" t="str">
        <f t="shared" si="27"/>
        <v>YES</v>
      </c>
      <c r="T398" s="32" t="str">
        <f t="shared" si="25"/>
        <v>YES</v>
      </c>
      <c r="U398" s="34" t="s">
        <v>127</v>
      </c>
      <c r="V398" s="10" t="s">
        <v>1589</v>
      </c>
      <c r="W398" s="54" t="s">
        <v>1589</v>
      </c>
      <c r="X398" s="9" t="s">
        <v>126</v>
      </c>
      <c r="Y398" s="9" t="s">
        <v>126</v>
      </c>
      <c r="Z398" s="9" t="s">
        <v>126</v>
      </c>
      <c r="AA398" s="9" t="s">
        <v>127</v>
      </c>
      <c r="AB398" s="9" t="s">
        <v>126</v>
      </c>
      <c r="AC398" s="9" t="s">
        <v>126</v>
      </c>
      <c r="AD398" s="9" t="s">
        <v>126</v>
      </c>
      <c r="AE398" s="9" t="s">
        <v>126</v>
      </c>
      <c r="AF398" s="9" t="s">
        <v>126</v>
      </c>
      <c r="AG398" s="9" t="s">
        <v>126</v>
      </c>
      <c r="AH398" s="9" t="s">
        <v>126</v>
      </c>
      <c r="AI398" s="9" t="s">
        <v>126</v>
      </c>
      <c r="AJ398" s="9" t="s">
        <v>126</v>
      </c>
      <c r="AK398" s="9" t="s">
        <v>126</v>
      </c>
      <c r="AL398" s="9" t="s">
        <v>126</v>
      </c>
      <c r="AM398" s="9" t="s">
        <v>126</v>
      </c>
      <c r="AN398" s="9" t="s">
        <v>126</v>
      </c>
      <c r="AO398" s="9" t="s">
        <v>126</v>
      </c>
      <c r="AP398" s="9" t="s">
        <v>126</v>
      </c>
      <c r="AQ398" s="9" t="s">
        <v>126</v>
      </c>
      <c r="AR398" s="27" t="s">
        <v>126</v>
      </c>
      <c r="AS398" s="11" t="s">
        <v>722</v>
      </c>
      <c r="DL398" t="s">
        <v>127</v>
      </c>
      <c r="EH398" s="21" t="s">
        <v>1589</v>
      </c>
      <c r="EI398" s="2" t="s">
        <v>127</v>
      </c>
      <c r="EN398" s="11" t="s">
        <v>991</v>
      </c>
      <c r="GB398" t="s">
        <v>127</v>
      </c>
      <c r="GP398" t="s">
        <v>127</v>
      </c>
      <c r="GR398" s="69" t="s">
        <v>347</v>
      </c>
      <c r="GS398" s="11" t="s">
        <v>1183</v>
      </c>
    </row>
    <row r="399" spans="1:201" hidden="1" x14ac:dyDescent="0.25">
      <c r="A399" s="10" t="s">
        <v>1781</v>
      </c>
      <c r="B399" s="9" t="s">
        <v>612</v>
      </c>
      <c r="C399" s="9" t="s">
        <v>723</v>
      </c>
      <c r="D399" s="35" t="s">
        <v>2351</v>
      </c>
      <c r="E399" s="35" t="s">
        <v>1589</v>
      </c>
      <c r="F399" s="35" t="s">
        <v>1589</v>
      </c>
      <c r="G399" s="35" t="s">
        <v>1589</v>
      </c>
      <c r="H399" s="35" t="s">
        <v>1589</v>
      </c>
      <c r="I399" s="35" t="s">
        <v>127</v>
      </c>
      <c r="J399" s="35" t="str">
        <f t="shared" si="24"/>
        <v>Plan-driven</v>
      </c>
      <c r="K399" t="s">
        <v>1589</v>
      </c>
      <c r="L399" t="s">
        <v>1589</v>
      </c>
      <c r="M399" t="s">
        <v>127</v>
      </c>
      <c r="N399" t="s">
        <v>127</v>
      </c>
      <c r="O399" t="s">
        <v>127</v>
      </c>
      <c r="P399" t="s">
        <v>1589</v>
      </c>
      <c r="Q399" t="s">
        <v>1589</v>
      </c>
      <c r="R399" s="1" t="str">
        <f t="shared" si="26"/>
        <v>YES</v>
      </c>
      <c r="S399" s="29" t="str">
        <f t="shared" si="27"/>
        <v>YES</v>
      </c>
      <c r="T399" s="32" t="str">
        <f t="shared" si="25"/>
        <v>YES</v>
      </c>
      <c r="U399" s="34" t="s">
        <v>127</v>
      </c>
      <c r="V399" s="10" t="s">
        <v>1589</v>
      </c>
      <c r="W399" s="54" t="s">
        <v>1589</v>
      </c>
      <c r="X399" s="9" t="s">
        <v>126</v>
      </c>
      <c r="Y399" s="9" t="s">
        <v>126</v>
      </c>
      <c r="Z399" s="9" t="s">
        <v>126</v>
      </c>
      <c r="AA399" s="9" t="s">
        <v>126</v>
      </c>
      <c r="AB399" s="9" t="s">
        <v>126</v>
      </c>
      <c r="AC399" s="9" t="s">
        <v>126</v>
      </c>
      <c r="AD399" s="9" t="s">
        <v>126</v>
      </c>
      <c r="AE399" s="9" t="s">
        <v>127</v>
      </c>
      <c r="AF399" s="9" t="s">
        <v>126</v>
      </c>
      <c r="AG399" s="9" t="s">
        <v>126</v>
      </c>
      <c r="AH399" s="9" t="s">
        <v>126</v>
      </c>
      <c r="AI399" s="9" t="s">
        <v>126</v>
      </c>
      <c r="AJ399" s="9" t="s">
        <v>126</v>
      </c>
      <c r="AK399" s="9" t="s">
        <v>126</v>
      </c>
      <c r="AL399" s="9" t="s">
        <v>126</v>
      </c>
      <c r="AM399" s="9" t="s">
        <v>126</v>
      </c>
      <c r="AN399" s="9" t="s">
        <v>126</v>
      </c>
      <c r="AO399" s="9" t="s">
        <v>126</v>
      </c>
      <c r="AP399" s="9" t="s">
        <v>126</v>
      </c>
      <c r="AQ399" s="9" t="s">
        <v>126</v>
      </c>
      <c r="AR399" s="27" t="s">
        <v>126</v>
      </c>
      <c r="AS399" s="11" t="s">
        <v>724</v>
      </c>
      <c r="CC399" t="s">
        <v>127</v>
      </c>
      <c r="EH399" s="21" t="s">
        <v>1589</v>
      </c>
      <c r="EI399" s="2"/>
      <c r="EL399" s="2" t="s">
        <v>127</v>
      </c>
      <c r="EN399" s="11" t="s">
        <v>992</v>
      </c>
      <c r="FS399" t="s">
        <v>127</v>
      </c>
      <c r="GO399" t="s">
        <v>127</v>
      </c>
      <c r="GR399" s="69" t="s">
        <v>348</v>
      </c>
      <c r="GS399" s="11" t="s">
        <v>1184</v>
      </c>
    </row>
    <row r="400" spans="1:201" hidden="1" x14ac:dyDescent="0.25">
      <c r="A400" s="10" t="s">
        <v>1781</v>
      </c>
      <c r="B400" s="9" t="s">
        <v>612</v>
      </c>
      <c r="C400" s="9" t="s">
        <v>723</v>
      </c>
      <c r="D400" s="35" t="s">
        <v>2351</v>
      </c>
      <c r="E400" s="35" t="s">
        <v>1589</v>
      </c>
      <c r="F400" s="35" t="s">
        <v>1589</v>
      </c>
      <c r="G400" s="35" t="s">
        <v>1589</v>
      </c>
      <c r="H400" s="35" t="s">
        <v>1589</v>
      </c>
      <c r="I400" s="35" t="s">
        <v>127</v>
      </c>
      <c r="J400" s="35" t="str">
        <f t="shared" si="24"/>
        <v>Plan-driven</v>
      </c>
      <c r="K400" t="s">
        <v>1589</v>
      </c>
      <c r="L400" t="s">
        <v>1589</v>
      </c>
      <c r="M400" t="s">
        <v>127</v>
      </c>
      <c r="N400" t="s">
        <v>127</v>
      </c>
      <c r="O400" t="s">
        <v>127</v>
      </c>
      <c r="P400" t="s">
        <v>1589</v>
      </c>
      <c r="Q400" t="s">
        <v>1589</v>
      </c>
      <c r="R400" s="1" t="str">
        <f t="shared" si="26"/>
        <v>YES</v>
      </c>
      <c r="S400" s="29" t="str">
        <f t="shared" si="27"/>
        <v>YES</v>
      </c>
      <c r="T400" s="32" t="str">
        <f t="shared" si="25"/>
        <v>YES</v>
      </c>
      <c r="U400" s="34" t="s">
        <v>127</v>
      </c>
      <c r="V400" s="10" t="s">
        <v>1589</v>
      </c>
      <c r="W400" s="54" t="s">
        <v>1589</v>
      </c>
      <c r="X400" s="9" t="s">
        <v>126</v>
      </c>
      <c r="Y400" s="9" t="s">
        <v>126</v>
      </c>
      <c r="Z400" s="9" t="s">
        <v>126</v>
      </c>
      <c r="AA400" s="9" t="s">
        <v>126</v>
      </c>
      <c r="AB400" s="9" t="s">
        <v>126</v>
      </c>
      <c r="AC400" s="9" t="s">
        <v>126</v>
      </c>
      <c r="AD400" s="9" t="s">
        <v>126</v>
      </c>
      <c r="AE400" s="9" t="s">
        <v>126</v>
      </c>
      <c r="AF400" s="9" t="s">
        <v>126</v>
      </c>
      <c r="AG400" s="9" t="s">
        <v>126</v>
      </c>
      <c r="AH400" s="9" t="s">
        <v>126</v>
      </c>
      <c r="AI400" s="9" t="s">
        <v>126</v>
      </c>
      <c r="AJ400" s="9" t="s">
        <v>126</v>
      </c>
      <c r="AK400" s="9" t="s">
        <v>126</v>
      </c>
      <c r="AL400" s="9" t="s">
        <v>126</v>
      </c>
      <c r="AM400" s="9" t="s">
        <v>126</v>
      </c>
      <c r="AN400" s="9" t="s">
        <v>126</v>
      </c>
      <c r="AO400" s="9" t="s">
        <v>126</v>
      </c>
      <c r="AP400" s="9" t="s">
        <v>127</v>
      </c>
      <c r="AQ400" s="9" t="s">
        <v>126</v>
      </c>
      <c r="AR400" s="27" t="s">
        <v>126</v>
      </c>
      <c r="AS400" s="11" t="s">
        <v>725</v>
      </c>
      <c r="CC400" t="s">
        <v>127</v>
      </c>
      <c r="EH400" s="21" t="s">
        <v>1589</v>
      </c>
      <c r="EI400" s="2"/>
      <c r="EL400" s="2" t="s">
        <v>127</v>
      </c>
      <c r="EN400" s="11" t="s">
        <v>993</v>
      </c>
      <c r="FR400" t="s">
        <v>127</v>
      </c>
      <c r="GO400" t="s">
        <v>127</v>
      </c>
      <c r="GR400" s="69" t="s">
        <v>347</v>
      </c>
      <c r="GS400" s="11" t="s">
        <v>1185</v>
      </c>
    </row>
    <row r="401" spans="1:201" hidden="1" x14ac:dyDescent="0.25">
      <c r="A401" s="10" t="s">
        <v>1781</v>
      </c>
      <c r="B401" s="9" t="s">
        <v>612</v>
      </c>
      <c r="C401" s="9" t="s">
        <v>723</v>
      </c>
      <c r="D401" s="35" t="s">
        <v>2351</v>
      </c>
      <c r="E401" s="35" t="s">
        <v>1589</v>
      </c>
      <c r="F401" s="35" t="s">
        <v>1589</v>
      </c>
      <c r="G401" s="35" t="s">
        <v>1589</v>
      </c>
      <c r="H401" s="35" t="s">
        <v>1589</v>
      </c>
      <c r="I401" s="35" t="s">
        <v>127</v>
      </c>
      <c r="J401" s="35" t="str">
        <f t="shared" si="24"/>
        <v>Plan-driven</v>
      </c>
      <c r="K401" t="s">
        <v>1589</v>
      </c>
      <c r="L401" t="s">
        <v>1589</v>
      </c>
      <c r="M401" t="s">
        <v>127</v>
      </c>
      <c r="N401" t="s">
        <v>127</v>
      </c>
      <c r="O401" t="s">
        <v>127</v>
      </c>
      <c r="P401" t="s">
        <v>1589</v>
      </c>
      <c r="Q401" t="s">
        <v>1589</v>
      </c>
      <c r="R401" s="1" t="str">
        <f t="shared" si="26"/>
        <v>YES</v>
      </c>
      <c r="S401" s="29" t="str">
        <f t="shared" si="27"/>
        <v>YES</v>
      </c>
      <c r="T401" s="32" t="str">
        <f t="shared" si="25"/>
        <v>YES</v>
      </c>
      <c r="U401" s="34" t="s">
        <v>127</v>
      </c>
      <c r="V401" s="10" t="s">
        <v>1589</v>
      </c>
      <c r="W401" s="54" t="s">
        <v>1589</v>
      </c>
      <c r="X401" s="9" t="s">
        <v>126</v>
      </c>
      <c r="Y401" s="9" t="s">
        <v>127</v>
      </c>
      <c r="Z401" s="9" t="s">
        <v>126</v>
      </c>
      <c r="AA401" s="9" t="s">
        <v>126</v>
      </c>
      <c r="AB401" s="9" t="s">
        <v>126</v>
      </c>
      <c r="AC401" s="9" t="s">
        <v>126</v>
      </c>
      <c r="AD401" s="9" t="s">
        <v>126</v>
      </c>
      <c r="AE401" s="9" t="s">
        <v>126</v>
      </c>
      <c r="AF401" s="9" t="s">
        <v>126</v>
      </c>
      <c r="AG401" s="9" t="s">
        <v>126</v>
      </c>
      <c r="AH401" s="9" t="s">
        <v>126</v>
      </c>
      <c r="AI401" s="9" t="s">
        <v>126</v>
      </c>
      <c r="AJ401" s="9" t="s">
        <v>126</v>
      </c>
      <c r="AK401" s="9" t="s">
        <v>126</v>
      </c>
      <c r="AL401" s="9" t="s">
        <v>126</v>
      </c>
      <c r="AM401" s="9" t="s">
        <v>126</v>
      </c>
      <c r="AN401" s="9" t="s">
        <v>126</v>
      </c>
      <c r="AO401" s="9" t="s">
        <v>126</v>
      </c>
      <c r="AP401" s="9" t="s">
        <v>126</v>
      </c>
      <c r="AQ401" s="9" t="s">
        <v>126</v>
      </c>
      <c r="AR401" s="27" t="s">
        <v>126</v>
      </c>
      <c r="AS401" s="11" t="s">
        <v>726</v>
      </c>
      <c r="BM401" t="s">
        <v>127</v>
      </c>
      <c r="EH401" s="21" t="s">
        <v>1589</v>
      </c>
      <c r="EI401" s="2"/>
      <c r="EK401" s="2" t="s">
        <v>127</v>
      </c>
      <c r="EN401" s="11" t="s">
        <v>993</v>
      </c>
      <c r="FR401" t="s">
        <v>127</v>
      </c>
      <c r="GO401" t="s">
        <v>127</v>
      </c>
      <c r="GR401" s="69" t="s">
        <v>347</v>
      </c>
      <c r="GS401" s="11" t="s">
        <v>1186</v>
      </c>
    </row>
    <row r="402" spans="1:201" hidden="1" x14ac:dyDescent="0.25">
      <c r="A402" s="10" t="s">
        <v>1781</v>
      </c>
      <c r="B402" s="9" t="s">
        <v>612</v>
      </c>
      <c r="C402" s="9" t="s">
        <v>723</v>
      </c>
      <c r="D402" s="35" t="s">
        <v>2351</v>
      </c>
      <c r="E402" s="35" t="s">
        <v>1589</v>
      </c>
      <c r="F402" s="35" t="s">
        <v>1589</v>
      </c>
      <c r="G402" s="35" t="s">
        <v>1589</v>
      </c>
      <c r="H402" s="35" t="s">
        <v>1589</v>
      </c>
      <c r="I402" s="35" t="s">
        <v>127</v>
      </c>
      <c r="J402" s="35" t="str">
        <f t="shared" si="24"/>
        <v>Plan-driven</v>
      </c>
      <c r="K402" t="s">
        <v>1589</v>
      </c>
      <c r="L402" t="s">
        <v>1589</v>
      </c>
      <c r="M402" t="s">
        <v>127</v>
      </c>
      <c r="N402" t="s">
        <v>127</v>
      </c>
      <c r="O402" t="s">
        <v>127</v>
      </c>
      <c r="P402" t="s">
        <v>1589</v>
      </c>
      <c r="Q402" t="s">
        <v>1589</v>
      </c>
      <c r="R402" s="1" t="str">
        <f t="shared" si="26"/>
        <v>YES</v>
      </c>
      <c r="S402" s="29" t="str">
        <f t="shared" si="27"/>
        <v>YES</v>
      </c>
      <c r="T402" s="32" t="str">
        <f t="shared" si="25"/>
        <v>YES</v>
      </c>
      <c r="U402" s="34" t="s">
        <v>127</v>
      </c>
      <c r="V402" s="10" t="s">
        <v>1589</v>
      </c>
      <c r="W402" s="54" t="s">
        <v>1589</v>
      </c>
      <c r="X402" s="9" t="s">
        <v>127</v>
      </c>
      <c r="Y402" s="9" t="s">
        <v>126</v>
      </c>
      <c r="Z402" s="9" t="s">
        <v>126</v>
      </c>
      <c r="AA402" s="9" t="s">
        <v>126</v>
      </c>
      <c r="AB402" s="9" t="s">
        <v>126</v>
      </c>
      <c r="AC402" s="9" t="s">
        <v>126</v>
      </c>
      <c r="AD402" s="9" t="s">
        <v>126</v>
      </c>
      <c r="AE402" s="9" t="s">
        <v>126</v>
      </c>
      <c r="AF402" s="9" t="s">
        <v>126</v>
      </c>
      <c r="AG402" s="9" t="s">
        <v>126</v>
      </c>
      <c r="AH402" s="9" t="s">
        <v>126</v>
      </c>
      <c r="AI402" s="9" t="s">
        <v>126</v>
      </c>
      <c r="AJ402" s="9" t="s">
        <v>126</v>
      </c>
      <c r="AK402" s="9" t="s">
        <v>126</v>
      </c>
      <c r="AL402" s="9" t="s">
        <v>126</v>
      </c>
      <c r="AM402" s="9" t="s">
        <v>126</v>
      </c>
      <c r="AN402" s="9" t="s">
        <v>126</v>
      </c>
      <c r="AO402" s="9" t="s">
        <v>126</v>
      </c>
      <c r="AP402" s="9" t="s">
        <v>126</v>
      </c>
      <c r="AQ402" s="9" t="s">
        <v>126</v>
      </c>
      <c r="AR402" s="27" t="s">
        <v>126</v>
      </c>
      <c r="AS402" s="11" t="s">
        <v>727</v>
      </c>
      <c r="BM402" t="s">
        <v>127</v>
      </c>
      <c r="EH402" s="21" t="s">
        <v>127</v>
      </c>
      <c r="EI402" s="2"/>
      <c r="EK402" s="2" t="s">
        <v>127</v>
      </c>
      <c r="EN402" s="11" t="s">
        <v>994</v>
      </c>
      <c r="FR402" t="s">
        <v>127</v>
      </c>
      <c r="GO402" t="s">
        <v>127</v>
      </c>
      <c r="GR402" s="69" t="s">
        <v>347</v>
      </c>
      <c r="GS402" s="11" t="s">
        <v>1187</v>
      </c>
    </row>
    <row r="403" spans="1:201" hidden="1" x14ac:dyDescent="0.25">
      <c r="A403" s="10" t="s">
        <v>1781</v>
      </c>
      <c r="B403" s="9" t="s">
        <v>612</v>
      </c>
      <c r="C403" s="9" t="s">
        <v>723</v>
      </c>
      <c r="D403" s="35" t="s">
        <v>2351</v>
      </c>
      <c r="E403" s="35" t="s">
        <v>1589</v>
      </c>
      <c r="F403" s="35" t="s">
        <v>1589</v>
      </c>
      <c r="G403" s="35" t="s">
        <v>1589</v>
      </c>
      <c r="H403" s="35" t="s">
        <v>1589</v>
      </c>
      <c r="I403" s="35" t="s">
        <v>127</v>
      </c>
      <c r="J403" s="35" t="str">
        <f t="shared" si="24"/>
        <v>Plan-driven</v>
      </c>
      <c r="K403" t="s">
        <v>1589</v>
      </c>
      <c r="L403" t="s">
        <v>1589</v>
      </c>
      <c r="M403" t="s">
        <v>127</v>
      </c>
      <c r="N403" t="s">
        <v>127</v>
      </c>
      <c r="O403" t="s">
        <v>127</v>
      </c>
      <c r="P403" t="s">
        <v>1589</v>
      </c>
      <c r="Q403" t="s">
        <v>1589</v>
      </c>
      <c r="R403" s="1" t="str">
        <f t="shared" si="26"/>
        <v>YES</v>
      </c>
      <c r="S403" s="29" t="str">
        <f t="shared" si="27"/>
        <v>YES</v>
      </c>
      <c r="T403" s="32" t="str">
        <f t="shared" si="25"/>
        <v>YES</v>
      </c>
      <c r="U403" s="34" t="s">
        <v>127</v>
      </c>
      <c r="V403" s="10" t="s">
        <v>1589</v>
      </c>
      <c r="W403" s="54" t="s">
        <v>1589</v>
      </c>
      <c r="X403" s="9" t="s">
        <v>126</v>
      </c>
      <c r="Y403" s="9" t="s">
        <v>126</v>
      </c>
      <c r="Z403" s="9" t="s">
        <v>126</v>
      </c>
      <c r="AA403" s="9" t="s">
        <v>126</v>
      </c>
      <c r="AB403" s="9" t="s">
        <v>127</v>
      </c>
      <c r="AC403" s="9" t="s">
        <v>126</v>
      </c>
      <c r="AD403" s="9" t="s">
        <v>126</v>
      </c>
      <c r="AE403" s="9" t="s">
        <v>126</v>
      </c>
      <c r="AF403" s="9" t="s">
        <v>126</v>
      </c>
      <c r="AG403" s="9" t="s">
        <v>126</v>
      </c>
      <c r="AH403" s="9" t="s">
        <v>126</v>
      </c>
      <c r="AI403" s="9" t="s">
        <v>126</v>
      </c>
      <c r="AJ403" s="9" t="s">
        <v>126</v>
      </c>
      <c r="AK403" s="9" t="s">
        <v>126</v>
      </c>
      <c r="AL403" s="9" t="s">
        <v>126</v>
      </c>
      <c r="AM403" s="9" t="s">
        <v>126</v>
      </c>
      <c r="AN403" s="9" t="s">
        <v>126</v>
      </c>
      <c r="AO403" s="9" t="s">
        <v>126</v>
      </c>
      <c r="AP403" s="9" t="s">
        <v>126</v>
      </c>
      <c r="AQ403" s="9" t="s">
        <v>126</v>
      </c>
      <c r="AR403" s="27" t="s">
        <v>126</v>
      </c>
      <c r="AS403" s="11" t="s">
        <v>728</v>
      </c>
      <c r="CH403" t="s">
        <v>127</v>
      </c>
      <c r="EH403" s="21" t="s">
        <v>1589</v>
      </c>
      <c r="EI403" s="2" t="s">
        <v>127</v>
      </c>
      <c r="EN403" s="11" t="s">
        <v>993</v>
      </c>
      <c r="FR403" t="s">
        <v>127</v>
      </c>
      <c r="GO403" t="s">
        <v>127</v>
      </c>
      <c r="GR403" s="69" t="s">
        <v>347</v>
      </c>
      <c r="GS403" s="11" t="s">
        <v>1185</v>
      </c>
    </row>
    <row r="404" spans="1:201" hidden="1" x14ac:dyDescent="0.25">
      <c r="A404" s="10" t="s">
        <v>1781</v>
      </c>
      <c r="B404" s="9" t="s">
        <v>612</v>
      </c>
      <c r="C404" s="9" t="s">
        <v>729</v>
      </c>
      <c r="D404" s="35" t="s">
        <v>2351</v>
      </c>
      <c r="E404" s="35" t="s">
        <v>127</v>
      </c>
      <c r="F404" s="35" t="s">
        <v>1589</v>
      </c>
      <c r="G404" s="35" t="s">
        <v>127</v>
      </c>
      <c r="H404" s="35" t="s">
        <v>1589</v>
      </c>
      <c r="I404" s="35" t="s">
        <v>127</v>
      </c>
      <c r="J404" s="35" t="str">
        <f t="shared" si="24"/>
        <v>Mixed</v>
      </c>
      <c r="K404" t="s">
        <v>1589</v>
      </c>
      <c r="L404" t="s">
        <v>1589</v>
      </c>
      <c r="M404" t="s">
        <v>127</v>
      </c>
      <c r="N404" t="s">
        <v>127</v>
      </c>
      <c r="O404" t="s">
        <v>127</v>
      </c>
      <c r="P404" t="s">
        <v>1589</v>
      </c>
      <c r="Q404" t="s">
        <v>1589</v>
      </c>
      <c r="R404" s="1" t="str">
        <f t="shared" si="26"/>
        <v>YES</v>
      </c>
      <c r="S404" s="29" t="str">
        <f t="shared" si="27"/>
        <v>YES</v>
      </c>
      <c r="T404" s="32" t="str">
        <f t="shared" si="25"/>
        <v>YES</v>
      </c>
      <c r="U404" s="34" t="s">
        <v>127</v>
      </c>
      <c r="V404" s="10" t="s">
        <v>1589</v>
      </c>
      <c r="W404" s="54" t="s">
        <v>1589</v>
      </c>
      <c r="X404" s="9" t="s">
        <v>126</v>
      </c>
      <c r="Y404" s="9" t="s">
        <v>127</v>
      </c>
      <c r="Z404" s="9" t="s">
        <v>126</v>
      </c>
      <c r="AA404" s="9" t="s">
        <v>126</v>
      </c>
      <c r="AB404" s="9" t="s">
        <v>126</v>
      </c>
      <c r="AC404" s="9" t="s">
        <v>126</v>
      </c>
      <c r="AD404" s="9" t="s">
        <v>126</v>
      </c>
      <c r="AE404" s="9" t="s">
        <v>126</v>
      </c>
      <c r="AF404" s="9" t="s">
        <v>126</v>
      </c>
      <c r="AG404" s="9" t="s">
        <v>126</v>
      </c>
      <c r="AH404" s="9" t="s">
        <v>126</v>
      </c>
      <c r="AI404" s="9" t="s">
        <v>126</v>
      </c>
      <c r="AJ404" s="9" t="s">
        <v>126</v>
      </c>
      <c r="AK404" s="9" t="s">
        <v>126</v>
      </c>
      <c r="AL404" s="9" t="s">
        <v>126</v>
      </c>
      <c r="AM404" s="9" t="s">
        <v>126</v>
      </c>
      <c r="AN404" s="9" t="s">
        <v>126</v>
      </c>
      <c r="AO404" s="9" t="s">
        <v>126</v>
      </c>
      <c r="AP404" s="9" t="s">
        <v>126</v>
      </c>
      <c r="AQ404" s="9" t="s">
        <v>126</v>
      </c>
      <c r="AR404" s="27" t="s">
        <v>126</v>
      </c>
      <c r="AS404" s="11" t="s">
        <v>730</v>
      </c>
      <c r="BS404" t="s">
        <v>127</v>
      </c>
      <c r="EH404" s="21" t="s">
        <v>1589</v>
      </c>
      <c r="EI404" s="2" t="s">
        <v>127</v>
      </c>
      <c r="EN404" s="11" t="s">
        <v>995</v>
      </c>
      <c r="FE404" t="s">
        <v>127</v>
      </c>
      <c r="GP404" t="s">
        <v>127</v>
      </c>
      <c r="GR404" s="69" t="s">
        <v>347</v>
      </c>
      <c r="GS404" s="11" t="s">
        <v>1188</v>
      </c>
    </row>
    <row r="405" spans="1:201" hidden="1" x14ac:dyDescent="0.25">
      <c r="A405" s="10" t="s">
        <v>1781</v>
      </c>
      <c r="B405" s="9" t="s">
        <v>612</v>
      </c>
      <c r="C405" s="9" t="s">
        <v>729</v>
      </c>
      <c r="D405" s="35" t="s">
        <v>2351</v>
      </c>
      <c r="E405" s="35" t="s">
        <v>127</v>
      </c>
      <c r="F405" s="35" t="s">
        <v>1589</v>
      </c>
      <c r="G405" s="35" t="s">
        <v>127</v>
      </c>
      <c r="H405" s="35" t="s">
        <v>1589</v>
      </c>
      <c r="I405" s="35" t="s">
        <v>127</v>
      </c>
      <c r="J405" s="35" t="str">
        <f t="shared" si="24"/>
        <v>Mixed</v>
      </c>
      <c r="K405" t="s">
        <v>1589</v>
      </c>
      <c r="L405" t="s">
        <v>1589</v>
      </c>
      <c r="M405" t="s">
        <v>127</v>
      </c>
      <c r="N405" t="s">
        <v>127</v>
      </c>
      <c r="O405" t="s">
        <v>127</v>
      </c>
      <c r="P405" t="s">
        <v>1589</v>
      </c>
      <c r="Q405" t="s">
        <v>1589</v>
      </c>
      <c r="R405" s="1" t="str">
        <f t="shared" si="26"/>
        <v>YES</v>
      </c>
      <c r="S405" s="29" t="str">
        <f t="shared" si="27"/>
        <v>YES</v>
      </c>
      <c r="T405" s="32" t="str">
        <f t="shared" si="25"/>
        <v>YES</v>
      </c>
      <c r="U405" s="34" t="s">
        <v>127</v>
      </c>
      <c r="V405" s="10" t="s">
        <v>1589</v>
      </c>
      <c r="W405" s="54" t="s">
        <v>1589</v>
      </c>
      <c r="X405" s="9" t="s">
        <v>126</v>
      </c>
      <c r="Y405" s="9" t="s">
        <v>126</v>
      </c>
      <c r="Z405" s="9" t="s">
        <v>126</v>
      </c>
      <c r="AA405" s="9" t="s">
        <v>127</v>
      </c>
      <c r="AB405" s="9" t="s">
        <v>126</v>
      </c>
      <c r="AC405" s="9" t="s">
        <v>126</v>
      </c>
      <c r="AD405" s="9" t="s">
        <v>126</v>
      </c>
      <c r="AE405" s="9" t="s">
        <v>126</v>
      </c>
      <c r="AF405" s="9" t="s">
        <v>126</v>
      </c>
      <c r="AG405" s="9" t="s">
        <v>126</v>
      </c>
      <c r="AH405" s="9" t="s">
        <v>126</v>
      </c>
      <c r="AI405" s="9" t="s">
        <v>126</v>
      </c>
      <c r="AJ405" s="9" t="s">
        <v>126</v>
      </c>
      <c r="AK405" s="9" t="s">
        <v>126</v>
      </c>
      <c r="AL405" s="9" t="s">
        <v>126</v>
      </c>
      <c r="AM405" s="9" t="s">
        <v>126</v>
      </c>
      <c r="AN405" s="9" t="s">
        <v>126</v>
      </c>
      <c r="AO405" s="9" t="s">
        <v>126</v>
      </c>
      <c r="AP405" s="9" t="s">
        <v>126</v>
      </c>
      <c r="AQ405" s="9" t="s">
        <v>126</v>
      </c>
      <c r="AR405" s="27" t="s">
        <v>126</v>
      </c>
      <c r="AS405" s="11" t="s">
        <v>731</v>
      </c>
      <c r="BS405" t="s">
        <v>127</v>
      </c>
      <c r="EH405" s="21" t="s">
        <v>1589</v>
      </c>
      <c r="EI405" s="2" t="s">
        <v>127</v>
      </c>
      <c r="EN405" s="11" t="s">
        <v>996</v>
      </c>
      <c r="FP405" t="s">
        <v>127</v>
      </c>
      <c r="GN405" t="s">
        <v>127</v>
      </c>
      <c r="GR405" s="69" t="s">
        <v>348</v>
      </c>
      <c r="GS405" s="11" t="s">
        <v>1189</v>
      </c>
    </row>
    <row r="406" spans="1:201" hidden="1" x14ac:dyDescent="0.25">
      <c r="A406" s="10" t="s">
        <v>1781</v>
      </c>
      <c r="B406" s="9" t="s">
        <v>612</v>
      </c>
      <c r="C406" s="9" t="s">
        <v>729</v>
      </c>
      <c r="D406" s="35" t="s">
        <v>2351</v>
      </c>
      <c r="E406" s="35" t="s">
        <v>127</v>
      </c>
      <c r="F406" s="35" t="s">
        <v>1589</v>
      </c>
      <c r="G406" s="35" t="s">
        <v>127</v>
      </c>
      <c r="H406" s="35" t="s">
        <v>1589</v>
      </c>
      <c r="I406" s="35" t="s">
        <v>127</v>
      </c>
      <c r="J406" s="35" t="str">
        <f t="shared" si="24"/>
        <v>Mixed</v>
      </c>
      <c r="K406" t="s">
        <v>1589</v>
      </c>
      <c r="L406" t="s">
        <v>1589</v>
      </c>
      <c r="M406" t="s">
        <v>127</v>
      </c>
      <c r="N406" t="s">
        <v>127</v>
      </c>
      <c r="O406" t="s">
        <v>127</v>
      </c>
      <c r="P406" t="s">
        <v>1589</v>
      </c>
      <c r="Q406" t="s">
        <v>1589</v>
      </c>
      <c r="R406" s="1" t="str">
        <f t="shared" si="26"/>
        <v>YES</v>
      </c>
      <c r="S406" s="29" t="str">
        <f t="shared" si="27"/>
        <v>YES</v>
      </c>
      <c r="T406" s="32" t="str">
        <f t="shared" si="25"/>
        <v>YES</v>
      </c>
      <c r="U406" s="34" t="s">
        <v>127</v>
      </c>
      <c r="V406" s="10" t="s">
        <v>1589</v>
      </c>
      <c r="W406" s="54" t="s">
        <v>1589</v>
      </c>
      <c r="X406" s="9" t="s">
        <v>126</v>
      </c>
      <c r="Y406" s="9" t="s">
        <v>126</v>
      </c>
      <c r="Z406" s="9" t="s">
        <v>126</v>
      </c>
      <c r="AA406" s="9" t="s">
        <v>126</v>
      </c>
      <c r="AB406" s="9" t="s">
        <v>126</v>
      </c>
      <c r="AC406" s="9" t="s">
        <v>126</v>
      </c>
      <c r="AD406" s="9" t="s">
        <v>127</v>
      </c>
      <c r="AE406" s="9" t="s">
        <v>126</v>
      </c>
      <c r="AF406" s="9" t="s">
        <v>126</v>
      </c>
      <c r="AG406" s="9" t="s">
        <v>126</v>
      </c>
      <c r="AH406" s="9" t="s">
        <v>126</v>
      </c>
      <c r="AI406" s="9" t="s">
        <v>126</v>
      </c>
      <c r="AJ406" s="9" t="s">
        <v>126</v>
      </c>
      <c r="AK406" s="9" t="s">
        <v>126</v>
      </c>
      <c r="AL406" s="9" t="s">
        <v>126</v>
      </c>
      <c r="AM406" s="9" t="s">
        <v>126</v>
      </c>
      <c r="AN406" s="9" t="s">
        <v>126</v>
      </c>
      <c r="AO406" s="9" t="s">
        <v>126</v>
      </c>
      <c r="AP406" s="9" t="s">
        <v>126</v>
      </c>
      <c r="AQ406" s="9" t="s">
        <v>126</v>
      </c>
      <c r="AR406" s="27" t="s">
        <v>126</v>
      </c>
      <c r="AS406" s="11" t="s">
        <v>732</v>
      </c>
      <c r="CQ406" t="s">
        <v>127</v>
      </c>
      <c r="EH406" s="21" t="s">
        <v>127</v>
      </c>
      <c r="EI406" s="2"/>
      <c r="EJ406" s="2" t="s">
        <v>127</v>
      </c>
      <c r="EN406" s="11" t="s">
        <v>997</v>
      </c>
      <c r="FB406" t="s">
        <v>127</v>
      </c>
      <c r="GO406" t="s">
        <v>127</v>
      </c>
      <c r="GR406" s="69" t="s">
        <v>348</v>
      </c>
      <c r="GS406" s="11" t="s">
        <v>1190</v>
      </c>
    </row>
    <row r="407" spans="1:201" hidden="1" x14ac:dyDescent="0.25">
      <c r="A407" s="10" t="s">
        <v>1781</v>
      </c>
      <c r="B407" s="9" t="s">
        <v>612</v>
      </c>
      <c r="C407" s="9" t="s">
        <v>729</v>
      </c>
      <c r="D407" s="35" t="s">
        <v>2351</v>
      </c>
      <c r="E407" s="35" t="s">
        <v>127</v>
      </c>
      <c r="F407" s="35" t="s">
        <v>1589</v>
      </c>
      <c r="G407" s="35" t="s">
        <v>127</v>
      </c>
      <c r="H407" s="35" t="s">
        <v>1589</v>
      </c>
      <c r="I407" s="35" t="s">
        <v>127</v>
      </c>
      <c r="J407" s="35" t="str">
        <f t="shared" si="24"/>
        <v>Mixed</v>
      </c>
      <c r="K407" t="s">
        <v>1589</v>
      </c>
      <c r="L407" t="s">
        <v>1589</v>
      </c>
      <c r="M407" t="s">
        <v>127</v>
      </c>
      <c r="N407" t="s">
        <v>127</v>
      </c>
      <c r="O407" t="s">
        <v>127</v>
      </c>
      <c r="P407" t="s">
        <v>1589</v>
      </c>
      <c r="Q407" t="s">
        <v>1589</v>
      </c>
      <c r="R407" s="1" t="str">
        <f t="shared" si="26"/>
        <v>YES</v>
      </c>
      <c r="S407" s="29" t="str">
        <f t="shared" si="27"/>
        <v>YES</v>
      </c>
      <c r="T407" s="32" t="str">
        <f t="shared" si="25"/>
        <v>YES</v>
      </c>
      <c r="U407" s="34" t="s">
        <v>127</v>
      </c>
      <c r="V407" s="10" t="s">
        <v>1589</v>
      </c>
      <c r="W407" s="54" t="s">
        <v>1589</v>
      </c>
      <c r="X407" s="9" t="s">
        <v>126</v>
      </c>
      <c r="Y407" s="9" t="s">
        <v>126</v>
      </c>
      <c r="Z407" s="9" t="s">
        <v>126</v>
      </c>
      <c r="AA407" s="9" t="s">
        <v>126</v>
      </c>
      <c r="AB407" s="9" t="s">
        <v>126</v>
      </c>
      <c r="AC407" s="9" t="s">
        <v>126</v>
      </c>
      <c r="AD407" s="9" t="s">
        <v>126</v>
      </c>
      <c r="AE407" s="9" t="s">
        <v>126</v>
      </c>
      <c r="AF407" s="9" t="s">
        <v>126</v>
      </c>
      <c r="AG407" s="9" t="s">
        <v>127</v>
      </c>
      <c r="AH407" s="9" t="s">
        <v>126</v>
      </c>
      <c r="AI407" s="9" t="s">
        <v>126</v>
      </c>
      <c r="AJ407" s="9" t="s">
        <v>126</v>
      </c>
      <c r="AK407" s="9" t="s">
        <v>126</v>
      </c>
      <c r="AL407" s="9" t="s">
        <v>126</v>
      </c>
      <c r="AM407" s="9" t="s">
        <v>126</v>
      </c>
      <c r="AN407" s="9" t="s">
        <v>126</v>
      </c>
      <c r="AO407" s="9" t="s">
        <v>126</v>
      </c>
      <c r="AP407" s="9" t="s">
        <v>126</v>
      </c>
      <c r="AQ407" s="9" t="s">
        <v>126</v>
      </c>
      <c r="AR407" s="27" t="s">
        <v>126</v>
      </c>
      <c r="AS407" s="11" t="s">
        <v>733</v>
      </c>
      <c r="BY407" t="s">
        <v>127</v>
      </c>
      <c r="EH407" s="21" t="s">
        <v>1589</v>
      </c>
      <c r="EI407" s="2"/>
      <c r="EJ407" s="2" t="s">
        <v>127</v>
      </c>
      <c r="EN407" s="11" t="s">
        <v>998</v>
      </c>
      <c r="GE407" t="s">
        <v>127</v>
      </c>
      <c r="GP407" t="s">
        <v>127</v>
      </c>
      <c r="GR407" s="69" t="s">
        <v>347</v>
      </c>
      <c r="GS407" s="11" t="s">
        <v>1191</v>
      </c>
    </row>
    <row r="408" spans="1:201" hidden="1" x14ac:dyDescent="0.25">
      <c r="A408" s="10" t="s">
        <v>1781</v>
      </c>
      <c r="B408" s="9" t="s">
        <v>612</v>
      </c>
      <c r="C408" s="9" t="s">
        <v>729</v>
      </c>
      <c r="D408" s="35" t="s">
        <v>2351</v>
      </c>
      <c r="E408" s="35" t="s">
        <v>127</v>
      </c>
      <c r="F408" s="35" t="s">
        <v>1589</v>
      </c>
      <c r="G408" s="35" t="s">
        <v>127</v>
      </c>
      <c r="H408" s="35" t="s">
        <v>1589</v>
      </c>
      <c r="I408" s="35" t="s">
        <v>127</v>
      </c>
      <c r="J408" s="35" t="str">
        <f t="shared" si="24"/>
        <v>Mixed</v>
      </c>
      <c r="K408" t="s">
        <v>1589</v>
      </c>
      <c r="L408" t="s">
        <v>1589</v>
      </c>
      <c r="M408" t="s">
        <v>127</v>
      </c>
      <c r="N408" t="s">
        <v>127</v>
      </c>
      <c r="O408" t="s">
        <v>127</v>
      </c>
      <c r="P408" t="s">
        <v>1589</v>
      </c>
      <c r="Q408" t="s">
        <v>1589</v>
      </c>
      <c r="R408" s="1" t="str">
        <f t="shared" si="26"/>
        <v>YES</v>
      </c>
      <c r="S408" s="29" t="str">
        <f t="shared" si="27"/>
        <v>YES</v>
      </c>
      <c r="T408" s="32" t="str">
        <f t="shared" si="25"/>
        <v>YES</v>
      </c>
      <c r="U408" s="34" t="s">
        <v>127</v>
      </c>
      <c r="V408" s="10" t="s">
        <v>1589</v>
      </c>
      <c r="W408" s="54" t="s">
        <v>1589</v>
      </c>
      <c r="X408" s="9" t="s">
        <v>126</v>
      </c>
      <c r="Y408" s="9" t="s">
        <v>126</v>
      </c>
      <c r="Z408" s="9" t="s">
        <v>126</v>
      </c>
      <c r="AA408" s="9" t="s">
        <v>126</v>
      </c>
      <c r="AB408" s="9" t="s">
        <v>126</v>
      </c>
      <c r="AC408" s="9" t="s">
        <v>126</v>
      </c>
      <c r="AD408" s="9" t="s">
        <v>126</v>
      </c>
      <c r="AE408" s="9" t="s">
        <v>126</v>
      </c>
      <c r="AF408" s="9" t="s">
        <v>126</v>
      </c>
      <c r="AG408" s="9" t="s">
        <v>126</v>
      </c>
      <c r="AH408" s="9" t="s">
        <v>127</v>
      </c>
      <c r="AI408" s="9" t="s">
        <v>126</v>
      </c>
      <c r="AJ408" s="9" t="s">
        <v>126</v>
      </c>
      <c r="AK408" s="9" t="s">
        <v>126</v>
      </c>
      <c r="AL408" s="9" t="s">
        <v>126</v>
      </c>
      <c r="AM408" s="9" t="s">
        <v>126</v>
      </c>
      <c r="AN408" s="9" t="s">
        <v>126</v>
      </c>
      <c r="AO408" s="9" t="s">
        <v>126</v>
      </c>
      <c r="AP408" s="9" t="s">
        <v>126</v>
      </c>
      <c r="AQ408" s="9" t="s">
        <v>126</v>
      </c>
      <c r="AR408" s="27" t="s">
        <v>126</v>
      </c>
      <c r="AS408" s="11" t="s">
        <v>734</v>
      </c>
      <c r="BS408" t="s">
        <v>127</v>
      </c>
      <c r="EH408" s="21" t="s">
        <v>1589</v>
      </c>
      <c r="EI408" s="2" t="s">
        <v>127</v>
      </c>
      <c r="EN408" s="11" t="s">
        <v>999</v>
      </c>
      <c r="EQ408" t="s">
        <v>127</v>
      </c>
      <c r="GP408" t="s">
        <v>127</v>
      </c>
      <c r="GR408" s="69" t="s">
        <v>348</v>
      </c>
      <c r="GS408" s="11" t="s">
        <v>1192</v>
      </c>
    </row>
    <row r="409" spans="1:201" hidden="1" x14ac:dyDescent="0.25">
      <c r="A409" s="10" t="s">
        <v>1781</v>
      </c>
      <c r="B409" s="9" t="s">
        <v>612</v>
      </c>
      <c r="C409" s="9" t="s">
        <v>735</v>
      </c>
      <c r="D409" s="35" t="s">
        <v>2350</v>
      </c>
      <c r="E409" s="35" t="s">
        <v>127</v>
      </c>
      <c r="F409" s="35" t="s">
        <v>1589</v>
      </c>
      <c r="G409" s="35" t="s">
        <v>127</v>
      </c>
      <c r="H409" s="35" t="s">
        <v>1589</v>
      </c>
      <c r="I409" s="35" t="s">
        <v>127</v>
      </c>
      <c r="J409" s="35" t="str">
        <f t="shared" si="24"/>
        <v>Mixed</v>
      </c>
      <c r="K409" t="s">
        <v>127</v>
      </c>
      <c r="L409" t="s">
        <v>127</v>
      </c>
      <c r="M409" t="s">
        <v>1589</v>
      </c>
      <c r="N409" t="s">
        <v>1589</v>
      </c>
      <c r="O409" t="s">
        <v>1589</v>
      </c>
      <c r="P409" t="s">
        <v>1589</v>
      </c>
      <c r="Q409" t="s">
        <v>1589</v>
      </c>
      <c r="R409" s="1" t="str">
        <f t="shared" si="26"/>
        <v>NO</v>
      </c>
      <c r="S409" s="29" t="str">
        <f t="shared" si="27"/>
        <v>YES</v>
      </c>
      <c r="T409" s="32" t="str">
        <f t="shared" si="25"/>
        <v>NO</v>
      </c>
      <c r="U409" s="34" t="s">
        <v>1589</v>
      </c>
      <c r="V409" s="10" t="s">
        <v>1589</v>
      </c>
      <c r="W409" s="54" t="s">
        <v>1589</v>
      </c>
      <c r="X409" s="9" t="s">
        <v>126</v>
      </c>
      <c r="Y409" s="9" t="s">
        <v>126</v>
      </c>
      <c r="Z409" s="9" t="s">
        <v>126</v>
      </c>
      <c r="AA409" s="9" t="s">
        <v>126</v>
      </c>
      <c r="AB409" s="9" t="s">
        <v>127</v>
      </c>
      <c r="AC409" s="9" t="s">
        <v>126</v>
      </c>
      <c r="AD409" s="9" t="s">
        <v>126</v>
      </c>
      <c r="AE409" s="9" t="s">
        <v>126</v>
      </c>
      <c r="AF409" s="9" t="s">
        <v>126</v>
      </c>
      <c r="AG409" s="9" t="s">
        <v>126</v>
      </c>
      <c r="AH409" s="9" t="s">
        <v>126</v>
      </c>
      <c r="AI409" s="9" t="s">
        <v>126</v>
      </c>
      <c r="AJ409" s="9" t="s">
        <v>126</v>
      </c>
      <c r="AK409" s="9" t="s">
        <v>126</v>
      </c>
      <c r="AL409" s="9" t="s">
        <v>126</v>
      </c>
      <c r="AM409" s="9" t="s">
        <v>126</v>
      </c>
      <c r="AN409" s="9" t="s">
        <v>126</v>
      </c>
      <c r="AO409" s="9" t="s">
        <v>126</v>
      </c>
      <c r="AP409" s="9" t="s">
        <v>126</v>
      </c>
      <c r="AQ409" s="9" t="s">
        <v>126</v>
      </c>
      <c r="AR409" s="27" t="s">
        <v>126</v>
      </c>
      <c r="AS409" s="11" t="s">
        <v>126</v>
      </c>
      <c r="EH409" s="21" t="s">
        <v>1589</v>
      </c>
      <c r="EI409" s="2"/>
      <c r="EN409" s="11" t="s">
        <v>126</v>
      </c>
      <c r="GR409" s="69" t="s">
        <v>348</v>
      </c>
      <c r="GS409" s="11" t="s">
        <v>126</v>
      </c>
    </row>
    <row r="410" spans="1:201" hidden="1" x14ac:dyDescent="0.25">
      <c r="A410" s="10" t="s">
        <v>1781</v>
      </c>
      <c r="B410" s="9" t="s">
        <v>612</v>
      </c>
      <c r="C410" s="9" t="s">
        <v>735</v>
      </c>
      <c r="D410" s="35" t="s">
        <v>2350</v>
      </c>
      <c r="E410" s="35" t="s">
        <v>127</v>
      </c>
      <c r="F410" s="35" t="s">
        <v>1589</v>
      </c>
      <c r="G410" s="35" t="s">
        <v>127</v>
      </c>
      <c r="H410" s="35" t="s">
        <v>1589</v>
      </c>
      <c r="I410" s="35" t="s">
        <v>127</v>
      </c>
      <c r="J410" s="35" t="str">
        <f t="shared" si="24"/>
        <v>Mixed</v>
      </c>
      <c r="K410" t="s">
        <v>127</v>
      </c>
      <c r="L410" t="s">
        <v>127</v>
      </c>
      <c r="M410" t="s">
        <v>1589</v>
      </c>
      <c r="N410" t="s">
        <v>1589</v>
      </c>
      <c r="O410" t="s">
        <v>1589</v>
      </c>
      <c r="P410" t="s">
        <v>1589</v>
      </c>
      <c r="Q410" t="s">
        <v>1589</v>
      </c>
      <c r="R410" s="1" t="str">
        <f t="shared" si="26"/>
        <v>NO</v>
      </c>
      <c r="S410" s="29" t="str">
        <f t="shared" si="27"/>
        <v>YES</v>
      </c>
      <c r="T410" s="32" t="str">
        <f t="shared" si="25"/>
        <v>NO</v>
      </c>
      <c r="U410" s="34" t="s">
        <v>1589</v>
      </c>
      <c r="V410" s="10" t="s">
        <v>1589</v>
      </c>
      <c r="W410" s="54" t="s">
        <v>1589</v>
      </c>
      <c r="X410" s="9" t="s">
        <v>126</v>
      </c>
      <c r="Y410" s="9" t="s">
        <v>126</v>
      </c>
      <c r="Z410" s="9" t="s">
        <v>126</v>
      </c>
      <c r="AA410" s="9" t="s">
        <v>126</v>
      </c>
      <c r="AB410" s="9" t="s">
        <v>126</v>
      </c>
      <c r="AC410" s="9" t="s">
        <v>126</v>
      </c>
      <c r="AD410" s="9" t="s">
        <v>126</v>
      </c>
      <c r="AE410" s="9" t="s">
        <v>126</v>
      </c>
      <c r="AF410" s="9" t="s">
        <v>126</v>
      </c>
      <c r="AG410" s="9" t="s">
        <v>126</v>
      </c>
      <c r="AH410" s="9" t="s">
        <v>126</v>
      </c>
      <c r="AI410" s="9" t="s">
        <v>126</v>
      </c>
      <c r="AJ410" s="9" t="s">
        <v>126</v>
      </c>
      <c r="AK410" s="9" t="s">
        <v>126</v>
      </c>
      <c r="AL410" s="9" t="s">
        <v>126</v>
      </c>
      <c r="AM410" s="9" t="s">
        <v>126</v>
      </c>
      <c r="AN410" s="9" t="s">
        <v>126</v>
      </c>
      <c r="AO410" s="9" t="s">
        <v>126</v>
      </c>
      <c r="AP410" s="9" t="s">
        <v>127</v>
      </c>
      <c r="AQ410" s="9" t="s">
        <v>126</v>
      </c>
      <c r="AR410" s="27" t="s">
        <v>126</v>
      </c>
      <c r="AS410" s="11" t="s">
        <v>126</v>
      </c>
      <c r="EH410" s="21" t="s">
        <v>1589</v>
      </c>
      <c r="EI410" s="2"/>
      <c r="EN410" s="11" t="s">
        <v>126</v>
      </c>
      <c r="GR410" s="69" t="s">
        <v>347</v>
      </c>
      <c r="GS410" s="11" t="s">
        <v>126</v>
      </c>
    </row>
    <row r="411" spans="1:201" hidden="1" x14ac:dyDescent="0.25">
      <c r="A411" s="10" t="s">
        <v>1781</v>
      </c>
      <c r="B411" s="9" t="s">
        <v>612</v>
      </c>
      <c r="C411" s="9" t="s">
        <v>735</v>
      </c>
      <c r="D411" s="35" t="s">
        <v>2350</v>
      </c>
      <c r="E411" s="35" t="s">
        <v>127</v>
      </c>
      <c r="F411" s="35" t="s">
        <v>1589</v>
      </c>
      <c r="G411" s="35" t="s">
        <v>127</v>
      </c>
      <c r="H411" s="35" t="s">
        <v>1589</v>
      </c>
      <c r="I411" s="35" t="s">
        <v>127</v>
      </c>
      <c r="J411" s="35" t="str">
        <f t="shared" si="24"/>
        <v>Mixed</v>
      </c>
      <c r="K411" t="s">
        <v>127</v>
      </c>
      <c r="L411" t="s">
        <v>127</v>
      </c>
      <c r="M411" t="s">
        <v>1589</v>
      </c>
      <c r="N411" t="s">
        <v>1589</v>
      </c>
      <c r="O411" t="s">
        <v>1589</v>
      </c>
      <c r="P411" t="s">
        <v>1589</v>
      </c>
      <c r="Q411" t="s">
        <v>1589</v>
      </c>
      <c r="R411" s="1" t="str">
        <f t="shared" si="26"/>
        <v>NO</v>
      </c>
      <c r="S411" s="29" t="str">
        <f t="shared" si="27"/>
        <v>YES</v>
      </c>
      <c r="T411" s="32" t="str">
        <f t="shared" si="25"/>
        <v>NO</v>
      </c>
      <c r="U411" s="34" t="s">
        <v>1589</v>
      </c>
      <c r="V411" s="10" t="s">
        <v>1589</v>
      </c>
      <c r="W411" s="54" t="s">
        <v>1589</v>
      </c>
      <c r="X411" s="9" t="s">
        <v>126</v>
      </c>
      <c r="Y411" s="9" t="s">
        <v>126</v>
      </c>
      <c r="Z411" s="9" t="s">
        <v>126</v>
      </c>
      <c r="AA411" s="9" t="s">
        <v>126</v>
      </c>
      <c r="AB411" s="9" t="s">
        <v>126</v>
      </c>
      <c r="AC411" s="9" t="s">
        <v>126</v>
      </c>
      <c r="AD411" s="9" t="s">
        <v>126</v>
      </c>
      <c r="AE411" s="9" t="s">
        <v>126</v>
      </c>
      <c r="AF411" s="9" t="s">
        <v>126</v>
      </c>
      <c r="AG411" s="9" t="s">
        <v>126</v>
      </c>
      <c r="AH411" s="9" t="s">
        <v>126</v>
      </c>
      <c r="AI411" s="9" t="s">
        <v>126</v>
      </c>
      <c r="AJ411" s="9" t="s">
        <v>126</v>
      </c>
      <c r="AK411" s="9" t="s">
        <v>127</v>
      </c>
      <c r="AL411" s="9" t="s">
        <v>126</v>
      </c>
      <c r="AM411" s="9" t="s">
        <v>126</v>
      </c>
      <c r="AN411" s="9" t="s">
        <v>126</v>
      </c>
      <c r="AO411" s="9" t="s">
        <v>126</v>
      </c>
      <c r="AP411" s="9" t="s">
        <v>126</v>
      </c>
      <c r="AQ411" s="9" t="s">
        <v>126</v>
      </c>
      <c r="AR411" s="27" t="s">
        <v>126</v>
      </c>
      <c r="AS411" s="11" t="s">
        <v>126</v>
      </c>
      <c r="EH411" s="21" t="s">
        <v>1589</v>
      </c>
      <c r="EI411" s="2"/>
      <c r="EN411" s="11" t="s">
        <v>126</v>
      </c>
      <c r="GR411" s="69" t="s">
        <v>347</v>
      </c>
      <c r="GS411" s="11" t="s">
        <v>126</v>
      </c>
    </row>
    <row r="412" spans="1:201" hidden="1" x14ac:dyDescent="0.25">
      <c r="A412" s="10" t="s">
        <v>1781</v>
      </c>
      <c r="B412" s="9" t="s">
        <v>612</v>
      </c>
      <c r="C412" s="9" t="s">
        <v>735</v>
      </c>
      <c r="D412" s="35" t="s">
        <v>2350</v>
      </c>
      <c r="E412" s="35" t="s">
        <v>127</v>
      </c>
      <c r="F412" s="35" t="s">
        <v>1589</v>
      </c>
      <c r="G412" s="35" t="s">
        <v>127</v>
      </c>
      <c r="H412" s="35" t="s">
        <v>1589</v>
      </c>
      <c r="I412" s="35" t="s">
        <v>127</v>
      </c>
      <c r="J412" s="35" t="str">
        <f t="shared" si="24"/>
        <v>Mixed</v>
      </c>
      <c r="K412" t="s">
        <v>127</v>
      </c>
      <c r="L412" t="s">
        <v>127</v>
      </c>
      <c r="M412" t="s">
        <v>1589</v>
      </c>
      <c r="N412" t="s">
        <v>1589</v>
      </c>
      <c r="O412" t="s">
        <v>1589</v>
      </c>
      <c r="P412" t="s">
        <v>1589</v>
      </c>
      <c r="Q412" t="s">
        <v>1589</v>
      </c>
      <c r="R412" s="1" t="str">
        <f t="shared" si="26"/>
        <v>NO</v>
      </c>
      <c r="S412" s="29" t="str">
        <f t="shared" si="27"/>
        <v>YES</v>
      </c>
      <c r="T412" s="32" t="str">
        <f t="shared" si="25"/>
        <v>NO</v>
      </c>
      <c r="U412" s="34" t="s">
        <v>1589</v>
      </c>
      <c r="V412" s="10" t="s">
        <v>1589</v>
      </c>
      <c r="W412" s="54" t="s">
        <v>1589</v>
      </c>
      <c r="X412" s="9" t="s">
        <v>126</v>
      </c>
      <c r="Y412" s="9" t="s">
        <v>126</v>
      </c>
      <c r="Z412" s="9" t="s">
        <v>126</v>
      </c>
      <c r="AA412" s="9" t="s">
        <v>126</v>
      </c>
      <c r="AB412" s="9" t="s">
        <v>126</v>
      </c>
      <c r="AC412" s="9" t="s">
        <v>126</v>
      </c>
      <c r="AD412" s="9" t="s">
        <v>126</v>
      </c>
      <c r="AE412" s="9" t="s">
        <v>126</v>
      </c>
      <c r="AF412" s="9" t="s">
        <v>126</v>
      </c>
      <c r="AG412" s="9" t="s">
        <v>126</v>
      </c>
      <c r="AH412" s="9" t="s">
        <v>127</v>
      </c>
      <c r="AI412" s="9" t="s">
        <v>126</v>
      </c>
      <c r="AJ412" s="9" t="s">
        <v>126</v>
      </c>
      <c r="AK412" s="9" t="s">
        <v>126</v>
      </c>
      <c r="AL412" s="9" t="s">
        <v>126</v>
      </c>
      <c r="AM412" s="9" t="s">
        <v>126</v>
      </c>
      <c r="AN412" s="9" t="s">
        <v>126</v>
      </c>
      <c r="AO412" s="9" t="s">
        <v>126</v>
      </c>
      <c r="AP412" s="9" t="s">
        <v>126</v>
      </c>
      <c r="AQ412" s="9" t="s">
        <v>126</v>
      </c>
      <c r="AR412" s="27" t="s">
        <v>126</v>
      </c>
      <c r="AS412" s="11" t="s">
        <v>126</v>
      </c>
      <c r="EH412" s="21" t="s">
        <v>1589</v>
      </c>
      <c r="EI412" s="2"/>
      <c r="EN412" s="11" t="s">
        <v>126</v>
      </c>
      <c r="GR412" s="69" t="s">
        <v>347</v>
      </c>
      <c r="GS412" s="11" t="s">
        <v>126</v>
      </c>
    </row>
    <row r="413" spans="1:201" hidden="1" x14ac:dyDescent="0.25">
      <c r="A413" s="10" t="s">
        <v>1781</v>
      </c>
      <c r="B413" s="9" t="s">
        <v>612</v>
      </c>
      <c r="C413" s="9" t="s">
        <v>735</v>
      </c>
      <c r="D413" s="35" t="s">
        <v>2350</v>
      </c>
      <c r="E413" s="35" t="s">
        <v>127</v>
      </c>
      <c r="F413" s="35" t="s">
        <v>1589</v>
      </c>
      <c r="G413" s="35" t="s">
        <v>127</v>
      </c>
      <c r="H413" s="35" t="s">
        <v>1589</v>
      </c>
      <c r="I413" s="35" t="s">
        <v>127</v>
      </c>
      <c r="J413" s="35" t="str">
        <f t="shared" si="24"/>
        <v>Mixed</v>
      </c>
      <c r="K413" t="s">
        <v>127</v>
      </c>
      <c r="L413" t="s">
        <v>127</v>
      </c>
      <c r="M413" t="s">
        <v>1589</v>
      </c>
      <c r="N413" t="s">
        <v>1589</v>
      </c>
      <c r="O413" t="s">
        <v>1589</v>
      </c>
      <c r="P413" t="s">
        <v>1589</v>
      </c>
      <c r="Q413" t="s">
        <v>1589</v>
      </c>
      <c r="R413" s="1" t="str">
        <f t="shared" si="26"/>
        <v>NO</v>
      </c>
      <c r="S413" s="29" t="str">
        <f t="shared" si="27"/>
        <v>YES</v>
      </c>
      <c r="T413" s="32" t="str">
        <f t="shared" si="25"/>
        <v>NO</v>
      </c>
      <c r="U413" s="34" t="s">
        <v>1589</v>
      </c>
      <c r="V413" s="10" t="s">
        <v>1589</v>
      </c>
      <c r="W413" s="54" t="s">
        <v>1589</v>
      </c>
      <c r="X413" s="9" t="s">
        <v>126</v>
      </c>
      <c r="Y413" s="9" t="s">
        <v>126</v>
      </c>
      <c r="Z413" s="9" t="s">
        <v>126</v>
      </c>
      <c r="AA413" s="9" t="s">
        <v>126</v>
      </c>
      <c r="AB413" s="9" t="s">
        <v>126</v>
      </c>
      <c r="AC413" s="9" t="s">
        <v>126</v>
      </c>
      <c r="AD413" s="9" t="s">
        <v>126</v>
      </c>
      <c r="AE413" s="9" t="s">
        <v>126</v>
      </c>
      <c r="AF413" s="9" t="s">
        <v>126</v>
      </c>
      <c r="AG413" s="9" t="s">
        <v>126</v>
      </c>
      <c r="AH413" s="9" t="s">
        <v>126</v>
      </c>
      <c r="AI413" s="9" t="s">
        <v>126</v>
      </c>
      <c r="AJ413" s="9" t="s">
        <v>126</v>
      </c>
      <c r="AK413" s="9" t="s">
        <v>126</v>
      </c>
      <c r="AL413" s="9" t="s">
        <v>126</v>
      </c>
      <c r="AM413" s="9" t="s">
        <v>127</v>
      </c>
      <c r="AN413" s="9" t="s">
        <v>126</v>
      </c>
      <c r="AO413" s="9" t="s">
        <v>126</v>
      </c>
      <c r="AP413" s="9" t="s">
        <v>126</v>
      </c>
      <c r="AQ413" s="9" t="s">
        <v>126</v>
      </c>
      <c r="AR413" s="27" t="s">
        <v>126</v>
      </c>
      <c r="AS413" s="11" t="s">
        <v>126</v>
      </c>
      <c r="EH413" s="21" t="s">
        <v>1589</v>
      </c>
      <c r="EI413" s="2"/>
      <c r="EN413" s="11" t="s">
        <v>126</v>
      </c>
      <c r="GR413" s="69" t="s">
        <v>347</v>
      </c>
      <c r="GS413" s="11" t="s">
        <v>126</v>
      </c>
    </row>
    <row r="414" spans="1:201" hidden="1" x14ac:dyDescent="0.25">
      <c r="A414" s="10" t="s">
        <v>1781</v>
      </c>
      <c r="B414" s="9" t="s">
        <v>612</v>
      </c>
      <c r="C414" s="9" t="s">
        <v>736</v>
      </c>
      <c r="D414" s="35" t="s">
        <v>2350</v>
      </c>
      <c r="E414" s="35" t="s">
        <v>1589</v>
      </c>
      <c r="F414" s="35" t="s">
        <v>1589</v>
      </c>
      <c r="G414" s="35" t="s">
        <v>127</v>
      </c>
      <c r="H414" s="35" t="s">
        <v>1589</v>
      </c>
      <c r="I414" s="35" t="s">
        <v>1589</v>
      </c>
      <c r="J414" s="35" t="str">
        <f t="shared" si="24"/>
        <v>Agile</v>
      </c>
      <c r="K414" t="s">
        <v>127</v>
      </c>
      <c r="L414" t="s">
        <v>127</v>
      </c>
      <c r="M414" t="s">
        <v>1589</v>
      </c>
      <c r="N414" t="s">
        <v>1589</v>
      </c>
      <c r="O414" t="s">
        <v>1589</v>
      </c>
      <c r="P414" t="s">
        <v>1589</v>
      </c>
      <c r="Q414" t="s">
        <v>1589</v>
      </c>
      <c r="R414" s="1" t="str">
        <f t="shared" si="26"/>
        <v>NO</v>
      </c>
      <c r="S414" s="29" t="str">
        <f t="shared" si="27"/>
        <v>YES</v>
      </c>
      <c r="T414" s="32" t="str">
        <f t="shared" si="25"/>
        <v>YES</v>
      </c>
      <c r="U414" s="34" t="s">
        <v>127</v>
      </c>
      <c r="V414" s="10" t="s">
        <v>1589</v>
      </c>
      <c r="W414" s="54" t="s">
        <v>1589</v>
      </c>
      <c r="X414" s="9" t="s">
        <v>126</v>
      </c>
      <c r="Y414" s="9" t="s">
        <v>126</v>
      </c>
      <c r="Z414" s="9" t="s">
        <v>126</v>
      </c>
      <c r="AA414" s="9" t="s">
        <v>126</v>
      </c>
      <c r="AB414" s="9" t="s">
        <v>126</v>
      </c>
      <c r="AC414" s="9" t="s">
        <v>126</v>
      </c>
      <c r="AD414" s="9" t="s">
        <v>127</v>
      </c>
      <c r="AE414" s="9" t="s">
        <v>126</v>
      </c>
      <c r="AF414" s="9" t="s">
        <v>126</v>
      </c>
      <c r="AG414" s="9" t="s">
        <v>126</v>
      </c>
      <c r="AH414" s="9" t="s">
        <v>126</v>
      </c>
      <c r="AI414" s="9" t="s">
        <v>126</v>
      </c>
      <c r="AJ414" s="9" t="s">
        <v>126</v>
      </c>
      <c r="AK414" s="9" t="s">
        <v>126</v>
      </c>
      <c r="AL414" s="9" t="s">
        <v>126</v>
      </c>
      <c r="AM414" s="9" t="s">
        <v>126</v>
      </c>
      <c r="AN414" s="9" t="s">
        <v>126</v>
      </c>
      <c r="AO414" s="9" t="s">
        <v>126</v>
      </c>
      <c r="AP414" s="9" t="s">
        <v>126</v>
      </c>
      <c r="AQ414" s="9" t="s">
        <v>126</v>
      </c>
      <c r="AR414" s="27" t="s">
        <v>126</v>
      </c>
      <c r="AS414" s="11" t="s">
        <v>737</v>
      </c>
      <c r="CP414" t="s">
        <v>127</v>
      </c>
      <c r="EH414" s="21" t="s">
        <v>1589</v>
      </c>
      <c r="EI414" s="2" t="s">
        <v>127</v>
      </c>
      <c r="EN414" s="11" t="s">
        <v>1000</v>
      </c>
      <c r="EP414" t="s">
        <v>127</v>
      </c>
      <c r="GM414" t="s">
        <v>127</v>
      </c>
      <c r="GR414" s="69" t="s">
        <v>348</v>
      </c>
      <c r="GS414" s="11" t="s">
        <v>1193</v>
      </c>
    </row>
    <row r="415" spans="1:201" hidden="1" x14ac:dyDescent="0.25">
      <c r="A415" s="10" t="s">
        <v>1781</v>
      </c>
      <c r="B415" s="9" t="s">
        <v>612</v>
      </c>
      <c r="C415" s="9" t="s">
        <v>736</v>
      </c>
      <c r="D415" s="35" t="s">
        <v>2350</v>
      </c>
      <c r="E415" s="35" t="s">
        <v>1589</v>
      </c>
      <c r="F415" s="35" t="s">
        <v>1589</v>
      </c>
      <c r="G415" s="35" t="s">
        <v>127</v>
      </c>
      <c r="H415" s="35" t="s">
        <v>1589</v>
      </c>
      <c r="I415" s="35" t="s">
        <v>1589</v>
      </c>
      <c r="J415" s="35" t="str">
        <f t="shared" si="24"/>
        <v>Agile</v>
      </c>
      <c r="K415" t="s">
        <v>127</v>
      </c>
      <c r="L415" t="s">
        <v>127</v>
      </c>
      <c r="M415" t="s">
        <v>1589</v>
      </c>
      <c r="N415" t="s">
        <v>1589</v>
      </c>
      <c r="O415" t="s">
        <v>1589</v>
      </c>
      <c r="P415" t="s">
        <v>1589</v>
      </c>
      <c r="Q415" t="s">
        <v>1589</v>
      </c>
      <c r="R415" s="1" t="str">
        <f t="shared" si="26"/>
        <v>NO</v>
      </c>
      <c r="S415" s="29" t="str">
        <f t="shared" si="27"/>
        <v>YES</v>
      </c>
      <c r="T415" s="32" t="str">
        <f t="shared" si="25"/>
        <v>YES</v>
      </c>
      <c r="U415" s="34" t="s">
        <v>127</v>
      </c>
      <c r="V415" s="10" t="s">
        <v>1589</v>
      </c>
      <c r="W415" s="54" t="s">
        <v>1589</v>
      </c>
      <c r="X415" s="9" t="s">
        <v>127</v>
      </c>
      <c r="Y415" s="9" t="s">
        <v>126</v>
      </c>
      <c r="Z415" s="9" t="s">
        <v>126</v>
      </c>
      <c r="AA415" s="9" t="s">
        <v>126</v>
      </c>
      <c r="AB415" s="9" t="s">
        <v>126</v>
      </c>
      <c r="AC415" s="9" t="s">
        <v>126</v>
      </c>
      <c r="AD415" s="9" t="s">
        <v>126</v>
      </c>
      <c r="AE415" s="9" t="s">
        <v>126</v>
      </c>
      <c r="AF415" s="9" t="s">
        <v>126</v>
      </c>
      <c r="AG415" s="9" t="s">
        <v>126</v>
      </c>
      <c r="AH415" s="9" t="s">
        <v>126</v>
      </c>
      <c r="AI415" s="9" t="s">
        <v>126</v>
      </c>
      <c r="AJ415" s="9" t="s">
        <v>126</v>
      </c>
      <c r="AK415" s="9" t="s">
        <v>126</v>
      </c>
      <c r="AL415" s="9" t="s">
        <v>126</v>
      </c>
      <c r="AM415" s="9" t="s">
        <v>126</v>
      </c>
      <c r="AN415" s="9" t="s">
        <v>126</v>
      </c>
      <c r="AO415" s="9" t="s">
        <v>126</v>
      </c>
      <c r="AP415" s="9" t="s">
        <v>126</v>
      </c>
      <c r="AQ415" s="9" t="s">
        <v>126</v>
      </c>
      <c r="AR415" s="27" t="s">
        <v>126</v>
      </c>
      <c r="AS415" s="11" t="s">
        <v>738</v>
      </c>
      <c r="CQ415" t="s">
        <v>127</v>
      </c>
      <c r="EH415" s="21" t="s">
        <v>1589</v>
      </c>
      <c r="EI415" s="2"/>
      <c r="EJ415" s="2" t="s">
        <v>127</v>
      </c>
      <c r="EN415" s="11" t="s">
        <v>1001</v>
      </c>
      <c r="EQ415" t="s">
        <v>127</v>
      </c>
      <c r="GP415" t="s">
        <v>127</v>
      </c>
      <c r="GR415" s="69" t="s">
        <v>348</v>
      </c>
      <c r="GS415" s="11" t="s">
        <v>1194</v>
      </c>
    </row>
    <row r="416" spans="1:201" hidden="1" x14ac:dyDescent="0.25">
      <c r="A416" s="10" t="s">
        <v>1781</v>
      </c>
      <c r="B416" s="9" t="s">
        <v>612</v>
      </c>
      <c r="C416" s="9" t="s">
        <v>736</v>
      </c>
      <c r="D416" s="35" t="s">
        <v>2350</v>
      </c>
      <c r="E416" s="35" t="s">
        <v>1589</v>
      </c>
      <c r="F416" s="35" t="s">
        <v>1589</v>
      </c>
      <c r="G416" s="35" t="s">
        <v>127</v>
      </c>
      <c r="H416" s="35" t="s">
        <v>1589</v>
      </c>
      <c r="I416" s="35" t="s">
        <v>1589</v>
      </c>
      <c r="J416" s="35" t="str">
        <f t="shared" si="24"/>
        <v>Agile</v>
      </c>
      <c r="K416" t="s">
        <v>127</v>
      </c>
      <c r="L416" t="s">
        <v>127</v>
      </c>
      <c r="M416" t="s">
        <v>1589</v>
      </c>
      <c r="N416" t="s">
        <v>1589</v>
      </c>
      <c r="O416" t="s">
        <v>1589</v>
      </c>
      <c r="P416" t="s">
        <v>1589</v>
      </c>
      <c r="Q416" t="s">
        <v>1589</v>
      </c>
      <c r="R416" s="1" t="str">
        <f t="shared" si="26"/>
        <v>NO</v>
      </c>
      <c r="S416" s="29" t="str">
        <f t="shared" si="27"/>
        <v>YES</v>
      </c>
      <c r="T416" s="32" t="str">
        <f t="shared" si="25"/>
        <v>YES</v>
      </c>
      <c r="U416" s="34" t="s">
        <v>127</v>
      </c>
      <c r="V416" s="10" t="s">
        <v>1589</v>
      </c>
      <c r="W416" s="54" t="s">
        <v>1589</v>
      </c>
      <c r="X416" s="9" t="s">
        <v>126</v>
      </c>
      <c r="Y416" s="9" t="s">
        <v>126</v>
      </c>
      <c r="Z416" s="9" t="s">
        <v>126</v>
      </c>
      <c r="AA416" s="9" t="s">
        <v>126</v>
      </c>
      <c r="AB416" s="9" t="s">
        <v>126</v>
      </c>
      <c r="AC416" s="9" t="s">
        <v>126</v>
      </c>
      <c r="AD416" s="9" t="s">
        <v>126</v>
      </c>
      <c r="AE416" s="9" t="s">
        <v>126</v>
      </c>
      <c r="AF416" s="9" t="s">
        <v>126</v>
      </c>
      <c r="AG416" s="9" t="s">
        <v>126</v>
      </c>
      <c r="AH416" s="9" t="s">
        <v>126</v>
      </c>
      <c r="AI416" s="9" t="s">
        <v>126</v>
      </c>
      <c r="AJ416" s="9" t="s">
        <v>127</v>
      </c>
      <c r="AK416" s="9" t="s">
        <v>126</v>
      </c>
      <c r="AL416" s="9" t="s">
        <v>126</v>
      </c>
      <c r="AM416" s="9" t="s">
        <v>126</v>
      </c>
      <c r="AN416" s="9" t="s">
        <v>126</v>
      </c>
      <c r="AO416" s="9" t="s">
        <v>126</v>
      </c>
      <c r="AP416" s="9" t="s">
        <v>126</v>
      </c>
      <c r="AQ416" s="9" t="s">
        <v>126</v>
      </c>
      <c r="AR416" s="27" t="s">
        <v>126</v>
      </c>
      <c r="AS416" s="11" t="s">
        <v>737</v>
      </c>
      <c r="CP416" t="s">
        <v>127</v>
      </c>
      <c r="EH416" s="21" t="s">
        <v>1589</v>
      </c>
      <c r="EI416" s="2" t="s">
        <v>127</v>
      </c>
      <c r="EN416" s="11" t="s">
        <v>1002</v>
      </c>
      <c r="EQ416" t="s">
        <v>127</v>
      </c>
      <c r="GP416" t="s">
        <v>127</v>
      </c>
      <c r="GR416" s="69" t="s">
        <v>348</v>
      </c>
      <c r="GS416" s="11" t="s">
        <v>1193</v>
      </c>
    </row>
    <row r="417" spans="1:201" hidden="1" x14ac:dyDescent="0.25">
      <c r="A417" s="10" t="s">
        <v>1781</v>
      </c>
      <c r="B417" s="9" t="s">
        <v>612</v>
      </c>
      <c r="C417" s="9" t="s">
        <v>736</v>
      </c>
      <c r="D417" s="35" t="s">
        <v>2350</v>
      </c>
      <c r="E417" s="35" t="s">
        <v>1589</v>
      </c>
      <c r="F417" s="35" t="s">
        <v>1589</v>
      </c>
      <c r="G417" s="35" t="s">
        <v>127</v>
      </c>
      <c r="H417" s="35" t="s">
        <v>1589</v>
      </c>
      <c r="I417" s="35" t="s">
        <v>1589</v>
      </c>
      <c r="J417" s="35" t="str">
        <f t="shared" si="24"/>
        <v>Agile</v>
      </c>
      <c r="K417" t="s">
        <v>127</v>
      </c>
      <c r="L417" t="s">
        <v>127</v>
      </c>
      <c r="M417" t="s">
        <v>1589</v>
      </c>
      <c r="N417" t="s">
        <v>1589</v>
      </c>
      <c r="O417" t="s">
        <v>1589</v>
      </c>
      <c r="P417" t="s">
        <v>1589</v>
      </c>
      <c r="Q417" t="s">
        <v>1589</v>
      </c>
      <c r="R417" s="1" t="str">
        <f t="shared" si="26"/>
        <v>NO</v>
      </c>
      <c r="S417" s="29" t="str">
        <f t="shared" si="27"/>
        <v>YES</v>
      </c>
      <c r="T417" s="32" t="str">
        <f t="shared" si="25"/>
        <v>YES</v>
      </c>
      <c r="U417" s="34" t="s">
        <v>127</v>
      </c>
      <c r="V417" s="10" t="s">
        <v>1589</v>
      </c>
      <c r="W417" s="54" t="s">
        <v>1589</v>
      </c>
      <c r="X417" s="9" t="s">
        <v>126</v>
      </c>
      <c r="Y417" s="9" t="s">
        <v>126</v>
      </c>
      <c r="Z417" s="9" t="s">
        <v>126</v>
      </c>
      <c r="AA417" s="9" t="s">
        <v>126</v>
      </c>
      <c r="AB417" s="9" t="s">
        <v>126</v>
      </c>
      <c r="AC417" s="9" t="s">
        <v>126</v>
      </c>
      <c r="AD417" s="9" t="s">
        <v>126</v>
      </c>
      <c r="AE417" s="9" t="s">
        <v>126</v>
      </c>
      <c r="AF417" s="9" t="s">
        <v>126</v>
      </c>
      <c r="AG417" s="9" t="s">
        <v>126</v>
      </c>
      <c r="AH417" s="9" t="s">
        <v>126</v>
      </c>
      <c r="AI417" s="9" t="s">
        <v>126</v>
      </c>
      <c r="AJ417" s="9" t="s">
        <v>126</v>
      </c>
      <c r="AK417" s="9" t="s">
        <v>126</v>
      </c>
      <c r="AL417" s="9" t="s">
        <v>126</v>
      </c>
      <c r="AM417" s="9" t="s">
        <v>126</v>
      </c>
      <c r="AN417" s="9" t="s">
        <v>126</v>
      </c>
      <c r="AO417" s="9" t="s">
        <v>126</v>
      </c>
      <c r="AP417" s="9" t="s">
        <v>127</v>
      </c>
      <c r="AQ417" s="9" t="s">
        <v>126</v>
      </c>
      <c r="AR417" s="27" t="s">
        <v>126</v>
      </c>
      <c r="AS417" s="11" t="s">
        <v>739</v>
      </c>
      <c r="AU417" s="43"/>
      <c r="CE417" t="s">
        <v>127</v>
      </c>
      <c r="EH417" s="44" t="s">
        <v>1589</v>
      </c>
      <c r="EI417" s="2"/>
      <c r="EL417" s="2" t="s">
        <v>127</v>
      </c>
      <c r="EN417" s="11" t="s">
        <v>1001</v>
      </c>
      <c r="EQ417" t="s">
        <v>127</v>
      </c>
      <c r="GP417" t="s">
        <v>127</v>
      </c>
      <c r="GR417" s="69" t="s">
        <v>347</v>
      </c>
      <c r="GS417" s="11" t="s">
        <v>1195</v>
      </c>
    </row>
    <row r="418" spans="1:201" hidden="1" x14ac:dyDescent="0.25">
      <c r="A418" s="10" t="s">
        <v>1781</v>
      </c>
      <c r="B418" s="9" t="s">
        <v>612</v>
      </c>
      <c r="C418" s="9" t="s">
        <v>736</v>
      </c>
      <c r="D418" s="35" t="s">
        <v>2350</v>
      </c>
      <c r="E418" s="35" t="s">
        <v>1589</v>
      </c>
      <c r="F418" s="35" t="s">
        <v>1589</v>
      </c>
      <c r="G418" s="35" t="s">
        <v>127</v>
      </c>
      <c r="H418" s="35" t="s">
        <v>1589</v>
      </c>
      <c r="I418" s="35" t="s">
        <v>1589</v>
      </c>
      <c r="J418" s="35" t="str">
        <f t="shared" si="24"/>
        <v>Agile</v>
      </c>
      <c r="K418" t="s">
        <v>127</v>
      </c>
      <c r="L418" t="s">
        <v>127</v>
      </c>
      <c r="M418" t="s">
        <v>1589</v>
      </c>
      <c r="N418" t="s">
        <v>1589</v>
      </c>
      <c r="O418" t="s">
        <v>1589</v>
      </c>
      <c r="P418" t="s">
        <v>1589</v>
      </c>
      <c r="Q418" t="s">
        <v>1589</v>
      </c>
      <c r="R418" s="1" t="str">
        <f t="shared" si="26"/>
        <v>NO</v>
      </c>
      <c r="S418" s="29" t="str">
        <f t="shared" si="27"/>
        <v>YES</v>
      </c>
      <c r="T418" s="32" t="str">
        <f t="shared" si="25"/>
        <v>YES</v>
      </c>
      <c r="U418" s="34" t="s">
        <v>127</v>
      </c>
      <c r="V418" s="10" t="s">
        <v>1589</v>
      </c>
      <c r="W418" s="54" t="s">
        <v>1589</v>
      </c>
      <c r="X418" s="9" t="s">
        <v>126</v>
      </c>
      <c r="Y418" s="9" t="s">
        <v>126</v>
      </c>
      <c r="Z418" s="9" t="s">
        <v>126</v>
      </c>
      <c r="AA418" s="9" t="s">
        <v>126</v>
      </c>
      <c r="AB418" s="9" t="s">
        <v>126</v>
      </c>
      <c r="AC418" s="9" t="s">
        <v>126</v>
      </c>
      <c r="AD418" s="9" t="s">
        <v>126</v>
      </c>
      <c r="AE418" s="9" t="s">
        <v>126</v>
      </c>
      <c r="AF418" s="9" t="s">
        <v>126</v>
      </c>
      <c r="AG418" s="9" t="s">
        <v>126</v>
      </c>
      <c r="AH418" s="9" t="s">
        <v>126</v>
      </c>
      <c r="AI418" s="9" t="s">
        <v>126</v>
      </c>
      <c r="AJ418" s="9" t="s">
        <v>126</v>
      </c>
      <c r="AK418" s="9" t="s">
        <v>126</v>
      </c>
      <c r="AL418" s="9" t="s">
        <v>126</v>
      </c>
      <c r="AM418" s="9" t="s">
        <v>126</v>
      </c>
      <c r="AN418" s="9" t="s">
        <v>127</v>
      </c>
      <c r="AO418" s="9" t="s">
        <v>126</v>
      </c>
      <c r="AP418" s="9" t="s">
        <v>126</v>
      </c>
      <c r="AQ418" s="9" t="s">
        <v>126</v>
      </c>
      <c r="AR418" s="27" t="s">
        <v>126</v>
      </c>
      <c r="AS418" s="11" t="s">
        <v>740</v>
      </c>
      <c r="BC418" t="s">
        <v>127</v>
      </c>
      <c r="EH418" s="21" t="s">
        <v>127</v>
      </c>
      <c r="EI418" s="2"/>
      <c r="EJ418" s="2" t="s">
        <v>127</v>
      </c>
      <c r="EN418" s="11" t="s">
        <v>1003</v>
      </c>
      <c r="FS418" t="s">
        <v>127</v>
      </c>
      <c r="GO418" t="s">
        <v>127</v>
      </c>
      <c r="GR418" s="69" t="s">
        <v>347</v>
      </c>
      <c r="GS418" s="11" t="s">
        <v>1196</v>
      </c>
    </row>
    <row r="419" spans="1:201" hidden="1" x14ac:dyDescent="0.25">
      <c r="A419" s="10" t="s">
        <v>1781</v>
      </c>
      <c r="B419" s="9" t="s">
        <v>612</v>
      </c>
      <c r="C419" s="9" t="s">
        <v>741</v>
      </c>
      <c r="D419" s="35" t="s">
        <v>2350</v>
      </c>
      <c r="E419" s="35" t="s">
        <v>1589</v>
      </c>
      <c r="F419" s="35" t="s">
        <v>1589</v>
      </c>
      <c r="G419" s="35" t="s">
        <v>1589</v>
      </c>
      <c r="H419" s="35" t="s">
        <v>1589</v>
      </c>
      <c r="I419" s="35" t="s">
        <v>1589</v>
      </c>
      <c r="J419" s="35" t="str">
        <f t="shared" si="24"/>
        <v/>
      </c>
      <c r="K419" t="s">
        <v>127</v>
      </c>
      <c r="L419" t="s">
        <v>1589</v>
      </c>
      <c r="M419" t="s">
        <v>127</v>
      </c>
      <c r="N419" t="s">
        <v>127</v>
      </c>
      <c r="O419" t="s">
        <v>1589</v>
      </c>
      <c r="P419" t="s">
        <v>1589</v>
      </c>
      <c r="Q419" t="s">
        <v>1589</v>
      </c>
      <c r="R419" s="1" t="str">
        <f t="shared" si="26"/>
        <v>YES</v>
      </c>
      <c r="S419" s="29" t="str">
        <f t="shared" si="27"/>
        <v>YES</v>
      </c>
      <c r="T419" s="32" t="str">
        <f t="shared" si="25"/>
        <v>YES</v>
      </c>
      <c r="U419" s="34" t="s">
        <v>127</v>
      </c>
      <c r="V419" s="10" t="s">
        <v>1589</v>
      </c>
      <c r="W419" s="54" t="s">
        <v>1589</v>
      </c>
      <c r="X419" s="9" t="s">
        <v>126</v>
      </c>
      <c r="Y419" s="9" t="s">
        <v>126</v>
      </c>
      <c r="Z419" s="9" t="s">
        <v>126</v>
      </c>
      <c r="AA419" s="9" t="s">
        <v>126</v>
      </c>
      <c r="AB419" s="9" t="s">
        <v>127</v>
      </c>
      <c r="AC419" s="9" t="s">
        <v>126</v>
      </c>
      <c r="AD419" s="9" t="s">
        <v>126</v>
      </c>
      <c r="AE419" s="9" t="s">
        <v>126</v>
      </c>
      <c r="AF419" s="9" t="s">
        <v>126</v>
      </c>
      <c r="AG419" s="9" t="s">
        <v>126</v>
      </c>
      <c r="AH419" s="9" t="s">
        <v>126</v>
      </c>
      <c r="AI419" s="9" t="s">
        <v>126</v>
      </c>
      <c r="AJ419" s="9" t="s">
        <v>126</v>
      </c>
      <c r="AK419" s="9" t="s">
        <v>126</v>
      </c>
      <c r="AL419" s="9" t="s">
        <v>126</v>
      </c>
      <c r="AM419" s="9" t="s">
        <v>126</v>
      </c>
      <c r="AN419" s="9" t="s">
        <v>126</v>
      </c>
      <c r="AO419" s="9" t="s">
        <v>126</v>
      </c>
      <c r="AP419" s="9" t="s">
        <v>126</v>
      </c>
      <c r="AQ419" s="9" t="s">
        <v>126</v>
      </c>
      <c r="AR419" s="27" t="s">
        <v>126</v>
      </c>
      <c r="AS419" s="11" t="s">
        <v>742</v>
      </c>
      <c r="CC419" t="s">
        <v>127</v>
      </c>
      <c r="EH419" s="21" t="s">
        <v>1589</v>
      </c>
      <c r="EI419" s="2"/>
      <c r="EL419" s="2" t="s">
        <v>127</v>
      </c>
      <c r="EN419" s="11" t="s">
        <v>1004</v>
      </c>
      <c r="EP419" t="s">
        <v>127</v>
      </c>
      <c r="GM419" t="s">
        <v>127</v>
      </c>
      <c r="GR419" s="69" t="s">
        <v>348</v>
      </c>
      <c r="GS419" s="11" t="s">
        <v>1197</v>
      </c>
    </row>
    <row r="420" spans="1:201" hidden="1" x14ac:dyDescent="0.25">
      <c r="A420" s="10" t="s">
        <v>1781</v>
      </c>
      <c r="B420" s="9" t="s">
        <v>612</v>
      </c>
      <c r="C420" s="9" t="s">
        <v>741</v>
      </c>
      <c r="D420" s="35" t="s">
        <v>2350</v>
      </c>
      <c r="E420" s="35" t="s">
        <v>1589</v>
      </c>
      <c r="F420" s="35" t="s">
        <v>1589</v>
      </c>
      <c r="G420" s="35" t="s">
        <v>1589</v>
      </c>
      <c r="H420" s="35" t="s">
        <v>1589</v>
      </c>
      <c r="I420" s="35" t="s">
        <v>1589</v>
      </c>
      <c r="J420" s="35" t="str">
        <f t="shared" si="24"/>
        <v/>
      </c>
      <c r="K420" t="s">
        <v>127</v>
      </c>
      <c r="L420" t="s">
        <v>1589</v>
      </c>
      <c r="M420" t="s">
        <v>127</v>
      </c>
      <c r="N420" t="s">
        <v>127</v>
      </c>
      <c r="O420" t="s">
        <v>1589</v>
      </c>
      <c r="P420" t="s">
        <v>1589</v>
      </c>
      <c r="Q420" t="s">
        <v>1589</v>
      </c>
      <c r="R420" s="1" t="str">
        <f t="shared" si="26"/>
        <v>YES</v>
      </c>
      <c r="S420" s="29" t="str">
        <f t="shared" si="27"/>
        <v>YES</v>
      </c>
      <c r="T420" s="32" t="str">
        <f t="shared" si="25"/>
        <v>YES</v>
      </c>
      <c r="U420" s="34" t="s">
        <v>127</v>
      </c>
      <c r="V420" s="10" t="s">
        <v>1589</v>
      </c>
      <c r="W420" s="54" t="s">
        <v>1589</v>
      </c>
      <c r="X420" s="9" t="s">
        <v>126</v>
      </c>
      <c r="Y420" s="9" t="s">
        <v>126</v>
      </c>
      <c r="Z420" s="9" t="s">
        <v>126</v>
      </c>
      <c r="AA420" s="9" t="s">
        <v>126</v>
      </c>
      <c r="AB420" s="9" t="s">
        <v>126</v>
      </c>
      <c r="AC420" s="9" t="s">
        <v>126</v>
      </c>
      <c r="AD420" s="9" t="s">
        <v>126</v>
      </c>
      <c r="AE420" s="9" t="s">
        <v>126</v>
      </c>
      <c r="AF420" s="9" t="s">
        <v>126</v>
      </c>
      <c r="AG420" s="9" t="s">
        <v>126</v>
      </c>
      <c r="AH420" s="9" t="s">
        <v>126</v>
      </c>
      <c r="AI420" s="9" t="s">
        <v>127</v>
      </c>
      <c r="AJ420" s="9" t="s">
        <v>126</v>
      </c>
      <c r="AK420" s="9" t="s">
        <v>126</v>
      </c>
      <c r="AL420" s="9" t="s">
        <v>126</v>
      </c>
      <c r="AM420" s="9" t="s">
        <v>126</v>
      </c>
      <c r="AN420" s="9" t="s">
        <v>126</v>
      </c>
      <c r="AO420" s="9" t="s">
        <v>126</v>
      </c>
      <c r="AP420" s="9" t="s">
        <v>126</v>
      </c>
      <c r="AQ420" s="9" t="s">
        <v>126</v>
      </c>
      <c r="AR420" s="27" t="s">
        <v>126</v>
      </c>
      <c r="AS420" s="11" t="s">
        <v>743</v>
      </c>
      <c r="CC420" t="s">
        <v>127</v>
      </c>
      <c r="EH420" s="21" t="s">
        <v>1589</v>
      </c>
      <c r="EI420" s="2"/>
      <c r="EL420" s="2" t="s">
        <v>127</v>
      </c>
      <c r="EN420" s="11" t="s">
        <v>1005</v>
      </c>
      <c r="FP420" t="s">
        <v>127</v>
      </c>
      <c r="GN420" t="s">
        <v>127</v>
      </c>
      <c r="GR420" s="69" t="s">
        <v>347</v>
      </c>
      <c r="GS420" s="11" t="s">
        <v>1198</v>
      </c>
    </row>
    <row r="421" spans="1:201" hidden="1" x14ac:dyDescent="0.25">
      <c r="A421" s="10" t="s">
        <v>1781</v>
      </c>
      <c r="B421" s="9" t="s">
        <v>612</v>
      </c>
      <c r="C421" s="9" t="s">
        <v>741</v>
      </c>
      <c r="D421" s="35" t="s">
        <v>2350</v>
      </c>
      <c r="E421" s="35" t="s">
        <v>1589</v>
      </c>
      <c r="F421" s="35" t="s">
        <v>1589</v>
      </c>
      <c r="G421" s="35" t="s">
        <v>1589</v>
      </c>
      <c r="H421" s="35" t="s">
        <v>1589</v>
      </c>
      <c r="I421" s="35" t="s">
        <v>1589</v>
      </c>
      <c r="J421" s="35" t="str">
        <f t="shared" si="24"/>
        <v/>
      </c>
      <c r="K421" t="s">
        <v>127</v>
      </c>
      <c r="L421" t="s">
        <v>1589</v>
      </c>
      <c r="M421" t="s">
        <v>127</v>
      </c>
      <c r="N421" t="s">
        <v>127</v>
      </c>
      <c r="O421" t="s">
        <v>1589</v>
      </c>
      <c r="P421" t="s">
        <v>1589</v>
      </c>
      <c r="Q421" t="s">
        <v>1589</v>
      </c>
      <c r="R421" s="1" t="str">
        <f t="shared" si="26"/>
        <v>YES</v>
      </c>
      <c r="S421" s="29" t="str">
        <f t="shared" si="27"/>
        <v>YES</v>
      </c>
      <c r="T421" s="32" t="str">
        <f t="shared" si="25"/>
        <v>YES</v>
      </c>
      <c r="U421" s="34" t="s">
        <v>127</v>
      </c>
      <c r="V421" s="10" t="s">
        <v>1589</v>
      </c>
      <c r="W421" s="54" t="s">
        <v>1589</v>
      </c>
      <c r="X421" s="9" t="s">
        <v>127</v>
      </c>
      <c r="Y421" s="9" t="s">
        <v>126</v>
      </c>
      <c r="Z421" s="9" t="s">
        <v>126</v>
      </c>
      <c r="AA421" s="9" t="s">
        <v>126</v>
      </c>
      <c r="AB421" s="9" t="s">
        <v>126</v>
      </c>
      <c r="AC421" s="9" t="s">
        <v>126</v>
      </c>
      <c r="AD421" s="9" t="s">
        <v>126</v>
      </c>
      <c r="AE421" s="9" t="s">
        <v>126</v>
      </c>
      <c r="AF421" s="9" t="s">
        <v>126</v>
      </c>
      <c r="AG421" s="9" t="s">
        <v>126</v>
      </c>
      <c r="AH421" s="9" t="s">
        <v>126</v>
      </c>
      <c r="AI421" s="9" t="s">
        <v>126</v>
      </c>
      <c r="AJ421" s="9" t="s">
        <v>126</v>
      </c>
      <c r="AK421" s="9" t="s">
        <v>126</v>
      </c>
      <c r="AL421" s="9" t="s">
        <v>126</v>
      </c>
      <c r="AM421" s="9" t="s">
        <v>126</v>
      </c>
      <c r="AN421" s="9" t="s">
        <v>126</v>
      </c>
      <c r="AO421" s="9" t="s">
        <v>126</v>
      </c>
      <c r="AP421" s="9" t="s">
        <v>126</v>
      </c>
      <c r="AQ421" s="9" t="s">
        <v>126</v>
      </c>
      <c r="AR421" s="27" t="s">
        <v>126</v>
      </c>
      <c r="AS421" s="11" t="s">
        <v>744</v>
      </c>
      <c r="CN421" t="s">
        <v>127</v>
      </c>
      <c r="EH421" s="21" t="s">
        <v>1589</v>
      </c>
      <c r="EI421" s="2"/>
      <c r="EJ421" s="2" t="s">
        <v>127</v>
      </c>
      <c r="EN421" s="11" t="s">
        <v>1006</v>
      </c>
      <c r="FA421" t="s">
        <v>127</v>
      </c>
      <c r="GN421" t="s">
        <v>127</v>
      </c>
      <c r="GR421" s="69" t="s">
        <v>348</v>
      </c>
      <c r="GS421" s="11" t="s">
        <v>1199</v>
      </c>
    </row>
    <row r="422" spans="1:201" hidden="1" x14ac:dyDescent="0.25">
      <c r="A422" s="10" t="s">
        <v>1781</v>
      </c>
      <c r="B422" s="9" t="s">
        <v>612</v>
      </c>
      <c r="C422" s="9" t="s">
        <v>741</v>
      </c>
      <c r="D422" s="35" t="s">
        <v>2350</v>
      </c>
      <c r="E422" s="35" t="s">
        <v>1589</v>
      </c>
      <c r="F422" s="35" t="s">
        <v>1589</v>
      </c>
      <c r="G422" s="35" t="s">
        <v>1589</v>
      </c>
      <c r="H422" s="35" t="s">
        <v>1589</v>
      </c>
      <c r="I422" s="35" t="s">
        <v>1589</v>
      </c>
      <c r="J422" s="35" t="str">
        <f t="shared" si="24"/>
        <v/>
      </c>
      <c r="K422" t="s">
        <v>127</v>
      </c>
      <c r="L422" t="s">
        <v>1589</v>
      </c>
      <c r="M422" t="s">
        <v>127</v>
      </c>
      <c r="N422" t="s">
        <v>127</v>
      </c>
      <c r="O422" t="s">
        <v>1589</v>
      </c>
      <c r="P422" t="s">
        <v>1589</v>
      </c>
      <c r="Q422" t="s">
        <v>1589</v>
      </c>
      <c r="R422" s="1" t="str">
        <f t="shared" si="26"/>
        <v>YES</v>
      </c>
      <c r="S422" s="29" t="str">
        <f t="shared" si="27"/>
        <v>YES</v>
      </c>
      <c r="T422" s="32" t="str">
        <f t="shared" si="25"/>
        <v>YES</v>
      </c>
      <c r="U422" s="34" t="s">
        <v>127</v>
      </c>
      <c r="V422" s="10" t="s">
        <v>1589</v>
      </c>
      <c r="W422" s="54" t="s">
        <v>1589</v>
      </c>
      <c r="X422" s="9" t="s">
        <v>126</v>
      </c>
      <c r="Y422" s="9" t="s">
        <v>126</v>
      </c>
      <c r="Z422" s="9" t="s">
        <v>126</v>
      </c>
      <c r="AA422" s="9" t="s">
        <v>126</v>
      </c>
      <c r="AB422" s="9" t="s">
        <v>126</v>
      </c>
      <c r="AC422" s="9" t="s">
        <v>126</v>
      </c>
      <c r="AD422" s="9" t="s">
        <v>126</v>
      </c>
      <c r="AE422" s="9" t="s">
        <v>126</v>
      </c>
      <c r="AF422" s="9" t="s">
        <v>126</v>
      </c>
      <c r="AG422" s="9" t="s">
        <v>127</v>
      </c>
      <c r="AH422" s="9" t="s">
        <v>126</v>
      </c>
      <c r="AI422" s="9" t="s">
        <v>126</v>
      </c>
      <c r="AJ422" s="9" t="s">
        <v>126</v>
      </c>
      <c r="AK422" s="9" t="s">
        <v>126</v>
      </c>
      <c r="AL422" s="9" t="s">
        <v>126</v>
      </c>
      <c r="AM422" s="9" t="s">
        <v>126</v>
      </c>
      <c r="AN422" s="9" t="s">
        <v>126</v>
      </c>
      <c r="AO422" s="9" t="s">
        <v>126</v>
      </c>
      <c r="AP422" s="9" t="s">
        <v>126</v>
      </c>
      <c r="AQ422" s="9" t="s">
        <v>126</v>
      </c>
      <c r="AR422" s="27" t="s">
        <v>126</v>
      </c>
      <c r="AS422" s="11" t="s">
        <v>743</v>
      </c>
      <c r="CC422" t="s">
        <v>127</v>
      </c>
      <c r="EH422" s="21" t="s">
        <v>1589</v>
      </c>
      <c r="EI422" s="2"/>
      <c r="EL422" s="2" t="s">
        <v>127</v>
      </c>
      <c r="EN422" s="11" t="s">
        <v>1007</v>
      </c>
      <c r="ER422" t="s">
        <v>127</v>
      </c>
      <c r="GP422" t="s">
        <v>127</v>
      </c>
      <c r="GR422" s="69" t="s">
        <v>347</v>
      </c>
      <c r="GS422" s="11" t="s">
        <v>1200</v>
      </c>
    </row>
    <row r="423" spans="1:201" hidden="1" x14ac:dyDescent="0.25">
      <c r="A423" s="10" t="s">
        <v>1781</v>
      </c>
      <c r="B423" s="9" t="s">
        <v>612</v>
      </c>
      <c r="C423" s="9" t="s">
        <v>741</v>
      </c>
      <c r="D423" s="35" t="s">
        <v>2350</v>
      </c>
      <c r="E423" s="35" t="s">
        <v>1589</v>
      </c>
      <c r="F423" s="35" t="s">
        <v>1589</v>
      </c>
      <c r="G423" s="35" t="s">
        <v>1589</v>
      </c>
      <c r="H423" s="35" t="s">
        <v>1589</v>
      </c>
      <c r="I423" s="35" t="s">
        <v>1589</v>
      </c>
      <c r="J423" s="35" t="str">
        <f t="shared" si="24"/>
        <v/>
      </c>
      <c r="K423" t="s">
        <v>127</v>
      </c>
      <c r="L423" t="s">
        <v>1589</v>
      </c>
      <c r="M423" t="s">
        <v>127</v>
      </c>
      <c r="N423" t="s">
        <v>127</v>
      </c>
      <c r="O423" t="s">
        <v>1589</v>
      </c>
      <c r="P423" t="s">
        <v>1589</v>
      </c>
      <c r="Q423" t="s">
        <v>1589</v>
      </c>
      <c r="R423" s="1" t="str">
        <f t="shared" si="26"/>
        <v>YES</v>
      </c>
      <c r="S423" s="29" t="str">
        <f t="shared" si="27"/>
        <v>YES</v>
      </c>
      <c r="T423" s="32" t="str">
        <f t="shared" si="25"/>
        <v>YES</v>
      </c>
      <c r="U423" s="34" t="s">
        <v>127</v>
      </c>
      <c r="V423" s="10" t="s">
        <v>1589</v>
      </c>
      <c r="W423" s="54" t="s">
        <v>1589</v>
      </c>
      <c r="X423" s="9" t="s">
        <v>126</v>
      </c>
      <c r="Y423" s="9" t="s">
        <v>126</v>
      </c>
      <c r="Z423" s="9" t="s">
        <v>126</v>
      </c>
      <c r="AA423" s="9" t="s">
        <v>126</v>
      </c>
      <c r="AB423" s="9" t="s">
        <v>126</v>
      </c>
      <c r="AC423" s="9" t="s">
        <v>126</v>
      </c>
      <c r="AD423" s="9" t="s">
        <v>126</v>
      </c>
      <c r="AE423" s="9" t="s">
        <v>126</v>
      </c>
      <c r="AF423" s="9" t="s">
        <v>127</v>
      </c>
      <c r="AG423" s="9" t="s">
        <v>126</v>
      </c>
      <c r="AH423" s="9" t="s">
        <v>126</v>
      </c>
      <c r="AI423" s="9" t="s">
        <v>126</v>
      </c>
      <c r="AJ423" s="9" t="s">
        <v>126</v>
      </c>
      <c r="AK423" s="9" t="s">
        <v>126</v>
      </c>
      <c r="AL423" s="9" t="s">
        <v>126</v>
      </c>
      <c r="AM423" s="9" t="s">
        <v>126</v>
      </c>
      <c r="AN423" s="9" t="s">
        <v>126</v>
      </c>
      <c r="AO423" s="9" t="s">
        <v>126</v>
      </c>
      <c r="AP423" s="9" t="s">
        <v>126</v>
      </c>
      <c r="AQ423" s="9" t="s">
        <v>126</v>
      </c>
      <c r="AR423" s="27" t="s">
        <v>126</v>
      </c>
      <c r="AS423" s="11" t="s">
        <v>745</v>
      </c>
      <c r="BY423" t="s">
        <v>127</v>
      </c>
      <c r="EH423" s="21" t="s">
        <v>127</v>
      </c>
      <c r="EI423" s="2"/>
      <c r="EJ423" s="2" t="s">
        <v>127</v>
      </c>
      <c r="EN423" s="11" t="s">
        <v>1008</v>
      </c>
      <c r="FA423" t="s">
        <v>127</v>
      </c>
      <c r="GN423" t="s">
        <v>127</v>
      </c>
      <c r="GR423" s="69" t="s">
        <v>347</v>
      </c>
      <c r="GS423" s="11" t="s">
        <v>1201</v>
      </c>
    </row>
    <row r="424" spans="1:201" hidden="1" x14ac:dyDescent="0.25">
      <c r="A424" s="10" t="s">
        <v>1781</v>
      </c>
      <c r="B424" s="9" t="s">
        <v>612</v>
      </c>
      <c r="C424" s="9" t="s">
        <v>746</v>
      </c>
      <c r="D424" s="35" t="s">
        <v>2350</v>
      </c>
      <c r="E424" s="35" t="s">
        <v>1589</v>
      </c>
      <c r="F424" s="35" t="s">
        <v>1589</v>
      </c>
      <c r="G424" s="35" t="s">
        <v>127</v>
      </c>
      <c r="H424" s="35" t="s">
        <v>127</v>
      </c>
      <c r="I424" s="35" t="s">
        <v>1589</v>
      </c>
      <c r="J424" s="35" t="str">
        <f t="shared" si="24"/>
        <v>Agile</v>
      </c>
      <c r="K424" t="s">
        <v>1589</v>
      </c>
      <c r="L424" t="s">
        <v>127</v>
      </c>
      <c r="M424" t="s">
        <v>127</v>
      </c>
      <c r="N424" t="s">
        <v>1589</v>
      </c>
      <c r="O424" t="s">
        <v>127</v>
      </c>
      <c r="P424" t="s">
        <v>1589</v>
      </c>
      <c r="Q424" t="s">
        <v>1589</v>
      </c>
      <c r="R424" s="1" t="str">
        <f t="shared" si="26"/>
        <v>YES</v>
      </c>
      <c r="S424" s="29" t="str">
        <f t="shared" si="27"/>
        <v>YES</v>
      </c>
      <c r="T424" s="32" t="str">
        <f t="shared" si="25"/>
        <v>YES</v>
      </c>
      <c r="U424" s="34" t="s">
        <v>127</v>
      </c>
      <c r="V424" s="10" t="s">
        <v>1589</v>
      </c>
      <c r="W424" s="54" t="s">
        <v>1589</v>
      </c>
      <c r="X424" s="9" t="s">
        <v>126</v>
      </c>
      <c r="Y424" s="9" t="s">
        <v>126</v>
      </c>
      <c r="Z424" s="9" t="s">
        <v>126</v>
      </c>
      <c r="AA424" s="9" t="s">
        <v>126</v>
      </c>
      <c r="AB424" s="9" t="s">
        <v>126</v>
      </c>
      <c r="AC424" s="9" t="s">
        <v>126</v>
      </c>
      <c r="AD424" s="9" t="s">
        <v>127</v>
      </c>
      <c r="AE424" s="9" t="s">
        <v>126</v>
      </c>
      <c r="AF424" s="9" t="s">
        <v>126</v>
      </c>
      <c r="AG424" s="9" t="s">
        <v>126</v>
      </c>
      <c r="AH424" s="9" t="s">
        <v>126</v>
      </c>
      <c r="AI424" s="9" t="s">
        <v>126</v>
      </c>
      <c r="AJ424" s="9" t="s">
        <v>126</v>
      </c>
      <c r="AK424" s="9" t="s">
        <v>126</v>
      </c>
      <c r="AL424" s="9" t="s">
        <v>126</v>
      </c>
      <c r="AM424" s="9" t="s">
        <v>126</v>
      </c>
      <c r="AN424" s="9" t="s">
        <v>126</v>
      </c>
      <c r="AO424" s="9" t="s">
        <v>126</v>
      </c>
      <c r="AP424" s="9" t="s">
        <v>126</v>
      </c>
      <c r="AQ424" s="9" t="s">
        <v>126</v>
      </c>
      <c r="AR424" s="27" t="s">
        <v>126</v>
      </c>
      <c r="AS424" s="11" t="s">
        <v>747</v>
      </c>
      <c r="CH424" t="s">
        <v>127</v>
      </c>
      <c r="EH424" s="21" t="s">
        <v>1589</v>
      </c>
      <c r="EI424" s="2" t="s">
        <v>127</v>
      </c>
      <c r="EN424" s="11" t="s">
        <v>1009</v>
      </c>
      <c r="EW424" t="s">
        <v>127</v>
      </c>
      <c r="GN424" t="s">
        <v>127</v>
      </c>
      <c r="GR424" s="69" t="s">
        <v>348</v>
      </c>
      <c r="GS424" s="11" t="s">
        <v>1202</v>
      </c>
    </row>
    <row r="425" spans="1:201" hidden="1" x14ac:dyDescent="0.25">
      <c r="A425" s="10" t="s">
        <v>1781</v>
      </c>
      <c r="B425" s="9" t="s">
        <v>612</v>
      </c>
      <c r="C425" s="9" t="s">
        <v>746</v>
      </c>
      <c r="D425" s="35" t="s">
        <v>2350</v>
      </c>
      <c r="E425" s="35" t="s">
        <v>1589</v>
      </c>
      <c r="F425" s="35" t="s">
        <v>1589</v>
      </c>
      <c r="G425" s="35" t="s">
        <v>127</v>
      </c>
      <c r="H425" s="35" t="s">
        <v>127</v>
      </c>
      <c r="I425" s="35" t="s">
        <v>1589</v>
      </c>
      <c r="J425" s="35" t="str">
        <f t="shared" si="24"/>
        <v>Agile</v>
      </c>
      <c r="K425" t="s">
        <v>1589</v>
      </c>
      <c r="L425" t="s">
        <v>127</v>
      </c>
      <c r="M425" t="s">
        <v>127</v>
      </c>
      <c r="N425" t="s">
        <v>1589</v>
      </c>
      <c r="O425" t="s">
        <v>127</v>
      </c>
      <c r="P425" t="s">
        <v>1589</v>
      </c>
      <c r="Q425" t="s">
        <v>1589</v>
      </c>
      <c r="R425" s="1" t="str">
        <f t="shared" si="26"/>
        <v>YES</v>
      </c>
      <c r="S425" s="29" t="str">
        <f t="shared" si="27"/>
        <v>YES</v>
      </c>
      <c r="T425" s="32" t="str">
        <f t="shared" si="25"/>
        <v>YES</v>
      </c>
      <c r="U425" s="34" t="s">
        <v>127</v>
      </c>
      <c r="V425" s="10" t="s">
        <v>1589</v>
      </c>
      <c r="W425" s="54" t="s">
        <v>1589</v>
      </c>
      <c r="X425" s="9" t="s">
        <v>126</v>
      </c>
      <c r="Y425" s="9" t="s">
        <v>126</v>
      </c>
      <c r="Z425" s="9" t="s">
        <v>126</v>
      </c>
      <c r="AA425" s="9" t="s">
        <v>126</v>
      </c>
      <c r="AB425" s="9" t="s">
        <v>126</v>
      </c>
      <c r="AC425" s="9" t="s">
        <v>126</v>
      </c>
      <c r="AD425" s="9" t="s">
        <v>126</v>
      </c>
      <c r="AE425" s="9" t="s">
        <v>126</v>
      </c>
      <c r="AF425" s="9" t="s">
        <v>126</v>
      </c>
      <c r="AG425" s="9" t="s">
        <v>126</v>
      </c>
      <c r="AH425" s="9" t="s">
        <v>126</v>
      </c>
      <c r="AI425" s="9" t="s">
        <v>126</v>
      </c>
      <c r="AJ425" s="9" t="s">
        <v>127</v>
      </c>
      <c r="AK425" s="9" t="s">
        <v>126</v>
      </c>
      <c r="AL425" s="9" t="s">
        <v>126</v>
      </c>
      <c r="AM425" s="9" t="s">
        <v>126</v>
      </c>
      <c r="AN425" s="9" t="s">
        <v>126</v>
      </c>
      <c r="AO425" s="9" t="s">
        <v>126</v>
      </c>
      <c r="AP425" s="9" t="s">
        <v>126</v>
      </c>
      <c r="AQ425" s="9" t="s">
        <v>126</v>
      </c>
      <c r="AR425" s="27" t="s">
        <v>126</v>
      </c>
      <c r="AS425" s="11" t="s">
        <v>748</v>
      </c>
      <c r="CW425" t="s">
        <v>127</v>
      </c>
      <c r="EH425" s="21" t="s">
        <v>127</v>
      </c>
      <c r="EI425" s="2"/>
      <c r="EL425" s="2" t="s">
        <v>127</v>
      </c>
      <c r="EN425" s="11" t="s">
        <v>1009</v>
      </c>
      <c r="EW425" t="s">
        <v>127</v>
      </c>
      <c r="GN425" t="s">
        <v>127</v>
      </c>
      <c r="GR425" s="69" t="s">
        <v>348</v>
      </c>
      <c r="GS425" s="11" t="s">
        <v>1203</v>
      </c>
    </row>
    <row r="426" spans="1:201" hidden="1" x14ac:dyDescent="0.25">
      <c r="A426" s="10" t="s">
        <v>1781</v>
      </c>
      <c r="B426" s="9" t="s">
        <v>612</v>
      </c>
      <c r="C426" s="9" t="s">
        <v>746</v>
      </c>
      <c r="D426" s="35" t="s">
        <v>2350</v>
      </c>
      <c r="E426" s="35" t="s">
        <v>1589</v>
      </c>
      <c r="F426" s="35" t="s">
        <v>1589</v>
      </c>
      <c r="G426" s="35" t="s">
        <v>127</v>
      </c>
      <c r="H426" s="35" t="s">
        <v>127</v>
      </c>
      <c r="I426" s="35" t="s">
        <v>1589</v>
      </c>
      <c r="J426" s="35" t="str">
        <f t="shared" si="24"/>
        <v>Agile</v>
      </c>
      <c r="K426" t="s">
        <v>1589</v>
      </c>
      <c r="L426" t="s">
        <v>127</v>
      </c>
      <c r="M426" t="s">
        <v>127</v>
      </c>
      <c r="N426" t="s">
        <v>1589</v>
      </c>
      <c r="O426" t="s">
        <v>127</v>
      </c>
      <c r="P426" t="s">
        <v>1589</v>
      </c>
      <c r="Q426" t="s">
        <v>1589</v>
      </c>
      <c r="R426" s="1" t="str">
        <f t="shared" si="26"/>
        <v>YES</v>
      </c>
      <c r="S426" s="29" t="str">
        <f t="shared" si="27"/>
        <v>YES</v>
      </c>
      <c r="T426" s="32" t="str">
        <f t="shared" si="25"/>
        <v>YES</v>
      </c>
      <c r="U426" s="34" t="s">
        <v>127</v>
      </c>
      <c r="V426" s="10" t="s">
        <v>1589</v>
      </c>
      <c r="W426" s="54" t="s">
        <v>1589</v>
      </c>
      <c r="X426" s="9" t="s">
        <v>126</v>
      </c>
      <c r="Y426" s="9" t="s">
        <v>126</v>
      </c>
      <c r="Z426" s="9" t="s">
        <v>126</v>
      </c>
      <c r="AA426" s="9" t="s">
        <v>126</v>
      </c>
      <c r="AB426" s="9" t="s">
        <v>126</v>
      </c>
      <c r="AC426" s="9" t="s">
        <v>126</v>
      </c>
      <c r="AD426" s="9" t="s">
        <v>126</v>
      </c>
      <c r="AE426" s="9" t="s">
        <v>126</v>
      </c>
      <c r="AF426" s="9" t="s">
        <v>127</v>
      </c>
      <c r="AG426" s="9" t="s">
        <v>126</v>
      </c>
      <c r="AH426" s="9" t="s">
        <v>126</v>
      </c>
      <c r="AI426" s="9" t="s">
        <v>126</v>
      </c>
      <c r="AJ426" s="9" t="s">
        <v>126</v>
      </c>
      <c r="AK426" s="9" t="s">
        <v>126</v>
      </c>
      <c r="AL426" s="9" t="s">
        <v>126</v>
      </c>
      <c r="AM426" s="9" t="s">
        <v>126</v>
      </c>
      <c r="AN426" s="9" t="s">
        <v>126</v>
      </c>
      <c r="AO426" s="9" t="s">
        <v>126</v>
      </c>
      <c r="AP426" s="9" t="s">
        <v>126</v>
      </c>
      <c r="AQ426" s="9" t="s">
        <v>126</v>
      </c>
      <c r="AR426" s="27" t="s">
        <v>126</v>
      </c>
      <c r="AS426" s="11" t="s">
        <v>749</v>
      </c>
      <c r="CW426" t="s">
        <v>127</v>
      </c>
      <c r="EH426" s="21" t="s">
        <v>127</v>
      </c>
      <c r="EI426" s="2"/>
      <c r="EL426" s="2" t="s">
        <v>127</v>
      </c>
      <c r="EN426" s="11" t="s">
        <v>1009</v>
      </c>
      <c r="EW426" t="s">
        <v>127</v>
      </c>
      <c r="GN426" t="s">
        <v>127</v>
      </c>
      <c r="GR426" s="69" t="s">
        <v>347</v>
      </c>
      <c r="GS426" s="11" t="s">
        <v>1204</v>
      </c>
    </row>
    <row r="427" spans="1:201" hidden="1" x14ac:dyDescent="0.25">
      <c r="A427" s="10" t="s">
        <v>1781</v>
      </c>
      <c r="B427" s="9" t="s">
        <v>612</v>
      </c>
      <c r="C427" s="9" t="s">
        <v>746</v>
      </c>
      <c r="D427" s="35" t="s">
        <v>2350</v>
      </c>
      <c r="E427" s="35" t="s">
        <v>1589</v>
      </c>
      <c r="F427" s="35" t="s">
        <v>1589</v>
      </c>
      <c r="G427" s="35" t="s">
        <v>127</v>
      </c>
      <c r="H427" s="35" t="s">
        <v>127</v>
      </c>
      <c r="I427" s="35" t="s">
        <v>1589</v>
      </c>
      <c r="J427" s="35" t="str">
        <f t="shared" si="24"/>
        <v>Agile</v>
      </c>
      <c r="K427" t="s">
        <v>1589</v>
      </c>
      <c r="L427" t="s">
        <v>127</v>
      </c>
      <c r="M427" t="s">
        <v>127</v>
      </c>
      <c r="N427" t="s">
        <v>1589</v>
      </c>
      <c r="O427" t="s">
        <v>127</v>
      </c>
      <c r="P427" t="s">
        <v>1589</v>
      </c>
      <c r="Q427" t="s">
        <v>1589</v>
      </c>
      <c r="R427" s="1" t="str">
        <f t="shared" si="26"/>
        <v>YES</v>
      </c>
      <c r="S427" s="29" t="str">
        <f t="shared" si="27"/>
        <v>YES</v>
      </c>
      <c r="T427" s="32" t="str">
        <f t="shared" si="25"/>
        <v>YES</v>
      </c>
      <c r="U427" s="34" t="s">
        <v>127</v>
      </c>
      <c r="V427" s="10" t="s">
        <v>1589</v>
      </c>
      <c r="W427" s="54" t="s">
        <v>1589</v>
      </c>
      <c r="X427" s="9" t="s">
        <v>126</v>
      </c>
      <c r="Y427" s="9" t="s">
        <v>126</v>
      </c>
      <c r="Z427" s="9" t="s">
        <v>126</v>
      </c>
      <c r="AA427" s="9" t="s">
        <v>126</v>
      </c>
      <c r="AB427" s="9" t="s">
        <v>126</v>
      </c>
      <c r="AC427" s="9" t="s">
        <v>126</v>
      </c>
      <c r="AD427" s="9" t="s">
        <v>126</v>
      </c>
      <c r="AE427" s="9" t="s">
        <v>126</v>
      </c>
      <c r="AF427" s="9" t="s">
        <v>126</v>
      </c>
      <c r="AG427" s="9" t="s">
        <v>126</v>
      </c>
      <c r="AH427" s="9" t="s">
        <v>126</v>
      </c>
      <c r="AI427" s="9" t="s">
        <v>126</v>
      </c>
      <c r="AJ427" s="9" t="s">
        <v>126</v>
      </c>
      <c r="AK427" s="9" t="s">
        <v>126</v>
      </c>
      <c r="AL427" s="9" t="s">
        <v>126</v>
      </c>
      <c r="AM427" s="9" t="s">
        <v>126</v>
      </c>
      <c r="AN427" s="9" t="s">
        <v>126</v>
      </c>
      <c r="AO427" s="9" t="s">
        <v>126</v>
      </c>
      <c r="AP427" s="9" t="s">
        <v>127</v>
      </c>
      <c r="AQ427" s="9" t="s">
        <v>126</v>
      </c>
      <c r="AR427" s="27" t="s">
        <v>126</v>
      </c>
      <c r="AS427" s="11" t="s">
        <v>750</v>
      </c>
      <c r="CW427" t="s">
        <v>127</v>
      </c>
      <c r="EH427" s="44" t="s">
        <v>127</v>
      </c>
      <c r="EI427" s="2"/>
      <c r="EL427" s="2" t="s">
        <v>127</v>
      </c>
      <c r="EN427" s="11" t="s">
        <v>1009</v>
      </c>
      <c r="EW427" t="s">
        <v>127</v>
      </c>
      <c r="GN427" t="s">
        <v>127</v>
      </c>
      <c r="GR427" s="69" t="s">
        <v>347</v>
      </c>
      <c r="GS427" s="11" t="s">
        <v>1205</v>
      </c>
    </row>
    <row r="428" spans="1:201" hidden="1" x14ac:dyDescent="0.25">
      <c r="A428" s="10" t="s">
        <v>1781</v>
      </c>
      <c r="B428" s="9" t="s">
        <v>612</v>
      </c>
      <c r="C428" s="9" t="s">
        <v>746</v>
      </c>
      <c r="D428" s="35" t="s">
        <v>2350</v>
      </c>
      <c r="E428" s="35" t="s">
        <v>1589</v>
      </c>
      <c r="F428" s="35" t="s">
        <v>1589</v>
      </c>
      <c r="G428" s="35" t="s">
        <v>127</v>
      </c>
      <c r="H428" s="35" t="s">
        <v>127</v>
      </c>
      <c r="I428" s="35" t="s">
        <v>1589</v>
      </c>
      <c r="J428" s="35" t="str">
        <f t="shared" si="24"/>
        <v>Agile</v>
      </c>
      <c r="K428" t="s">
        <v>1589</v>
      </c>
      <c r="L428" t="s">
        <v>127</v>
      </c>
      <c r="M428" t="s">
        <v>127</v>
      </c>
      <c r="N428" t="s">
        <v>1589</v>
      </c>
      <c r="O428" t="s">
        <v>127</v>
      </c>
      <c r="P428" t="s">
        <v>1589</v>
      </c>
      <c r="Q428" t="s">
        <v>1589</v>
      </c>
      <c r="R428" s="1" t="str">
        <f t="shared" si="26"/>
        <v>YES</v>
      </c>
      <c r="S428" s="29" t="str">
        <f t="shared" si="27"/>
        <v>YES</v>
      </c>
      <c r="T428" s="32" t="str">
        <f t="shared" si="25"/>
        <v>YES</v>
      </c>
      <c r="U428" s="34" t="s">
        <v>127</v>
      </c>
      <c r="V428" s="10" t="s">
        <v>1589</v>
      </c>
      <c r="W428" s="54" t="s">
        <v>1589</v>
      </c>
      <c r="X428" s="9" t="s">
        <v>126</v>
      </c>
      <c r="Y428" s="9" t="s">
        <v>126</v>
      </c>
      <c r="Z428" s="9" t="s">
        <v>126</v>
      </c>
      <c r="AA428" s="9" t="s">
        <v>126</v>
      </c>
      <c r="AB428" s="9" t="s">
        <v>126</v>
      </c>
      <c r="AC428" s="9" t="s">
        <v>126</v>
      </c>
      <c r="AD428" s="9" t="s">
        <v>126</v>
      </c>
      <c r="AE428" s="9" t="s">
        <v>126</v>
      </c>
      <c r="AF428" s="9" t="s">
        <v>126</v>
      </c>
      <c r="AG428" s="9" t="s">
        <v>126</v>
      </c>
      <c r="AH428" s="9" t="s">
        <v>126</v>
      </c>
      <c r="AI428" s="9" t="s">
        <v>126</v>
      </c>
      <c r="AJ428" s="9" t="s">
        <v>126</v>
      </c>
      <c r="AK428" s="9" t="s">
        <v>126</v>
      </c>
      <c r="AL428" s="9" t="s">
        <v>126</v>
      </c>
      <c r="AM428" s="9" t="s">
        <v>126</v>
      </c>
      <c r="AN428" s="9" t="s">
        <v>126</v>
      </c>
      <c r="AO428" s="9" t="s">
        <v>126</v>
      </c>
      <c r="AP428" s="9" t="s">
        <v>126</v>
      </c>
      <c r="AQ428" s="9" t="s">
        <v>126</v>
      </c>
      <c r="AR428" s="27" t="s">
        <v>127</v>
      </c>
      <c r="AS428" s="11" t="s">
        <v>751</v>
      </c>
      <c r="CL428" t="s">
        <v>127</v>
      </c>
      <c r="EH428" s="44" t="s">
        <v>127</v>
      </c>
      <c r="EI428" s="2"/>
      <c r="EJ428" s="2" t="s">
        <v>127</v>
      </c>
      <c r="EN428" s="11" t="s">
        <v>1009</v>
      </c>
      <c r="EW428" t="s">
        <v>127</v>
      </c>
      <c r="GN428" t="s">
        <v>127</v>
      </c>
      <c r="GR428" s="69" t="s">
        <v>347</v>
      </c>
      <c r="GS428" s="11" t="s">
        <v>1206</v>
      </c>
    </row>
    <row r="429" spans="1:201" hidden="1" x14ac:dyDescent="0.25">
      <c r="A429" s="10" t="s">
        <v>1781</v>
      </c>
      <c r="B429" s="9" t="s">
        <v>612</v>
      </c>
      <c r="C429" s="9" t="s">
        <v>752</v>
      </c>
      <c r="D429" s="35" t="s">
        <v>2350</v>
      </c>
      <c r="E429" s="35" t="s">
        <v>1589</v>
      </c>
      <c r="F429" s="35" t="s">
        <v>1589</v>
      </c>
      <c r="G429" s="35" t="s">
        <v>127</v>
      </c>
      <c r="H429" s="35" t="s">
        <v>1589</v>
      </c>
      <c r="I429" s="35" t="s">
        <v>1589</v>
      </c>
      <c r="J429" s="35" t="str">
        <f t="shared" si="24"/>
        <v>Agile</v>
      </c>
      <c r="K429" t="s">
        <v>127</v>
      </c>
      <c r="L429" t="s">
        <v>127</v>
      </c>
      <c r="M429" t="s">
        <v>1589</v>
      </c>
      <c r="N429" t="s">
        <v>1589</v>
      </c>
      <c r="O429" t="s">
        <v>1589</v>
      </c>
      <c r="P429" t="s">
        <v>1589</v>
      </c>
      <c r="Q429" t="s">
        <v>1589</v>
      </c>
      <c r="R429" s="1" t="str">
        <f t="shared" si="26"/>
        <v>NO</v>
      </c>
      <c r="S429" s="29" t="str">
        <f t="shared" si="27"/>
        <v>YES</v>
      </c>
      <c r="T429" s="32" t="str">
        <f t="shared" si="25"/>
        <v>YES</v>
      </c>
      <c r="U429" s="34" t="s">
        <v>127</v>
      </c>
      <c r="V429" s="10" t="s">
        <v>1589</v>
      </c>
      <c r="W429" s="54" t="s">
        <v>1589</v>
      </c>
      <c r="X429" s="9" t="s">
        <v>126</v>
      </c>
      <c r="Y429" s="9" t="s">
        <v>127</v>
      </c>
      <c r="Z429" s="9" t="s">
        <v>126</v>
      </c>
      <c r="AA429" s="9" t="s">
        <v>126</v>
      </c>
      <c r="AB429" s="9" t="s">
        <v>126</v>
      </c>
      <c r="AC429" s="9" t="s">
        <v>126</v>
      </c>
      <c r="AD429" s="9" t="s">
        <v>126</v>
      </c>
      <c r="AE429" s="9" t="s">
        <v>126</v>
      </c>
      <c r="AF429" s="9" t="s">
        <v>126</v>
      </c>
      <c r="AG429" s="9" t="s">
        <v>126</v>
      </c>
      <c r="AH429" s="9" t="s">
        <v>126</v>
      </c>
      <c r="AI429" s="9" t="s">
        <v>126</v>
      </c>
      <c r="AJ429" s="9" t="s">
        <v>126</v>
      </c>
      <c r="AK429" s="9" t="s">
        <v>126</v>
      </c>
      <c r="AL429" s="9" t="s">
        <v>126</v>
      </c>
      <c r="AM429" s="9" t="s">
        <v>126</v>
      </c>
      <c r="AN429" s="9" t="s">
        <v>126</v>
      </c>
      <c r="AO429" s="9" t="s">
        <v>126</v>
      </c>
      <c r="AP429" s="9" t="s">
        <v>126</v>
      </c>
      <c r="AQ429" s="9" t="s">
        <v>126</v>
      </c>
      <c r="AR429" s="27" t="s">
        <v>126</v>
      </c>
      <c r="AS429" s="11" t="s">
        <v>753</v>
      </c>
      <c r="CC429" t="s">
        <v>127</v>
      </c>
      <c r="EH429" s="21" t="s">
        <v>1589</v>
      </c>
      <c r="EI429" s="2"/>
      <c r="EL429" s="2" t="s">
        <v>127</v>
      </c>
      <c r="EN429" s="11" t="s">
        <v>1010</v>
      </c>
      <c r="EP429" t="s">
        <v>127</v>
      </c>
      <c r="GM429" t="s">
        <v>127</v>
      </c>
      <c r="GR429" s="69" t="s">
        <v>348</v>
      </c>
      <c r="GS429" s="11" t="s">
        <v>1207</v>
      </c>
    </row>
    <row r="430" spans="1:201" hidden="1" x14ac:dyDescent="0.25">
      <c r="A430" s="10" t="s">
        <v>1781</v>
      </c>
      <c r="B430" s="9" t="s">
        <v>612</v>
      </c>
      <c r="C430" s="9" t="s">
        <v>752</v>
      </c>
      <c r="D430" s="35" t="s">
        <v>2350</v>
      </c>
      <c r="E430" s="35" t="s">
        <v>1589</v>
      </c>
      <c r="F430" s="35" t="s">
        <v>1589</v>
      </c>
      <c r="G430" s="35" t="s">
        <v>127</v>
      </c>
      <c r="H430" s="35" t="s">
        <v>1589</v>
      </c>
      <c r="I430" s="35" t="s">
        <v>1589</v>
      </c>
      <c r="J430" s="35" t="str">
        <f t="shared" si="24"/>
        <v>Agile</v>
      </c>
      <c r="K430" t="s">
        <v>127</v>
      </c>
      <c r="L430" t="s">
        <v>127</v>
      </c>
      <c r="M430" t="s">
        <v>1589</v>
      </c>
      <c r="N430" t="s">
        <v>1589</v>
      </c>
      <c r="O430" t="s">
        <v>1589</v>
      </c>
      <c r="P430" t="s">
        <v>1589</v>
      </c>
      <c r="Q430" t="s">
        <v>1589</v>
      </c>
      <c r="R430" s="1" t="str">
        <f t="shared" si="26"/>
        <v>NO</v>
      </c>
      <c r="S430" s="29" t="str">
        <f t="shared" si="27"/>
        <v>YES</v>
      </c>
      <c r="T430" s="32" t="str">
        <f t="shared" si="25"/>
        <v>YES</v>
      </c>
      <c r="U430" s="34" t="s">
        <v>127</v>
      </c>
      <c r="V430" s="10" t="s">
        <v>1589</v>
      </c>
      <c r="W430" s="54" t="s">
        <v>1589</v>
      </c>
      <c r="X430" s="9" t="s">
        <v>126</v>
      </c>
      <c r="Y430" s="9" t="s">
        <v>126</v>
      </c>
      <c r="Z430" s="9" t="s">
        <v>126</v>
      </c>
      <c r="AA430" s="9" t="s">
        <v>126</v>
      </c>
      <c r="AB430" s="9" t="s">
        <v>126</v>
      </c>
      <c r="AC430" s="9" t="s">
        <v>126</v>
      </c>
      <c r="AD430" s="9" t="s">
        <v>126</v>
      </c>
      <c r="AE430" s="9" t="s">
        <v>126</v>
      </c>
      <c r="AF430" s="9" t="s">
        <v>127</v>
      </c>
      <c r="AG430" s="9" t="s">
        <v>126</v>
      </c>
      <c r="AH430" s="9" t="s">
        <v>126</v>
      </c>
      <c r="AI430" s="9" t="s">
        <v>126</v>
      </c>
      <c r="AJ430" s="9" t="s">
        <v>126</v>
      </c>
      <c r="AK430" s="9" t="s">
        <v>126</v>
      </c>
      <c r="AL430" s="9" t="s">
        <v>126</v>
      </c>
      <c r="AM430" s="9" t="s">
        <v>126</v>
      </c>
      <c r="AN430" s="9" t="s">
        <v>126</v>
      </c>
      <c r="AO430" s="9" t="s">
        <v>126</v>
      </c>
      <c r="AP430" s="9" t="s">
        <v>126</v>
      </c>
      <c r="AQ430" s="9" t="s">
        <v>126</v>
      </c>
      <c r="AR430" s="27" t="s">
        <v>126</v>
      </c>
      <c r="AS430" s="11" t="s">
        <v>754</v>
      </c>
      <c r="DP430" t="s">
        <v>127</v>
      </c>
      <c r="EH430" s="21" t="s">
        <v>127</v>
      </c>
      <c r="EI430" s="2"/>
      <c r="EL430" s="2" t="s">
        <v>127</v>
      </c>
      <c r="EN430" s="11" t="s">
        <v>1011</v>
      </c>
      <c r="FF430" t="s">
        <v>127</v>
      </c>
      <c r="GO430" t="s">
        <v>127</v>
      </c>
      <c r="GR430" s="69" t="s">
        <v>347</v>
      </c>
      <c r="GS430" s="11" t="s">
        <v>1208</v>
      </c>
    </row>
    <row r="431" spans="1:201" hidden="1" x14ac:dyDescent="0.25">
      <c r="A431" s="10" t="s">
        <v>1781</v>
      </c>
      <c r="B431" s="9" t="s">
        <v>612</v>
      </c>
      <c r="C431" s="9" t="s">
        <v>752</v>
      </c>
      <c r="D431" s="35" t="s">
        <v>2350</v>
      </c>
      <c r="E431" s="35" t="s">
        <v>1589</v>
      </c>
      <c r="F431" s="35" t="s">
        <v>1589</v>
      </c>
      <c r="G431" s="35" t="s">
        <v>127</v>
      </c>
      <c r="H431" s="35" t="s">
        <v>1589</v>
      </c>
      <c r="I431" s="35" t="s">
        <v>1589</v>
      </c>
      <c r="J431" s="35" t="str">
        <f t="shared" si="24"/>
        <v>Agile</v>
      </c>
      <c r="K431" t="s">
        <v>127</v>
      </c>
      <c r="L431" t="s">
        <v>127</v>
      </c>
      <c r="M431" t="s">
        <v>1589</v>
      </c>
      <c r="N431" t="s">
        <v>1589</v>
      </c>
      <c r="O431" t="s">
        <v>1589</v>
      </c>
      <c r="P431" t="s">
        <v>1589</v>
      </c>
      <c r="Q431" t="s">
        <v>1589</v>
      </c>
      <c r="R431" s="1" t="str">
        <f t="shared" si="26"/>
        <v>NO</v>
      </c>
      <c r="S431" s="29" t="str">
        <f t="shared" si="27"/>
        <v>YES</v>
      </c>
      <c r="T431" s="32" t="str">
        <f t="shared" si="25"/>
        <v>YES</v>
      </c>
      <c r="U431" s="34" t="s">
        <v>127</v>
      </c>
      <c r="V431" s="10" t="s">
        <v>1589</v>
      </c>
      <c r="W431" s="54" t="s">
        <v>1589</v>
      </c>
      <c r="X431" s="9" t="s">
        <v>126</v>
      </c>
      <c r="Y431" s="9" t="s">
        <v>126</v>
      </c>
      <c r="Z431" s="9" t="s">
        <v>126</v>
      </c>
      <c r="AA431" s="9" t="s">
        <v>126</v>
      </c>
      <c r="AB431" s="9" t="s">
        <v>126</v>
      </c>
      <c r="AC431" s="9" t="s">
        <v>126</v>
      </c>
      <c r="AD431" s="9" t="s">
        <v>126</v>
      </c>
      <c r="AE431" s="9" t="s">
        <v>126</v>
      </c>
      <c r="AF431" s="9" t="s">
        <v>126</v>
      </c>
      <c r="AG431" s="9" t="s">
        <v>127</v>
      </c>
      <c r="AH431" s="9" t="s">
        <v>126</v>
      </c>
      <c r="AI431" s="9" t="s">
        <v>126</v>
      </c>
      <c r="AJ431" s="9" t="s">
        <v>126</v>
      </c>
      <c r="AK431" s="9" t="s">
        <v>126</v>
      </c>
      <c r="AL431" s="9" t="s">
        <v>126</v>
      </c>
      <c r="AM431" s="9" t="s">
        <v>126</v>
      </c>
      <c r="AN431" s="9" t="s">
        <v>126</v>
      </c>
      <c r="AO431" s="9" t="s">
        <v>126</v>
      </c>
      <c r="AP431" s="9" t="s">
        <v>126</v>
      </c>
      <c r="AQ431" s="9" t="s">
        <v>126</v>
      </c>
      <c r="AR431" s="27" t="s">
        <v>126</v>
      </c>
      <c r="AS431" s="11" t="s">
        <v>755</v>
      </c>
      <c r="BY431" t="s">
        <v>127</v>
      </c>
      <c r="EH431" s="21" t="s">
        <v>127</v>
      </c>
      <c r="EI431" s="2"/>
      <c r="EJ431" s="2" t="s">
        <v>127</v>
      </c>
      <c r="EN431" s="11" t="s">
        <v>1011</v>
      </c>
      <c r="FF431" t="s">
        <v>127</v>
      </c>
      <c r="GO431" t="s">
        <v>127</v>
      </c>
      <c r="GR431" s="69" t="s">
        <v>347</v>
      </c>
      <c r="GS431" s="11" t="s">
        <v>1208</v>
      </c>
    </row>
    <row r="432" spans="1:201" hidden="1" x14ac:dyDescent="0.25">
      <c r="A432" s="10" t="s">
        <v>1781</v>
      </c>
      <c r="B432" s="9" t="s">
        <v>612</v>
      </c>
      <c r="C432" s="9" t="s">
        <v>752</v>
      </c>
      <c r="D432" s="35" t="s">
        <v>2350</v>
      </c>
      <c r="E432" s="35" t="s">
        <v>1589</v>
      </c>
      <c r="F432" s="35" t="s">
        <v>1589</v>
      </c>
      <c r="G432" s="35" t="s">
        <v>127</v>
      </c>
      <c r="H432" s="35" t="s">
        <v>1589</v>
      </c>
      <c r="I432" s="35" t="s">
        <v>1589</v>
      </c>
      <c r="J432" s="35" t="str">
        <f t="shared" si="24"/>
        <v>Agile</v>
      </c>
      <c r="K432" t="s">
        <v>127</v>
      </c>
      <c r="L432" t="s">
        <v>127</v>
      </c>
      <c r="M432" t="s">
        <v>1589</v>
      </c>
      <c r="N432" t="s">
        <v>1589</v>
      </c>
      <c r="O432" t="s">
        <v>1589</v>
      </c>
      <c r="P432" t="s">
        <v>1589</v>
      </c>
      <c r="Q432" t="s">
        <v>1589</v>
      </c>
      <c r="R432" s="1" t="str">
        <f t="shared" si="26"/>
        <v>NO</v>
      </c>
      <c r="S432" s="29" t="str">
        <f t="shared" si="27"/>
        <v>YES</v>
      </c>
      <c r="T432" s="32" t="str">
        <f t="shared" si="25"/>
        <v>YES</v>
      </c>
      <c r="U432" s="34" t="s">
        <v>127</v>
      </c>
      <c r="V432" s="10" t="s">
        <v>1589</v>
      </c>
      <c r="W432" s="54" t="s">
        <v>1589</v>
      </c>
      <c r="X432" s="9" t="s">
        <v>126</v>
      </c>
      <c r="Y432" s="9" t="s">
        <v>126</v>
      </c>
      <c r="Z432" s="9" t="s">
        <v>126</v>
      </c>
      <c r="AA432" s="9" t="s">
        <v>126</v>
      </c>
      <c r="AB432" s="9" t="s">
        <v>127</v>
      </c>
      <c r="AC432" s="9" t="s">
        <v>126</v>
      </c>
      <c r="AD432" s="9" t="s">
        <v>126</v>
      </c>
      <c r="AE432" s="9" t="s">
        <v>126</v>
      </c>
      <c r="AF432" s="9" t="s">
        <v>126</v>
      </c>
      <c r="AG432" s="9" t="s">
        <v>126</v>
      </c>
      <c r="AH432" s="9" t="s">
        <v>126</v>
      </c>
      <c r="AI432" s="9" t="s">
        <v>126</v>
      </c>
      <c r="AJ432" s="9" t="s">
        <v>126</v>
      </c>
      <c r="AK432" s="9" t="s">
        <v>126</v>
      </c>
      <c r="AL432" s="9" t="s">
        <v>126</v>
      </c>
      <c r="AM432" s="9" t="s">
        <v>126</v>
      </c>
      <c r="AN432" s="9" t="s">
        <v>126</v>
      </c>
      <c r="AO432" s="9" t="s">
        <v>126</v>
      </c>
      <c r="AP432" s="9" t="s">
        <v>126</v>
      </c>
      <c r="AQ432" s="9" t="s">
        <v>126</v>
      </c>
      <c r="AR432" s="27" t="s">
        <v>126</v>
      </c>
      <c r="AS432" s="11" t="s">
        <v>753</v>
      </c>
      <c r="CC432" t="s">
        <v>127</v>
      </c>
      <c r="EH432" s="21" t="s">
        <v>1589</v>
      </c>
      <c r="EI432" s="2"/>
      <c r="EL432" s="2" t="s">
        <v>127</v>
      </c>
      <c r="EN432" s="11" t="s">
        <v>1010</v>
      </c>
      <c r="EP432" t="s">
        <v>127</v>
      </c>
      <c r="GM432" t="s">
        <v>127</v>
      </c>
      <c r="GR432" s="69" t="s">
        <v>348</v>
      </c>
      <c r="GS432" s="11" t="s">
        <v>1208</v>
      </c>
    </row>
    <row r="433" spans="1:201" hidden="1" x14ac:dyDescent="0.25">
      <c r="A433" s="10" t="s">
        <v>1781</v>
      </c>
      <c r="B433" s="9" t="s">
        <v>612</v>
      </c>
      <c r="C433" s="9" t="s">
        <v>752</v>
      </c>
      <c r="D433" s="35" t="s">
        <v>2350</v>
      </c>
      <c r="E433" s="35" t="s">
        <v>1589</v>
      </c>
      <c r="F433" s="35" t="s">
        <v>1589</v>
      </c>
      <c r="G433" s="35" t="s">
        <v>127</v>
      </c>
      <c r="H433" s="35" t="s">
        <v>1589</v>
      </c>
      <c r="I433" s="35" t="s">
        <v>1589</v>
      </c>
      <c r="J433" s="35" t="str">
        <f t="shared" si="24"/>
        <v>Agile</v>
      </c>
      <c r="K433" t="s">
        <v>127</v>
      </c>
      <c r="L433" t="s">
        <v>127</v>
      </c>
      <c r="M433" t="s">
        <v>1589</v>
      </c>
      <c r="N433" t="s">
        <v>1589</v>
      </c>
      <c r="O433" t="s">
        <v>1589</v>
      </c>
      <c r="P433" t="s">
        <v>1589</v>
      </c>
      <c r="Q433" t="s">
        <v>1589</v>
      </c>
      <c r="R433" s="1" t="str">
        <f t="shared" si="26"/>
        <v>NO</v>
      </c>
      <c r="S433" s="29" t="str">
        <f t="shared" si="27"/>
        <v>YES</v>
      </c>
      <c r="T433" s="32" t="str">
        <f t="shared" si="25"/>
        <v>YES</v>
      </c>
      <c r="U433" s="34" t="s">
        <v>127</v>
      </c>
      <c r="V433" s="10" t="s">
        <v>1589</v>
      </c>
      <c r="W433" s="54" t="s">
        <v>1589</v>
      </c>
      <c r="X433" s="9" t="s">
        <v>126</v>
      </c>
      <c r="Y433" s="9" t="s">
        <v>126</v>
      </c>
      <c r="Z433" s="9" t="s">
        <v>126</v>
      </c>
      <c r="AA433" s="9" t="s">
        <v>126</v>
      </c>
      <c r="AB433" s="9" t="s">
        <v>126</v>
      </c>
      <c r="AC433" s="9" t="s">
        <v>126</v>
      </c>
      <c r="AD433" s="9" t="s">
        <v>126</v>
      </c>
      <c r="AE433" s="9" t="s">
        <v>126</v>
      </c>
      <c r="AF433" s="9" t="s">
        <v>126</v>
      </c>
      <c r="AG433" s="9" t="s">
        <v>126</v>
      </c>
      <c r="AH433" s="9" t="s">
        <v>126</v>
      </c>
      <c r="AI433" s="9" t="s">
        <v>126</v>
      </c>
      <c r="AJ433" s="9" t="s">
        <v>127</v>
      </c>
      <c r="AK433" s="9" t="s">
        <v>126</v>
      </c>
      <c r="AL433" s="9" t="s">
        <v>126</v>
      </c>
      <c r="AM433" s="9" t="s">
        <v>126</v>
      </c>
      <c r="AN433" s="9" t="s">
        <v>126</v>
      </c>
      <c r="AO433" s="9" t="s">
        <v>126</v>
      </c>
      <c r="AP433" s="9" t="s">
        <v>126</v>
      </c>
      <c r="AQ433" s="9" t="s">
        <v>126</v>
      </c>
      <c r="AR433" s="27" t="s">
        <v>126</v>
      </c>
      <c r="AS433" s="11" t="s">
        <v>753</v>
      </c>
      <c r="CC433" t="s">
        <v>127</v>
      </c>
      <c r="EH433" s="21" t="s">
        <v>1589</v>
      </c>
      <c r="EI433" s="2"/>
      <c r="EL433" s="2" t="s">
        <v>127</v>
      </c>
      <c r="EN433" s="11" t="s">
        <v>1010</v>
      </c>
      <c r="EP433" t="s">
        <v>127</v>
      </c>
      <c r="GM433" t="s">
        <v>127</v>
      </c>
      <c r="GR433" s="69" t="s">
        <v>347</v>
      </c>
      <c r="GS433" s="11" t="s">
        <v>1207</v>
      </c>
    </row>
    <row r="434" spans="1:201" hidden="1" x14ac:dyDescent="0.25">
      <c r="A434" s="10" t="s">
        <v>1781</v>
      </c>
      <c r="B434" s="9" t="s">
        <v>612</v>
      </c>
      <c r="C434" s="9" t="s">
        <v>756</v>
      </c>
      <c r="D434" s="35" t="s">
        <v>2350</v>
      </c>
      <c r="E434" s="35" t="s">
        <v>1589</v>
      </c>
      <c r="F434" s="35" t="s">
        <v>1589</v>
      </c>
      <c r="G434" s="35" t="s">
        <v>127</v>
      </c>
      <c r="H434" s="35" t="s">
        <v>127</v>
      </c>
      <c r="I434" s="35" t="s">
        <v>1589</v>
      </c>
      <c r="J434" s="35" t="str">
        <f t="shared" si="24"/>
        <v>Agile</v>
      </c>
      <c r="K434" t="s">
        <v>1589</v>
      </c>
      <c r="L434" t="s">
        <v>1589</v>
      </c>
      <c r="M434" t="s">
        <v>1589</v>
      </c>
      <c r="N434" t="s">
        <v>1589</v>
      </c>
      <c r="O434" t="s">
        <v>1589</v>
      </c>
      <c r="P434" t="s">
        <v>127</v>
      </c>
      <c r="Q434" t="s">
        <v>1589</v>
      </c>
      <c r="R434" s="1" t="str">
        <f t="shared" si="26"/>
        <v>NO</v>
      </c>
      <c r="S434" s="29" t="str">
        <f t="shared" si="27"/>
        <v>YES</v>
      </c>
      <c r="T434" s="32" t="str">
        <f t="shared" si="25"/>
        <v>YES</v>
      </c>
      <c r="U434" s="34" t="s">
        <v>127</v>
      </c>
      <c r="V434" s="10" t="s">
        <v>1589</v>
      </c>
      <c r="W434" s="54" t="s">
        <v>1589</v>
      </c>
      <c r="X434" s="9" t="s">
        <v>126</v>
      </c>
      <c r="Y434" s="9" t="s">
        <v>126</v>
      </c>
      <c r="Z434" s="9" t="s">
        <v>126</v>
      </c>
      <c r="AA434" s="9" t="s">
        <v>126</v>
      </c>
      <c r="AB434" s="9" t="s">
        <v>126</v>
      </c>
      <c r="AC434" s="9" t="s">
        <v>126</v>
      </c>
      <c r="AD434" s="9" t="s">
        <v>126</v>
      </c>
      <c r="AE434" s="9" t="s">
        <v>126</v>
      </c>
      <c r="AF434" s="9" t="s">
        <v>126</v>
      </c>
      <c r="AG434" s="9" t="s">
        <v>126</v>
      </c>
      <c r="AH434" s="9" t="s">
        <v>127</v>
      </c>
      <c r="AI434" s="9" t="s">
        <v>126</v>
      </c>
      <c r="AJ434" s="9" t="s">
        <v>126</v>
      </c>
      <c r="AK434" s="9" t="s">
        <v>126</v>
      </c>
      <c r="AL434" s="9" t="s">
        <v>126</v>
      </c>
      <c r="AM434" s="9" t="s">
        <v>126</v>
      </c>
      <c r="AN434" s="9" t="s">
        <v>126</v>
      </c>
      <c r="AO434" s="9" t="s">
        <v>126</v>
      </c>
      <c r="AP434" s="9" t="s">
        <v>126</v>
      </c>
      <c r="AQ434" s="9" t="s">
        <v>126</v>
      </c>
      <c r="AR434" s="27" t="s">
        <v>126</v>
      </c>
      <c r="AS434" s="11" t="s">
        <v>757</v>
      </c>
      <c r="CK434" t="s">
        <v>127</v>
      </c>
      <c r="EH434" s="21" t="s">
        <v>127</v>
      </c>
      <c r="EI434" s="2"/>
      <c r="EK434" s="2" t="s">
        <v>127</v>
      </c>
      <c r="EN434" s="11" t="s">
        <v>1012</v>
      </c>
      <c r="FR434" t="s">
        <v>127</v>
      </c>
      <c r="GO434" t="s">
        <v>127</v>
      </c>
      <c r="GR434" s="69" t="s">
        <v>348</v>
      </c>
      <c r="GS434" s="11" t="s">
        <v>1209</v>
      </c>
    </row>
    <row r="435" spans="1:201" hidden="1" x14ac:dyDescent="0.25">
      <c r="A435" s="10" t="s">
        <v>1781</v>
      </c>
      <c r="B435" s="9" t="s">
        <v>612</v>
      </c>
      <c r="C435" s="9" t="s">
        <v>756</v>
      </c>
      <c r="D435" s="35" t="s">
        <v>2350</v>
      </c>
      <c r="E435" s="35" t="s">
        <v>1589</v>
      </c>
      <c r="F435" s="35" t="s">
        <v>1589</v>
      </c>
      <c r="G435" s="35" t="s">
        <v>127</v>
      </c>
      <c r="H435" s="35" t="s">
        <v>127</v>
      </c>
      <c r="I435" s="35" t="s">
        <v>1589</v>
      </c>
      <c r="J435" s="35" t="str">
        <f t="shared" si="24"/>
        <v>Agile</v>
      </c>
      <c r="K435" t="s">
        <v>1589</v>
      </c>
      <c r="L435" t="s">
        <v>1589</v>
      </c>
      <c r="M435" t="s">
        <v>1589</v>
      </c>
      <c r="N435" t="s">
        <v>1589</v>
      </c>
      <c r="O435" t="s">
        <v>1589</v>
      </c>
      <c r="P435" t="s">
        <v>127</v>
      </c>
      <c r="Q435" t="s">
        <v>1589</v>
      </c>
      <c r="R435" s="1" t="str">
        <f t="shared" si="26"/>
        <v>NO</v>
      </c>
      <c r="S435" s="29" t="str">
        <f t="shared" si="27"/>
        <v>YES</v>
      </c>
      <c r="T435" s="32" t="str">
        <f t="shared" si="25"/>
        <v>YES</v>
      </c>
      <c r="U435" s="34" t="s">
        <v>127</v>
      </c>
      <c r="V435" s="10" t="s">
        <v>1589</v>
      </c>
      <c r="W435" s="54" t="s">
        <v>1589</v>
      </c>
      <c r="X435" s="9" t="s">
        <v>126</v>
      </c>
      <c r="Y435" s="9" t="s">
        <v>127</v>
      </c>
      <c r="Z435" s="9" t="s">
        <v>126</v>
      </c>
      <c r="AA435" s="9" t="s">
        <v>126</v>
      </c>
      <c r="AB435" s="9" t="s">
        <v>126</v>
      </c>
      <c r="AC435" s="9" t="s">
        <v>126</v>
      </c>
      <c r="AD435" s="9" t="s">
        <v>126</v>
      </c>
      <c r="AE435" s="9" t="s">
        <v>126</v>
      </c>
      <c r="AF435" s="9" t="s">
        <v>126</v>
      </c>
      <c r="AG435" s="9" t="s">
        <v>126</v>
      </c>
      <c r="AH435" s="9" t="s">
        <v>126</v>
      </c>
      <c r="AI435" s="9" t="s">
        <v>126</v>
      </c>
      <c r="AJ435" s="9" t="s">
        <v>126</v>
      </c>
      <c r="AK435" s="9" t="s">
        <v>126</v>
      </c>
      <c r="AL435" s="9" t="s">
        <v>126</v>
      </c>
      <c r="AM435" s="9" t="s">
        <v>126</v>
      </c>
      <c r="AN435" s="9" t="s">
        <v>126</v>
      </c>
      <c r="AO435" s="9" t="s">
        <v>126</v>
      </c>
      <c r="AP435" s="9" t="s">
        <v>126</v>
      </c>
      <c r="AQ435" s="9" t="s">
        <v>126</v>
      </c>
      <c r="AR435" s="27" t="s">
        <v>126</v>
      </c>
      <c r="AS435" s="11" t="s">
        <v>758</v>
      </c>
      <c r="AY435" t="s">
        <v>127</v>
      </c>
      <c r="CM435" t="s">
        <v>127</v>
      </c>
      <c r="EH435" s="21" t="s">
        <v>127</v>
      </c>
      <c r="EI435" s="2"/>
      <c r="EJ435" s="2" t="s">
        <v>127</v>
      </c>
      <c r="EL435" s="2" t="s">
        <v>127</v>
      </c>
      <c r="EN435" s="11" t="s">
        <v>1012</v>
      </c>
      <c r="FR435" t="s">
        <v>127</v>
      </c>
      <c r="GO435" t="s">
        <v>127</v>
      </c>
      <c r="GR435" s="69" t="s">
        <v>347</v>
      </c>
      <c r="GS435" s="11" t="s">
        <v>1210</v>
      </c>
    </row>
    <row r="436" spans="1:201" hidden="1" x14ac:dyDescent="0.25">
      <c r="A436" s="10" t="s">
        <v>1781</v>
      </c>
      <c r="B436" s="9" t="s">
        <v>612</v>
      </c>
      <c r="C436" s="9" t="s">
        <v>756</v>
      </c>
      <c r="D436" s="35" t="s">
        <v>2350</v>
      </c>
      <c r="E436" s="35" t="s">
        <v>1589</v>
      </c>
      <c r="F436" s="35" t="s">
        <v>1589</v>
      </c>
      <c r="G436" s="35" t="s">
        <v>127</v>
      </c>
      <c r="H436" s="35" t="s">
        <v>127</v>
      </c>
      <c r="I436" s="35" t="s">
        <v>1589</v>
      </c>
      <c r="J436" s="35" t="str">
        <f t="shared" si="24"/>
        <v>Agile</v>
      </c>
      <c r="K436" t="s">
        <v>1589</v>
      </c>
      <c r="L436" t="s">
        <v>1589</v>
      </c>
      <c r="M436" t="s">
        <v>1589</v>
      </c>
      <c r="N436" t="s">
        <v>1589</v>
      </c>
      <c r="O436" t="s">
        <v>1589</v>
      </c>
      <c r="P436" t="s">
        <v>127</v>
      </c>
      <c r="Q436" t="s">
        <v>1589</v>
      </c>
      <c r="R436" s="1" t="str">
        <f t="shared" si="26"/>
        <v>NO</v>
      </c>
      <c r="S436" s="29" t="str">
        <f t="shared" si="27"/>
        <v>YES</v>
      </c>
      <c r="T436" s="32" t="str">
        <f t="shared" si="25"/>
        <v>YES</v>
      </c>
      <c r="U436" s="34" t="s">
        <v>127</v>
      </c>
      <c r="V436" s="10" t="s">
        <v>1589</v>
      </c>
      <c r="W436" s="54" t="s">
        <v>1589</v>
      </c>
      <c r="X436" s="9" t="s">
        <v>126</v>
      </c>
      <c r="Y436" s="9" t="s">
        <v>126</v>
      </c>
      <c r="Z436" s="9" t="s">
        <v>126</v>
      </c>
      <c r="AA436" s="9" t="s">
        <v>126</v>
      </c>
      <c r="AB436" s="9" t="s">
        <v>126</v>
      </c>
      <c r="AC436" s="9" t="s">
        <v>126</v>
      </c>
      <c r="AD436" s="9" t="s">
        <v>127</v>
      </c>
      <c r="AE436" s="9" t="s">
        <v>126</v>
      </c>
      <c r="AF436" s="9" t="s">
        <v>126</v>
      </c>
      <c r="AG436" s="9" t="s">
        <v>126</v>
      </c>
      <c r="AH436" s="9" t="s">
        <v>126</v>
      </c>
      <c r="AI436" s="9" t="s">
        <v>126</v>
      </c>
      <c r="AJ436" s="9" t="s">
        <v>126</v>
      </c>
      <c r="AK436" s="9" t="s">
        <v>126</v>
      </c>
      <c r="AL436" s="9" t="s">
        <v>126</v>
      </c>
      <c r="AM436" s="9" t="s">
        <v>126</v>
      </c>
      <c r="AN436" s="9" t="s">
        <v>126</v>
      </c>
      <c r="AO436" s="9" t="s">
        <v>126</v>
      </c>
      <c r="AP436" s="9" t="s">
        <v>126</v>
      </c>
      <c r="AQ436" s="9" t="s">
        <v>126</v>
      </c>
      <c r="AR436" s="27" t="s">
        <v>126</v>
      </c>
      <c r="AS436" s="11" t="s">
        <v>759</v>
      </c>
      <c r="CR436" t="s">
        <v>127</v>
      </c>
      <c r="EH436" s="21" t="s">
        <v>1589</v>
      </c>
      <c r="EI436" s="2" t="s">
        <v>127</v>
      </c>
      <c r="EN436" s="11" t="s">
        <v>1012</v>
      </c>
      <c r="FR436" t="s">
        <v>127</v>
      </c>
      <c r="GO436" t="s">
        <v>127</v>
      </c>
      <c r="GR436" s="69" t="s">
        <v>347</v>
      </c>
      <c r="GS436" s="11" t="s">
        <v>1210</v>
      </c>
    </row>
    <row r="437" spans="1:201" hidden="1" x14ac:dyDescent="0.25">
      <c r="A437" s="10" t="s">
        <v>1781</v>
      </c>
      <c r="B437" s="9" t="s">
        <v>612</v>
      </c>
      <c r="C437" s="9" t="s">
        <v>756</v>
      </c>
      <c r="D437" s="35" t="s">
        <v>2350</v>
      </c>
      <c r="E437" s="35" t="s">
        <v>1589</v>
      </c>
      <c r="F437" s="35" t="s">
        <v>1589</v>
      </c>
      <c r="G437" s="35" t="s">
        <v>127</v>
      </c>
      <c r="H437" s="35" t="s">
        <v>127</v>
      </c>
      <c r="I437" s="35" t="s">
        <v>1589</v>
      </c>
      <c r="J437" s="35" t="str">
        <f t="shared" si="24"/>
        <v>Agile</v>
      </c>
      <c r="K437" t="s">
        <v>1589</v>
      </c>
      <c r="L437" t="s">
        <v>1589</v>
      </c>
      <c r="M437" t="s">
        <v>1589</v>
      </c>
      <c r="N437" t="s">
        <v>1589</v>
      </c>
      <c r="O437" t="s">
        <v>1589</v>
      </c>
      <c r="P437" t="s">
        <v>127</v>
      </c>
      <c r="Q437" t="s">
        <v>1589</v>
      </c>
      <c r="R437" s="1" t="str">
        <f t="shared" si="26"/>
        <v>NO</v>
      </c>
      <c r="S437" s="29" t="str">
        <f t="shared" si="27"/>
        <v>YES</v>
      </c>
      <c r="T437" s="32" t="str">
        <f t="shared" si="25"/>
        <v>YES</v>
      </c>
      <c r="U437" s="34" t="s">
        <v>127</v>
      </c>
      <c r="V437" s="10" t="s">
        <v>1589</v>
      </c>
      <c r="W437" s="54" t="s">
        <v>1589</v>
      </c>
      <c r="X437" s="9" t="s">
        <v>126</v>
      </c>
      <c r="Y437" s="9" t="s">
        <v>126</v>
      </c>
      <c r="Z437" s="9" t="s">
        <v>126</v>
      </c>
      <c r="AA437" s="9" t="s">
        <v>126</v>
      </c>
      <c r="AB437" s="9" t="s">
        <v>127</v>
      </c>
      <c r="AC437" s="9" t="s">
        <v>126</v>
      </c>
      <c r="AD437" s="9" t="s">
        <v>126</v>
      </c>
      <c r="AE437" s="9" t="s">
        <v>126</v>
      </c>
      <c r="AF437" s="9" t="s">
        <v>126</v>
      </c>
      <c r="AG437" s="9" t="s">
        <v>126</v>
      </c>
      <c r="AH437" s="9" t="s">
        <v>126</v>
      </c>
      <c r="AI437" s="9" t="s">
        <v>126</v>
      </c>
      <c r="AJ437" s="9" t="s">
        <v>126</v>
      </c>
      <c r="AK437" s="9" t="s">
        <v>126</v>
      </c>
      <c r="AL437" s="9" t="s">
        <v>126</v>
      </c>
      <c r="AM437" s="9" t="s">
        <v>126</v>
      </c>
      <c r="AN437" s="9" t="s">
        <v>126</v>
      </c>
      <c r="AO437" s="9" t="s">
        <v>126</v>
      </c>
      <c r="AP437" s="9" t="s">
        <v>126</v>
      </c>
      <c r="AQ437" s="9" t="s">
        <v>126</v>
      </c>
      <c r="AR437" s="27" t="s">
        <v>126</v>
      </c>
      <c r="AS437" s="11" t="s">
        <v>760</v>
      </c>
      <c r="CC437" t="s">
        <v>127</v>
      </c>
      <c r="EH437" s="21" t="s">
        <v>1589</v>
      </c>
      <c r="EI437" s="2"/>
      <c r="EL437" s="2" t="s">
        <v>127</v>
      </c>
      <c r="EN437" s="11" t="s">
        <v>1012</v>
      </c>
      <c r="FR437" t="s">
        <v>127</v>
      </c>
      <c r="GO437" t="s">
        <v>127</v>
      </c>
      <c r="GR437" s="69" t="s">
        <v>348</v>
      </c>
      <c r="GS437" s="11" t="s">
        <v>1211</v>
      </c>
    </row>
    <row r="438" spans="1:201" hidden="1" x14ac:dyDescent="0.25">
      <c r="A438" s="10" t="s">
        <v>1781</v>
      </c>
      <c r="B438" s="9" t="s">
        <v>612</v>
      </c>
      <c r="C438" s="9" t="s">
        <v>756</v>
      </c>
      <c r="D438" s="35" t="s">
        <v>2350</v>
      </c>
      <c r="E438" s="35" t="s">
        <v>1589</v>
      </c>
      <c r="F438" s="35" t="s">
        <v>1589</v>
      </c>
      <c r="G438" s="35" t="s">
        <v>127</v>
      </c>
      <c r="H438" s="35" t="s">
        <v>127</v>
      </c>
      <c r="I438" s="35" t="s">
        <v>1589</v>
      </c>
      <c r="J438" s="35" t="str">
        <f t="shared" si="24"/>
        <v>Agile</v>
      </c>
      <c r="K438" t="s">
        <v>1589</v>
      </c>
      <c r="L438" t="s">
        <v>1589</v>
      </c>
      <c r="M438" t="s">
        <v>1589</v>
      </c>
      <c r="N438" t="s">
        <v>1589</v>
      </c>
      <c r="O438" t="s">
        <v>1589</v>
      </c>
      <c r="P438" t="s">
        <v>127</v>
      </c>
      <c r="Q438" t="s">
        <v>1589</v>
      </c>
      <c r="R438" s="1" t="str">
        <f t="shared" si="26"/>
        <v>NO</v>
      </c>
      <c r="S438" s="29" t="str">
        <f t="shared" si="27"/>
        <v>YES</v>
      </c>
      <c r="T438" s="32" t="str">
        <f t="shared" si="25"/>
        <v>YES</v>
      </c>
      <c r="U438" s="34" t="s">
        <v>127</v>
      </c>
      <c r="V438" s="10" t="s">
        <v>1589</v>
      </c>
      <c r="W438" s="54" t="s">
        <v>1589</v>
      </c>
      <c r="X438" s="9" t="s">
        <v>126</v>
      </c>
      <c r="Y438" s="9" t="s">
        <v>126</v>
      </c>
      <c r="Z438" s="9" t="s">
        <v>126</v>
      </c>
      <c r="AA438" s="9" t="s">
        <v>126</v>
      </c>
      <c r="AB438" s="9" t="s">
        <v>126</v>
      </c>
      <c r="AC438" s="9" t="s">
        <v>126</v>
      </c>
      <c r="AD438" s="9" t="s">
        <v>126</v>
      </c>
      <c r="AE438" s="9" t="s">
        <v>126</v>
      </c>
      <c r="AF438" s="9" t="s">
        <v>126</v>
      </c>
      <c r="AG438" s="9" t="s">
        <v>126</v>
      </c>
      <c r="AH438" s="9" t="s">
        <v>126</v>
      </c>
      <c r="AI438" s="9" t="s">
        <v>126</v>
      </c>
      <c r="AJ438" s="9" t="s">
        <v>126</v>
      </c>
      <c r="AK438" s="9" t="s">
        <v>126</v>
      </c>
      <c r="AL438" s="9" t="s">
        <v>126</v>
      </c>
      <c r="AM438" s="9" t="s">
        <v>127</v>
      </c>
      <c r="AN438" s="9" t="s">
        <v>126</v>
      </c>
      <c r="AO438" s="9" t="s">
        <v>126</v>
      </c>
      <c r="AP438" s="9" t="s">
        <v>126</v>
      </c>
      <c r="AQ438" s="9" t="s">
        <v>126</v>
      </c>
      <c r="AR438" s="27" t="s">
        <v>126</v>
      </c>
      <c r="AS438" s="11" t="s">
        <v>761</v>
      </c>
      <c r="DS438" t="s">
        <v>127</v>
      </c>
      <c r="EH438" s="21" t="s">
        <v>1589</v>
      </c>
      <c r="EI438" s="2"/>
      <c r="EJ438" s="2" t="s">
        <v>127</v>
      </c>
      <c r="EN438" s="11" t="s">
        <v>1012</v>
      </c>
      <c r="FR438" t="s">
        <v>127</v>
      </c>
      <c r="GO438" t="s">
        <v>127</v>
      </c>
      <c r="GR438" s="69" t="s">
        <v>348</v>
      </c>
      <c r="GS438" s="11" t="s">
        <v>1209</v>
      </c>
    </row>
    <row r="439" spans="1:201" hidden="1" x14ac:dyDescent="0.25">
      <c r="A439" s="10" t="s">
        <v>1781</v>
      </c>
      <c r="B439" s="9" t="s">
        <v>612</v>
      </c>
      <c r="C439" s="9" t="s">
        <v>762</v>
      </c>
      <c r="D439" s="35" t="s">
        <v>2349</v>
      </c>
      <c r="E439" s="35" t="s">
        <v>127</v>
      </c>
      <c r="F439" s="35" t="s">
        <v>1589</v>
      </c>
      <c r="G439" s="35" t="s">
        <v>1589</v>
      </c>
      <c r="H439" s="35" t="s">
        <v>1589</v>
      </c>
      <c r="I439" s="35" t="s">
        <v>127</v>
      </c>
      <c r="J439" s="35" t="str">
        <f t="shared" si="24"/>
        <v>Plan-driven</v>
      </c>
      <c r="K439" t="s">
        <v>1589</v>
      </c>
      <c r="L439" t="s">
        <v>1589</v>
      </c>
      <c r="M439" t="s">
        <v>1589</v>
      </c>
      <c r="N439" t="s">
        <v>127</v>
      </c>
      <c r="O439" t="s">
        <v>127</v>
      </c>
      <c r="P439" t="s">
        <v>1589</v>
      </c>
      <c r="Q439" t="s">
        <v>1589</v>
      </c>
      <c r="R439" s="1" t="str">
        <f t="shared" si="26"/>
        <v>YES</v>
      </c>
      <c r="S439" s="29" t="str">
        <f t="shared" si="27"/>
        <v>YES</v>
      </c>
      <c r="T439" s="32" t="str">
        <f t="shared" si="25"/>
        <v>YES</v>
      </c>
      <c r="U439" s="34" t="s">
        <v>127</v>
      </c>
      <c r="V439" s="10" t="s">
        <v>1589</v>
      </c>
      <c r="W439" s="54" t="s">
        <v>1589</v>
      </c>
      <c r="X439" s="9" t="s">
        <v>126</v>
      </c>
      <c r="Y439" s="9" t="s">
        <v>126</v>
      </c>
      <c r="Z439" s="9" t="s">
        <v>126</v>
      </c>
      <c r="AA439" s="9" t="s">
        <v>126</v>
      </c>
      <c r="AB439" s="9" t="s">
        <v>127</v>
      </c>
      <c r="AC439" s="9" t="s">
        <v>126</v>
      </c>
      <c r="AD439" s="9" t="s">
        <v>126</v>
      </c>
      <c r="AE439" s="9" t="s">
        <v>126</v>
      </c>
      <c r="AF439" s="9" t="s">
        <v>126</v>
      </c>
      <c r="AG439" s="9" t="s">
        <v>126</v>
      </c>
      <c r="AH439" s="9" t="s">
        <v>126</v>
      </c>
      <c r="AI439" s="9" t="s">
        <v>126</v>
      </c>
      <c r="AJ439" s="9" t="s">
        <v>126</v>
      </c>
      <c r="AK439" s="9" t="s">
        <v>126</v>
      </c>
      <c r="AL439" s="9" t="s">
        <v>126</v>
      </c>
      <c r="AM439" s="9" t="s">
        <v>126</v>
      </c>
      <c r="AN439" s="9" t="s">
        <v>126</v>
      </c>
      <c r="AO439" s="9" t="s">
        <v>126</v>
      </c>
      <c r="AP439" s="9" t="s">
        <v>126</v>
      </c>
      <c r="AQ439" s="9" t="s">
        <v>126</v>
      </c>
      <c r="AR439" s="27" t="s">
        <v>126</v>
      </c>
      <c r="AS439" s="11" t="s">
        <v>763</v>
      </c>
      <c r="CC439" t="s">
        <v>127</v>
      </c>
      <c r="EH439" s="21" t="s">
        <v>1589</v>
      </c>
      <c r="EI439" s="2"/>
      <c r="EL439" s="2" t="s">
        <v>127</v>
      </c>
      <c r="EN439" s="11" t="s">
        <v>1013</v>
      </c>
      <c r="EQ439" t="s">
        <v>127</v>
      </c>
      <c r="GP439" t="s">
        <v>127</v>
      </c>
      <c r="GR439" s="69" t="s">
        <v>348</v>
      </c>
      <c r="GS439" s="11" t="s">
        <v>1212</v>
      </c>
    </row>
    <row r="440" spans="1:201" hidden="1" x14ac:dyDescent="0.25">
      <c r="A440" s="10" t="s">
        <v>1781</v>
      </c>
      <c r="B440" s="9" t="s">
        <v>612</v>
      </c>
      <c r="C440" s="9" t="s">
        <v>762</v>
      </c>
      <c r="D440" s="35" t="s">
        <v>2349</v>
      </c>
      <c r="E440" s="35" t="s">
        <v>127</v>
      </c>
      <c r="F440" s="35" t="s">
        <v>1589</v>
      </c>
      <c r="G440" s="35" t="s">
        <v>1589</v>
      </c>
      <c r="H440" s="35" t="s">
        <v>1589</v>
      </c>
      <c r="I440" s="35" t="s">
        <v>127</v>
      </c>
      <c r="J440" s="35" t="str">
        <f t="shared" si="24"/>
        <v>Plan-driven</v>
      </c>
      <c r="K440" t="s">
        <v>1589</v>
      </c>
      <c r="L440" t="s">
        <v>1589</v>
      </c>
      <c r="M440" t="s">
        <v>1589</v>
      </c>
      <c r="N440" t="s">
        <v>127</v>
      </c>
      <c r="O440" t="s">
        <v>127</v>
      </c>
      <c r="P440" t="s">
        <v>1589</v>
      </c>
      <c r="Q440" t="s">
        <v>1589</v>
      </c>
      <c r="R440" s="1" t="str">
        <f t="shared" si="26"/>
        <v>YES</v>
      </c>
      <c r="S440" s="29" t="str">
        <f t="shared" si="27"/>
        <v>YES</v>
      </c>
      <c r="T440" s="32" t="str">
        <f t="shared" si="25"/>
        <v>YES</v>
      </c>
      <c r="U440" s="34" t="s">
        <v>127</v>
      </c>
      <c r="V440" s="10" t="s">
        <v>1589</v>
      </c>
      <c r="W440" s="54" t="s">
        <v>1589</v>
      </c>
      <c r="X440" s="9" t="s">
        <v>126</v>
      </c>
      <c r="Y440" s="9" t="s">
        <v>126</v>
      </c>
      <c r="Z440" s="9" t="s">
        <v>126</v>
      </c>
      <c r="AA440" s="9" t="s">
        <v>126</v>
      </c>
      <c r="AB440" s="9" t="s">
        <v>126</v>
      </c>
      <c r="AC440" s="9" t="s">
        <v>126</v>
      </c>
      <c r="AD440" s="9" t="s">
        <v>126</v>
      </c>
      <c r="AE440" s="9" t="s">
        <v>126</v>
      </c>
      <c r="AF440" s="9" t="s">
        <v>126</v>
      </c>
      <c r="AG440" s="9" t="s">
        <v>126</v>
      </c>
      <c r="AH440" s="9" t="s">
        <v>126</v>
      </c>
      <c r="AI440" s="9" t="s">
        <v>126</v>
      </c>
      <c r="AJ440" s="9" t="s">
        <v>126</v>
      </c>
      <c r="AK440" s="9" t="s">
        <v>126</v>
      </c>
      <c r="AL440" s="9" t="s">
        <v>126</v>
      </c>
      <c r="AM440" s="9" t="s">
        <v>126</v>
      </c>
      <c r="AN440" s="9" t="s">
        <v>126</v>
      </c>
      <c r="AO440" s="9" t="s">
        <v>126</v>
      </c>
      <c r="AP440" s="9" t="s">
        <v>126</v>
      </c>
      <c r="AQ440" s="9" t="s">
        <v>126</v>
      </c>
      <c r="AR440" s="27" t="s">
        <v>127</v>
      </c>
      <c r="AS440" s="11" t="s">
        <v>764</v>
      </c>
      <c r="DT440" t="s">
        <v>127</v>
      </c>
      <c r="EH440" s="44" t="s">
        <v>1589</v>
      </c>
      <c r="EI440" s="2" t="s">
        <v>127</v>
      </c>
      <c r="EN440" s="11" t="s">
        <v>1014</v>
      </c>
      <c r="ER440" t="s">
        <v>127</v>
      </c>
      <c r="GP440" t="s">
        <v>127</v>
      </c>
      <c r="GR440" s="69" t="s">
        <v>347</v>
      </c>
      <c r="GS440" s="11" t="s">
        <v>1213</v>
      </c>
    </row>
    <row r="441" spans="1:201" hidden="1" x14ac:dyDescent="0.25">
      <c r="A441" s="10" t="s">
        <v>1781</v>
      </c>
      <c r="B441" s="9" t="s">
        <v>612</v>
      </c>
      <c r="C441" s="9" t="s">
        <v>762</v>
      </c>
      <c r="D441" s="35" t="s">
        <v>2349</v>
      </c>
      <c r="E441" s="35" t="s">
        <v>127</v>
      </c>
      <c r="F441" s="35" t="s">
        <v>1589</v>
      </c>
      <c r="G441" s="35" t="s">
        <v>1589</v>
      </c>
      <c r="H441" s="35" t="s">
        <v>1589</v>
      </c>
      <c r="I441" s="35" t="s">
        <v>127</v>
      </c>
      <c r="J441" s="35" t="str">
        <f t="shared" si="24"/>
        <v>Plan-driven</v>
      </c>
      <c r="K441" t="s">
        <v>1589</v>
      </c>
      <c r="L441" t="s">
        <v>1589</v>
      </c>
      <c r="M441" t="s">
        <v>1589</v>
      </c>
      <c r="N441" t="s">
        <v>127</v>
      </c>
      <c r="O441" t="s">
        <v>127</v>
      </c>
      <c r="P441" t="s">
        <v>1589</v>
      </c>
      <c r="Q441" t="s">
        <v>1589</v>
      </c>
      <c r="R441" s="1" t="str">
        <f t="shared" si="26"/>
        <v>YES</v>
      </c>
      <c r="S441" s="29" t="str">
        <f t="shared" si="27"/>
        <v>YES</v>
      </c>
      <c r="T441" s="32" t="str">
        <f t="shared" si="25"/>
        <v>YES</v>
      </c>
      <c r="U441" s="34" t="s">
        <v>127</v>
      </c>
      <c r="V441" s="10" t="s">
        <v>1589</v>
      </c>
      <c r="W441" s="54" t="s">
        <v>1589</v>
      </c>
      <c r="X441" s="9" t="s">
        <v>126</v>
      </c>
      <c r="Y441" s="9" t="s">
        <v>126</v>
      </c>
      <c r="Z441" s="9" t="s">
        <v>126</v>
      </c>
      <c r="AA441" s="9" t="s">
        <v>126</v>
      </c>
      <c r="AB441" s="9" t="s">
        <v>126</v>
      </c>
      <c r="AC441" s="9" t="s">
        <v>126</v>
      </c>
      <c r="AD441" s="9" t="s">
        <v>126</v>
      </c>
      <c r="AE441" s="9" t="s">
        <v>127</v>
      </c>
      <c r="AF441" s="9" t="s">
        <v>126</v>
      </c>
      <c r="AG441" s="9" t="s">
        <v>126</v>
      </c>
      <c r="AH441" s="9" t="s">
        <v>126</v>
      </c>
      <c r="AI441" s="9" t="s">
        <v>126</v>
      </c>
      <c r="AJ441" s="9" t="s">
        <v>126</v>
      </c>
      <c r="AK441" s="9" t="s">
        <v>126</v>
      </c>
      <c r="AL441" s="9" t="s">
        <v>126</v>
      </c>
      <c r="AM441" s="9" t="s">
        <v>126</v>
      </c>
      <c r="AN441" s="9" t="s">
        <v>126</v>
      </c>
      <c r="AO441" s="9" t="s">
        <v>126</v>
      </c>
      <c r="AP441" s="9" t="s">
        <v>126</v>
      </c>
      <c r="AQ441" s="9" t="s">
        <v>126</v>
      </c>
      <c r="AR441" s="27" t="s">
        <v>126</v>
      </c>
      <c r="AS441" s="11" t="s">
        <v>765</v>
      </c>
      <c r="DT441" t="s">
        <v>127</v>
      </c>
      <c r="EH441" s="21" t="s">
        <v>127</v>
      </c>
      <c r="EI441" s="2" t="s">
        <v>127</v>
      </c>
      <c r="EN441" s="11" t="s">
        <v>1015</v>
      </c>
      <c r="GE441" t="s">
        <v>127</v>
      </c>
      <c r="GP441" t="s">
        <v>127</v>
      </c>
      <c r="GR441" s="69" t="s">
        <v>347</v>
      </c>
      <c r="GS441" s="11" t="s">
        <v>1213</v>
      </c>
    </row>
    <row r="442" spans="1:201" hidden="1" x14ac:dyDescent="0.25">
      <c r="A442" s="10" t="s">
        <v>1781</v>
      </c>
      <c r="B442" s="9" t="s">
        <v>612</v>
      </c>
      <c r="C442" s="9" t="s">
        <v>762</v>
      </c>
      <c r="D442" s="35" t="s">
        <v>2349</v>
      </c>
      <c r="E442" s="35" t="s">
        <v>127</v>
      </c>
      <c r="F442" s="35" t="s">
        <v>1589</v>
      </c>
      <c r="G442" s="35" t="s">
        <v>1589</v>
      </c>
      <c r="H442" s="35" t="s">
        <v>1589</v>
      </c>
      <c r="I442" s="35" t="s">
        <v>127</v>
      </c>
      <c r="J442" s="35" t="str">
        <f t="shared" si="24"/>
        <v>Plan-driven</v>
      </c>
      <c r="K442" t="s">
        <v>1589</v>
      </c>
      <c r="L442" t="s">
        <v>1589</v>
      </c>
      <c r="M442" t="s">
        <v>1589</v>
      </c>
      <c r="N442" t="s">
        <v>127</v>
      </c>
      <c r="O442" t="s">
        <v>127</v>
      </c>
      <c r="P442" t="s">
        <v>1589</v>
      </c>
      <c r="Q442" t="s">
        <v>1589</v>
      </c>
      <c r="R442" s="1" t="str">
        <f t="shared" si="26"/>
        <v>YES</v>
      </c>
      <c r="S442" s="29" t="str">
        <f t="shared" si="27"/>
        <v>YES</v>
      </c>
      <c r="T442" s="32" t="str">
        <f t="shared" si="25"/>
        <v>YES</v>
      </c>
      <c r="U442" s="34" t="s">
        <v>127</v>
      </c>
      <c r="V442" s="10" t="s">
        <v>1589</v>
      </c>
      <c r="W442" s="54" t="s">
        <v>1589</v>
      </c>
      <c r="X442" s="9" t="s">
        <v>126</v>
      </c>
      <c r="Y442" s="9" t="s">
        <v>126</v>
      </c>
      <c r="Z442" s="9" t="s">
        <v>126</v>
      </c>
      <c r="AA442" s="9" t="s">
        <v>126</v>
      </c>
      <c r="AB442" s="9" t="s">
        <v>126</v>
      </c>
      <c r="AC442" s="9" t="s">
        <v>126</v>
      </c>
      <c r="AD442" s="9" t="s">
        <v>126</v>
      </c>
      <c r="AE442" s="9" t="s">
        <v>126</v>
      </c>
      <c r="AF442" s="9" t="s">
        <v>126</v>
      </c>
      <c r="AG442" s="9" t="s">
        <v>126</v>
      </c>
      <c r="AH442" s="9" t="s">
        <v>126</v>
      </c>
      <c r="AI442" s="9" t="s">
        <v>126</v>
      </c>
      <c r="AJ442" s="9" t="s">
        <v>126</v>
      </c>
      <c r="AK442" s="9" t="s">
        <v>126</v>
      </c>
      <c r="AL442" s="9" t="s">
        <v>126</v>
      </c>
      <c r="AM442" s="9" t="s">
        <v>126</v>
      </c>
      <c r="AN442" s="9" t="s">
        <v>126</v>
      </c>
      <c r="AO442" s="9" t="s">
        <v>126</v>
      </c>
      <c r="AP442" s="9" t="s">
        <v>127</v>
      </c>
      <c r="AQ442" s="9" t="s">
        <v>126</v>
      </c>
      <c r="AR442" s="27" t="s">
        <v>126</v>
      </c>
      <c r="AS442" s="11" t="s">
        <v>766</v>
      </c>
      <c r="CC442" t="s">
        <v>127</v>
      </c>
      <c r="EH442" s="44" t="s">
        <v>1589</v>
      </c>
      <c r="EI442" s="2"/>
      <c r="EL442" s="2" t="s">
        <v>127</v>
      </c>
      <c r="EN442" s="11" t="s">
        <v>1016</v>
      </c>
      <c r="EQ442" t="s">
        <v>127</v>
      </c>
      <c r="GP442" t="s">
        <v>127</v>
      </c>
      <c r="GR442" s="69" t="s">
        <v>348</v>
      </c>
      <c r="GS442" s="11" t="s">
        <v>1214</v>
      </c>
    </row>
    <row r="443" spans="1:201" hidden="1" x14ac:dyDescent="0.25">
      <c r="A443" s="10" t="s">
        <v>1781</v>
      </c>
      <c r="B443" s="9" t="s">
        <v>612</v>
      </c>
      <c r="C443" s="9" t="s">
        <v>762</v>
      </c>
      <c r="D443" s="35" t="s">
        <v>2349</v>
      </c>
      <c r="E443" s="35" t="s">
        <v>127</v>
      </c>
      <c r="F443" s="35" t="s">
        <v>1589</v>
      </c>
      <c r="G443" s="35" t="s">
        <v>1589</v>
      </c>
      <c r="H443" s="35" t="s">
        <v>1589</v>
      </c>
      <c r="I443" s="35" t="s">
        <v>127</v>
      </c>
      <c r="J443" s="35" t="str">
        <f t="shared" si="24"/>
        <v>Plan-driven</v>
      </c>
      <c r="K443" t="s">
        <v>1589</v>
      </c>
      <c r="L443" t="s">
        <v>1589</v>
      </c>
      <c r="M443" t="s">
        <v>1589</v>
      </c>
      <c r="N443" t="s">
        <v>127</v>
      </c>
      <c r="O443" t="s">
        <v>127</v>
      </c>
      <c r="P443" t="s">
        <v>1589</v>
      </c>
      <c r="Q443" t="s">
        <v>1589</v>
      </c>
      <c r="R443" s="1" t="str">
        <f t="shared" si="26"/>
        <v>YES</v>
      </c>
      <c r="S443" s="29" t="str">
        <f t="shared" si="27"/>
        <v>YES</v>
      </c>
      <c r="T443" s="32" t="str">
        <f t="shared" si="25"/>
        <v>YES</v>
      </c>
      <c r="U443" s="34" t="s">
        <v>127</v>
      </c>
      <c r="V443" s="10" t="s">
        <v>1589</v>
      </c>
      <c r="W443" s="54" t="s">
        <v>1589</v>
      </c>
      <c r="X443" s="9" t="s">
        <v>126</v>
      </c>
      <c r="Y443" s="9" t="s">
        <v>126</v>
      </c>
      <c r="Z443" s="9" t="s">
        <v>126</v>
      </c>
      <c r="AA443" s="9" t="s">
        <v>126</v>
      </c>
      <c r="AB443" s="9" t="s">
        <v>126</v>
      </c>
      <c r="AC443" s="9" t="s">
        <v>126</v>
      </c>
      <c r="AD443" s="9" t="s">
        <v>126</v>
      </c>
      <c r="AE443" s="9" t="s">
        <v>126</v>
      </c>
      <c r="AF443" s="9" t="s">
        <v>126</v>
      </c>
      <c r="AG443" s="9" t="s">
        <v>126</v>
      </c>
      <c r="AH443" s="9" t="s">
        <v>127</v>
      </c>
      <c r="AI443" s="9" t="s">
        <v>126</v>
      </c>
      <c r="AJ443" s="9" t="s">
        <v>126</v>
      </c>
      <c r="AK443" s="9" t="s">
        <v>126</v>
      </c>
      <c r="AL443" s="9" t="s">
        <v>126</v>
      </c>
      <c r="AM443" s="9" t="s">
        <v>126</v>
      </c>
      <c r="AN443" s="9" t="s">
        <v>126</v>
      </c>
      <c r="AO443" s="9" t="s">
        <v>126</v>
      </c>
      <c r="AP443" s="9" t="s">
        <v>126</v>
      </c>
      <c r="AQ443" s="9" t="s">
        <v>126</v>
      </c>
      <c r="AR443" s="27" t="s">
        <v>126</v>
      </c>
      <c r="AS443" s="11" t="s">
        <v>767</v>
      </c>
      <c r="AV443" t="s">
        <v>127</v>
      </c>
      <c r="EH443" s="21" t="s">
        <v>1589</v>
      </c>
      <c r="EI443" s="2" t="s">
        <v>127</v>
      </c>
      <c r="EN443" s="11" t="s">
        <v>1017</v>
      </c>
      <c r="EQ443" t="s">
        <v>127</v>
      </c>
      <c r="GP443" t="s">
        <v>127</v>
      </c>
      <c r="GR443" s="69" t="s">
        <v>347</v>
      </c>
      <c r="GS443" s="11" t="s">
        <v>1213</v>
      </c>
    </row>
    <row r="444" spans="1:201" hidden="1" x14ac:dyDescent="0.25">
      <c r="A444" s="10" t="s">
        <v>1781</v>
      </c>
      <c r="B444" s="9" t="s">
        <v>612</v>
      </c>
      <c r="C444" s="9" t="s">
        <v>768</v>
      </c>
      <c r="D444" s="35" t="s">
        <v>2351</v>
      </c>
      <c r="E444" s="35" t="s">
        <v>1589</v>
      </c>
      <c r="F444" s="35" t="s">
        <v>1589</v>
      </c>
      <c r="G444" s="35" t="s">
        <v>1589</v>
      </c>
      <c r="H444" s="35" t="s">
        <v>1589</v>
      </c>
      <c r="I444" s="35" t="s">
        <v>1589</v>
      </c>
      <c r="J444" s="35" t="str">
        <f t="shared" si="24"/>
        <v/>
      </c>
      <c r="K444" t="s">
        <v>1589</v>
      </c>
      <c r="L444" t="s">
        <v>127</v>
      </c>
      <c r="M444" t="s">
        <v>127</v>
      </c>
      <c r="N444" t="s">
        <v>127</v>
      </c>
      <c r="O444" t="s">
        <v>1589</v>
      </c>
      <c r="P444" t="s">
        <v>1589</v>
      </c>
      <c r="Q444" t="s">
        <v>1589</v>
      </c>
      <c r="R444" s="1" t="str">
        <f t="shared" si="26"/>
        <v>YES</v>
      </c>
      <c r="S444" s="29" t="str">
        <f t="shared" si="27"/>
        <v>YES</v>
      </c>
      <c r="T444" s="32" t="str">
        <f t="shared" si="25"/>
        <v>YES</v>
      </c>
      <c r="U444" s="34" t="s">
        <v>127</v>
      </c>
      <c r="V444" s="10" t="s">
        <v>1589</v>
      </c>
      <c r="W444" s="54" t="s">
        <v>1589</v>
      </c>
      <c r="X444" s="9" t="s">
        <v>126</v>
      </c>
      <c r="Y444" s="9" t="s">
        <v>126</v>
      </c>
      <c r="Z444" s="9" t="s">
        <v>126</v>
      </c>
      <c r="AA444" s="9" t="s">
        <v>127</v>
      </c>
      <c r="AB444" s="9" t="s">
        <v>126</v>
      </c>
      <c r="AC444" s="9" t="s">
        <v>126</v>
      </c>
      <c r="AD444" s="9" t="s">
        <v>126</v>
      </c>
      <c r="AE444" s="9" t="s">
        <v>126</v>
      </c>
      <c r="AF444" s="9" t="s">
        <v>126</v>
      </c>
      <c r="AG444" s="9" t="s">
        <v>126</v>
      </c>
      <c r="AH444" s="9" t="s">
        <v>126</v>
      </c>
      <c r="AI444" s="9" t="s">
        <v>126</v>
      </c>
      <c r="AJ444" s="9" t="s">
        <v>126</v>
      </c>
      <c r="AK444" s="9" t="s">
        <v>126</v>
      </c>
      <c r="AL444" s="9" t="s">
        <v>126</v>
      </c>
      <c r="AM444" s="9" t="s">
        <v>126</v>
      </c>
      <c r="AN444" s="9" t="s">
        <v>126</v>
      </c>
      <c r="AO444" s="9" t="s">
        <v>126</v>
      </c>
      <c r="AP444" s="9" t="s">
        <v>126</v>
      </c>
      <c r="AQ444" s="9" t="s">
        <v>126</v>
      </c>
      <c r="AR444" s="27" t="s">
        <v>126</v>
      </c>
      <c r="AS444" s="11" t="s">
        <v>769</v>
      </c>
      <c r="BY444" t="s">
        <v>127</v>
      </c>
      <c r="EH444" s="44" t="s">
        <v>1589</v>
      </c>
      <c r="EI444" s="2"/>
      <c r="EJ444" s="2" t="s">
        <v>127</v>
      </c>
      <c r="EN444" s="11" t="s">
        <v>1018</v>
      </c>
      <c r="EQ444" t="s">
        <v>127</v>
      </c>
      <c r="GP444" t="s">
        <v>127</v>
      </c>
      <c r="GR444" s="69" t="s">
        <v>347</v>
      </c>
      <c r="GS444" s="11" t="s">
        <v>1215</v>
      </c>
    </row>
    <row r="445" spans="1:201" hidden="1" x14ac:dyDescent="0.25">
      <c r="A445" s="10" t="s">
        <v>1781</v>
      </c>
      <c r="B445" s="9" t="s">
        <v>612</v>
      </c>
      <c r="C445" s="9" t="s">
        <v>768</v>
      </c>
      <c r="D445" s="35" t="s">
        <v>2351</v>
      </c>
      <c r="E445" s="35" t="s">
        <v>1589</v>
      </c>
      <c r="F445" s="35" t="s">
        <v>1589</v>
      </c>
      <c r="G445" s="35" t="s">
        <v>1589</v>
      </c>
      <c r="H445" s="35" t="s">
        <v>1589</v>
      </c>
      <c r="I445" s="35" t="s">
        <v>1589</v>
      </c>
      <c r="J445" s="35" t="str">
        <f t="shared" si="24"/>
        <v/>
      </c>
      <c r="K445" t="s">
        <v>1589</v>
      </c>
      <c r="L445" t="s">
        <v>127</v>
      </c>
      <c r="M445" t="s">
        <v>127</v>
      </c>
      <c r="N445" t="s">
        <v>127</v>
      </c>
      <c r="O445" t="s">
        <v>1589</v>
      </c>
      <c r="P445" t="s">
        <v>1589</v>
      </c>
      <c r="Q445" t="s">
        <v>1589</v>
      </c>
      <c r="R445" s="1" t="str">
        <f t="shared" si="26"/>
        <v>YES</v>
      </c>
      <c r="S445" s="29" t="str">
        <f t="shared" si="27"/>
        <v>YES</v>
      </c>
      <c r="T445" s="32" t="str">
        <f t="shared" si="25"/>
        <v>YES</v>
      </c>
      <c r="U445" s="34" t="s">
        <v>127</v>
      </c>
      <c r="V445" s="10" t="s">
        <v>1589</v>
      </c>
      <c r="W445" s="54" t="s">
        <v>1589</v>
      </c>
      <c r="X445" s="9" t="s">
        <v>126</v>
      </c>
      <c r="Y445" s="9" t="s">
        <v>126</v>
      </c>
      <c r="Z445" s="9" t="s">
        <v>126</v>
      </c>
      <c r="AA445" s="9" t="s">
        <v>126</v>
      </c>
      <c r="AB445" s="9" t="s">
        <v>126</v>
      </c>
      <c r="AC445" s="9" t="s">
        <v>126</v>
      </c>
      <c r="AD445" s="9" t="s">
        <v>126</v>
      </c>
      <c r="AE445" s="9" t="s">
        <v>126</v>
      </c>
      <c r="AF445" s="9" t="s">
        <v>126</v>
      </c>
      <c r="AG445" s="9" t="s">
        <v>126</v>
      </c>
      <c r="AH445" s="9" t="s">
        <v>126</v>
      </c>
      <c r="AI445" s="9" t="s">
        <v>126</v>
      </c>
      <c r="AJ445" s="9" t="s">
        <v>127</v>
      </c>
      <c r="AK445" s="9" t="s">
        <v>126</v>
      </c>
      <c r="AL445" s="9" t="s">
        <v>126</v>
      </c>
      <c r="AM445" s="9" t="s">
        <v>126</v>
      </c>
      <c r="AN445" s="9" t="s">
        <v>126</v>
      </c>
      <c r="AO445" s="9" t="s">
        <v>126</v>
      </c>
      <c r="AP445" s="9" t="s">
        <v>126</v>
      </c>
      <c r="AQ445" s="9" t="s">
        <v>126</v>
      </c>
      <c r="AR445" s="27" t="s">
        <v>126</v>
      </c>
      <c r="AS445" s="11" t="s">
        <v>770</v>
      </c>
      <c r="DM445" t="s">
        <v>127</v>
      </c>
      <c r="EH445" s="21" t="s">
        <v>1589</v>
      </c>
      <c r="EI445" s="2" t="s">
        <v>127</v>
      </c>
      <c r="EN445" s="11" t="s">
        <v>1019</v>
      </c>
      <c r="FA445" t="s">
        <v>127</v>
      </c>
      <c r="GN445" t="s">
        <v>127</v>
      </c>
      <c r="GR445" s="69" t="s">
        <v>348</v>
      </c>
      <c r="GS445" s="11" t="s">
        <v>1216</v>
      </c>
    </row>
    <row r="446" spans="1:201" hidden="1" x14ac:dyDescent="0.25">
      <c r="A446" s="10" t="s">
        <v>1781</v>
      </c>
      <c r="B446" s="9" t="s">
        <v>612</v>
      </c>
      <c r="C446" s="9" t="s">
        <v>768</v>
      </c>
      <c r="D446" s="35" t="s">
        <v>2351</v>
      </c>
      <c r="E446" s="35" t="s">
        <v>1589</v>
      </c>
      <c r="F446" s="35" t="s">
        <v>1589</v>
      </c>
      <c r="G446" s="35" t="s">
        <v>1589</v>
      </c>
      <c r="H446" s="35" t="s">
        <v>1589</v>
      </c>
      <c r="I446" s="35" t="s">
        <v>1589</v>
      </c>
      <c r="J446" s="35" t="str">
        <f t="shared" si="24"/>
        <v/>
      </c>
      <c r="K446" t="s">
        <v>1589</v>
      </c>
      <c r="L446" t="s">
        <v>127</v>
      </c>
      <c r="M446" t="s">
        <v>127</v>
      </c>
      <c r="N446" t="s">
        <v>127</v>
      </c>
      <c r="O446" t="s">
        <v>1589</v>
      </c>
      <c r="P446" t="s">
        <v>1589</v>
      </c>
      <c r="Q446" t="s">
        <v>1589</v>
      </c>
      <c r="R446" s="1" t="str">
        <f t="shared" si="26"/>
        <v>YES</v>
      </c>
      <c r="S446" s="29" t="str">
        <f t="shared" si="27"/>
        <v>YES</v>
      </c>
      <c r="T446" s="32" t="str">
        <f t="shared" si="25"/>
        <v>YES</v>
      </c>
      <c r="U446" s="34" t="s">
        <v>127</v>
      </c>
      <c r="V446" s="10" t="s">
        <v>1589</v>
      </c>
      <c r="W446" s="54" t="s">
        <v>1589</v>
      </c>
      <c r="X446" s="9" t="s">
        <v>126</v>
      </c>
      <c r="Y446" s="9" t="s">
        <v>126</v>
      </c>
      <c r="Z446" s="9" t="s">
        <v>126</v>
      </c>
      <c r="AA446" s="9" t="s">
        <v>126</v>
      </c>
      <c r="AB446" s="9" t="s">
        <v>126</v>
      </c>
      <c r="AC446" s="9" t="s">
        <v>126</v>
      </c>
      <c r="AD446" s="9" t="s">
        <v>127</v>
      </c>
      <c r="AE446" s="9" t="s">
        <v>126</v>
      </c>
      <c r="AF446" s="9" t="s">
        <v>126</v>
      </c>
      <c r="AG446" s="9" t="s">
        <v>126</v>
      </c>
      <c r="AH446" s="9" t="s">
        <v>126</v>
      </c>
      <c r="AI446" s="9" t="s">
        <v>126</v>
      </c>
      <c r="AJ446" s="9" t="s">
        <v>126</v>
      </c>
      <c r="AK446" s="9" t="s">
        <v>126</v>
      </c>
      <c r="AL446" s="9" t="s">
        <v>126</v>
      </c>
      <c r="AM446" s="9" t="s">
        <v>126</v>
      </c>
      <c r="AN446" s="9" t="s">
        <v>126</v>
      </c>
      <c r="AO446" s="9" t="s">
        <v>126</v>
      </c>
      <c r="AP446" s="9" t="s">
        <v>126</v>
      </c>
      <c r="AQ446" s="9" t="s">
        <v>126</v>
      </c>
      <c r="AR446" s="27" t="s">
        <v>126</v>
      </c>
      <c r="AS446" s="11" t="s">
        <v>771</v>
      </c>
      <c r="BE446" t="s">
        <v>127</v>
      </c>
      <c r="EH446" s="44" t="s">
        <v>127</v>
      </c>
      <c r="EI446" s="2" t="s">
        <v>127</v>
      </c>
      <c r="EN446" s="11" t="s">
        <v>1020</v>
      </c>
      <c r="FA446" t="s">
        <v>127</v>
      </c>
      <c r="GN446" t="s">
        <v>127</v>
      </c>
      <c r="GR446" s="69" t="s">
        <v>348</v>
      </c>
      <c r="GS446" s="11" t="s">
        <v>1217</v>
      </c>
    </row>
    <row r="447" spans="1:201" hidden="1" x14ac:dyDescent="0.25">
      <c r="A447" s="10" t="s">
        <v>1781</v>
      </c>
      <c r="B447" s="9" t="s">
        <v>612</v>
      </c>
      <c r="C447" s="9" t="s">
        <v>768</v>
      </c>
      <c r="D447" s="35" t="s">
        <v>2351</v>
      </c>
      <c r="E447" s="35" t="s">
        <v>1589</v>
      </c>
      <c r="F447" s="35" t="s">
        <v>1589</v>
      </c>
      <c r="G447" s="35" t="s">
        <v>1589</v>
      </c>
      <c r="H447" s="35" t="s">
        <v>1589</v>
      </c>
      <c r="I447" s="35" t="s">
        <v>1589</v>
      </c>
      <c r="J447" s="35" t="str">
        <f t="shared" si="24"/>
        <v/>
      </c>
      <c r="K447" t="s">
        <v>1589</v>
      </c>
      <c r="L447" t="s">
        <v>127</v>
      </c>
      <c r="M447" t="s">
        <v>127</v>
      </c>
      <c r="N447" t="s">
        <v>127</v>
      </c>
      <c r="O447" t="s">
        <v>1589</v>
      </c>
      <c r="P447" t="s">
        <v>1589</v>
      </c>
      <c r="Q447" t="s">
        <v>1589</v>
      </c>
      <c r="R447" s="1" t="str">
        <f t="shared" si="26"/>
        <v>YES</v>
      </c>
      <c r="S447" s="29" t="str">
        <f t="shared" si="27"/>
        <v>YES</v>
      </c>
      <c r="T447" s="32" t="str">
        <f t="shared" si="25"/>
        <v>YES</v>
      </c>
      <c r="U447" s="34" t="s">
        <v>127</v>
      </c>
      <c r="V447" s="10" t="s">
        <v>1589</v>
      </c>
      <c r="W447" s="54" t="s">
        <v>1589</v>
      </c>
      <c r="X447" s="9" t="s">
        <v>127</v>
      </c>
      <c r="Y447" s="9" t="s">
        <v>126</v>
      </c>
      <c r="Z447" s="9" t="s">
        <v>126</v>
      </c>
      <c r="AA447" s="9" t="s">
        <v>126</v>
      </c>
      <c r="AB447" s="9" t="s">
        <v>126</v>
      </c>
      <c r="AC447" s="9" t="s">
        <v>126</v>
      </c>
      <c r="AD447" s="9" t="s">
        <v>126</v>
      </c>
      <c r="AE447" s="9" t="s">
        <v>126</v>
      </c>
      <c r="AF447" s="9" t="s">
        <v>126</v>
      </c>
      <c r="AG447" s="9" t="s">
        <v>126</v>
      </c>
      <c r="AH447" s="9" t="s">
        <v>126</v>
      </c>
      <c r="AI447" s="9" t="s">
        <v>126</v>
      </c>
      <c r="AJ447" s="9" t="s">
        <v>126</v>
      </c>
      <c r="AK447" s="9" t="s">
        <v>126</v>
      </c>
      <c r="AL447" s="9" t="s">
        <v>126</v>
      </c>
      <c r="AM447" s="9" t="s">
        <v>126</v>
      </c>
      <c r="AN447" s="9" t="s">
        <v>126</v>
      </c>
      <c r="AO447" s="9" t="s">
        <v>126</v>
      </c>
      <c r="AP447" s="9" t="s">
        <v>126</v>
      </c>
      <c r="AQ447" s="9" t="s">
        <v>126</v>
      </c>
      <c r="AR447" s="27" t="s">
        <v>126</v>
      </c>
      <c r="AS447" s="11" t="s">
        <v>772</v>
      </c>
      <c r="BM447" t="s">
        <v>127</v>
      </c>
      <c r="EH447" s="21" t="s">
        <v>1589</v>
      </c>
      <c r="EI447" s="2"/>
      <c r="EK447" s="2" t="s">
        <v>127</v>
      </c>
      <c r="EN447" s="11" t="s">
        <v>1021</v>
      </c>
      <c r="EQ447" t="s">
        <v>127</v>
      </c>
      <c r="GP447" t="s">
        <v>127</v>
      </c>
      <c r="GR447" s="69" t="s">
        <v>347</v>
      </c>
      <c r="GS447" s="11" t="s">
        <v>1218</v>
      </c>
    </row>
    <row r="448" spans="1:201" hidden="1" x14ac:dyDescent="0.25">
      <c r="A448" s="10" t="s">
        <v>1781</v>
      </c>
      <c r="B448" s="9" t="s">
        <v>612</v>
      </c>
      <c r="C448" s="9" t="s">
        <v>768</v>
      </c>
      <c r="D448" s="35" t="s">
        <v>2351</v>
      </c>
      <c r="E448" s="35" t="s">
        <v>1589</v>
      </c>
      <c r="F448" s="35" t="s">
        <v>1589</v>
      </c>
      <c r="G448" s="35" t="s">
        <v>1589</v>
      </c>
      <c r="H448" s="35" t="s">
        <v>1589</v>
      </c>
      <c r="I448" s="35" t="s">
        <v>1589</v>
      </c>
      <c r="J448" s="35" t="str">
        <f t="shared" si="24"/>
        <v/>
      </c>
      <c r="K448" t="s">
        <v>1589</v>
      </c>
      <c r="L448" t="s">
        <v>127</v>
      </c>
      <c r="M448" t="s">
        <v>127</v>
      </c>
      <c r="N448" t="s">
        <v>127</v>
      </c>
      <c r="O448" t="s">
        <v>1589</v>
      </c>
      <c r="P448" t="s">
        <v>1589</v>
      </c>
      <c r="Q448" t="s">
        <v>1589</v>
      </c>
      <c r="R448" s="1" t="str">
        <f t="shared" si="26"/>
        <v>YES</v>
      </c>
      <c r="S448" s="29" t="str">
        <f t="shared" si="27"/>
        <v>YES</v>
      </c>
      <c r="T448" s="32" t="str">
        <f t="shared" si="25"/>
        <v>YES</v>
      </c>
      <c r="U448" s="34" t="s">
        <v>127</v>
      </c>
      <c r="V448" s="10" t="s">
        <v>1589</v>
      </c>
      <c r="W448" s="54" t="s">
        <v>1589</v>
      </c>
      <c r="X448" s="9" t="s">
        <v>126</v>
      </c>
      <c r="Y448" s="9" t="s">
        <v>126</v>
      </c>
      <c r="Z448" s="9" t="s">
        <v>126</v>
      </c>
      <c r="AA448" s="9" t="s">
        <v>126</v>
      </c>
      <c r="AB448" s="9" t="s">
        <v>126</v>
      </c>
      <c r="AC448" s="9" t="s">
        <v>126</v>
      </c>
      <c r="AD448" s="9" t="s">
        <v>126</v>
      </c>
      <c r="AE448" s="9" t="s">
        <v>126</v>
      </c>
      <c r="AF448" s="9" t="s">
        <v>127</v>
      </c>
      <c r="AG448" s="9" t="s">
        <v>126</v>
      </c>
      <c r="AH448" s="9" t="s">
        <v>126</v>
      </c>
      <c r="AI448" s="9" t="s">
        <v>126</v>
      </c>
      <c r="AJ448" s="9" t="s">
        <v>126</v>
      </c>
      <c r="AK448" s="9" t="s">
        <v>126</v>
      </c>
      <c r="AL448" s="9" t="s">
        <v>126</v>
      </c>
      <c r="AM448" s="9" t="s">
        <v>126</v>
      </c>
      <c r="AN448" s="9" t="s">
        <v>126</v>
      </c>
      <c r="AO448" s="9" t="s">
        <v>126</v>
      </c>
      <c r="AP448" s="9" t="s">
        <v>126</v>
      </c>
      <c r="AQ448" s="9" t="s">
        <v>126</v>
      </c>
      <c r="AR448" s="27" t="s">
        <v>126</v>
      </c>
      <c r="AS448" s="11" t="s">
        <v>773</v>
      </c>
      <c r="CA448" t="s">
        <v>127</v>
      </c>
      <c r="EH448" s="44" t="s">
        <v>1589</v>
      </c>
      <c r="EI448" s="2" t="s">
        <v>127</v>
      </c>
      <c r="EN448" s="11" t="s">
        <v>931</v>
      </c>
      <c r="EQ448" t="s">
        <v>127</v>
      </c>
      <c r="GP448" t="s">
        <v>127</v>
      </c>
      <c r="GR448" s="69" t="s">
        <v>347</v>
      </c>
      <c r="GS448" s="11" t="s">
        <v>1219</v>
      </c>
    </row>
    <row r="449" spans="1:201" hidden="1" x14ac:dyDescent="0.25">
      <c r="A449" s="10" t="s">
        <v>1781</v>
      </c>
      <c r="B449" s="9" t="s">
        <v>612</v>
      </c>
      <c r="C449" s="9" t="s">
        <v>774</v>
      </c>
      <c r="D449" s="35"/>
      <c r="E449" s="35" t="s">
        <v>1589</v>
      </c>
      <c r="F449" s="35" t="s">
        <v>1589</v>
      </c>
      <c r="G449" s="35" t="s">
        <v>1589</v>
      </c>
      <c r="H449" s="35" t="s">
        <v>1589</v>
      </c>
      <c r="I449" s="35" t="s">
        <v>1589</v>
      </c>
      <c r="J449" s="35" t="str">
        <f t="shared" si="24"/>
        <v/>
      </c>
      <c r="K449" t="s">
        <v>1589</v>
      </c>
      <c r="L449" t="s">
        <v>1589</v>
      </c>
      <c r="M449" t="s">
        <v>1589</v>
      </c>
      <c r="N449" t="s">
        <v>1589</v>
      </c>
      <c r="O449" t="s">
        <v>1589</v>
      </c>
      <c r="P449" t="s">
        <v>1589</v>
      </c>
      <c r="Q449" t="s">
        <v>1589</v>
      </c>
      <c r="R449" s="1" t="str">
        <f t="shared" si="26"/>
        <v>NO</v>
      </c>
      <c r="S449" s="29" t="str">
        <f t="shared" si="27"/>
        <v>NO</v>
      </c>
      <c r="T449" s="32" t="str">
        <f t="shared" si="25"/>
        <v>NO</v>
      </c>
      <c r="U449" s="34" t="s">
        <v>1589</v>
      </c>
      <c r="V449" s="10" t="s">
        <v>1589</v>
      </c>
      <c r="W449" s="54" t="s">
        <v>1589</v>
      </c>
      <c r="X449" s="9" t="s">
        <v>126</v>
      </c>
      <c r="Y449" s="9" t="s">
        <v>126</v>
      </c>
      <c r="Z449" s="9" t="s">
        <v>126</v>
      </c>
      <c r="AA449" s="9" t="s">
        <v>126</v>
      </c>
      <c r="AB449" s="9" t="s">
        <v>126</v>
      </c>
      <c r="AC449" s="9" t="s">
        <v>126</v>
      </c>
      <c r="AD449" s="9" t="s">
        <v>126</v>
      </c>
      <c r="AE449" s="9" t="s">
        <v>126</v>
      </c>
      <c r="AF449" s="9" t="s">
        <v>126</v>
      </c>
      <c r="AG449" s="9" t="s">
        <v>126</v>
      </c>
      <c r="AH449" s="9" t="s">
        <v>126</v>
      </c>
      <c r="AI449" s="9" t="s">
        <v>126</v>
      </c>
      <c r="AJ449" s="9" t="s">
        <v>126</v>
      </c>
      <c r="AK449" s="9" t="s">
        <v>126</v>
      </c>
      <c r="AL449" s="9" t="s">
        <v>126</v>
      </c>
      <c r="AM449" s="9" t="s">
        <v>126</v>
      </c>
      <c r="AN449" s="9" t="s">
        <v>126</v>
      </c>
      <c r="AO449" s="9" t="s">
        <v>126</v>
      </c>
      <c r="AP449" s="9" t="s">
        <v>126</v>
      </c>
      <c r="AQ449" s="9" t="s">
        <v>126</v>
      </c>
      <c r="AR449" s="27" t="s">
        <v>126</v>
      </c>
      <c r="AS449" s="11" t="s">
        <v>126</v>
      </c>
      <c r="EH449" s="21" t="s">
        <v>1589</v>
      </c>
      <c r="EI449" s="2"/>
      <c r="EN449" s="11" t="s">
        <v>126</v>
      </c>
      <c r="GR449" s="69" t="s">
        <v>126</v>
      </c>
      <c r="GS449" s="11" t="s">
        <v>126</v>
      </c>
    </row>
    <row r="450" spans="1:201" hidden="1" x14ac:dyDescent="0.25">
      <c r="A450" s="10" t="s">
        <v>1781</v>
      </c>
      <c r="B450" s="9" t="s">
        <v>612</v>
      </c>
      <c r="C450" s="9" t="s">
        <v>774</v>
      </c>
      <c r="D450" s="35"/>
      <c r="E450" s="35" t="s">
        <v>1589</v>
      </c>
      <c r="F450" s="35" t="s">
        <v>1589</v>
      </c>
      <c r="G450" s="35" t="s">
        <v>1589</v>
      </c>
      <c r="H450" s="35" t="s">
        <v>1589</v>
      </c>
      <c r="I450" s="35" t="s">
        <v>1589</v>
      </c>
      <c r="J450" s="35" t="str">
        <f t="shared" si="24"/>
        <v/>
      </c>
      <c r="K450" t="s">
        <v>1589</v>
      </c>
      <c r="L450" t="s">
        <v>1589</v>
      </c>
      <c r="M450" t="s">
        <v>1589</v>
      </c>
      <c r="N450" t="s">
        <v>1589</v>
      </c>
      <c r="O450" t="s">
        <v>1589</v>
      </c>
      <c r="P450" t="s">
        <v>1589</v>
      </c>
      <c r="Q450" t="s">
        <v>1589</v>
      </c>
      <c r="R450" s="1" t="str">
        <f t="shared" si="26"/>
        <v>NO</v>
      </c>
      <c r="S450" s="29" t="str">
        <f t="shared" si="27"/>
        <v>NO</v>
      </c>
      <c r="T450" s="32" t="str">
        <f t="shared" si="25"/>
        <v>NO</v>
      </c>
      <c r="U450" s="34" t="s">
        <v>1589</v>
      </c>
      <c r="V450" s="10" t="s">
        <v>1589</v>
      </c>
      <c r="W450" s="54" t="s">
        <v>1589</v>
      </c>
      <c r="X450" s="9" t="s">
        <v>126</v>
      </c>
      <c r="Y450" s="9" t="s">
        <v>126</v>
      </c>
      <c r="Z450" s="9" t="s">
        <v>126</v>
      </c>
      <c r="AA450" s="9" t="s">
        <v>126</v>
      </c>
      <c r="AB450" s="9" t="s">
        <v>126</v>
      </c>
      <c r="AC450" s="9" t="s">
        <v>126</v>
      </c>
      <c r="AD450" s="9" t="s">
        <v>126</v>
      </c>
      <c r="AE450" s="9" t="s">
        <v>126</v>
      </c>
      <c r="AF450" s="9" t="s">
        <v>126</v>
      </c>
      <c r="AG450" s="9" t="s">
        <v>126</v>
      </c>
      <c r="AH450" s="9" t="s">
        <v>126</v>
      </c>
      <c r="AI450" s="9" t="s">
        <v>126</v>
      </c>
      <c r="AJ450" s="9" t="s">
        <v>126</v>
      </c>
      <c r="AK450" s="9" t="s">
        <v>126</v>
      </c>
      <c r="AL450" s="9" t="s">
        <v>126</v>
      </c>
      <c r="AM450" s="9" t="s">
        <v>126</v>
      </c>
      <c r="AN450" s="9" t="s">
        <v>126</v>
      </c>
      <c r="AO450" s="9" t="s">
        <v>126</v>
      </c>
      <c r="AP450" s="9" t="s">
        <v>126</v>
      </c>
      <c r="AQ450" s="9" t="s">
        <v>126</v>
      </c>
      <c r="AR450" s="27" t="s">
        <v>126</v>
      </c>
      <c r="AS450" s="11" t="s">
        <v>126</v>
      </c>
      <c r="EH450" s="21" t="s">
        <v>1589</v>
      </c>
      <c r="EI450" s="2"/>
      <c r="EN450" s="11" t="s">
        <v>126</v>
      </c>
      <c r="GR450" s="69" t="s">
        <v>126</v>
      </c>
      <c r="GS450" s="11" t="s">
        <v>126</v>
      </c>
    </row>
    <row r="451" spans="1:201" hidden="1" x14ac:dyDescent="0.25">
      <c r="A451" s="10" t="s">
        <v>1781</v>
      </c>
      <c r="B451" s="9" t="s">
        <v>612</v>
      </c>
      <c r="C451" s="9" t="s">
        <v>774</v>
      </c>
      <c r="D451" s="35"/>
      <c r="E451" s="35" t="s">
        <v>1589</v>
      </c>
      <c r="F451" s="35" t="s">
        <v>1589</v>
      </c>
      <c r="G451" s="35" t="s">
        <v>1589</v>
      </c>
      <c r="H451" s="35" t="s">
        <v>1589</v>
      </c>
      <c r="I451" s="35" t="s">
        <v>1589</v>
      </c>
      <c r="J451" s="35" t="str">
        <f t="shared" si="24"/>
        <v/>
      </c>
      <c r="K451" t="s">
        <v>1589</v>
      </c>
      <c r="L451" t="s">
        <v>1589</v>
      </c>
      <c r="M451" t="s">
        <v>1589</v>
      </c>
      <c r="N451" t="s">
        <v>1589</v>
      </c>
      <c r="O451" t="s">
        <v>1589</v>
      </c>
      <c r="P451" t="s">
        <v>1589</v>
      </c>
      <c r="Q451" t="s">
        <v>1589</v>
      </c>
      <c r="R451" s="1" t="str">
        <f t="shared" si="26"/>
        <v>NO</v>
      </c>
      <c r="S451" s="29" t="str">
        <f t="shared" si="27"/>
        <v>NO</v>
      </c>
      <c r="T451" s="32" t="str">
        <f t="shared" si="25"/>
        <v>NO</v>
      </c>
      <c r="U451" s="34" t="s">
        <v>1589</v>
      </c>
      <c r="V451" s="10" t="s">
        <v>1589</v>
      </c>
      <c r="W451" s="54" t="s">
        <v>1589</v>
      </c>
      <c r="X451" s="9" t="s">
        <v>126</v>
      </c>
      <c r="Y451" s="9" t="s">
        <v>126</v>
      </c>
      <c r="Z451" s="9" t="s">
        <v>126</v>
      </c>
      <c r="AA451" s="9" t="s">
        <v>126</v>
      </c>
      <c r="AB451" s="9" t="s">
        <v>126</v>
      </c>
      <c r="AC451" s="9" t="s">
        <v>126</v>
      </c>
      <c r="AD451" s="9" t="s">
        <v>126</v>
      </c>
      <c r="AE451" s="9" t="s">
        <v>126</v>
      </c>
      <c r="AF451" s="9" t="s">
        <v>126</v>
      </c>
      <c r="AG451" s="9" t="s">
        <v>126</v>
      </c>
      <c r="AH451" s="9" t="s">
        <v>126</v>
      </c>
      <c r="AI451" s="9" t="s">
        <v>126</v>
      </c>
      <c r="AJ451" s="9" t="s">
        <v>126</v>
      </c>
      <c r="AK451" s="9" t="s">
        <v>126</v>
      </c>
      <c r="AL451" s="9" t="s">
        <v>126</v>
      </c>
      <c r="AM451" s="9" t="s">
        <v>126</v>
      </c>
      <c r="AN451" s="9" t="s">
        <v>126</v>
      </c>
      <c r="AO451" s="9" t="s">
        <v>126</v>
      </c>
      <c r="AP451" s="9" t="s">
        <v>126</v>
      </c>
      <c r="AQ451" s="9" t="s">
        <v>126</v>
      </c>
      <c r="AR451" s="27" t="s">
        <v>126</v>
      </c>
      <c r="AS451" s="11" t="s">
        <v>126</v>
      </c>
      <c r="EH451" s="21" t="s">
        <v>1589</v>
      </c>
      <c r="EI451" s="2"/>
      <c r="EN451" s="11" t="s">
        <v>126</v>
      </c>
      <c r="GR451" s="69" t="s">
        <v>126</v>
      </c>
      <c r="GS451" s="11" t="s">
        <v>126</v>
      </c>
    </row>
    <row r="452" spans="1:201" hidden="1" x14ac:dyDescent="0.25">
      <c r="A452" s="10" t="s">
        <v>1781</v>
      </c>
      <c r="B452" s="9" t="s">
        <v>612</v>
      </c>
      <c r="C452" s="9" t="s">
        <v>774</v>
      </c>
      <c r="D452" s="35"/>
      <c r="E452" s="35" t="s">
        <v>1589</v>
      </c>
      <c r="F452" s="35" t="s">
        <v>1589</v>
      </c>
      <c r="G452" s="35" t="s">
        <v>1589</v>
      </c>
      <c r="H452" s="35" t="s">
        <v>1589</v>
      </c>
      <c r="I452" s="35" t="s">
        <v>1589</v>
      </c>
      <c r="J452" s="35" t="str">
        <f t="shared" ref="J452:J515" si="28">IF(OR($E452 = "YES",$F452 = "YES", $I452="YES"), IF(OR($G452 = "YES",$H452 = "YES"),"Mixed","Plan-driven"), IF(OR($G452 = "YES",$H452 = "YES"), "Agile", ""))</f>
        <v/>
      </c>
      <c r="K452" t="s">
        <v>1589</v>
      </c>
      <c r="L452" t="s">
        <v>1589</v>
      </c>
      <c r="M452" t="s">
        <v>1589</v>
      </c>
      <c r="N452" t="s">
        <v>1589</v>
      </c>
      <c r="O452" t="s">
        <v>1589</v>
      </c>
      <c r="P452" t="s">
        <v>1589</v>
      </c>
      <c r="Q452" t="s">
        <v>1589</v>
      </c>
      <c r="R452" s="1" t="str">
        <f t="shared" si="26"/>
        <v>NO</v>
      </c>
      <c r="S452" s="29" t="str">
        <f t="shared" si="27"/>
        <v>NO</v>
      </c>
      <c r="T452" s="32" t="str">
        <f t="shared" ref="T452:T515" si="29">IF(AND(AS452="",EN452="",GS452=""),"NO","YES")</f>
        <v>NO</v>
      </c>
      <c r="U452" s="34" t="s">
        <v>1589</v>
      </c>
      <c r="V452" s="10" t="s">
        <v>1589</v>
      </c>
      <c r="W452" s="54" t="s">
        <v>1589</v>
      </c>
      <c r="X452" s="9" t="s">
        <v>126</v>
      </c>
      <c r="Y452" s="9" t="s">
        <v>126</v>
      </c>
      <c r="Z452" s="9" t="s">
        <v>126</v>
      </c>
      <c r="AA452" s="9" t="s">
        <v>126</v>
      </c>
      <c r="AB452" s="9" t="s">
        <v>126</v>
      </c>
      <c r="AC452" s="9" t="s">
        <v>126</v>
      </c>
      <c r="AD452" s="9" t="s">
        <v>126</v>
      </c>
      <c r="AE452" s="9" t="s">
        <v>126</v>
      </c>
      <c r="AF452" s="9" t="s">
        <v>126</v>
      </c>
      <c r="AG452" s="9" t="s">
        <v>126</v>
      </c>
      <c r="AH452" s="9" t="s">
        <v>126</v>
      </c>
      <c r="AI452" s="9" t="s">
        <v>126</v>
      </c>
      <c r="AJ452" s="9" t="s">
        <v>126</v>
      </c>
      <c r="AK452" s="9" t="s">
        <v>126</v>
      </c>
      <c r="AL452" s="9" t="s">
        <v>126</v>
      </c>
      <c r="AM452" s="9" t="s">
        <v>126</v>
      </c>
      <c r="AN452" s="9" t="s">
        <v>126</v>
      </c>
      <c r="AO452" s="9" t="s">
        <v>126</v>
      </c>
      <c r="AP452" s="9" t="s">
        <v>126</v>
      </c>
      <c r="AQ452" s="9" t="s">
        <v>126</v>
      </c>
      <c r="AR452" s="27" t="s">
        <v>126</v>
      </c>
      <c r="AS452" s="11" t="s">
        <v>126</v>
      </c>
      <c r="EH452" s="21" t="s">
        <v>1589</v>
      </c>
      <c r="EI452" s="2"/>
      <c r="EN452" s="11" t="s">
        <v>126</v>
      </c>
      <c r="GR452" s="69" t="s">
        <v>126</v>
      </c>
      <c r="GS452" s="11" t="s">
        <v>126</v>
      </c>
    </row>
    <row r="453" spans="1:201" hidden="1" x14ac:dyDescent="0.25">
      <c r="A453" s="10" t="s">
        <v>1781</v>
      </c>
      <c r="B453" s="9" t="s">
        <v>612</v>
      </c>
      <c r="C453" s="9" t="s">
        <v>774</v>
      </c>
      <c r="D453" s="35"/>
      <c r="E453" s="35" t="s">
        <v>1589</v>
      </c>
      <c r="F453" s="35" t="s">
        <v>1589</v>
      </c>
      <c r="G453" s="35" t="s">
        <v>1589</v>
      </c>
      <c r="H453" s="35" t="s">
        <v>1589</v>
      </c>
      <c r="I453" s="35" t="s">
        <v>1589</v>
      </c>
      <c r="J453" s="35" t="str">
        <f t="shared" si="28"/>
        <v/>
      </c>
      <c r="K453" t="s">
        <v>1589</v>
      </c>
      <c r="L453" t="s">
        <v>1589</v>
      </c>
      <c r="M453" t="s">
        <v>1589</v>
      </c>
      <c r="N453" t="s">
        <v>1589</v>
      </c>
      <c r="O453" t="s">
        <v>1589</v>
      </c>
      <c r="P453" t="s">
        <v>1589</v>
      </c>
      <c r="Q453" t="s">
        <v>1589</v>
      </c>
      <c r="R453" s="1" t="str">
        <f t="shared" ref="R453:R516" si="30">IF(OR(M453="YES",N453="YES",O453="YES"),"YES","NO")</f>
        <v>NO</v>
      </c>
      <c r="S453" s="29" t="str">
        <f t="shared" si="27"/>
        <v>NO</v>
      </c>
      <c r="T453" s="32" t="str">
        <f t="shared" si="29"/>
        <v>NO</v>
      </c>
      <c r="U453" s="34" t="s">
        <v>1589</v>
      </c>
      <c r="V453" s="10" t="s">
        <v>1589</v>
      </c>
      <c r="W453" s="54" t="s">
        <v>1589</v>
      </c>
      <c r="X453" s="9" t="s">
        <v>126</v>
      </c>
      <c r="Y453" s="9" t="s">
        <v>126</v>
      </c>
      <c r="Z453" s="9" t="s">
        <v>126</v>
      </c>
      <c r="AA453" s="9" t="s">
        <v>126</v>
      </c>
      <c r="AB453" s="9" t="s">
        <v>126</v>
      </c>
      <c r="AC453" s="9" t="s">
        <v>126</v>
      </c>
      <c r="AD453" s="9" t="s">
        <v>126</v>
      </c>
      <c r="AE453" s="9" t="s">
        <v>126</v>
      </c>
      <c r="AF453" s="9" t="s">
        <v>126</v>
      </c>
      <c r="AG453" s="9" t="s">
        <v>126</v>
      </c>
      <c r="AH453" s="9" t="s">
        <v>126</v>
      </c>
      <c r="AI453" s="9" t="s">
        <v>126</v>
      </c>
      <c r="AJ453" s="9" t="s">
        <v>126</v>
      </c>
      <c r="AK453" s="9" t="s">
        <v>126</v>
      </c>
      <c r="AL453" s="9" t="s">
        <v>126</v>
      </c>
      <c r="AM453" s="9" t="s">
        <v>126</v>
      </c>
      <c r="AN453" s="9" t="s">
        <v>126</v>
      </c>
      <c r="AO453" s="9" t="s">
        <v>126</v>
      </c>
      <c r="AP453" s="9" t="s">
        <v>126</v>
      </c>
      <c r="AQ453" s="9" t="s">
        <v>126</v>
      </c>
      <c r="AR453" s="27" t="s">
        <v>126</v>
      </c>
      <c r="AS453" s="11" t="s">
        <v>126</v>
      </c>
      <c r="EH453" s="21" t="s">
        <v>1589</v>
      </c>
      <c r="EI453" s="2"/>
      <c r="EN453" s="11" t="s">
        <v>126</v>
      </c>
      <c r="GR453" s="69" t="s">
        <v>126</v>
      </c>
      <c r="GS453" s="11" t="s">
        <v>126</v>
      </c>
    </row>
    <row r="454" spans="1:201" hidden="1" x14ac:dyDescent="0.25">
      <c r="A454" s="10" t="s">
        <v>1781</v>
      </c>
      <c r="B454" s="9" t="s">
        <v>612</v>
      </c>
      <c r="C454" s="9" t="s">
        <v>775</v>
      </c>
      <c r="D454" s="35" t="s">
        <v>2351</v>
      </c>
      <c r="E454" s="35" t="s">
        <v>1589</v>
      </c>
      <c r="F454" s="35" t="s">
        <v>1589</v>
      </c>
      <c r="G454" s="35" t="s">
        <v>127</v>
      </c>
      <c r="H454" s="35" t="s">
        <v>1589</v>
      </c>
      <c r="I454" s="35" t="s">
        <v>1589</v>
      </c>
      <c r="J454" s="35" t="str">
        <f t="shared" si="28"/>
        <v>Agile</v>
      </c>
      <c r="K454" t="s">
        <v>127</v>
      </c>
      <c r="L454" t="s">
        <v>1589</v>
      </c>
      <c r="M454" t="s">
        <v>1589</v>
      </c>
      <c r="N454" t="s">
        <v>1589</v>
      </c>
      <c r="O454" t="s">
        <v>1589</v>
      </c>
      <c r="P454" t="s">
        <v>1589</v>
      </c>
      <c r="Q454" t="s">
        <v>1589</v>
      </c>
      <c r="R454" s="1" t="str">
        <f t="shared" si="30"/>
        <v>NO</v>
      </c>
      <c r="S454" s="29" t="str">
        <f t="shared" ref="S454:S517" si="31">IF(AND(X454="",Y454="",Z454="",AA454="",AB454="",AC454="",AD454="",AE454="",AF454="",AG454="",AH454="",AI454="",AJ454="",AK454="",AL454="",AN454="",AM454="",AO454="",AP454="",AQ454="",AR454=""),"NO","YES")</f>
        <v>YES</v>
      </c>
      <c r="T454" s="32" t="str">
        <f t="shared" si="29"/>
        <v>NO</v>
      </c>
      <c r="U454" s="34" t="s">
        <v>1589</v>
      </c>
      <c r="V454" s="10" t="s">
        <v>1589</v>
      </c>
      <c r="W454" s="54" t="s">
        <v>1589</v>
      </c>
      <c r="X454" s="9" t="s">
        <v>127</v>
      </c>
      <c r="Y454" s="9" t="s">
        <v>126</v>
      </c>
      <c r="Z454" s="9" t="s">
        <v>126</v>
      </c>
      <c r="AA454" s="9" t="s">
        <v>126</v>
      </c>
      <c r="AB454" s="9" t="s">
        <v>126</v>
      </c>
      <c r="AC454" s="9" t="s">
        <v>126</v>
      </c>
      <c r="AD454" s="9" t="s">
        <v>126</v>
      </c>
      <c r="AE454" s="9" t="s">
        <v>126</v>
      </c>
      <c r="AF454" s="9" t="s">
        <v>126</v>
      </c>
      <c r="AG454" s="9" t="s">
        <v>126</v>
      </c>
      <c r="AH454" s="9" t="s">
        <v>126</v>
      </c>
      <c r="AI454" s="9" t="s">
        <v>126</v>
      </c>
      <c r="AJ454" s="9" t="s">
        <v>126</v>
      </c>
      <c r="AK454" s="9" t="s">
        <v>126</v>
      </c>
      <c r="AL454" s="9" t="s">
        <v>126</v>
      </c>
      <c r="AM454" s="9" t="s">
        <v>126</v>
      </c>
      <c r="AN454" s="9" t="s">
        <v>126</v>
      </c>
      <c r="AO454" s="9" t="s">
        <v>126</v>
      </c>
      <c r="AP454" s="9" t="s">
        <v>126</v>
      </c>
      <c r="AQ454" s="9" t="s">
        <v>126</v>
      </c>
      <c r="AR454" s="27" t="s">
        <v>126</v>
      </c>
      <c r="AS454" s="11" t="s">
        <v>126</v>
      </c>
      <c r="EH454" s="21" t="s">
        <v>1589</v>
      </c>
      <c r="EI454" s="2"/>
      <c r="EN454" s="11" t="s">
        <v>126</v>
      </c>
      <c r="GR454" s="69" t="s">
        <v>348</v>
      </c>
      <c r="GS454" s="11" t="s">
        <v>126</v>
      </c>
    </row>
    <row r="455" spans="1:201" hidden="1" x14ac:dyDescent="0.25">
      <c r="A455" s="10" t="s">
        <v>1781</v>
      </c>
      <c r="B455" s="9" t="s">
        <v>612</v>
      </c>
      <c r="C455" s="9" t="s">
        <v>775</v>
      </c>
      <c r="D455" s="35" t="s">
        <v>2351</v>
      </c>
      <c r="E455" s="35" t="s">
        <v>1589</v>
      </c>
      <c r="F455" s="35" t="s">
        <v>1589</v>
      </c>
      <c r="G455" s="35" t="s">
        <v>127</v>
      </c>
      <c r="H455" s="35" t="s">
        <v>1589</v>
      </c>
      <c r="I455" s="35" t="s">
        <v>1589</v>
      </c>
      <c r="J455" s="35" t="str">
        <f t="shared" si="28"/>
        <v>Agile</v>
      </c>
      <c r="K455" t="s">
        <v>127</v>
      </c>
      <c r="L455" t="s">
        <v>1589</v>
      </c>
      <c r="M455" t="s">
        <v>1589</v>
      </c>
      <c r="N455" t="s">
        <v>1589</v>
      </c>
      <c r="O455" t="s">
        <v>1589</v>
      </c>
      <c r="P455" t="s">
        <v>1589</v>
      </c>
      <c r="Q455" t="s">
        <v>1589</v>
      </c>
      <c r="R455" s="1" t="str">
        <f t="shared" si="30"/>
        <v>NO</v>
      </c>
      <c r="S455" s="29" t="str">
        <f t="shared" si="31"/>
        <v>YES</v>
      </c>
      <c r="T455" s="32" t="str">
        <f t="shared" si="29"/>
        <v>NO</v>
      </c>
      <c r="U455" s="34" t="s">
        <v>1589</v>
      </c>
      <c r="V455" s="10" t="s">
        <v>1589</v>
      </c>
      <c r="W455" s="54" t="s">
        <v>1589</v>
      </c>
      <c r="X455" s="9" t="s">
        <v>126</v>
      </c>
      <c r="Y455" s="9" t="s">
        <v>126</v>
      </c>
      <c r="Z455" s="9" t="s">
        <v>127</v>
      </c>
      <c r="AA455" s="9" t="s">
        <v>126</v>
      </c>
      <c r="AB455" s="9" t="s">
        <v>126</v>
      </c>
      <c r="AC455" s="9" t="s">
        <v>126</v>
      </c>
      <c r="AD455" s="9" t="s">
        <v>126</v>
      </c>
      <c r="AE455" s="9" t="s">
        <v>126</v>
      </c>
      <c r="AF455" s="9" t="s">
        <v>126</v>
      </c>
      <c r="AG455" s="9" t="s">
        <v>126</v>
      </c>
      <c r="AH455" s="9" t="s">
        <v>126</v>
      </c>
      <c r="AI455" s="9" t="s">
        <v>126</v>
      </c>
      <c r="AJ455" s="9" t="s">
        <v>126</v>
      </c>
      <c r="AK455" s="9" t="s">
        <v>126</v>
      </c>
      <c r="AL455" s="9" t="s">
        <v>126</v>
      </c>
      <c r="AM455" s="9" t="s">
        <v>126</v>
      </c>
      <c r="AN455" s="9" t="s">
        <v>126</v>
      </c>
      <c r="AO455" s="9" t="s">
        <v>126</v>
      </c>
      <c r="AP455" s="9" t="s">
        <v>126</v>
      </c>
      <c r="AQ455" s="9" t="s">
        <v>126</v>
      </c>
      <c r="AR455" s="27" t="s">
        <v>126</v>
      </c>
      <c r="AS455" s="11" t="s">
        <v>126</v>
      </c>
      <c r="EH455" s="21" t="s">
        <v>1589</v>
      </c>
      <c r="EI455" s="2"/>
      <c r="EN455" s="11" t="s">
        <v>126</v>
      </c>
      <c r="GR455" s="69" t="s">
        <v>347</v>
      </c>
      <c r="GS455" s="11" t="s">
        <v>126</v>
      </c>
    </row>
    <row r="456" spans="1:201" hidden="1" x14ac:dyDescent="0.25">
      <c r="A456" s="10" t="s">
        <v>1781</v>
      </c>
      <c r="B456" s="9" t="s">
        <v>612</v>
      </c>
      <c r="C456" s="9" t="s">
        <v>775</v>
      </c>
      <c r="D456" s="35" t="s">
        <v>2351</v>
      </c>
      <c r="E456" s="35" t="s">
        <v>1589</v>
      </c>
      <c r="F456" s="35" t="s">
        <v>1589</v>
      </c>
      <c r="G456" s="35" t="s">
        <v>127</v>
      </c>
      <c r="H456" s="35" t="s">
        <v>1589</v>
      </c>
      <c r="I456" s="35" t="s">
        <v>1589</v>
      </c>
      <c r="J456" s="35" t="str">
        <f t="shared" si="28"/>
        <v>Agile</v>
      </c>
      <c r="K456" t="s">
        <v>127</v>
      </c>
      <c r="L456" t="s">
        <v>1589</v>
      </c>
      <c r="M456" t="s">
        <v>1589</v>
      </c>
      <c r="N456" t="s">
        <v>1589</v>
      </c>
      <c r="O456" t="s">
        <v>1589</v>
      </c>
      <c r="P456" t="s">
        <v>1589</v>
      </c>
      <c r="Q456" t="s">
        <v>1589</v>
      </c>
      <c r="R456" s="1" t="str">
        <f t="shared" si="30"/>
        <v>NO</v>
      </c>
      <c r="S456" s="29" t="str">
        <f t="shared" si="31"/>
        <v>YES</v>
      </c>
      <c r="T456" s="32" t="str">
        <f t="shared" si="29"/>
        <v>NO</v>
      </c>
      <c r="U456" s="34" t="s">
        <v>1589</v>
      </c>
      <c r="V456" s="10" t="s">
        <v>1589</v>
      </c>
      <c r="W456" s="54" t="s">
        <v>1589</v>
      </c>
      <c r="X456" s="9" t="s">
        <v>126</v>
      </c>
      <c r="Y456" s="9" t="s">
        <v>126</v>
      </c>
      <c r="Z456" s="9" t="s">
        <v>126</v>
      </c>
      <c r="AA456" s="9" t="s">
        <v>126</v>
      </c>
      <c r="AB456" s="9" t="s">
        <v>126</v>
      </c>
      <c r="AC456" s="9" t="s">
        <v>126</v>
      </c>
      <c r="AD456" s="9" t="s">
        <v>126</v>
      </c>
      <c r="AE456" s="9" t="s">
        <v>126</v>
      </c>
      <c r="AF456" s="9" t="s">
        <v>126</v>
      </c>
      <c r="AG456" s="9" t="s">
        <v>127</v>
      </c>
      <c r="AH456" s="9" t="s">
        <v>126</v>
      </c>
      <c r="AI456" s="9" t="s">
        <v>126</v>
      </c>
      <c r="AJ456" s="9" t="s">
        <v>126</v>
      </c>
      <c r="AK456" s="9" t="s">
        <v>126</v>
      </c>
      <c r="AL456" s="9" t="s">
        <v>126</v>
      </c>
      <c r="AM456" s="9" t="s">
        <v>126</v>
      </c>
      <c r="AN456" s="9" t="s">
        <v>126</v>
      </c>
      <c r="AO456" s="9" t="s">
        <v>126</v>
      </c>
      <c r="AP456" s="9" t="s">
        <v>126</v>
      </c>
      <c r="AQ456" s="9" t="s">
        <v>126</v>
      </c>
      <c r="AR456" s="27" t="s">
        <v>126</v>
      </c>
      <c r="AS456" s="11" t="s">
        <v>126</v>
      </c>
      <c r="EH456" s="21" t="s">
        <v>1589</v>
      </c>
      <c r="EI456" s="2"/>
      <c r="EN456" s="11" t="s">
        <v>126</v>
      </c>
      <c r="GR456" s="69" t="s">
        <v>347</v>
      </c>
      <c r="GS456" s="11" t="s">
        <v>126</v>
      </c>
    </row>
    <row r="457" spans="1:201" hidden="1" x14ac:dyDescent="0.25">
      <c r="A457" s="10" t="s">
        <v>1781</v>
      </c>
      <c r="B457" s="9" t="s">
        <v>612</v>
      </c>
      <c r="C457" s="9" t="s">
        <v>775</v>
      </c>
      <c r="D457" s="35" t="s">
        <v>2351</v>
      </c>
      <c r="E457" s="35" t="s">
        <v>1589</v>
      </c>
      <c r="F457" s="35" t="s">
        <v>1589</v>
      </c>
      <c r="G457" s="35" t="s">
        <v>127</v>
      </c>
      <c r="H457" s="35" t="s">
        <v>1589</v>
      </c>
      <c r="I457" s="35" t="s">
        <v>1589</v>
      </c>
      <c r="J457" s="35" t="str">
        <f t="shared" si="28"/>
        <v>Agile</v>
      </c>
      <c r="K457" t="s">
        <v>127</v>
      </c>
      <c r="L457" t="s">
        <v>1589</v>
      </c>
      <c r="M457" t="s">
        <v>1589</v>
      </c>
      <c r="N457" t="s">
        <v>1589</v>
      </c>
      <c r="O457" t="s">
        <v>1589</v>
      </c>
      <c r="P457" t="s">
        <v>1589</v>
      </c>
      <c r="Q457" t="s">
        <v>1589</v>
      </c>
      <c r="R457" s="1" t="str">
        <f t="shared" si="30"/>
        <v>NO</v>
      </c>
      <c r="S457" s="29" t="str">
        <f t="shared" si="31"/>
        <v>YES</v>
      </c>
      <c r="T457" s="32" t="str">
        <f t="shared" si="29"/>
        <v>NO</v>
      </c>
      <c r="U457" s="34" t="s">
        <v>1589</v>
      </c>
      <c r="V457" s="10" t="s">
        <v>1589</v>
      </c>
      <c r="W457" s="54" t="s">
        <v>1589</v>
      </c>
      <c r="X457" s="9" t="s">
        <v>126</v>
      </c>
      <c r="Y457" s="9" t="s">
        <v>126</v>
      </c>
      <c r="Z457" s="9" t="s">
        <v>126</v>
      </c>
      <c r="AA457" s="9" t="s">
        <v>126</v>
      </c>
      <c r="AB457" s="9" t="s">
        <v>126</v>
      </c>
      <c r="AC457" s="9" t="s">
        <v>126</v>
      </c>
      <c r="AD457" s="9" t="s">
        <v>126</v>
      </c>
      <c r="AE457" s="9" t="s">
        <v>126</v>
      </c>
      <c r="AF457" s="9" t="s">
        <v>126</v>
      </c>
      <c r="AG457" s="9" t="s">
        <v>126</v>
      </c>
      <c r="AH457" s="9" t="s">
        <v>127</v>
      </c>
      <c r="AI457" s="9" t="s">
        <v>126</v>
      </c>
      <c r="AJ457" s="9" t="s">
        <v>126</v>
      </c>
      <c r="AK457" s="9" t="s">
        <v>126</v>
      </c>
      <c r="AL457" s="9" t="s">
        <v>126</v>
      </c>
      <c r="AM457" s="9" t="s">
        <v>126</v>
      </c>
      <c r="AN457" s="9" t="s">
        <v>126</v>
      </c>
      <c r="AO457" s="9" t="s">
        <v>126</v>
      </c>
      <c r="AP457" s="9" t="s">
        <v>126</v>
      </c>
      <c r="AQ457" s="9" t="s">
        <v>126</v>
      </c>
      <c r="AR457" s="27" t="s">
        <v>126</v>
      </c>
      <c r="AS457" s="11" t="s">
        <v>126</v>
      </c>
      <c r="EH457" s="21" t="s">
        <v>1589</v>
      </c>
      <c r="EI457" s="2"/>
      <c r="EN457" s="11" t="s">
        <v>126</v>
      </c>
      <c r="GR457" s="69" t="s">
        <v>348</v>
      </c>
      <c r="GS457" s="11" t="s">
        <v>126</v>
      </c>
    </row>
    <row r="458" spans="1:201" hidden="1" x14ac:dyDescent="0.25">
      <c r="A458" s="10" t="s">
        <v>1781</v>
      </c>
      <c r="B458" s="9" t="s">
        <v>612</v>
      </c>
      <c r="C458" s="9" t="s">
        <v>775</v>
      </c>
      <c r="D458" s="35" t="s">
        <v>2351</v>
      </c>
      <c r="E458" s="35" t="s">
        <v>1589</v>
      </c>
      <c r="F458" s="35" t="s">
        <v>1589</v>
      </c>
      <c r="G458" s="35" t="s">
        <v>127</v>
      </c>
      <c r="H458" s="35" t="s">
        <v>1589</v>
      </c>
      <c r="I458" s="35" t="s">
        <v>1589</v>
      </c>
      <c r="J458" s="35" t="str">
        <f t="shared" si="28"/>
        <v>Agile</v>
      </c>
      <c r="K458" t="s">
        <v>127</v>
      </c>
      <c r="L458" t="s">
        <v>1589</v>
      </c>
      <c r="M458" t="s">
        <v>1589</v>
      </c>
      <c r="N458" t="s">
        <v>1589</v>
      </c>
      <c r="O458" t="s">
        <v>1589</v>
      </c>
      <c r="P458" t="s">
        <v>1589</v>
      </c>
      <c r="Q458" t="s">
        <v>1589</v>
      </c>
      <c r="R458" s="1" t="str">
        <f t="shared" si="30"/>
        <v>NO</v>
      </c>
      <c r="S458" s="29" t="str">
        <f t="shared" si="31"/>
        <v>YES</v>
      </c>
      <c r="T458" s="32" t="str">
        <f t="shared" si="29"/>
        <v>NO</v>
      </c>
      <c r="U458" s="34" t="s">
        <v>1589</v>
      </c>
      <c r="V458" s="10" t="s">
        <v>1589</v>
      </c>
      <c r="W458" s="54" t="s">
        <v>1589</v>
      </c>
      <c r="X458" s="9" t="s">
        <v>126</v>
      </c>
      <c r="Y458" s="9" t="s">
        <v>126</v>
      </c>
      <c r="Z458" s="9" t="s">
        <v>126</v>
      </c>
      <c r="AA458" s="9" t="s">
        <v>126</v>
      </c>
      <c r="AB458" s="9" t="s">
        <v>126</v>
      </c>
      <c r="AC458" s="9" t="s">
        <v>126</v>
      </c>
      <c r="AD458" s="9" t="s">
        <v>126</v>
      </c>
      <c r="AE458" s="9" t="s">
        <v>126</v>
      </c>
      <c r="AF458" s="9" t="s">
        <v>126</v>
      </c>
      <c r="AG458" s="9" t="s">
        <v>126</v>
      </c>
      <c r="AH458" s="9" t="s">
        <v>126</v>
      </c>
      <c r="AI458" s="9" t="s">
        <v>126</v>
      </c>
      <c r="AJ458" s="9" t="s">
        <v>127</v>
      </c>
      <c r="AK458" s="9" t="s">
        <v>126</v>
      </c>
      <c r="AL458" s="9" t="s">
        <v>126</v>
      </c>
      <c r="AM458" s="9" t="s">
        <v>126</v>
      </c>
      <c r="AN458" s="9" t="s">
        <v>126</v>
      </c>
      <c r="AO458" s="9" t="s">
        <v>126</v>
      </c>
      <c r="AP458" s="9" t="s">
        <v>126</v>
      </c>
      <c r="AQ458" s="9" t="s">
        <v>126</v>
      </c>
      <c r="AR458" s="27" t="s">
        <v>126</v>
      </c>
      <c r="AS458" s="11" t="s">
        <v>126</v>
      </c>
      <c r="EH458" s="21" t="s">
        <v>1589</v>
      </c>
      <c r="EI458" s="2"/>
      <c r="EN458" s="11" t="s">
        <v>126</v>
      </c>
      <c r="GR458" s="69" t="s">
        <v>347</v>
      </c>
      <c r="GS458" s="11" t="s">
        <v>126</v>
      </c>
    </row>
    <row r="459" spans="1:201" hidden="1" x14ac:dyDescent="0.25">
      <c r="A459" s="10" t="s">
        <v>1781</v>
      </c>
      <c r="B459" s="9" t="s">
        <v>612</v>
      </c>
      <c r="C459" s="9" t="s">
        <v>776</v>
      </c>
      <c r="D459" s="35" t="s">
        <v>2351</v>
      </c>
      <c r="E459" s="35" t="s">
        <v>127</v>
      </c>
      <c r="F459" s="35" t="s">
        <v>1589</v>
      </c>
      <c r="G459" s="35" t="s">
        <v>1589</v>
      </c>
      <c r="H459" s="35" t="s">
        <v>1589</v>
      </c>
      <c r="I459" s="35" t="s">
        <v>1589</v>
      </c>
      <c r="J459" s="35" t="str">
        <f t="shared" si="28"/>
        <v>Plan-driven</v>
      </c>
      <c r="K459" t="s">
        <v>1589</v>
      </c>
      <c r="L459" t="s">
        <v>1589</v>
      </c>
      <c r="M459" t="s">
        <v>127</v>
      </c>
      <c r="N459" t="s">
        <v>1589</v>
      </c>
      <c r="O459" t="s">
        <v>1589</v>
      </c>
      <c r="P459" t="s">
        <v>1589</v>
      </c>
      <c r="Q459" t="s">
        <v>1589</v>
      </c>
      <c r="R459" s="1" t="str">
        <f t="shared" si="30"/>
        <v>YES</v>
      </c>
      <c r="S459" s="29" t="str">
        <f t="shared" si="31"/>
        <v>YES</v>
      </c>
      <c r="T459" s="32" t="str">
        <f t="shared" si="29"/>
        <v>YES</v>
      </c>
      <c r="U459" s="34" t="s">
        <v>127</v>
      </c>
      <c r="V459" s="10" t="s">
        <v>1589</v>
      </c>
      <c r="W459" s="54" t="s">
        <v>1589</v>
      </c>
      <c r="X459" s="9" t="s">
        <v>126</v>
      </c>
      <c r="Y459" s="9" t="s">
        <v>126</v>
      </c>
      <c r="Z459" s="9" t="s">
        <v>126</v>
      </c>
      <c r="AA459" s="9" t="s">
        <v>126</v>
      </c>
      <c r="AB459" s="9" t="s">
        <v>126</v>
      </c>
      <c r="AC459" s="9" t="s">
        <v>126</v>
      </c>
      <c r="AD459" s="9" t="s">
        <v>126</v>
      </c>
      <c r="AE459" s="9" t="s">
        <v>126</v>
      </c>
      <c r="AF459" s="9" t="s">
        <v>126</v>
      </c>
      <c r="AG459" s="9" t="s">
        <v>126</v>
      </c>
      <c r="AH459" s="9" t="s">
        <v>126</v>
      </c>
      <c r="AI459" s="9" t="s">
        <v>126</v>
      </c>
      <c r="AJ459" s="9" t="s">
        <v>126</v>
      </c>
      <c r="AK459" s="9" t="s">
        <v>126</v>
      </c>
      <c r="AL459" s="9" t="s">
        <v>126</v>
      </c>
      <c r="AM459" s="9" t="s">
        <v>126</v>
      </c>
      <c r="AN459" s="9" t="s">
        <v>126</v>
      </c>
      <c r="AO459" s="9" t="s">
        <v>126</v>
      </c>
      <c r="AP459" s="9" t="s">
        <v>127</v>
      </c>
      <c r="AQ459" s="9" t="s">
        <v>126</v>
      </c>
      <c r="AR459" s="27" t="s">
        <v>126</v>
      </c>
      <c r="AS459" s="11" t="s">
        <v>777</v>
      </c>
      <c r="CC459" t="s">
        <v>127</v>
      </c>
      <c r="EH459" s="21" t="s">
        <v>1589</v>
      </c>
      <c r="EI459" s="2"/>
      <c r="EL459" s="2" t="s">
        <v>127</v>
      </c>
      <c r="EN459" s="11" t="s">
        <v>1022</v>
      </c>
      <c r="EW459" t="s">
        <v>127</v>
      </c>
      <c r="GN459" t="s">
        <v>127</v>
      </c>
      <c r="GR459" s="69" t="s">
        <v>348</v>
      </c>
      <c r="GS459" s="11" t="s">
        <v>1220</v>
      </c>
    </row>
    <row r="460" spans="1:201" hidden="1" x14ac:dyDescent="0.25">
      <c r="A460" s="10" t="s">
        <v>1781</v>
      </c>
      <c r="B460" s="9" t="s">
        <v>612</v>
      </c>
      <c r="C460" s="9" t="s">
        <v>776</v>
      </c>
      <c r="D460" s="35" t="s">
        <v>2351</v>
      </c>
      <c r="E460" s="35" t="s">
        <v>127</v>
      </c>
      <c r="F460" s="35" t="s">
        <v>1589</v>
      </c>
      <c r="G460" s="35" t="s">
        <v>1589</v>
      </c>
      <c r="H460" s="35" t="s">
        <v>1589</v>
      </c>
      <c r="I460" s="35" t="s">
        <v>1589</v>
      </c>
      <c r="J460" s="35" t="str">
        <f t="shared" si="28"/>
        <v>Plan-driven</v>
      </c>
      <c r="K460" t="s">
        <v>1589</v>
      </c>
      <c r="L460" t="s">
        <v>1589</v>
      </c>
      <c r="M460" t="s">
        <v>127</v>
      </c>
      <c r="N460" t="s">
        <v>1589</v>
      </c>
      <c r="O460" t="s">
        <v>1589</v>
      </c>
      <c r="P460" t="s">
        <v>1589</v>
      </c>
      <c r="Q460" t="s">
        <v>1589</v>
      </c>
      <c r="R460" s="1" t="str">
        <f t="shared" si="30"/>
        <v>YES</v>
      </c>
      <c r="S460" s="29" t="str">
        <f t="shared" si="31"/>
        <v>YES</v>
      </c>
      <c r="T460" s="32" t="str">
        <f t="shared" si="29"/>
        <v>YES</v>
      </c>
      <c r="U460" s="34" t="s">
        <v>127</v>
      </c>
      <c r="V460" s="10" t="s">
        <v>1589</v>
      </c>
      <c r="W460" s="54" t="s">
        <v>1589</v>
      </c>
      <c r="X460" s="9" t="s">
        <v>126</v>
      </c>
      <c r="Y460" s="9" t="s">
        <v>127</v>
      </c>
      <c r="Z460" s="9" t="s">
        <v>126</v>
      </c>
      <c r="AA460" s="9" t="s">
        <v>126</v>
      </c>
      <c r="AB460" s="9" t="s">
        <v>126</v>
      </c>
      <c r="AC460" s="9" t="s">
        <v>126</v>
      </c>
      <c r="AD460" s="9" t="s">
        <v>126</v>
      </c>
      <c r="AE460" s="9" t="s">
        <v>126</v>
      </c>
      <c r="AF460" s="9" t="s">
        <v>126</v>
      </c>
      <c r="AG460" s="9" t="s">
        <v>126</v>
      </c>
      <c r="AH460" s="9" t="s">
        <v>126</v>
      </c>
      <c r="AI460" s="9" t="s">
        <v>126</v>
      </c>
      <c r="AJ460" s="9" t="s">
        <v>126</v>
      </c>
      <c r="AK460" s="9" t="s">
        <v>126</v>
      </c>
      <c r="AL460" s="9" t="s">
        <v>126</v>
      </c>
      <c r="AM460" s="9" t="s">
        <v>126</v>
      </c>
      <c r="AN460" s="9" t="s">
        <v>126</v>
      </c>
      <c r="AO460" s="9" t="s">
        <v>126</v>
      </c>
      <c r="AP460" s="9" t="s">
        <v>126</v>
      </c>
      <c r="AQ460" s="9" t="s">
        <v>126</v>
      </c>
      <c r="AR460" s="27" t="s">
        <v>126</v>
      </c>
      <c r="AS460" s="11" t="s">
        <v>778</v>
      </c>
      <c r="BQ460" t="s">
        <v>127</v>
      </c>
      <c r="EH460" s="21" t="s">
        <v>1589</v>
      </c>
      <c r="EI460" s="2"/>
      <c r="EJ460" s="2" t="s">
        <v>127</v>
      </c>
      <c r="EN460" s="11" t="s">
        <v>1023</v>
      </c>
      <c r="FH460" t="s">
        <v>127</v>
      </c>
      <c r="GP460" t="s">
        <v>127</v>
      </c>
      <c r="GR460" s="69" t="s">
        <v>348</v>
      </c>
      <c r="GS460" s="11" t="s">
        <v>1221</v>
      </c>
    </row>
    <row r="461" spans="1:201" hidden="1" x14ac:dyDescent="0.25">
      <c r="A461" s="10" t="s">
        <v>1781</v>
      </c>
      <c r="B461" s="9" t="s">
        <v>612</v>
      </c>
      <c r="C461" s="9" t="s">
        <v>776</v>
      </c>
      <c r="D461" s="35" t="s">
        <v>2351</v>
      </c>
      <c r="E461" s="35" t="s">
        <v>127</v>
      </c>
      <c r="F461" s="35" t="s">
        <v>1589</v>
      </c>
      <c r="G461" s="35" t="s">
        <v>1589</v>
      </c>
      <c r="H461" s="35" t="s">
        <v>1589</v>
      </c>
      <c r="I461" s="35" t="s">
        <v>1589</v>
      </c>
      <c r="J461" s="35" t="str">
        <f t="shared" si="28"/>
        <v>Plan-driven</v>
      </c>
      <c r="K461" t="s">
        <v>1589</v>
      </c>
      <c r="L461" t="s">
        <v>1589</v>
      </c>
      <c r="M461" t="s">
        <v>127</v>
      </c>
      <c r="N461" t="s">
        <v>1589</v>
      </c>
      <c r="O461" t="s">
        <v>1589</v>
      </c>
      <c r="P461" t="s">
        <v>1589</v>
      </c>
      <c r="Q461" t="s">
        <v>1589</v>
      </c>
      <c r="R461" s="1" t="str">
        <f t="shared" si="30"/>
        <v>YES</v>
      </c>
      <c r="S461" s="29" t="str">
        <f t="shared" si="31"/>
        <v>YES</v>
      </c>
      <c r="T461" s="32" t="str">
        <f t="shared" si="29"/>
        <v>YES</v>
      </c>
      <c r="U461" s="34" t="s">
        <v>127</v>
      </c>
      <c r="V461" s="10" t="s">
        <v>1589</v>
      </c>
      <c r="W461" s="54" t="s">
        <v>1589</v>
      </c>
      <c r="X461" s="9" t="s">
        <v>127</v>
      </c>
      <c r="Y461" s="9" t="s">
        <v>126</v>
      </c>
      <c r="Z461" s="9" t="s">
        <v>126</v>
      </c>
      <c r="AA461" s="9" t="s">
        <v>126</v>
      </c>
      <c r="AB461" s="9" t="s">
        <v>126</v>
      </c>
      <c r="AC461" s="9" t="s">
        <v>126</v>
      </c>
      <c r="AD461" s="9" t="s">
        <v>126</v>
      </c>
      <c r="AE461" s="9" t="s">
        <v>126</v>
      </c>
      <c r="AF461" s="9" t="s">
        <v>126</v>
      </c>
      <c r="AG461" s="9" t="s">
        <v>126</v>
      </c>
      <c r="AH461" s="9" t="s">
        <v>126</v>
      </c>
      <c r="AI461" s="9" t="s">
        <v>126</v>
      </c>
      <c r="AJ461" s="9" t="s">
        <v>126</v>
      </c>
      <c r="AK461" s="9" t="s">
        <v>126</v>
      </c>
      <c r="AL461" s="9" t="s">
        <v>126</v>
      </c>
      <c r="AM461" s="9" t="s">
        <v>126</v>
      </c>
      <c r="AN461" s="9" t="s">
        <v>126</v>
      </c>
      <c r="AO461" s="9" t="s">
        <v>126</v>
      </c>
      <c r="AP461" s="9" t="s">
        <v>126</v>
      </c>
      <c r="AQ461" s="9" t="s">
        <v>126</v>
      </c>
      <c r="AR461" s="27" t="s">
        <v>126</v>
      </c>
      <c r="AS461" s="11" t="s">
        <v>779</v>
      </c>
      <c r="BM461" t="s">
        <v>127</v>
      </c>
      <c r="EH461" s="21" t="s">
        <v>1589</v>
      </c>
      <c r="EI461" s="2"/>
      <c r="EK461" s="2" t="s">
        <v>127</v>
      </c>
      <c r="EN461" s="11" t="s">
        <v>1024</v>
      </c>
      <c r="FH461" t="s">
        <v>127</v>
      </c>
      <c r="GP461" t="s">
        <v>127</v>
      </c>
      <c r="GR461" s="69" t="s">
        <v>347</v>
      </c>
      <c r="GS461" s="11" t="s">
        <v>1222</v>
      </c>
    </row>
    <row r="462" spans="1:201" hidden="1" x14ac:dyDescent="0.25">
      <c r="A462" s="10" t="s">
        <v>1781</v>
      </c>
      <c r="B462" s="9" t="s">
        <v>612</v>
      </c>
      <c r="C462" s="9" t="s">
        <v>776</v>
      </c>
      <c r="D462" s="35" t="s">
        <v>2351</v>
      </c>
      <c r="E462" s="35" t="s">
        <v>127</v>
      </c>
      <c r="F462" s="35" t="s">
        <v>1589</v>
      </c>
      <c r="G462" s="35" t="s">
        <v>1589</v>
      </c>
      <c r="H462" s="35" t="s">
        <v>1589</v>
      </c>
      <c r="I462" s="35" t="s">
        <v>1589</v>
      </c>
      <c r="J462" s="35" t="str">
        <f t="shared" si="28"/>
        <v>Plan-driven</v>
      </c>
      <c r="K462" t="s">
        <v>1589</v>
      </c>
      <c r="L462" t="s">
        <v>1589</v>
      </c>
      <c r="M462" t="s">
        <v>127</v>
      </c>
      <c r="N462" t="s">
        <v>1589</v>
      </c>
      <c r="O462" t="s">
        <v>1589</v>
      </c>
      <c r="P462" t="s">
        <v>1589</v>
      </c>
      <c r="Q462" t="s">
        <v>1589</v>
      </c>
      <c r="R462" s="1" t="str">
        <f t="shared" si="30"/>
        <v>YES</v>
      </c>
      <c r="S462" s="29" t="str">
        <f t="shared" si="31"/>
        <v>YES</v>
      </c>
      <c r="T462" s="32" t="str">
        <f t="shared" si="29"/>
        <v>YES</v>
      </c>
      <c r="U462" s="34" t="s">
        <v>127</v>
      </c>
      <c r="V462" s="10" t="s">
        <v>1589</v>
      </c>
      <c r="W462" s="54" t="s">
        <v>1589</v>
      </c>
      <c r="X462" s="9" t="s">
        <v>126</v>
      </c>
      <c r="Y462" s="9" t="s">
        <v>126</v>
      </c>
      <c r="Z462" s="9" t="s">
        <v>126</v>
      </c>
      <c r="AA462" s="9" t="s">
        <v>126</v>
      </c>
      <c r="AB462" s="9" t="s">
        <v>126</v>
      </c>
      <c r="AC462" s="9" t="s">
        <v>127</v>
      </c>
      <c r="AD462" s="9" t="s">
        <v>126</v>
      </c>
      <c r="AE462" s="9" t="s">
        <v>126</v>
      </c>
      <c r="AF462" s="9" t="s">
        <v>126</v>
      </c>
      <c r="AG462" s="9" t="s">
        <v>126</v>
      </c>
      <c r="AH462" s="9" t="s">
        <v>126</v>
      </c>
      <c r="AI462" s="9" t="s">
        <v>126</v>
      </c>
      <c r="AJ462" s="9" t="s">
        <v>126</v>
      </c>
      <c r="AK462" s="9" t="s">
        <v>126</v>
      </c>
      <c r="AL462" s="9" t="s">
        <v>126</v>
      </c>
      <c r="AM462" s="9" t="s">
        <v>126</v>
      </c>
      <c r="AN462" s="9" t="s">
        <v>126</v>
      </c>
      <c r="AO462" s="9" t="s">
        <v>126</v>
      </c>
      <c r="AP462" s="9" t="s">
        <v>126</v>
      </c>
      <c r="AQ462" s="9" t="s">
        <v>126</v>
      </c>
      <c r="AR462" s="27" t="s">
        <v>126</v>
      </c>
      <c r="AS462" s="11" t="s">
        <v>780</v>
      </c>
      <c r="BF462" t="s">
        <v>127</v>
      </c>
      <c r="EH462" s="21" t="s">
        <v>1589</v>
      </c>
      <c r="EI462" s="2"/>
      <c r="EK462" s="2" t="s">
        <v>127</v>
      </c>
      <c r="EN462" s="11" t="s">
        <v>1025</v>
      </c>
      <c r="EX462" t="s">
        <v>127</v>
      </c>
      <c r="GP462" t="s">
        <v>127</v>
      </c>
      <c r="GR462" s="69" t="s">
        <v>348</v>
      </c>
      <c r="GS462" s="11" t="s">
        <v>1223</v>
      </c>
    </row>
    <row r="463" spans="1:201" hidden="1" x14ac:dyDescent="0.25">
      <c r="A463" s="10" t="s">
        <v>1781</v>
      </c>
      <c r="B463" s="9" t="s">
        <v>612</v>
      </c>
      <c r="C463" s="9" t="s">
        <v>776</v>
      </c>
      <c r="D463" s="35" t="s">
        <v>2351</v>
      </c>
      <c r="E463" s="35" t="s">
        <v>127</v>
      </c>
      <c r="F463" s="35" t="s">
        <v>1589</v>
      </c>
      <c r="G463" s="35" t="s">
        <v>1589</v>
      </c>
      <c r="H463" s="35" t="s">
        <v>1589</v>
      </c>
      <c r="I463" s="35" t="s">
        <v>1589</v>
      </c>
      <c r="J463" s="35" t="str">
        <f t="shared" si="28"/>
        <v>Plan-driven</v>
      </c>
      <c r="K463" t="s">
        <v>1589</v>
      </c>
      <c r="L463" t="s">
        <v>1589</v>
      </c>
      <c r="M463" t="s">
        <v>127</v>
      </c>
      <c r="N463" t="s">
        <v>1589</v>
      </c>
      <c r="O463" t="s">
        <v>1589</v>
      </c>
      <c r="P463" t="s">
        <v>1589</v>
      </c>
      <c r="Q463" t="s">
        <v>1589</v>
      </c>
      <c r="R463" s="1" t="str">
        <f t="shared" si="30"/>
        <v>YES</v>
      </c>
      <c r="S463" s="29" t="str">
        <f t="shared" si="31"/>
        <v>YES</v>
      </c>
      <c r="T463" s="32" t="str">
        <f t="shared" si="29"/>
        <v>YES</v>
      </c>
      <c r="U463" s="34" t="s">
        <v>127</v>
      </c>
      <c r="V463" s="10" t="s">
        <v>1589</v>
      </c>
      <c r="W463" s="54" t="s">
        <v>1589</v>
      </c>
      <c r="X463" s="9" t="s">
        <v>126</v>
      </c>
      <c r="Y463" s="9" t="s">
        <v>126</v>
      </c>
      <c r="Z463" s="9" t="s">
        <v>126</v>
      </c>
      <c r="AA463" s="9" t="s">
        <v>126</v>
      </c>
      <c r="AB463" s="9" t="s">
        <v>126</v>
      </c>
      <c r="AC463" s="9" t="s">
        <v>126</v>
      </c>
      <c r="AD463" s="9" t="s">
        <v>126</v>
      </c>
      <c r="AE463" s="9" t="s">
        <v>126</v>
      </c>
      <c r="AF463" s="9" t="s">
        <v>126</v>
      </c>
      <c r="AG463" s="9" t="s">
        <v>126</v>
      </c>
      <c r="AH463" s="9" t="s">
        <v>126</v>
      </c>
      <c r="AI463" s="9" t="s">
        <v>127</v>
      </c>
      <c r="AJ463" s="9" t="s">
        <v>126</v>
      </c>
      <c r="AK463" s="9" t="s">
        <v>126</v>
      </c>
      <c r="AL463" s="9" t="s">
        <v>126</v>
      </c>
      <c r="AM463" s="9" t="s">
        <v>126</v>
      </c>
      <c r="AN463" s="9" t="s">
        <v>126</v>
      </c>
      <c r="AO463" s="9" t="s">
        <v>126</v>
      </c>
      <c r="AP463" s="9" t="s">
        <v>126</v>
      </c>
      <c r="AQ463" s="9" t="s">
        <v>126</v>
      </c>
      <c r="AR463" s="27" t="s">
        <v>126</v>
      </c>
      <c r="AS463" s="11" t="s">
        <v>781</v>
      </c>
      <c r="CA463" t="s">
        <v>127</v>
      </c>
      <c r="EH463" s="21" t="s">
        <v>127</v>
      </c>
      <c r="EI463" s="2" t="s">
        <v>127</v>
      </c>
      <c r="EN463" s="11" t="s">
        <v>1026</v>
      </c>
      <c r="EQ463" t="s">
        <v>127</v>
      </c>
      <c r="GP463" t="s">
        <v>127</v>
      </c>
      <c r="GR463" s="69" t="s">
        <v>347</v>
      </c>
      <c r="GS463" s="11" t="s">
        <v>1224</v>
      </c>
    </row>
    <row r="464" spans="1:201" hidden="1" x14ac:dyDescent="0.25">
      <c r="A464" s="10" t="s">
        <v>1781</v>
      </c>
      <c r="B464" s="9" t="s">
        <v>612</v>
      </c>
      <c r="C464" s="9" t="s">
        <v>782</v>
      </c>
      <c r="D464" s="35" t="s">
        <v>2351</v>
      </c>
      <c r="E464" s="35" t="s">
        <v>1589</v>
      </c>
      <c r="F464" s="35" t="s">
        <v>1589</v>
      </c>
      <c r="G464" s="35" t="s">
        <v>127</v>
      </c>
      <c r="H464" s="35" t="s">
        <v>1589</v>
      </c>
      <c r="I464" s="35" t="s">
        <v>1589</v>
      </c>
      <c r="J464" s="35" t="str">
        <f t="shared" si="28"/>
        <v>Agile</v>
      </c>
      <c r="K464" t="s">
        <v>1589</v>
      </c>
      <c r="L464" t="s">
        <v>1589</v>
      </c>
      <c r="M464" t="s">
        <v>1589</v>
      </c>
      <c r="N464" t="s">
        <v>127</v>
      </c>
      <c r="O464" t="s">
        <v>1589</v>
      </c>
      <c r="P464" t="s">
        <v>1589</v>
      </c>
      <c r="Q464" t="s">
        <v>1589</v>
      </c>
      <c r="R464" s="1" t="str">
        <f t="shared" si="30"/>
        <v>YES</v>
      </c>
      <c r="S464" s="29" t="str">
        <f t="shared" si="31"/>
        <v>YES</v>
      </c>
      <c r="T464" s="32" t="str">
        <f t="shared" si="29"/>
        <v>YES</v>
      </c>
      <c r="U464" s="34" t="s">
        <v>127</v>
      </c>
      <c r="V464" s="10" t="s">
        <v>1589</v>
      </c>
      <c r="W464" s="54" t="s">
        <v>1589</v>
      </c>
      <c r="X464" s="9" t="s">
        <v>126</v>
      </c>
      <c r="Y464" s="9" t="s">
        <v>126</v>
      </c>
      <c r="Z464" s="9" t="s">
        <v>126</v>
      </c>
      <c r="AA464" s="9" t="s">
        <v>126</v>
      </c>
      <c r="AB464" s="9" t="s">
        <v>126</v>
      </c>
      <c r="AC464" s="9" t="s">
        <v>126</v>
      </c>
      <c r="AD464" s="9" t="s">
        <v>126</v>
      </c>
      <c r="AE464" s="9" t="s">
        <v>126</v>
      </c>
      <c r="AF464" s="9" t="s">
        <v>126</v>
      </c>
      <c r="AG464" s="9" t="s">
        <v>126</v>
      </c>
      <c r="AH464" s="9" t="s">
        <v>126</v>
      </c>
      <c r="AI464" s="9" t="s">
        <v>126</v>
      </c>
      <c r="AJ464" s="9" t="s">
        <v>126</v>
      </c>
      <c r="AK464" s="9" t="s">
        <v>126</v>
      </c>
      <c r="AL464" s="9" t="s">
        <v>126</v>
      </c>
      <c r="AM464" s="9" t="s">
        <v>126</v>
      </c>
      <c r="AN464" s="9" t="s">
        <v>126</v>
      </c>
      <c r="AO464" s="9" t="s">
        <v>126</v>
      </c>
      <c r="AP464" s="9" t="s">
        <v>126</v>
      </c>
      <c r="AQ464" s="9" t="s">
        <v>126</v>
      </c>
      <c r="AR464" s="27" t="s">
        <v>127</v>
      </c>
      <c r="AS464" s="11" t="s">
        <v>783</v>
      </c>
      <c r="AT464" t="s">
        <v>127</v>
      </c>
      <c r="EH464" s="21" t="s">
        <v>1589</v>
      </c>
      <c r="EI464" s="2"/>
      <c r="EJ464" s="2" t="s">
        <v>127</v>
      </c>
      <c r="EN464" s="11" t="s">
        <v>1027</v>
      </c>
      <c r="FS464" t="s">
        <v>127</v>
      </c>
      <c r="GO464" t="s">
        <v>127</v>
      </c>
      <c r="GR464" s="69" t="s">
        <v>348</v>
      </c>
      <c r="GS464" s="11" t="s">
        <v>1225</v>
      </c>
    </row>
    <row r="465" spans="1:201" hidden="1" x14ac:dyDescent="0.25">
      <c r="A465" s="10" t="s">
        <v>1781</v>
      </c>
      <c r="B465" s="9" t="s">
        <v>612</v>
      </c>
      <c r="C465" s="9" t="s">
        <v>782</v>
      </c>
      <c r="D465" s="35" t="s">
        <v>2351</v>
      </c>
      <c r="E465" s="35" t="s">
        <v>1589</v>
      </c>
      <c r="F465" s="35" t="s">
        <v>1589</v>
      </c>
      <c r="G465" s="35" t="s">
        <v>127</v>
      </c>
      <c r="H465" s="35" t="s">
        <v>1589</v>
      </c>
      <c r="I465" s="35" t="s">
        <v>1589</v>
      </c>
      <c r="J465" s="35" t="str">
        <f t="shared" si="28"/>
        <v>Agile</v>
      </c>
      <c r="K465" t="s">
        <v>1589</v>
      </c>
      <c r="L465" t="s">
        <v>1589</v>
      </c>
      <c r="M465" t="s">
        <v>1589</v>
      </c>
      <c r="N465" t="s">
        <v>127</v>
      </c>
      <c r="O465" t="s">
        <v>1589</v>
      </c>
      <c r="P465" t="s">
        <v>1589</v>
      </c>
      <c r="Q465" t="s">
        <v>1589</v>
      </c>
      <c r="R465" s="1" t="str">
        <f t="shared" si="30"/>
        <v>YES</v>
      </c>
      <c r="S465" s="29" t="str">
        <f t="shared" si="31"/>
        <v>YES</v>
      </c>
      <c r="T465" s="32" t="str">
        <f t="shared" si="29"/>
        <v>YES</v>
      </c>
      <c r="U465" s="34" t="s">
        <v>127</v>
      </c>
      <c r="V465" s="10" t="s">
        <v>1589</v>
      </c>
      <c r="W465" s="54" t="s">
        <v>1589</v>
      </c>
      <c r="X465" s="9" t="s">
        <v>126</v>
      </c>
      <c r="Y465" s="9" t="s">
        <v>127</v>
      </c>
      <c r="Z465" s="9" t="s">
        <v>126</v>
      </c>
      <c r="AA465" s="9" t="s">
        <v>126</v>
      </c>
      <c r="AB465" s="9" t="s">
        <v>126</v>
      </c>
      <c r="AC465" s="9" t="s">
        <v>126</v>
      </c>
      <c r="AD465" s="9" t="s">
        <v>126</v>
      </c>
      <c r="AE465" s="9" t="s">
        <v>126</v>
      </c>
      <c r="AF465" s="9" t="s">
        <v>126</v>
      </c>
      <c r="AG465" s="9" t="s">
        <v>126</v>
      </c>
      <c r="AH465" s="9" t="s">
        <v>126</v>
      </c>
      <c r="AI465" s="9" t="s">
        <v>126</v>
      </c>
      <c r="AJ465" s="9" t="s">
        <v>126</v>
      </c>
      <c r="AK465" s="9" t="s">
        <v>126</v>
      </c>
      <c r="AL465" s="9" t="s">
        <v>126</v>
      </c>
      <c r="AM465" s="9" t="s">
        <v>126</v>
      </c>
      <c r="AN465" s="9" t="s">
        <v>126</v>
      </c>
      <c r="AO465" s="9" t="s">
        <v>126</v>
      </c>
      <c r="AP465" s="9" t="s">
        <v>126</v>
      </c>
      <c r="AQ465" s="9" t="s">
        <v>126</v>
      </c>
      <c r="AR465" s="27" t="s">
        <v>126</v>
      </c>
      <c r="AS465" s="11" t="s">
        <v>783</v>
      </c>
      <c r="AT465" t="s">
        <v>127</v>
      </c>
      <c r="EH465" s="21" t="s">
        <v>1589</v>
      </c>
      <c r="EI465" s="2"/>
      <c r="EJ465" s="2" t="s">
        <v>127</v>
      </c>
      <c r="EN465" s="11" t="s">
        <v>1027</v>
      </c>
      <c r="FS465" t="s">
        <v>127</v>
      </c>
      <c r="GO465" t="s">
        <v>127</v>
      </c>
      <c r="GR465" s="69" t="s">
        <v>347</v>
      </c>
      <c r="GS465" s="11" t="s">
        <v>1225</v>
      </c>
    </row>
    <row r="466" spans="1:201" hidden="1" x14ac:dyDescent="0.25">
      <c r="A466" s="10" t="s">
        <v>1781</v>
      </c>
      <c r="B466" s="9" t="s">
        <v>612</v>
      </c>
      <c r="C466" s="9" t="s">
        <v>782</v>
      </c>
      <c r="D466" s="35" t="s">
        <v>2351</v>
      </c>
      <c r="E466" s="35" t="s">
        <v>1589</v>
      </c>
      <c r="F466" s="35" t="s">
        <v>1589</v>
      </c>
      <c r="G466" s="35" t="s">
        <v>127</v>
      </c>
      <c r="H466" s="35" t="s">
        <v>1589</v>
      </c>
      <c r="I466" s="35" t="s">
        <v>1589</v>
      </c>
      <c r="J466" s="35" t="str">
        <f t="shared" si="28"/>
        <v>Agile</v>
      </c>
      <c r="K466" t="s">
        <v>1589</v>
      </c>
      <c r="L466" t="s">
        <v>1589</v>
      </c>
      <c r="M466" t="s">
        <v>1589</v>
      </c>
      <c r="N466" t="s">
        <v>127</v>
      </c>
      <c r="O466" t="s">
        <v>1589</v>
      </c>
      <c r="P466" t="s">
        <v>1589</v>
      </c>
      <c r="Q466" t="s">
        <v>1589</v>
      </c>
      <c r="R466" s="1" t="str">
        <f t="shared" si="30"/>
        <v>YES</v>
      </c>
      <c r="S466" s="29" t="str">
        <f t="shared" si="31"/>
        <v>YES</v>
      </c>
      <c r="T466" s="32" t="str">
        <f t="shared" si="29"/>
        <v>YES</v>
      </c>
      <c r="U466" s="34" t="s">
        <v>127</v>
      </c>
      <c r="V466" s="10" t="s">
        <v>1589</v>
      </c>
      <c r="W466" s="54" t="s">
        <v>1589</v>
      </c>
      <c r="X466" s="9" t="s">
        <v>127</v>
      </c>
      <c r="Y466" s="9" t="s">
        <v>126</v>
      </c>
      <c r="Z466" s="9" t="s">
        <v>126</v>
      </c>
      <c r="AA466" s="9" t="s">
        <v>126</v>
      </c>
      <c r="AB466" s="9" t="s">
        <v>126</v>
      </c>
      <c r="AC466" s="9" t="s">
        <v>126</v>
      </c>
      <c r="AD466" s="9" t="s">
        <v>126</v>
      </c>
      <c r="AE466" s="9" t="s">
        <v>126</v>
      </c>
      <c r="AF466" s="9" t="s">
        <v>126</v>
      </c>
      <c r="AG466" s="9" t="s">
        <v>126</v>
      </c>
      <c r="AH466" s="9" t="s">
        <v>126</v>
      </c>
      <c r="AI466" s="9" t="s">
        <v>126</v>
      </c>
      <c r="AJ466" s="9" t="s">
        <v>126</v>
      </c>
      <c r="AK466" s="9" t="s">
        <v>126</v>
      </c>
      <c r="AL466" s="9" t="s">
        <v>126</v>
      </c>
      <c r="AM466" s="9" t="s">
        <v>126</v>
      </c>
      <c r="AN466" s="9" t="s">
        <v>126</v>
      </c>
      <c r="AO466" s="9" t="s">
        <v>126</v>
      </c>
      <c r="AP466" s="9" t="s">
        <v>126</v>
      </c>
      <c r="AQ466" s="9" t="s">
        <v>126</v>
      </c>
      <c r="AR466" s="27" t="s">
        <v>126</v>
      </c>
      <c r="AS466" s="11" t="s">
        <v>783</v>
      </c>
      <c r="AT466" t="s">
        <v>127</v>
      </c>
      <c r="EH466" s="21" t="s">
        <v>1589</v>
      </c>
      <c r="EI466" s="2"/>
      <c r="EJ466" s="2" t="s">
        <v>127</v>
      </c>
      <c r="EN466" s="11" t="s">
        <v>1027</v>
      </c>
      <c r="FS466" t="s">
        <v>127</v>
      </c>
      <c r="GO466" t="s">
        <v>127</v>
      </c>
      <c r="GR466" s="69" t="s">
        <v>347</v>
      </c>
      <c r="GS466" s="11" t="s">
        <v>1225</v>
      </c>
    </row>
    <row r="467" spans="1:201" hidden="1" x14ac:dyDescent="0.25">
      <c r="A467" s="10" t="s">
        <v>1781</v>
      </c>
      <c r="B467" s="9" t="s">
        <v>612</v>
      </c>
      <c r="C467" s="9" t="s">
        <v>782</v>
      </c>
      <c r="D467" s="35" t="s">
        <v>2351</v>
      </c>
      <c r="E467" s="35" t="s">
        <v>1589</v>
      </c>
      <c r="F467" s="35" t="s">
        <v>1589</v>
      </c>
      <c r="G467" s="35" t="s">
        <v>127</v>
      </c>
      <c r="H467" s="35" t="s">
        <v>1589</v>
      </c>
      <c r="I467" s="35" t="s">
        <v>1589</v>
      </c>
      <c r="J467" s="35" t="str">
        <f t="shared" si="28"/>
        <v>Agile</v>
      </c>
      <c r="K467" t="s">
        <v>1589</v>
      </c>
      <c r="L467" t="s">
        <v>1589</v>
      </c>
      <c r="M467" t="s">
        <v>1589</v>
      </c>
      <c r="N467" t="s">
        <v>127</v>
      </c>
      <c r="O467" t="s">
        <v>1589</v>
      </c>
      <c r="P467" t="s">
        <v>1589</v>
      </c>
      <c r="Q467" t="s">
        <v>1589</v>
      </c>
      <c r="R467" s="1" t="str">
        <f t="shared" si="30"/>
        <v>YES</v>
      </c>
      <c r="S467" s="29" t="str">
        <f t="shared" si="31"/>
        <v>YES</v>
      </c>
      <c r="T467" s="32" t="str">
        <f t="shared" si="29"/>
        <v>YES</v>
      </c>
      <c r="U467" s="34" t="s">
        <v>127</v>
      </c>
      <c r="V467" s="10" t="s">
        <v>1589</v>
      </c>
      <c r="W467" s="54" t="s">
        <v>1589</v>
      </c>
      <c r="X467" s="9" t="s">
        <v>126</v>
      </c>
      <c r="Y467" s="9" t="s">
        <v>126</v>
      </c>
      <c r="Z467" s="9" t="s">
        <v>126</v>
      </c>
      <c r="AA467" s="9" t="s">
        <v>126</v>
      </c>
      <c r="AB467" s="9" t="s">
        <v>126</v>
      </c>
      <c r="AC467" s="9" t="s">
        <v>126</v>
      </c>
      <c r="AD467" s="9" t="s">
        <v>126</v>
      </c>
      <c r="AE467" s="9" t="s">
        <v>126</v>
      </c>
      <c r="AF467" s="9" t="s">
        <v>126</v>
      </c>
      <c r="AG467" s="9" t="s">
        <v>126</v>
      </c>
      <c r="AH467" s="9" t="s">
        <v>126</v>
      </c>
      <c r="AI467" s="9" t="s">
        <v>126</v>
      </c>
      <c r="AJ467" s="9" t="s">
        <v>126</v>
      </c>
      <c r="AK467" s="9" t="s">
        <v>126</v>
      </c>
      <c r="AL467" s="9" t="s">
        <v>126</v>
      </c>
      <c r="AM467" s="9" t="s">
        <v>126</v>
      </c>
      <c r="AN467" s="9" t="s">
        <v>127</v>
      </c>
      <c r="AO467" s="9" t="s">
        <v>126</v>
      </c>
      <c r="AP467" s="9" t="s">
        <v>126</v>
      </c>
      <c r="AQ467" s="9" t="s">
        <v>126</v>
      </c>
      <c r="AR467" s="27" t="s">
        <v>126</v>
      </c>
      <c r="AS467" s="11" t="s">
        <v>783</v>
      </c>
      <c r="AT467" t="s">
        <v>127</v>
      </c>
      <c r="EH467" s="21" t="s">
        <v>1589</v>
      </c>
      <c r="EI467" s="2"/>
      <c r="EJ467" s="2" t="s">
        <v>127</v>
      </c>
      <c r="EN467" s="11" t="s">
        <v>1027</v>
      </c>
      <c r="FS467" t="s">
        <v>127</v>
      </c>
      <c r="GO467" t="s">
        <v>127</v>
      </c>
      <c r="GR467" s="69" t="s">
        <v>348</v>
      </c>
      <c r="GS467" s="11" t="s">
        <v>1225</v>
      </c>
    </row>
    <row r="468" spans="1:201" hidden="1" x14ac:dyDescent="0.25">
      <c r="A468" s="10" t="s">
        <v>1781</v>
      </c>
      <c r="B468" s="9" t="s">
        <v>612</v>
      </c>
      <c r="C468" s="9" t="s">
        <v>782</v>
      </c>
      <c r="D468" s="35" t="s">
        <v>2351</v>
      </c>
      <c r="E468" s="35" t="s">
        <v>1589</v>
      </c>
      <c r="F468" s="35" t="s">
        <v>1589</v>
      </c>
      <c r="G468" s="35" t="s">
        <v>127</v>
      </c>
      <c r="H468" s="35" t="s">
        <v>1589</v>
      </c>
      <c r="I468" s="35" t="s">
        <v>1589</v>
      </c>
      <c r="J468" s="35" t="str">
        <f t="shared" si="28"/>
        <v>Agile</v>
      </c>
      <c r="K468" t="s">
        <v>1589</v>
      </c>
      <c r="L468" t="s">
        <v>1589</v>
      </c>
      <c r="M468" t="s">
        <v>1589</v>
      </c>
      <c r="N468" t="s">
        <v>127</v>
      </c>
      <c r="O468" t="s">
        <v>1589</v>
      </c>
      <c r="P468" t="s">
        <v>1589</v>
      </c>
      <c r="Q468" t="s">
        <v>1589</v>
      </c>
      <c r="R468" s="1" t="str">
        <f t="shared" si="30"/>
        <v>YES</v>
      </c>
      <c r="S468" s="29" t="str">
        <f t="shared" si="31"/>
        <v>YES</v>
      </c>
      <c r="T468" s="32" t="str">
        <f t="shared" si="29"/>
        <v>YES</v>
      </c>
      <c r="U468" s="34" t="s">
        <v>127</v>
      </c>
      <c r="V468" s="10" t="s">
        <v>1589</v>
      </c>
      <c r="W468" s="54" t="s">
        <v>1589</v>
      </c>
      <c r="X468" s="9" t="s">
        <v>126</v>
      </c>
      <c r="Y468" s="9" t="s">
        <v>126</v>
      </c>
      <c r="Z468" s="9" t="s">
        <v>126</v>
      </c>
      <c r="AA468" s="9" t="s">
        <v>126</v>
      </c>
      <c r="AB468" s="9" t="s">
        <v>126</v>
      </c>
      <c r="AC468" s="9" t="s">
        <v>126</v>
      </c>
      <c r="AD468" s="9" t="s">
        <v>126</v>
      </c>
      <c r="AE468" s="9" t="s">
        <v>126</v>
      </c>
      <c r="AF468" s="9" t="s">
        <v>126</v>
      </c>
      <c r="AG468" s="9" t="s">
        <v>126</v>
      </c>
      <c r="AH468" s="9" t="s">
        <v>126</v>
      </c>
      <c r="AI468" s="9" t="s">
        <v>126</v>
      </c>
      <c r="AJ468" s="9" t="s">
        <v>126</v>
      </c>
      <c r="AK468" s="9" t="s">
        <v>126</v>
      </c>
      <c r="AL468" s="9" t="s">
        <v>127</v>
      </c>
      <c r="AM468" s="9" t="s">
        <v>126</v>
      </c>
      <c r="AN468" s="9" t="s">
        <v>126</v>
      </c>
      <c r="AO468" s="9" t="s">
        <v>126</v>
      </c>
      <c r="AP468" s="9" t="s">
        <v>126</v>
      </c>
      <c r="AQ468" s="9" t="s">
        <v>126</v>
      </c>
      <c r="AR468" s="27" t="s">
        <v>126</v>
      </c>
      <c r="AS468" s="11" t="s">
        <v>783</v>
      </c>
      <c r="AT468" t="s">
        <v>127</v>
      </c>
      <c r="EH468" s="21" t="s">
        <v>1589</v>
      </c>
      <c r="EI468" s="2"/>
      <c r="EJ468" s="2" t="s">
        <v>127</v>
      </c>
      <c r="EN468" s="11" t="s">
        <v>1027</v>
      </c>
      <c r="FS468" t="s">
        <v>127</v>
      </c>
      <c r="GO468" t="s">
        <v>127</v>
      </c>
      <c r="GR468" s="69" t="s">
        <v>347</v>
      </c>
      <c r="GS468" s="11" t="s">
        <v>1225</v>
      </c>
    </row>
    <row r="469" spans="1:201" hidden="1" x14ac:dyDescent="0.25">
      <c r="A469" s="10" t="s">
        <v>1781</v>
      </c>
      <c r="B469" s="9" t="s">
        <v>612</v>
      </c>
      <c r="C469" s="9" t="s">
        <v>784</v>
      </c>
      <c r="D469" s="35" t="s">
        <v>2349</v>
      </c>
      <c r="E469" s="35" t="s">
        <v>1589</v>
      </c>
      <c r="F469" s="35" t="s">
        <v>1589</v>
      </c>
      <c r="G469" s="35" t="s">
        <v>127</v>
      </c>
      <c r="H469" s="35" t="s">
        <v>1589</v>
      </c>
      <c r="I469" s="35" t="s">
        <v>1589</v>
      </c>
      <c r="J469" s="35" t="str">
        <f t="shared" si="28"/>
        <v>Agile</v>
      </c>
      <c r="K469" t="s">
        <v>1589</v>
      </c>
      <c r="L469" t="s">
        <v>127</v>
      </c>
      <c r="M469" t="s">
        <v>1589</v>
      </c>
      <c r="N469" t="s">
        <v>1589</v>
      </c>
      <c r="O469" t="s">
        <v>1589</v>
      </c>
      <c r="P469" t="s">
        <v>1589</v>
      </c>
      <c r="Q469" t="s">
        <v>127</v>
      </c>
      <c r="R469" s="1" t="str">
        <f t="shared" si="30"/>
        <v>NO</v>
      </c>
      <c r="S469" s="29" t="str">
        <f t="shared" si="31"/>
        <v>YES</v>
      </c>
      <c r="T469" s="32" t="str">
        <f t="shared" si="29"/>
        <v>YES</v>
      </c>
      <c r="U469" s="34" t="s">
        <v>127</v>
      </c>
      <c r="V469" s="10" t="s">
        <v>1589</v>
      </c>
      <c r="W469" s="54" t="s">
        <v>1589</v>
      </c>
      <c r="X469" s="9" t="s">
        <v>126</v>
      </c>
      <c r="Y469" s="9" t="s">
        <v>126</v>
      </c>
      <c r="Z469" s="9" t="s">
        <v>126</v>
      </c>
      <c r="AA469" s="9" t="s">
        <v>126</v>
      </c>
      <c r="AB469" s="9" t="s">
        <v>126</v>
      </c>
      <c r="AC469" s="9" t="s">
        <v>126</v>
      </c>
      <c r="AD469" s="9" t="s">
        <v>126</v>
      </c>
      <c r="AE469" s="9" t="s">
        <v>126</v>
      </c>
      <c r="AF469" s="9" t="s">
        <v>126</v>
      </c>
      <c r="AG469" s="9" t="s">
        <v>126</v>
      </c>
      <c r="AH469" s="9" t="s">
        <v>126</v>
      </c>
      <c r="AI469" s="9" t="s">
        <v>126</v>
      </c>
      <c r="AJ469" s="9" t="s">
        <v>126</v>
      </c>
      <c r="AK469" s="9" t="s">
        <v>126</v>
      </c>
      <c r="AL469" s="9" t="s">
        <v>126</v>
      </c>
      <c r="AM469" s="9" t="s">
        <v>126</v>
      </c>
      <c r="AN469" s="9" t="s">
        <v>127</v>
      </c>
      <c r="AO469" s="9" t="s">
        <v>126</v>
      </c>
      <c r="AP469" s="9" t="s">
        <v>126</v>
      </c>
      <c r="AQ469" s="9" t="s">
        <v>126</v>
      </c>
      <c r="AR469" s="27" t="s">
        <v>126</v>
      </c>
      <c r="AS469" s="11" t="s">
        <v>785</v>
      </c>
      <c r="BD469" t="s">
        <v>127</v>
      </c>
      <c r="EH469" s="21" t="s">
        <v>127</v>
      </c>
      <c r="EI469" s="2"/>
      <c r="EJ469" s="2" t="s">
        <v>127</v>
      </c>
      <c r="EN469" s="11" t="s">
        <v>1028</v>
      </c>
      <c r="EP469" t="s">
        <v>127</v>
      </c>
      <c r="GM469" t="s">
        <v>127</v>
      </c>
      <c r="GR469" s="69" t="s">
        <v>347</v>
      </c>
      <c r="GS469" s="11" t="s">
        <v>1226</v>
      </c>
    </row>
    <row r="470" spans="1:201" hidden="1" x14ac:dyDescent="0.25">
      <c r="A470" s="10" t="s">
        <v>1781</v>
      </c>
      <c r="B470" s="9" t="s">
        <v>612</v>
      </c>
      <c r="C470" s="9" t="s">
        <v>784</v>
      </c>
      <c r="D470" s="35" t="s">
        <v>2349</v>
      </c>
      <c r="E470" s="35" t="s">
        <v>1589</v>
      </c>
      <c r="F470" s="35" t="s">
        <v>1589</v>
      </c>
      <c r="G470" s="35" t="s">
        <v>127</v>
      </c>
      <c r="H470" s="35" t="s">
        <v>1589</v>
      </c>
      <c r="I470" s="35" t="s">
        <v>1589</v>
      </c>
      <c r="J470" s="35" t="str">
        <f t="shared" si="28"/>
        <v>Agile</v>
      </c>
      <c r="K470" t="s">
        <v>1589</v>
      </c>
      <c r="L470" t="s">
        <v>127</v>
      </c>
      <c r="M470" t="s">
        <v>1589</v>
      </c>
      <c r="N470" t="s">
        <v>1589</v>
      </c>
      <c r="O470" t="s">
        <v>1589</v>
      </c>
      <c r="P470" t="s">
        <v>1589</v>
      </c>
      <c r="Q470" t="s">
        <v>127</v>
      </c>
      <c r="R470" s="1" t="str">
        <f t="shared" si="30"/>
        <v>NO</v>
      </c>
      <c r="S470" s="29" t="str">
        <f t="shared" si="31"/>
        <v>YES</v>
      </c>
      <c r="T470" s="32" t="str">
        <f t="shared" si="29"/>
        <v>YES</v>
      </c>
      <c r="U470" s="34" t="s">
        <v>127</v>
      </c>
      <c r="V470" s="10" t="s">
        <v>1589</v>
      </c>
      <c r="W470" s="54" t="s">
        <v>1589</v>
      </c>
      <c r="X470" s="9" t="s">
        <v>126</v>
      </c>
      <c r="Y470" s="9" t="s">
        <v>126</v>
      </c>
      <c r="Z470" s="9" t="s">
        <v>126</v>
      </c>
      <c r="AA470" s="9" t="s">
        <v>126</v>
      </c>
      <c r="AB470" s="9" t="s">
        <v>126</v>
      </c>
      <c r="AC470" s="9" t="s">
        <v>126</v>
      </c>
      <c r="AD470" s="9" t="s">
        <v>126</v>
      </c>
      <c r="AE470" s="9" t="s">
        <v>126</v>
      </c>
      <c r="AF470" s="9" t="s">
        <v>126</v>
      </c>
      <c r="AG470" s="9" t="s">
        <v>126</v>
      </c>
      <c r="AH470" s="9" t="s">
        <v>126</v>
      </c>
      <c r="AI470" s="9" t="s">
        <v>126</v>
      </c>
      <c r="AJ470" s="9" t="s">
        <v>126</v>
      </c>
      <c r="AK470" s="9" t="s">
        <v>126</v>
      </c>
      <c r="AL470" s="9" t="s">
        <v>126</v>
      </c>
      <c r="AM470" s="9" t="s">
        <v>126</v>
      </c>
      <c r="AN470" s="9" t="s">
        <v>126</v>
      </c>
      <c r="AO470" s="9" t="s">
        <v>126</v>
      </c>
      <c r="AP470" s="9" t="s">
        <v>127</v>
      </c>
      <c r="AQ470" s="9" t="s">
        <v>126</v>
      </c>
      <c r="AR470" s="27" t="s">
        <v>126</v>
      </c>
      <c r="AS470" s="11" t="s">
        <v>786</v>
      </c>
      <c r="CI470" t="s">
        <v>127</v>
      </c>
      <c r="EH470" s="21" t="s">
        <v>127</v>
      </c>
      <c r="EI470" s="2" t="s">
        <v>127</v>
      </c>
      <c r="EN470" s="11" t="s">
        <v>1029</v>
      </c>
      <c r="EP470" t="s">
        <v>127</v>
      </c>
      <c r="GM470" t="s">
        <v>127</v>
      </c>
      <c r="GR470" s="69" t="s">
        <v>348</v>
      </c>
      <c r="GS470" s="11" t="s">
        <v>1227</v>
      </c>
    </row>
    <row r="471" spans="1:201" hidden="1" x14ac:dyDescent="0.25">
      <c r="A471" s="10" t="s">
        <v>1781</v>
      </c>
      <c r="B471" s="9" t="s">
        <v>612</v>
      </c>
      <c r="C471" s="9" t="s">
        <v>784</v>
      </c>
      <c r="D471" s="35" t="s">
        <v>2349</v>
      </c>
      <c r="E471" s="35" t="s">
        <v>1589</v>
      </c>
      <c r="F471" s="35" t="s">
        <v>1589</v>
      </c>
      <c r="G471" s="35" t="s">
        <v>127</v>
      </c>
      <c r="H471" s="35" t="s">
        <v>1589</v>
      </c>
      <c r="I471" s="35" t="s">
        <v>1589</v>
      </c>
      <c r="J471" s="35" t="str">
        <f t="shared" si="28"/>
        <v>Agile</v>
      </c>
      <c r="K471" t="s">
        <v>1589</v>
      </c>
      <c r="L471" t="s">
        <v>127</v>
      </c>
      <c r="M471" t="s">
        <v>1589</v>
      </c>
      <c r="N471" t="s">
        <v>1589</v>
      </c>
      <c r="O471" t="s">
        <v>1589</v>
      </c>
      <c r="P471" t="s">
        <v>1589</v>
      </c>
      <c r="Q471" t="s">
        <v>127</v>
      </c>
      <c r="R471" s="1" t="str">
        <f t="shared" si="30"/>
        <v>NO</v>
      </c>
      <c r="S471" s="29" t="str">
        <f t="shared" si="31"/>
        <v>YES</v>
      </c>
      <c r="T471" s="32" t="str">
        <f t="shared" si="29"/>
        <v>YES</v>
      </c>
      <c r="U471" s="34" t="s">
        <v>127</v>
      </c>
      <c r="V471" s="10" t="s">
        <v>1589</v>
      </c>
      <c r="W471" s="54" t="s">
        <v>1589</v>
      </c>
      <c r="X471" s="9" t="s">
        <v>126</v>
      </c>
      <c r="Y471" s="9" t="s">
        <v>126</v>
      </c>
      <c r="Z471" s="9" t="s">
        <v>126</v>
      </c>
      <c r="AA471" s="9" t="s">
        <v>126</v>
      </c>
      <c r="AB471" s="9" t="s">
        <v>126</v>
      </c>
      <c r="AC471" s="9" t="s">
        <v>126</v>
      </c>
      <c r="AD471" s="9" t="s">
        <v>126</v>
      </c>
      <c r="AE471" s="9" t="s">
        <v>126</v>
      </c>
      <c r="AF471" s="9" t="s">
        <v>126</v>
      </c>
      <c r="AG471" s="9" t="s">
        <v>126</v>
      </c>
      <c r="AH471" s="9" t="s">
        <v>126</v>
      </c>
      <c r="AI471" s="9" t="s">
        <v>126</v>
      </c>
      <c r="AJ471" s="9" t="s">
        <v>126</v>
      </c>
      <c r="AK471" s="9" t="s">
        <v>127</v>
      </c>
      <c r="AL471" s="9" t="s">
        <v>126</v>
      </c>
      <c r="AM471" s="9" t="s">
        <v>126</v>
      </c>
      <c r="AN471" s="9" t="s">
        <v>126</v>
      </c>
      <c r="AO471" s="9" t="s">
        <v>126</v>
      </c>
      <c r="AP471" s="9" t="s">
        <v>126</v>
      </c>
      <c r="AQ471" s="9" t="s">
        <v>126</v>
      </c>
      <c r="AR471" s="27" t="s">
        <v>126</v>
      </c>
      <c r="AS471" s="11" t="s">
        <v>787</v>
      </c>
      <c r="CE471" t="s">
        <v>127</v>
      </c>
      <c r="EH471" s="21" t="s">
        <v>1589</v>
      </c>
      <c r="EI471" s="2"/>
      <c r="EL471" s="2" t="s">
        <v>127</v>
      </c>
      <c r="EN471" s="11" t="s">
        <v>1030</v>
      </c>
      <c r="GD471" t="s">
        <v>127</v>
      </c>
      <c r="GP471" t="s">
        <v>127</v>
      </c>
      <c r="GR471" s="69" t="s">
        <v>347</v>
      </c>
      <c r="GS471" s="11" t="s">
        <v>1228</v>
      </c>
    </row>
    <row r="472" spans="1:201" hidden="1" x14ac:dyDescent="0.25">
      <c r="A472" s="10" t="s">
        <v>1781</v>
      </c>
      <c r="B472" s="9" t="s">
        <v>612</v>
      </c>
      <c r="C472" s="9" t="s">
        <v>784</v>
      </c>
      <c r="D472" s="35" t="s">
        <v>2349</v>
      </c>
      <c r="E472" s="35" t="s">
        <v>1589</v>
      </c>
      <c r="F472" s="35" t="s">
        <v>1589</v>
      </c>
      <c r="G472" s="35" t="s">
        <v>127</v>
      </c>
      <c r="H472" s="35" t="s">
        <v>1589</v>
      </c>
      <c r="I472" s="35" t="s">
        <v>1589</v>
      </c>
      <c r="J472" s="35" t="str">
        <f t="shared" si="28"/>
        <v>Agile</v>
      </c>
      <c r="K472" t="s">
        <v>1589</v>
      </c>
      <c r="L472" t="s">
        <v>127</v>
      </c>
      <c r="M472" t="s">
        <v>1589</v>
      </c>
      <c r="N472" t="s">
        <v>1589</v>
      </c>
      <c r="O472" t="s">
        <v>1589</v>
      </c>
      <c r="P472" t="s">
        <v>1589</v>
      </c>
      <c r="Q472" t="s">
        <v>127</v>
      </c>
      <c r="R472" s="1" t="str">
        <f t="shared" si="30"/>
        <v>NO</v>
      </c>
      <c r="S472" s="29" t="str">
        <f t="shared" si="31"/>
        <v>YES</v>
      </c>
      <c r="T472" s="32" t="str">
        <f t="shared" si="29"/>
        <v>YES</v>
      </c>
      <c r="U472" s="34" t="s">
        <v>127</v>
      </c>
      <c r="V472" s="10" t="s">
        <v>1589</v>
      </c>
      <c r="W472" s="54" t="s">
        <v>1589</v>
      </c>
      <c r="X472" s="9" t="s">
        <v>126</v>
      </c>
      <c r="Y472" s="9" t="s">
        <v>126</v>
      </c>
      <c r="Z472" s="9" t="s">
        <v>126</v>
      </c>
      <c r="AA472" s="9" t="s">
        <v>126</v>
      </c>
      <c r="AB472" s="9" t="s">
        <v>126</v>
      </c>
      <c r="AC472" s="9" t="s">
        <v>126</v>
      </c>
      <c r="AD472" s="9" t="s">
        <v>126</v>
      </c>
      <c r="AE472" s="9" t="s">
        <v>126</v>
      </c>
      <c r="AF472" s="9" t="s">
        <v>126</v>
      </c>
      <c r="AG472" s="9" t="s">
        <v>126</v>
      </c>
      <c r="AH472" s="9" t="s">
        <v>126</v>
      </c>
      <c r="AI472" s="9" t="s">
        <v>126</v>
      </c>
      <c r="AJ472" s="9" t="s">
        <v>126</v>
      </c>
      <c r="AK472" s="9" t="s">
        <v>126</v>
      </c>
      <c r="AL472" s="9" t="s">
        <v>127</v>
      </c>
      <c r="AM472" s="9" t="s">
        <v>126</v>
      </c>
      <c r="AN472" s="9" t="s">
        <v>126</v>
      </c>
      <c r="AO472" s="9" t="s">
        <v>126</v>
      </c>
      <c r="AP472" s="9" t="s">
        <v>126</v>
      </c>
      <c r="AQ472" s="9" t="s">
        <v>126</v>
      </c>
      <c r="AR472" s="27" t="s">
        <v>126</v>
      </c>
      <c r="AS472" s="11" t="s">
        <v>788</v>
      </c>
      <c r="CX472" t="s">
        <v>127</v>
      </c>
      <c r="EH472" s="21" t="s">
        <v>127</v>
      </c>
      <c r="EI472" s="2" t="s">
        <v>127</v>
      </c>
      <c r="EN472" s="11" t="s">
        <v>1031</v>
      </c>
      <c r="FH472" t="s">
        <v>127</v>
      </c>
      <c r="GP472" t="s">
        <v>127</v>
      </c>
      <c r="GR472" s="69" t="s">
        <v>348</v>
      </c>
      <c r="GS472" s="11" t="s">
        <v>1229</v>
      </c>
    </row>
    <row r="473" spans="1:201" hidden="1" x14ac:dyDescent="0.25">
      <c r="A473" s="10" t="s">
        <v>1781</v>
      </c>
      <c r="B473" s="9" t="s">
        <v>612</v>
      </c>
      <c r="C473" s="9" t="s">
        <v>784</v>
      </c>
      <c r="D473" s="35" t="s">
        <v>2349</v>
      </c>
      <c r="E473" s="35" t="s">
        <v>1589</v>
      </c>
      <c r="F473" s="35" t="s">
        <v>1589</v>
      </c>
      <c r="G473" s="35" t="s">
        <v>127</v>
      </c>
      <c r="H473" s="35" t="s">
        <v>1589</v>
      </c>
      <c r="I473" s="35" t="s">
        <v>1589</v>
      </c>
      <c r="J473" s="35" t="str">
        <f t="shared" si="28"/>
        <v>Agile</v>
      </c>
      <c r="K473" t="s">
        <v>1589</v>
      </c>
      <c r="L473" t="s">
        <v>127</v>
      </c>
      <c r="M473" t="s">
        <v>1589</v>
      </c>
      <c r="N473" t="s">
        <v>1589</v>
      </c>
      <c r="O473" t="s">
        <v>1589</v>
      </c>
      <c r="P473" t="s">
        <v>1589</v>
      </c>
      <c r="Q473" t="s">
        <v>127</v>
      </c>
      <c r="R473" s="1" t="str">
        <f t="shared" si="30"/>
        <v>NO</v>
      </c>
      <c r="S473" s="29" t="str">
        <f t="shared" si="31"/>
        <v>YES</v>
      </c>
      <c r="T473" s="32" t="str">
        <f t="shared" si="29"/>
        <v>YES</v>
      </c>
      <c r="U473" s="34" t="s">
        <v>127</v>
      </c>
      <c r="V473" s="10" t="s">
        <v>1589</v>
      </c>
      <c r="W473" s="54" t="s">
        <v>1589</v>
      </c>
      <c r="X473" s="9" t="s">
        <v>126</v>
      </c>
      <c r="Y473" s="9" t="s">
        <v>126</v>
      </c>
      <c r="Z473" s="9" t="s">
        <v>126</v>
      </c>
      <c r="AA473" s="9" t="s">
        <v>126</v>
      </c>
      <c r="AB473" s="9" t="s">
        <v>126</v>
      </c>
      <c r="AC473" s="9" t="s">
        <v>126</v>
      </c>
      <c r="AD473" s="9" t="s">
        <v>126</v>
      </c>
      <c r="AE473" s="9" t="s">
        <v>127</v>
      </c>
      <c r="AF473" s="9" t="s">
        <v>126</v>
      </c>
      <c r="AG473" s="9" t="s">
        <v>126</v>
      </c>
      <c r="AH473" s="9" t="s">
        <v>126</v>
      </c>
      <c r="AI473" s="9" t="s">
        <v>126</v>
      </c>
      <c r="AJ473" s="9" t="s">
        <v>126</v>
      </c>
      <c r="AK473" s="9" t="s">
        <v>126</v>
      </c>
      <c r="AL473" s="9" t="s">
        <v>126</v>
      </c>
      <c r="AM473" s="9" t="s">
        <v>126</v>
      </c>
      <c r="AN473" s="9" t="s">
        <v>126</v>
      </c>
      <c r="AO473" s="9" t="s">
        <v>126</v>
      </c>
      <c r="AP473" s="9" t="s">
        <v>126</v>
      </c>
      <c r="AQ473" s="9" t="s">
        <v>126</v>
      </c>
      <c r="AR473" s="27" t="s">
        <v>126</v>
      </c>
      <c r="AS473" s="11" t="s">
        <v>789</v>
      </c>
      <c r="CC473" t="s">
        <v>127</v>
      </c>
      <c r="EH473" s="21" t="s">
        <v>1589</v>
      </c>
      <c r="EI473" s="2"/>
      <c r="EL473" s="2" t="s">
        <v>127</v>
      </c>
      <c r="EN473" s="11" t="s">
        <v>1032</v>
      </c>
      <c r="GD473" t="s">
        <v>127</v>
      </c>
      <c r="GP473" t="s">
        <v>127</v>
      </c>
      <c r="GR473" s="69" t="s">
        <v>347</v>
      </c>
      <c r="GS473" s="11" t="s">
        <v>1230</v>
      </c>
    </row>
    <row r="474" spans="1:201" hidden="1" x14ac:dyDescent="0.25">
      <c r="A474" s="10" t="s">
        <v>1781</v>
      </c>
      <c r="B474" s="9" t="s">
        <v>612</v>
      </c>
      <c r="C474" s="9" t="s">
        <v>790</v>
      </c>
      <c r="D474" s="35" t="s">
        <v>2349</v>
      </c>
      <c r="E474" s="35" t="s">
        <v>1589</v>
      </c>
      <c r="F474" s="35" t="s">
        <v>1589</v>
      </c>
      <c r="G474" s="35" t="s">
        <v>127</v>
      </c>
      <c r="H474" s="35" t="s">
        <v>1589</v>
      </c>
      <c r="I474" s="35" t="s">
        <v>1589</v>
      </c>
      <c r="J474" s="35" t="str">
        <f t="shared" si="28"/>
        <v>Agile</v>
      </c>
      <c r="K474" t="s">
        <v>127</v>
      </c>
      <c r="L474" t="s">
        <v>1589</v>
      </c>
      <c r="M474" t="s">
        <v>1589</v>
      </c>
      <c r="N474" t="s">
        <v>1589</v>
      </c>
      <c r="O474" t="s">
        <v>1589</v>
      </c>
      <c r="P474" t="s">
        <v>1589</v>
      </c>
      <c r="Q474" t="s">
        <v>1589</v>
      </c>
      <c r="R474" s="1" t="str">
        <f t="shared" si="30"/>
        <v>NO</v>
      </c>
      <c r="S474" s="29" t="str">
        <f t="shared" si="31"/>
        <v>YES</v>
      </c>
      <c r="T474" s="32" t="str">
        <f t="shared" si="29"/>
        <v>YES</v>
      </c>
      <c r="U474" s="34" t="s">
        <v>127</v>
      </c>
      <c r="V474" s="10" t="s">
        <v>1589</v>
      </c>
      <c r="W474" s="54" t="s">
        <v>1589</v>
      </c>
      <c r="X474" s="9" t="s">
        <v>126</v>
      </c>
      <c r="Y474" s="9" t="s">
        <v>126</v>
      </c>
      <c r="Z474" s="9" t="s">
        <v>126</v>
      </c>
      <c r="AA474" s="9" t="s">
        <v>126</v>
      </c>
      <c r="AB474" s="9" t="s">
        <v>126</v>
      </c>
      <c r="AC474" s="9" t="s">
        <v>126</v>
      </c>
      <c r="AD474" s="9" t="s">
        <v>126</v>
      </c>
      <c r="AE474" s="9" t="s">
        <v>126</v>
      </c>
      <c r="AF474" s="9" t="s">
        <v>126</v>
      </c>
      <c r="AG474" s="9" t="s">
        <v>126</v>
      </c>
      <c r="AH474" s="9" t="s">
        <v>126</v>
      </c>
      <c r="AI474" s="9" t="s">
        <v>126</v>
      </c>
      <c r="AJ474" s="9" t="s">
        <v>126</v>
      </c>
      <c r="AK474" s="9" t="s">
        <v>126</v>
      </c>
      <c r="AL474" s="9" t="s">
        <v>126</v>
      </c>
      <c r="AM474" s="9" t="s">
        <v>126</v>
      </c>
      <c r="AN474" s="9" t="s">
        <v>127</v>
      </c>
      <c r="AO474" s="9" t="s">
        <v>126</v>
      </c>
      <c r="AP474" s="9" t="s">
        <v>126</v>
      </c>
      <c r="AQ474" s="9" t="s">
        <v>126</v>
      </c>
      <c r="AR474" s="27" t="s">
        <v>126</v>
      </c>
      <c r="AS474" s="11" t="s">
        <v>791</v>
      </c>
      <c r="EH474" s="21" t="s">
        <v>1589</v>
      </c>
      <c r="EI474" s="2"/>
      <c r="EN474" s="11" t="s">
        <v>791</v>
      </c>
      <c r="FB474" t="s">
        <v>127</v>
      </c>
      <c r="GO474" t="s">
        <v>127</v>
      </c>
      <c r="GR474" s="69" t="s">
        <v>348</v>
      </c>
      <c r="GS474" s="11" t="s">
        <v>791</v>
      </c>
    </row>
    <row r="475" spans="1:201" hidden="1" x14ac:dyDescent="0.25">
      <c r="A475" s="10" t="s">
        <v>1781</v>
      </c>
      <c r="B475" s="9" t="s">
        <v>612</v>
      </c>
      <c r="C475" s="9" t="s">
        <v>790</v>
      </c>
      <c r="D475" s="35" t="s">
        <v>2349</v>
      </c>
      <c r="E475" s="35" t="s">
        <v>1589</v>
      </c>
      <c r="F475" s="35" t="s">
        <v>1589</v>
      </c>
      <c r="G475" s="35" t="s">
        <v>127</v>
      </c>
      <c r="H475" s="35" t="s">
        <v>1589</v>
      </c>
      <c r="I475" s="35" t="s">
        <v>1589</v>
      </c>
      <c r="J475" s="35" t="str">
        <f t="shared" si="28"/>
        <v>Agile</v>
      </c>
      <c r="K475" t="s">
        <v>127</v>
      </c>
      <c r="L475" t="s">
        <v>1589</v>
      </c>
      <c r="M475" t="s">
        <v>1589</v>
      </c>
      <c r="N475" t="s">
        <v>1589</v>
      </c>
      <c r="O475" t="s">
        <v>1589</v>
      </c>
      <c r="P475" t="s">
        <v>1589</v>
      </c>
      <c r="Q475" t="s">
        <v>1589</v>
      </c>
      <c r="R475" s="1" t="str">
        <f t="shared" si="30"/>
        <v>NO</v>
      </c>
      <c r="S475" s="29" t="str">
        <f t="shared" si="31"/>
        <v>YES</v>
      </c>
      <c r="T475" s="32" t="str">
        <f t="shared" si="29"/>
        <v>YES</v>
      </c>
      <c r="U475" s="34" t="s">
        <v>127</v>
      </c>
      <c r="V475" s="10" t="s">
        <v>1589</v>
      </c>
      <c r="W475" s="54" t="s">
        <v>1589</v>
      </c>
      <c r="X475" s="9" t="s">
        <v>126</v>
      </c>
      <c r="Y475" s="9" t="s">
        <v>126</v>
      </c>
      <c r="Z475" s="9" t="s">
        <v>126</v>
      </c>
      <c r="AA475" s="9" t="s">
        <v>126</v>
      </c>
      <c r="AB475" s="9" t="s">
        <v>126</v>
      </c>
      <c r="AC475" s="9" t="s">
        <v>126</v>
      </c>
      <c r="AD475" s="9" t="s">
        <v>126</v>
      </c>
      <c r="AE475" s="9" t="s">
        <v>127</v>
      </c>
      <c r="AF475" s="9" t="s">
        <v>126</v>
      </c>
      <c r="AG475" s="9" t="s">
        <v>126</v>
      </c>
      <c r="AH475" s="9" t="s">
        <v>126</v>
      </c>
      <c r="AI475" s="9" t="s">
        <v>126</v>
      </c>
      <c r="AJ475" s="9" t="s">
        <v>126</v>
      </c>
      <c r="AK475" s="9" t="s">
        <v>126</v>
      </c>
      <c r="AL475" s="9" t="s">
        <v>126</v>
      </c>
      <c r="AM475" s="9" t="s">
        <v>126</v>
      </c>
      <c r="AN475" s="9" t="s">
        <v>126</v>
      </c>
      <c r="AO475" s="9" t="s">
        <v>126</v>
      </c>
      <c r="AP475" s="9" t="s">
        <v>126</v>
      </c>
      <c r="AQ475" s="9" t="s">
        <v>126</v>
      </c>
      <c r="AR475" s="27" t="s">
        <v>126</v>
      </c>
      <c r="AS475" s="11" t="s">
        <v>792</v>
      </c>
      <c r="EH475" s="21" t="s">
        <v>1589</v>
      </c>
      <c r="EI475" s="2"/>
      <c r="EN475" s="11" t="s">
        <v>792</v>
      </c>
      <c r="FB475" t="s">
        <v>127</v>
      </c>
      <c r="GO475" t="s">
        <v>127</v>
      </c>
      <c r="GR475" s="69" t="s">
        <v>347</v>
      </c>
      <c r="GS475" s="11" t="s">
        <v>792</v>
      </c>
    </row>
    <row r="476" spans="1:201" hidden="1" x14ac:dyDescent="0.25">
      <c r="A476" s="10" t="s">
        <v>1781</v>
      </c>
      <c r="B476" s="9" t="s">
        <v>612</v>
      </c>
      <c r="C476" s="9" t="s">
        <v>790</v>
      </c>
      <c r="D476" s="35" t="s">
        <v>2349</v>
      </c>
      <c r="E476" s="35" t="s">
        <v>1589</v>
      </c>
      <c r="F476" s="35" t="s">
        <v>1589</v>
      </c>
      <c r="G476" s="35" t="s">
        <v>127</v>
      </c>
      <c r="H476" s="35" t="s">
        <v>1589</v>
      </c>
      <c r="I476" s="35" t="s">
        <v>1589</v>
      </c>
      <c r="J476" s="35" t="str">
        <f t="shared" si="28"/>
        <v>Agile</v>
      </c>
      <c r="K476" t="s">
        <v>127</v>
      </c>
      <c r="L476" t="s">
        <v>1589</v>
      </c>
      <c r="M476" t="s">
        <v>1589</v>
      </c>
      <c r="N476" t="s">
        <v>1589</v>
      </c>
      <c r="O476" t="s">
        <v>1589</v>
      </c>
      <c r="P476" t="s">
        <v>1589</v>
      </c>
      <c r="Q476" t="s">
        <v>1589</v>
      </c>
      <c r="R476" s="1" t="str">
        <f t="shared" si="30"/>
        <v>NO</v>
      </c>
      <c r="S476" s="29" t="str">
        <f t="shared" si="31"/>
        <v>NO</v>
      </c>
      <c r="T476" s="32" t="str">
        <f t="shared" si="29"/>
        <v>NO</v>
      </c>
      <c r="U476" s="34" t="s">
        <v>1589</v>
      </c>
      <c r="V476" s="10" t="s">
        <v>1589</v>
      </c>
      <c r="W476" s="54" t="s">
        <v>1589</v>
      </c>
      <c r="X476" s="9" t="s">
        <v>126</v>
      </c>
      <c r="Y476" s="9" t="s">
        <v>126</v>
      </c>
      <c r="Z476" s="9" t="s">
        <v>126</v>
      </c>
      <c r="AA476" s="9" t="s">
        <v>126</v>
      </c>
      <c r="AB476" s="9" t="s">
        <v>126</v>
      </c>
      <c r="AC476" s="9" t="s">
        <v>126</v>
      </c>
      <c r="AD476" s="9" t="s">
        <v>126</v>
      </c>
      <c r="AE476" s="9" t="s">
        <v>126</v>
      </c>
      <c r="AF476" s="9" t="s">
        <v>126</v>
      </c>
      <c r="AG476" s="9" t="s">
        <v>126</v>
      </c>
      <c r="AH476" s="9" t="s">
        <v>126</v>
      </c>
      <c r="AI476" s="9" t="s">
        <v>126</v>
      </c>
      <c r="AJ476" s="9" t="s">
        <v>126</v>
      </c>
      <c r="AK476" s="9" t="s">
        <v>126</v>
      </c>
      <c r="AL476" s="9" t="s">
        <v>126</v>
      </c>
      <c r="AM476" s="9" t="s">
        <v>126</v>
      </c>
      <c r="AN476" s="9" t="s">
        <v>126</v>
      </c>
      <c r="AO476" s="9" t="s">
        <v>126</v>
      </c>
      <c r="AP476" s="9" t="s">
        <v>126</v>
      </c>
      <c r="AQ476" s="9" t="s">
        <v>126</v>
      </c>
      <c r="AR476" s="27" t="s">
        <v>126</v>
      </c>
      <c r="AS476" s="11" t="s">
        <v>126</v>
      </c>
      <c r="EH476" s="21" t="s">
        <v>1589</v>
      </c>
      <c r="EI476" s="2"/>
      <c r="EN476" s="11" t="s">
        <v>126</v>
      </c>
      <c r="GR476" s="69" t="s">
        <v>126</v>
      </c>
      <c r="GS476" s="11" t="s">
        <v>126</v>
      </c>
    </row>
    <row r="477" spans="1:201" hidden="1" x14ac:dyDescent="0.25">
      <c r="A477" s="10" t="s">
        <v>1781</v>
      </c>
      <c r="B477" s="9" t="s">
        <v>612</v>
      </c>
      <c r="C477" s="9" t="s">
        <v>790</v>
      </c>
      <c r="D477" s="35" t="s">
        <v>2349</v>
      </c>
      <c r="E477" s="35" t="s">
        <v>1589</v>
      </c>
      <c r="F477" s="35" t="s">
        <v>1589</v>
      </c>
      <c r="G477" s="35" t="s">
        <v>127</v>
      </c>
      <c r="H477" s="35" t="s">
        <v>1589</v>
      </c>
      <c r="I477" s="35" t="s">
        <v>1589</v>
      </c>
      <c r="J477" s="35" t="str">
        <f t="shared" si="28"/>
        <v>Agile</v>
      </c>
      <c r="K477" t="s">
        <v>127</v>
      </c>
      <c r="L477" t="s">
        <v>1589</v>
      </c>
      <c r="M477" t="s">
        <v>1589</v>
      </c>
      <c r="N477" t="s">
        <v>1589</v>
      </c>
      <c r="O477" t="s">
        <v>1589</v>
      </c>
      <c r="P477" t="s">
        <v>1589</v>
      </c>
      <c r="Q477" t="s">
        <v>1589</v>
      </c>
      <c r="R477" s="1" t="str">
        <f t="shared" si="30"/>
        <v>NO</v>
      </c>
      <c r="S477" s="29" t="str">
        <f t="shared" si="31"/>
        <v>NO</v>
      </c>
      <c r="T477" s="32" t="str">
        <f t="shared" si="29"/>
        <v>NO</v>
      </c>
      <c r="U477" s="34" t="s">
        <v>1589</v>
      </c>
      <c r="V477" s="10" t="s">
        <v>1589</v>
      </c>
      <c r="W477" s="54" t="s">
        <v>1589</v>
      </c>
      <c r="X477" s="9" t="s">
        <v>126</v>
      </c>
      <c r="Y477" s="9" t="s">
        <v>126</v>
      </c>
      <c r="Z477" s="9" t="s">
        <v>126</v>
      </c>
      <c r="AA477" s="9" t="s">
        <v>126</v>
      </c>
      <c r="AB477" s="9" t="s">
        <v>126</v>
      </c>
      <c r="AC477" s="9" t="s">
        <v>126</v>
      </c>
      <c r="AD477" s="9" t="s">
        <v>126</v>
      </c>
      <c r="AE477" s="9" t="s">
        <v>126</v>
      </c>
      <c r="AF477" s="9" t="s">
        <v>126</v>
      </c>
      <c r="AG477" s="9" t="s">
        <v>126</v>
      </c>
      <c r="AH477" s="9" t="s">
        <v>126</v>
      </c>
      <c r="AI477" s="9" t="s">
        <v>126</v>
      </c>
      <c r="AJ477" s="9" t="s">
        <v>126</v>
      </c>
      <c r="AK477" s="9" t="s">
        <v>126</v>
      </c>
      <c r="AL477" s="9" t="s">
        <v>126</v>
      </c>
      <c r="AM477" s="9" t="s">
        <v>126</v>
      </c>
      <c r="AN477" s="9" t="s">
        <v>126</v>
      </c>
      <c r="AO477" s="9" t="s">
        <v>126</v>
      </c>
      <c r="AP477" s="9" t="s">
        <v>126</v>
      </c>
      <c r="AQ477" s="9" t="s">
        <v>126</v>
      </c>
      <c r="AR477" s="27" t="s">
        <v>126</v>
      </c>
      <c r="AS477" s="11" t="s">
        <v>126</v>
      </c>
      <c r="EH477" s="21" t="s">
        <v>1589</v>
      </c>
      <c r="EI477" s="2"/>
      <c r="EN477" s="11" t="s">
        <v>126</v>
      </c>
      <c r="GR477" s="69" t="s">
        <v>126</v>
      </c>
      <c r="GS477" s="11" t="s">
        <v>126</v>
      </c>
    </row>
    <row r="478" spans="1:201" hidden="1" x14ac:dyDescent="0.25">
      <c r="A478" s="10" t="s">
        <v>1781</v>
      </c>
      <c r="B478" s="9" t="s">
        <v>612</v>
      </c>
      <c r="C478" s="9" t="s">
        <v>790</v>
      </c>
      <c r="D478" s="35" t="s">
        <v>2349</v>
      </c>
      <c r="E478" s="35" t="s">
        <v>1589</v>
      </c>
      <c r="F478" s="35" t="s">
        <v>1589</v>
      </c>
      <c r="G478" s="35" t="s">
        <v>127</v>
      </c>
      <c r="H478" s="35" t="s">
        <v>1589</v>
      </c>
      <c r="I478" s="35" t="s">
        <v>1589</v>
      </c>
      <c r="J478" s="35" t="str">
        <f t="shared" si="28"/>
        <v>Agile</v>
      </c>
      <c r="K478" t="s">
        <v>127</v>
      </c>
      <c r="L478" t="s">
        <v>1589</v>
      </c>
      <c r="M478" t="s">
        <v>1589</v>
      </c>
      <c r="N478" t="s">
        <v>1589</v>
      </c>
      <c r="O478" t="s">
        <v>1589</v>
      </c>
      <c r="P478" t="s">
        <v>1589</v>
      </c>
      <c r="Q478" t="s">
        <v>1589</v>
      </c>
      <c r="R478" s="1" t="str">
        <f t="shared" si="30"/>
        <v>NO</v>
      </c>
      <c r="S478" s="29" t="str">
        <f t="shared" si="31"/>
        <v>NO</v>
      </c>
      <c r="T478" s="32" t="str">
        <f t="shared" si="29"/>
        <v>NO</v>
      </c>
      <c r="U478" s="34" t="s">
        <v>1589</v>
      </c>
      <c r="V478" s="10" t="s">
        <v>1589</v>
      </c>
      <c r="W478" s="54" t="s">
        <v>1589</v>
      </c>
      <c r="X478" s="9" t="s">
        <v>126</v>
      </c>
      <c r="Y478" s="9" t="s">
        <v>126</v>
      </c>
      <c r="Z478" s="9" t="s">
        <v>126</v>
      </c>
      <c r="AA478" s="9" t="s">
        <v>126</v>
      </c>
      <c r="AB478" s="9" t="s">
        <v>126</v>
      </c>
      <c r="AC478" s="9" t="s">
        <v>126</v>
      </c>
      <c r="AD478" s="9" t="s">
        <v>126</v>
      </c>
      <c r="AE478" s="9" t="s">
        <v>126</v>
      </c>
      <c r="AF478" s="9" t="s">
        <v>126</v>
      </c>
      <c r="AG478" s="9" t="s">
        <v>126</v>
      </c>
      <c r="AH478" s="9" t="s">
        <v>126</v>
      </c>
      <c r="AI478" s="9" t="s">
        <v>126</v>
      </c>
      <c r="AJ478" s="9" t="s">
        <v>126</v>
      </c>
      <c r="AK478" s="9" t="s">
        <v>126</v>
      </c>
      <c r="AL478" s="9" t="s">
        <v>126</v>
      </c>
      <c r="AM478" s="9" t="s">
        <v>126</v>
      </c>
      <c r="AN478" s="9" t="s">
        <v>126</v>
      </c>
      <c r="AO478" s="9" t="s">
        <v>126</v>
      </c>
      <c r="AP478" s="9" t="s">
        <v>126</v>
      </c>
      <c r="AQ478" s="9" t="s">
        <v>126</v>
      </c>
      <c r="AR478" s="27" t="s">
        <v>126</v>
      </c>
      <c r="AS478" s="11" t="s">
        <v>126</v>
      </c>
      <c r="EH478" s="21" t="s">
        <v>1589</v>
      </c>
      <c r="EI478" s="2"/>
      <c r="EN478" s="11" t="s">
        <v>126</v>
      </c>
      <c r="GR478" s="69" t="s">
        <v>126</v>
      </c>
      <c r="GS478" s="11" t="s">
        <v>126</v>
      </c>
    </row>
    <row r="479" spans="1:201" hidden="1" x14ac:dyDescent="0.25">
      <c r="A479" s="10" t="s">
        <v>1781</v>
      </c>
      <c r="B479" s="9" t="s">
        <v>612</v>
      </c>
      <c r="C479" s="9" t="s">
        <v>793</v>
      </c>
      <c r="D479" s="35" t="s">
        <v>2350</v>
      </c>
      <c r="E479" s="35" t="s">
        <v>1589</v>
      </c>
      <c r="F479" s="35" t="s">
        <v>1589</v>
      </c>
      <c r="G479" s="35" t="s">
        <v>127</v>
      </c>
      <c r="H479" s="35" t="s">
        <v>1589</v>
      </c>
      <c r="I479" s="35" t="s">
        <v>1589</v>
      </c>
      <c r="J479" s="35" t="str">
        <f t="shared" si="28"/>
        <v>Agile</v>
      </c>
      <c r="K479" t="s">
        <v>127</v>
      </c>
      <c r="L479" t="s">
        <v>1589</v>
      </c>
      <c r="M479" t="s">
        <v>1589</v>
      </c>
      <c r="N479" t="s">
        <v>1589</v>
      </c>
      <c r="O479" t="s">
        <v>1589</v>
      </c>
      <c r="P479" t="s">
        <v>1589</v>
      </c>
      <c r="Q479" t="s">
        <v>1589</v>
      </c>
      <c r="R479" s="1" t="str">
        <f t="shared" si="30"/>
        <v>NO</v>
      </c>
      <c r="S479" s="29" t="str">
        <f t="shared" si="31"/>
        <v>NO</v>
      </c>
      <c r="T479" s="32" t="str">
        <f t="shared" si="29"/>
        <v>NO</v>
      </c>
      <c r="U479" s="34" t="s">
        <v>1589</v>
      </c>
      <c r="V479" s="10" t="s">
        <v>1589</v>
      </c>
      <c r="W479" s="54" t="s">
        <v>1589</v>
      </c>
      <c r="X479" s="9" t="s">
        <v>126</v>
      </c>
      <c r="Y479" s="9" t="s">
        <v>126</v>
      </c>
      <c r="Z479" s="9" t="s">
        <v>126</v>
      </c>
      <c r="AA479" s="9" t="s">
        <v>126</v>
      </c>
      <c r="AB479" s="9" t="s">
        <v>126</v>
      </c>
      <c r="AC479" s="9" t="s">
        <v>126</v>
      </c>
      <c r="AD479" s="9" t="s">
        <v>126</v>
      </c>
      <c r="AE479" s="9" t="s">
        <v>126</v>
      </c>
      <c r="AF479" s="9" t="s">
        <v>126</v>
      </c>
      <c r="AG479" s="9" t="s">
        <v>126</v>
      </c>
      <c r="AH479" s="9" t="s">
        <v>126</v>
      </c>
      <c r="AI479" s="9" t="s">
        <v>126</v>
      </c>
      <c r="AJ479" s="9" t="s">
        <v>126</v>
      </c>
      <c r="AK479" s="9" t="s">
        <v>126</v>
      </c>
      <c r="AL479" s="9" t="s">
        <v>126</v>
      </c>
      <c r="AM479" s="9" t="s">
        <v>126</v>
      </c>
      <c r="AN479" s="9" t="s">
        <v>126</v>
      </c>
      <c r="AO479" s="9" t="s">
        <v>126</v>
      </c>
      <c r="AP479" s="9" t="s">
        <v>126</v>
      </c>
      <c r="AQ479" s="9" t="s">
        <v>126</v>
      </c>
      <c r="AR479" s="27" t="s">
        <v>126</v>
      </c>
      <c r="AS479" s="11" t="s">
        <v>126</v>
      </c>
      <c r="EH479" s="21" t="s">
        <v>1589</v>
      </c>
      <c r="EI479" s="2"/>
      <c r="EN479" s="11" t="s">
        <v>126</v>
      </c>
      <c r="GR479" s="69" t="s">
        <v>126</v>
      </c>
      <c r="GS479" s="11" t="s">
        <v>126</v>
      </c>
    </row>
    <row r="480" spans="1:201" hidden="1" x14ac:dyDescent="0.25">
      <c r="A480" s="10" t="s">
        <v>1781</v>
      </c>
      <c r="B480" s="9" t="s">
        <v>612</v>
      </c>
      <c r="C480" s="9" t="s">
        <v>793</v>
      </c>
      <c r="D480" s="35" t="s">
        <v>2350</v>
      </c>
      <c r="E480" s="35" t="s">
        <v>1589</v>
      </c>
      <c r="F480" s="35" t="s">
        <v>1589</v>
      </c>
      <c r="G480" s="35" t="s">
        <v>127</v>
      </c>
      <c r="H480" s="35" t="s">
        <v>1589</v>
      </c>
      <c r="I480" s="35" t="s">
        <v>1589</v>
      </c>
      <c r="J480" s="35" t="str">
        <f t="shared" si="28"/>
        <v>Agile</v>
      </c>
      <c r="K480" t="s">
        <v>127</v>
      </c>
      <c r="L480" t="s">
        <v>1589</v>
      </c>
      <c r="M480" t="s">
        <v>1589</v>
      </c>
      <c r="N480" t="s">
        <v>1589</v>
      </c>
      <c r="O480" t="s">
        <v>1589</v>
      </c>
      <c r="P480" t="s">
        <v>1589</v>
      </c>
      <c r="Q480" t="s">
        <v>1589</v>
      </c>
      <c r="R480" s="1" t="str">
        <f t="shared" si="30"/>
        <v>NO</v>
      </c>
      <c r="S480" s="29" t="str">
        <f t="shared" si="31"/>
        <v>NO</v>
      </c>
      <c r="T480" s="32" t="str">
        <f t="shared" si="29"/>
        <v>NO</v>
      </c>
      <c r="U480" s="34" t="s">
        <v>1589</v>
      </c>
      <c r="V480" s="10" t="s">
        <v>1589</v>
      </c>
      <c r="W480" s="54" t="s">
        <v>1589</v>
      </c>
      <c r="X480" s="9" t="s">
        <v>126</v>
      </c>
      <c r="Y480" s="9" t="s">
        <v>126</v>
      </c>
      <c r="Z480" s="9" t="s">
        <v>126</v>
      </c>
      <c r="AA480" s="9" t="s">
        <v>126</v>
      </c>
      <c r="AB480" s="9" t="s">
        <v>126</v>
      </c>
      <c r="AC480" s="9" t="s">
        <v>126</v>
      </c>
      <c r="AD480" s="9" t="s">
        <v>126</v>
      </c>
      <c r="AE480" s="9" t="s">
        <v>126</v>
      </c>
      <c r="AF480" s="9" t="s">
        <v>126</v>
      </c>
      <c r="AG480" s="9" t="s">
        <v>126</v>
      </c>
      <c r="AH480" s="9" t="s">
        <v>126</v>
      </c>
      <c r="AI480" s="9" t="s">
        <v>126</v>
      </c>
      <c r="AJ480" s="9" t="s">
        <v>126</v>
      </c>
      <c r="AK480" s="9" t="s">
        <v>126</v>
      </c>
      <c r="AL480" s="9" t="s">
        <v>126</v>
      </c>
      <c r="AM480" s="9" t="s">
        <v>126</v>
      </c>
      <c r="AN480" s="9" t="s">
        <v>126</v>
      </c>
      <c r="AO480" s="9" t="s">
        <v>126</v>
      </c>
      <c r="AP480" s="9" t="s">
        <v>126</v>
      </c>
      <c r="AQ480" s="9" t="s">
        <v>126</v>
      </c>
      <c r="AR480" s="27" t="s">
        <v>126</v>
      </c>
      <c r="AS480" s="11" t="s">
        <v>126</v>
      </c>
      <c r="EH480" s="21" t="s">
        <v>1589</v>
      </c>
      <c r="EI480" s="2"/>
      <c r="EN480" s="11" t="s">
        <v>126</v>
      </c>
      <c r="GR480" s="69" t="s">
        <v>126</v>
      </c>
      <c r="GS480" s="11" t="s">
        <v>126</v>
      </c>
    </row>
    <row r="481" spans="1:201" hidden="1" x14ac:dyDescent="0.25">
      <c r="A481" s="10" t="s">
        <v>1781</v>
      </c>
      <c r="B481" s="9" t="s">
        <v>612</v>
      </c>
      <c r="C481" s="9" t="s">
        <v>793</v>
      </c>
      <c r="D481" s="35" t="s">
        <v>2350</v>
      </c>
      <c r="E481" s="35" t="s">
        <v>1589</v>
      </c>
      <c r="F481" s="35" t="s">
        <v>1589</v>
      </c>
      <c r="G481" s="35" t="s">
        <v>127</v>
      </c>
      <c r="H481" s="35" t="s">
        <v>1589</v>
      </c>
      <c r="I481" s="35" t="s">
        <v>1589</v>
      </c>
      <c r="J481" s="35" t="str">
        <f t="shared" si="28"/>
        <v>Agile</v>
      </c>
      <c r="K481" t="s">
        <v>127</v>
      </c>
      <c r="L481" t="s">
        <v>1589</v>
      </c>
      <c r="M481" t="s">
        <v>1589</v>
      </c>
      <c r="N481" t="s">
        <v>1589</v>
      </c>
      <c r="O481" t="s">
        <v>1589</v>
      </c>
      <c r="P481" t="s">
        <v>1589</v>
      </c>
      <c r="Q481" t="s">
        <v>1589</v>
      </c>
      <c r="R481" s="1" t="str">
        <f t="shared" si="30"/>
        <v>NO</v>
      </c>
      <c r="S481" s="29" t="str">
        <f t="shared" si="31"/>
        <v>NO</v>
      </c>
      <c r="T481" s="32" t="str">
        <f t="shared" si="29"/>
        <v>NO</v>
      </c>
      <c r="U481" s="34" t="s">
        <v>1589</v>
      </c>
      <c r="V481" s="10" t="s">
        <v>1589</v>
      </c>
      <c r="W481" s="54" t="s">
        <v>1589</v>
      </c>
      <c r="X481" s="9" t="s">
        <v>126</v>
      </c>
      <c r="Y481" s="9" t="s">
        <v>126</v>
      </c>
      <c r="Z481" s="9" t="s">
        <v>126</v>
      </c>
      <c r="AA481" s="9" t="s">
        <v>126</v>
      </c>
      <c r="AB481" s="9" t="s">
        <v>126</v>
      </c>
      <c r="AC481" s="9" t="s">
        <v>126</v>
      </c>
      <c r="AD481" s="9" t="s">
        <v>126</v>
      </c>
      <c r="AE481" s="9" t="s">
        <v>126</v>
      </c>
      <c r="AF481" s="9" t="s">
        <v>126</v>
      </c>
      <c r="AG481" s="9" t="s">
        <v>126</v>
      </c>
      <c r="AH481" s="9" t="s">
        <v>126</v>
      </c>
      <c r="AI481" s="9" t="s">
        <v>126</v>
      </c>
      <c r="AJ481" s="9" t="s">
        <v>126</v>
      </c>
      <c r="AK481" s="9" t="s">
        <v>126</v>
      </c>
      <c r="AL481" s="9" t="s">
        <v>126</v>
      </c>
      <c r="AM481" s="9" t="s">
        <v>126</v>
      </c>
      <c r="AN481" s="9" t="s">
        <v>126</v>
      </c>
      <c r="AO481" s="9" t="s">
        <v>126</v>
      </c>
      <c r="AP481" s="9" t="s">
        <v>126</v>
      </c>
      <c r="AQ481" s="9" t="s">
        <v>126</v>
      </c>
      <c r="AR481" s="27" t="s">
        <v>126</v>
      </c>
      <c r="AS481" s="11" t="s">
        <v>126</v>
      </c>
      <c r="EH481" s="21" t="s">
        <v>1589</v>
      </c>
      <c r="EI481" s="2"/>
      <c r="EN481" s="11" t="s">
        <v>126</v>
      </c>
      <c r="GR481" s="69" t="s">
        <v>126</v>
      </c>
      <c r="GS481" s="11" t="s">
        <v>126</v>
      </c>
    </row>
    <row r="482" spans="1:201" hidden="1" x14ac:dyDescent="0.25">
      <c r="A482" s="10" t="s">
        <v>1781</v>
      </c>
      <c r="B482" s="9" t="s">
        <v>612</v>
      </c>
      <c r="C482" s="9" t="s">
        <v>793</v>
      </c>
      <c r="D482" s="35" t="s">
        <v>2350</v>
      </c>
      <c r="E482" s="35" t="s">
        <v>1589</v>
      </c>
      <c r="F482" s="35" t="s">
        <v>1589</v>
      </c>
      <c r="G482" s="35" t="s">
        <v>127</v>
      </c>
      <c r="H482" s="35" t="s">
        <v>1589</v>
      </c>
      <c r="I482" s="35" t="s">
        <v>1589</v>
      </c>
      <c r="J482" s="35" t="str">
        <f t="shared" si="28"/>
        <v>Agile</v>
      </c>
      <c r="K482" t="s">
        <v>127</v>
      </c>
      <c r="L482" t="s">
        <v>1589</v>
      </c>
      <c r="M482" t="s">
        <v>1589</v>
      </c>
      <c r="N482" t="s">
        <v>1589</v>
      </c>
      <c r="O482" t="s">
        <v>1589</v>
      </c>
      <c r="P482" t="s">
        <v>1589</v>
      </c>
      <c r="Q482" t="s">
        <v>1589</v>
      </c>
      <c r="R482" s="1" t="str">
        <f t="shared" si="30"/>
        <v>NO</v>
      </c>
      <c r="S482" s="29" t="str">
        <f t="shared" si="31"/>
        <v>NO</v>
      </c>
      <c r="T482" s="32" t="str">
        <f t="shared" si="29"/>
        <v>NO</v>
      </c>
      <c r="U482" s="34" t="s">
        <v>1589</v>
      </c>
      <c r="V482" s="10" t="s">
        <v>1589</v>
      </c>
      <c r="W482" s="54" t="s">
        <v>1589</v>
      </c>
      <c r="X482" s="9" t="s">
        <v>126</v>
      </c>
      <c r="Y482" s="9" t="s">
        <v>126</v>
      </c>
      <c r="Z482" s="9" t="s">
        <v>126</v>
      </c>
      <c r="AA482" s="9" t="s">
        <v>126</v>
      </c>
      <c r="AB482" s="9" t="s">
        <v>126</v>
      </c>
      <c r="AC482" s="9" t="s">
        <v>126</v>
      </c>
      <c r="AD482" s="9" t="s">
        <v>126</v>
      </c>
      <c r="AE482" s="9" t="s">
        <v>126</v>
      </c>
      <c r="AF482" s="9" t="s">
        <v>126</v>
      </c>
      <c r="AG482" s="9" t="s">
        <v>126</v>
      </c>
      <c r="AH482" s="9" t="s">
        <v>126</v>
      </c>
      <c r="AI482" s="9" t="s">
        <v>126</v>
      </c>
      <c r="AJ482" s="9" t="s">
        <v>126</v>
      </c>
      <c r="AK482" s="9" t="s">
        <v>126</v>
      </c>
      <c r="AL482" s="9" t="s">
        <v>126</v>
      </c>
      <c r="AM482" s="9" t="s">
        <v>126</v>
      </c>
      <c r="AN482" s="9" t="s">
        <v>126</v>
      </c>
      <c r="AO482" s="9" t="s">
        <v>126</v>
      </c>
      <c r="AP482" s="9" t="s">
        <v>126</v>
      </c>
      <c r="AQ482" s="9" t="s">
        <v>126</v>
      </c>
      <c r="AR482" s="27" t="s">
        <v>126</v>
      </c>
      <c r="AS482" s="11" t="s">
        <v>126</v>
      </c>
      <c r="EH482" s="21" t="s">
        <v>1589</v>
      </c>
      <c r="EI482" s="2"/>
      <c r="EN482" s="11" t="s">
        <v>126</v>
      </c>
      <c r="GR482" s="69" t="s">
        <v>126</v>
      </c>
      <c r="GS482" s="11" t="s">
        <v>126</v>
      </c>
    </row>
    <row r="483" spans="1:201" hidden="1" x14ac:dyDescent="0.25">
      <c r="A483" s="10" t="s">
        <v>1781</v>
      </c>
      <c r="B483" s="9" t="s">
        <v>612</v>
      </c>
      <c r="C483" s="9" t="s">
        <v>793</v>
      </c>
      <c r="D483" s="35" t="s">
        <v>2350</v>
      </c>
      <c r="E483" s="35" t="s">
        <v>1589</v>
      </c>
      <c r="F483" s="35" t="s">
        <v>1589</v>
      </c>
      <c r="G483" s="35" t="s">
        <v>127</v>
      </c>
      <c r="H483" s="35" t="s">
        <v>1589</v>
      </c>
      <c r="I483" s="35" t="s">
        <v>1589</v>
      </c>
      <c r="J483" s="35" t="str">
        <f t="shared" si="28"/>
        <v>Agile</v>
      </c>
      <c r="K483" t="s">
        <v>127</v>
      </c>
      <c r="L483" t="s">
        <v>1589</v>
      </c>
      <c r="M483" t="s">
        <v>1589</v>
      </c>
      <c r="N483" t="s">
        <v>1589</v>
      </c>
      <c r="O483" t="s">
        <v>1589</v>
      </c>
      <c r="P483" t="s">
        <v>1589</v>
      </c>
      <c r="Q483" t="s">
        <v>1589</v>
      </c>
      <c r="R483" s="1" t="str">
        <f t="shared" si="30"/>
        <v>NO</v>
      </c>
      <c r="S483" s="29" t="str">
        <f t="shared" si="31"/>
        <v>NO</v>
      </c>
      <c r="T483" s="32" t="str">
        <f t="shared" si="29"/>
        <v>NO</v>
      </c>
      <c r="U483" s="34" t="s">
        <v>1589</v>
      </c>
      <c r="V483" s="10" t="s">
        <v>1589</v>
      </c>
      <c r="W483" s="54" t="s">
        <v>1589</v>
      </c>
      <c r="X483" s="9" t="s">
        <v>126</v>
      </c>
      <c r="Y483" s="9" t="s">
        <v>126</v>
      </c>
      <c r="Z483" s="9" t="s">
        <v>126</v>
      </c>
      <c r="AA483" s="9" t="s">
        <v>126</v>
      </c>
      <c r="AB483" s="9" t="s">
        <v>126</v>
      </c>
      <c r="AC483" s="9" t="s">
        <v>126</v>
      </c>
      <c r="AD483" s="9" t="s">
        <v>126</v>
      </c>
      <c r="AE483" s="9" t="s">
        <v>126</v>
      </c>
      <c r="AF483" s="9" t="s">
        <v>126</v>
      </c>
      <c r="AG483" s="9" t="s">
        <v>126</v>
      </c>
      <c r="AH483" s="9" t="s">
        <v>126</v>
      </c>
      <c r="AI483" s="9" t="s">
        <v>126</v>
      </c>
      <c r="AJ483" s="9" t="s">
        <v>126</v>
      </c>
      <c r="AK483" s="9" t="s">
        <v>126</v>
      </c>
      <c r="AL483" s="9" t="s">
        <v>126</v>
      </c>
      <c r="AM483" s="9" t="s">
        <v>126</v>
      </c>
      <c r="AN483" s="9" t="s">
        <v>126</v>
      </c>
      <c r="AO483" s="9" t="s">
        <v>126</v>
      </c>
      <c r="AP483" s="9" t="s">
        <v>126</v>
      </c>
      <c r="AQ483" s="9" t="s">
        <v>126</v>
      </c>
      <c r="AR483" s="27" t="s">
        <v>126</v>
      </c>
      <c r="AS483" s="11" t="s">
        <v>126</v>
      </c>
      <c r="EH483" s="21" t="s">
        <v>1589</v>
      </c>
      <c r="EI483" s="2"/>
      <c r="EN483" s="11" t="s">
        <v>126</v>
      </c>
      <c r="GR483" s="69" t="s">
        <v>126</v>
      </c>
      <c r="GS483" s="11" t="s">
        <v>126</v>
      </c>
    </row>
    <row r="484" spans="1:201" hidden="1" x14ac:dyDescent="0.25">
      <c r="A484" s="10" t="s">
        <v>1781</v>
      </c>
      <c r="B484" s="9" t="s">
        <v>612</v>
      </c>
      <c r="C484" s="9" t="s">
        <v>794</v>
      </c>
      <c r="D484" s="35" t="s">
        <v>2349</v>
      </c>
      <c r="E484" s="35" t="s">
        <v>1589</v>
      </c>
      <c r="F484" s="35" t="s">
        <v>1589</v>
      </c>
      <c r="G484" s="35" t="s">
        <v>127</v>
      </c>
      <c r="H484" s="35" t="s">
        <v>1589</v>
      </c>
      <c r="I484" s="35" t="s">
        <v>1589</v>
      </c>
      <c r="J484" s="35" t="str">
        <f t="shared" si="28"/>
        <v>Agile</v>
      </c>
      <c r="K484" t="s">
        <v>127</v>
      </c>
      <c r="L484" t="s">
        <v>127</v>
      </c>
      <c r="M484" t="s">
        <v>1589</v>
      </c>
      <c r="N484" t="s">
        <v>1589</v>
      </c>
      <c r="O484" t="s">
        <v>1589</v>
      </c>
      <c r="P484" t="s">
        <v>1589</v>
      </c>
      <c r="Q484" t="s">
        <v>1589</v>
      </c>
      <c r="R484" s="1" t="str">
        <f t="shared" si="30"/>
        <v>NO</v>
      </c>
      <c r="S484" s="29" t="str">
        <f t="shared" si="31"/>
        <v>YES</v>
      </c>
      <c r="T484" s="32" t="str">
        <f t="shared" si="29"/>
        <v>YES</v>
      </c>
      <c r="U484" s="34" t="s">
        <v>127</v>
      </c>
      <c r="V484" s="10" t="s">
        <v>1589</v>
      </c>
      <c r="W484" s="54" t="s">
        <v>1589</v>
      </c>
      <c r="X484" s="9" t="s">
        <v>126</v>
      </c>
      <c r="Y484" s="9" t="s">
        <v>126</v>
      </c>
      <c r="Z484" s="9" t="s">
        <v>126</v>
      </c>
      <c r="AA484" s="9" t="s">
        <v>126</v>
      </c>
      <c r="AB484" s="9" t="s">
        <v>127</v>
      </c>
      <c r="AC484" s="9" t="s">
        <v>126</v>
      </c>
      <c r="AD484" s="9" t="s">
        <v>126</v>
      </c>
      <c r="AE484" s="9" t="s">
        <v>126</v>
      </c>
      <c r="AF484" s="9" t="s">
        <v>126</v>
      </c>
      <c r="AG484" s="9" t="s">
        <v>126</v>
      </c>
      <c r="AH484" s="9" t="s">
        <v>126</v>
      </c>
      <c r="AI484" s="9" t="s">
        <v>126</v>
      </c>
      <c r="AJ484" s="9" t="s">
        <v>126</v>
      </c>
      <c r="AK484" s="9" t="s">
        <v>126</v>
      </c>
      <c r="AL484" s="9" t="s">
        <v>126</v>
      </c>
      <c r="AM484" s="9" t="s">
        <v>126</v>
      </c>
      <c r="AN484" s="9" t="s">
        <v>126</v>
      </c>
      <c r="AO484" s="9" t="s">
        <v>126</v>
      </c>
      <c r="AP484" s="9" t="s">
        <v>126</v>
      </c>
      <c r="AQ484" s="9" t="s">
        <v>126</v>
      </c>
      <c r="AR484" s="27" t="s">
        <v>126</v>
      </c>
      <c r="AS484" s="11" t="s">
        <v>795</v>
      </c>
      <c r="AT484" t="s">
        <v>127</v>
      </c>
      <c r="EH484" s="21" t="s">
        <v>1589</v>
      </c>
      <c r="EI484" s="2"/>
      <c r="EJ484" s="2" t="s">
        <v>127</v>
      </c>
      <c r="EN484" s="11" t="s">
        <v>1033</v>
      </c>
      <c r="GB484" t="s">
        <v>127</v>
      </c>
      <c r="GP484" t="s">
        <v>127</v>
      </c>
      <c r="GR484" s="69" t="s">
        <v>348</v>
      </c>
      <c r="GS484" s="11" t="s">
        <v>1231</v>
      </c>
    </row>
    <row r="485" spans="1:201" hidden="1" x14ac:dyDescent="0.25">
      <c r="A485" s="10" t="s">
        <v>1781</v>
      </c>
      <c r="B485" s="9" t="s">
        <v>612</v>
      </c>
      <c r="C485" s="9" t="s">
        <v>794</v>
      </c>
      <c r="D485" s="35" t="s">
        <v>2349</v>
      </c>
      <c r="E485" s="35" t="s">
        <v>1589</v>
      </c>
      <c r="F485" s="35" t="s">
        <v>1589</v>
      </c>
      <c r="G485" s="35" t="s">
        <v>127</v>
      </c>
      <c r="H485" s="35" t="s">
        <v>1589</v>
      </c>
      <c r="I485" s="35" t="s">
        <v>1589</v>
      </c>
      <c r="J485" s="35" t="str">
        <f t="shared" si="28"/>
        <v>Agile</v>
      </c>
      <c r="K485" t="s">
        <v>127</v>
      </c>
      <c r="L485" t="s">
        <v>127</v>
      </c>
      <c r="M485" t="s">
        <v>1589</v>
      </c>
      <c r="N485" t="s">
        <v>1589</v>
      </c>
      <c r="O485" t="s">
        <v>1589</v>
      </c>
      <c r="P485" t="s">
        <v>1589</v>
      </c>
      <c r="Q485" t="s">
        <v>1589</v>
      </c>
      <c r="R485" s="1" t="str">
        <f t="shared" si="30"/>
        <v>NO</v>
      </c>
      <c r="S485" s="29" t="str">
        <f t="shared" si="31"/>
        <v>YES</v>
      </c>
      <c r="T485" s="32" t="str">
        <f t="shared" si="29"/>
        <v>YES</v>
      </c>
      <c r="U485" s="34" t="s">
        <v>127</v>
      </c>
      <c r="V485" s="10" t="s">
        <v>1589</v>
      </c>
      <c r="W485" s="54" t="s">
        <v>1589</v>
      </c>
      <c r="X485" s="9" t="s">
        <v>126</v>
      </c>
      <c r="Y485" s="9" t="s">
        <v>126</v>
      </c>
      <c r="Z485" s="9" t="s">
        <v>126</v>
      </c>
      <c r="AA485" s="9" t="s">
        <v>126</v>
      </c>
      <c r="AB485" s="9" t="s">
        <v>126</v>
      </c>
      <c r="AC485" s="9" t="s">
        <v>126</v>
      </c>
      <c r="AD485" s="9" t="s">
        <v>126</v>
      </c>
      <c r="AE485" s="9" t="s">
        <v>126</v>
      </c>
      <c r="AF485" s="9" t="s">
        <v>126</v>
      </c>
      <c r="AG485" s="9" t="s">
        <v>126</v>
      </c>
      <c r="AH485" s="9" t="s">
        <v>126</v>
      </c>
      <c r="AI485" s="9" t="s">
        <v>126</v>
      </c>
      <c r="AJ485" s="9" t="s">
        <v>126</v>
      </c>
      <c r="AK485" s="9" t="s">
        <v>126</v>
      </c>
      <c r="AL485" s="9" t="s">
        <v>126</v>
      </c>
      <c r="AM485" s="9" t="s">
        <v>126</v>
      </c>
      <c r="AN485" s="9" t="s">
        <v>126</v>
      </c>
      <c r="AO485" s="9" t="s">
        <v>126</v>
      </c>
      <c r="AP485" s="9" t="s">
        <v>127</v>
      </c>
      <c r="AQ485" s="9" t="s">
        <v>126</v>
      </c>
      <c r="AR485" s="27" t="s">
        <v>126</v>
      </c>
      <c r="AS485" s="11" t="s">
        <v>796</v>
      </c>
      <c r="DH485" t="s">
        <v>127</v>
      </c>
      <c r="EH485" s="21" t="s">
        <v>1589</v>
      </c>
      <c r="EI485" s="2"/>
      <c r="EJ485" s="2" t="s">
        <v>127</v>
      </c>
      <c r="EN485" s="11" t="s">
        <v>1034</v>
      </c>
      <c r="FT485" t="s">
        <v>127</v>
      </c>
      <c r="GP485" t="s">
        <v>127</v>
      </c>
      <c r="GR485" s="69" t="s">
        <v>347</v>
      </c>
      <c r="GS485" s="11" t="s">
        <v>126</v>
      </c>
    </row>
    <row r="486" spans="1:201" hidden="1" x14ac:dyDescent="0.25">
      <c r="A486" s="10" t="s">
        <v>1781</v>
      </c>
      <c r="B486" s="9" t="s">
        <v>612</v>
      </c>
      <c r="C486" s="9" t="s">
        <v>794</v>
      </c>
      <c r="D486" s="35" t="s">
        <v>2349</v>
      </c>
      <c r="E486" s="35" t="s">
        <v>1589</v>
      </c>
      <c r="F486" s="35" t="s">
        <v>1589</v>
      </c>
      <c r="G486" s="35" t="s">
        <v>127</v>
      </c>
      <c r="H486" s="35" t="s">
        <v>1589</v>
      </c>
      <c r="I486" s="35" t="s">
        <v>1589</v>
      </c>
      <c r="J486" s="35" t="str">
        <f t="shared" si="28"/>
        <v>Agile</v>
      </c>
      <c r="K486" t="s">
        <v>127</v>
      </c>
      <c r="L486" t="s">
        <v>127</v>
      </c>
      <c r="M486" t="s">
        <v>1589</v>
      </c>
      <c r="N486" t="s">
        <v>1589</v>
      </c>
      <c r="O486" t="s">
        <v>1589</v>
      </c>
      <c r="P486" t="s">
        <v>1589</v>
      </c>
      <c r="Q486" t="s">
        <v>1589</v>
      </c>
      <c r="R486" s="1" t="str">
        <f t="shared" si="30"/>
        <v>NO</v>
      </c>
      <c r="S486" s="29" t="str">
        <f t="shared" si="31"/>
        <v>YES</v>
      </c>
      <c r="T486" s="32" t="str">
        <f t="shared" si="29"/>
        <v>YES</v>
      </c>
      <c r="U486" s="34" t="s">
        <v>127</v>
      </c>
      <c r="V486" s="10" t="s">
        <v>1589</v>
      </c>
      <c r="W486" s="54" t="s">
        <v>1589</v>
      </c>
      <c r="X486" s="9" t="s">
        <v>126</v>
      </c>
      <c r="Y486" s="9" t="s">
        <v>127</v>
      </c>
      <c r="Z486" s="9" t="s">
        <v>126</v>
      </c>
      <c r="AA486" s="9" t="s">
        <v>126</v>
      </c>
      <c r="AB486" s="9" t="s">
        <v>126</v>
      </c>
      <c r="AC486" s="9" t="s">
        <v>126</v>
      </c>
      <c r="AD486" s="9" t="s">
        <v>126</v>
      </c>
      <c r="AE486" s="9" t="s">
        <v>126</v>
      </c>
      <c r="AF486" s="9" t="s">
        <v>126</v>
      </c>
      <c r="AG486" s="9" t="s">
        <v>126</v>
      </c>
      <c r="AH486" s="9" t="s">
        <v>126</v>
      </c>
      <c r="AI486" s="9" t="s">
        <v>126</v>
      </c>
      <c r="AJ486" s="9" t="s">
        <v>126</v>
      </c>
      <c r="AK486" s="9" t="s">
        <v>126</v>
      </c>
      <c r="AL486" s="9" t="s">
        <v>126</v>
      </c>
      <c r="AM486" s="9" t="s">
        <v>126</v>
      </c>
      <c r="AN486" s="9" t="s">
        <v>126</v>
      </c>
      <c r="AO486" s="9" t="s">
        <v>126</v>
      </c>
      <c r="AP486" s="9" t="s">
        <v>126</v>
      </c>
      <c r="AQ486" s="9" t="s">
        <v>126</v>
      </c>
      <c r="AR486" s="27" t="s">
        <v>126</v>
      </c>
      <c r="AS486" s="11" t="s">
        <v>797</v>
      </c>
      <c r="BQ486" t="s">
        <v>127</v>
      </c>
      <c r="EH486" s="21" t="s">
        <v>1589</v>
      </c>
      <c r="EI486" s="2"/>
      <c r="EJ486" s="2" t="s">
        <v>127</v>
      </c>
      <c r="EN486" s="11" t="s">
        <v>959</v>
      </c>
      <c r="EX486" t="s">
        <v>127</v>
      </c>
      <c r="GP486" t="s">
        <v>127</v>
      </c>
      <c r="GR486" s="69" t="s">
        <v>347</v>
      </c>
      <c r="GS486" s="11" t="s">
        <v>1232</v>
      </c>
    </row>
    <row r="487" spans="1:201" hidden="1" x14ac:dyDescent="0.25">
      <c r="A487" s="10" t="s">
        <v>1781</v>
      </c>
      <c r="B487" s="9" t="s">
        <v>612</v>
      </c>
      <c r="C487" s="9" t="s">
        <v>794</v>
      </c>
      <c r="D487" s="35" t="s">
        <v>2349</v>
      </c>
      <c r="E487" s="35" t="s">
        <v>1589</v>
      </c>
      <c r="F487" s="35" t="s">
        <v>1589</v>
      </c>
      <c r="G487" s="35" t="s">
        <v>127</v>
      </c>
      <c r="H487" s="35" t="s">
        <v>1589</v>
      </c>
      <c r="I487" s="35" t="s">
        <v>1589</v>
      </c>
      <c r="J487" s="35" t="str">
        <f t="shared" si="28"/>
        <v>Agile</v>
      </c>
      <c r="K487" t="s">
        <v>127</v>
      </c>
      <c r="L487" t="s">
        <v>127</v>
      </c>
      <c r="M487" t="s">
        <v>1589</v>
      </c>
      <c r="N487" t="s">
        <v>1589</v>
      </c>
      <c r="O487" t="s">
        <v>1589</v>
      </c>
      <c r="P487" t="s">
        <v>1589</v>
      </c>
      <c r="Q487" t="s">
        <v>1589</v>
      </c>
      <c r="R487" s="1" t="str">
        <f t="shared" si="30"/>
        <v>NO</v>
      </c>
      <c r="S487" s="29" t="str">
        <f t="shared" si="31"/>
        <v>YES</v>
      </c>
      <c r="T487" s="32" t="str">
        <f t="shared" si="29"/>
        <v>YES</v>
      </c>
      <c r="U487" s="34" t="s">
        <v>127</v>
      </c>
      <c r="V487" s="10" t="s">
        <v>1589</v>
      </c>
      <c r="W487" s="54" t="s">
        <v>1589</v>
      </c>
      <c r="X487" s="9" t="s">
        <v>126</v>
      </c>
      <c r="Y487" s="9" t="s">
        <v>126</v>
      </c>
      <c r="Z487" s="9" t="s">
        <v>126</v>
      </c>
      <c r="AA487" s="9" t="s">
        <v>126</v>
      </c>
      <c r="AB487" s="9" t="s">
        <v>126</v>
      </c>
      <c r="AC487" s="9" t="s">
        <v>126</v>
      </c>
      <c r="AD487" s="9" t="s">
        <v>126</v>
      </c>
      <c r="AE487" s="9" t="s">
        <v>126</v>
      </c>
      <c r="AF487" s="9" t="s">
        <v>126</v>
      </c>
      <c r="AG487" s="9" t="s">
        <v>126</v>
      </c>
      <c r="AH487" s="9" t="s">
        <v>126</v>
      </c>
      <c r="AI487" s="9" t="s">
        <v>126</v>
      </c>
      <c r="AJ487" s="9" t="s">
        <v>126</v>
      </c>
      <c r="AK487" s="9" t="s">
        <v>126</v>
      </c>
      <c r="AL487" s="9" t="s">
        <v>126</v>
      </c>
      <c r="AM487" s="9" t="s">
        <v>127</v>
      </c>
      <c r="AN487" s="9" t="s">
        <v>126</v>
      </c>
      <c r="AO487" s="9" t="s">
        <v>126</v>
      </c>
      <c r="AP487" s="9" t="s">
        <v>126</v>
      </c>
      <c r="AQ487" s="9" t="s">
        <v>126</v>
      </c>
      <c r="AR487" s="27" t="s">
        <v>126</v>
      </c>
      <c r="AS487" s="11" t="s">
        <v>798</v>
      </c>
      <c r="DI487" t="s">
        <v>127</v>
      </c>
      <c r="EH487" s="21" t="s">
        <v>127</v>
      </c>
      <c r="EI487" s="2" t="s">
        <v>127</v>
      </c>
      <c r="EN487" s="11" t="s">
        <v>1035</v>
      </c>
      <c r="FT487" t="s">
        <v>127</v>
      </c>
      <c r="GP487" t="s">
        <v>127</v>
      </c>
      <c r="GR487" s="69" t="s">
        <v>348</v>
      </c>
      <c r="GS487" s="11" t="s">
        <v>1233</v>
      </c>
    </row>
    <row r="488" spans="1:201" hidden="1" x14ac:dyDescent="0.25">
      <c r="A488" s="10" t="s">
        <v>1781</v>
      </c>
      <c r="B488" s="9" t="s">
        <v>612</v>
      </c>
      <c r="C488" s="9" t="s">
        <v>794</v>
      </c>
      <c r="D488" s="35" t="s">
        <v>2349</v>
      </c>
      <c r="E488" s="35" t="s">
        <v>1589</v>
      </c>
      <c r="F488" s="35" t="s">
        <v>1589</v>
      </c>
      <c r="G488" s="35" t="s">
        <v>127</v>
      </c>
      <c r="H488" s="35" t="s">
        <v>1589</v>
      </c>
      <c r="I488" s="35" t="s">
        <v>1589</v>
      </c>
      <c r="J488" s="35" t="str">
        <f t="shared" si="28"/>
        <v>Agile</v>
      </c>
      <c r="K488" t="s">
        <v>127</v>
      </c>
      <c r="L488" t="s">
        <v>127</v>
      </c>
      <c r="M488" t="s">
        <v>1589</v>
      </c>
      <c r="N488" t="s">
        <v>1589</v>
      </c>
      <c r="O488" t="s">
        <v>1589</v>
      </c>
      <c r="P488" t="s">
        <v>1589</v>
      </c>
      <c r="Q488" t="s">
        <v>1589</v>
      </c>
      <c r="R488" s="1" t="str">
        <f t="shared" si="30"/>
        <v>NO</v>
      </c>
      <c r="S488" s="29" t="str">
        <f t="shared" si="31"/>
        <v>YES</v>
      </c>
      <c r="T488" s="32" t="str">
        <f t="shared" si="29"/>
        <v>YES</v>
      </c>
      <c r="U488" s="34" t="s">
        <v>127</v>
      </c>
      <c r="V488" s="10" t="s">
        <v>1589</v>
      </c>
      <c r="W488" s="54" t="s">
        <v>1589</v>
      </c>
      <c r="X488" s="9" t="s">
        <v>126</v>
      </c>
      <c r="Y488" s="9" t="s">
        <v>126</v>
      </c>
      <c r="Z488" s="9" t="s">
        <v>126</v>
      </c>
      <c r="AA488" s="9" t="s">
        <v>126</v>
      </c>
      <c r="AB488" s="9" t="s">
        <v>126</v>
      </c>
      <c r="AC488" s="9" t="s">
        <v>126</v>
      </c>
      <c r="AD488" s="9" t="s">
        <v>126</v>
      </c>
      <c r="AE488" s="9" t="s">
        <v>126</v>
      </c>
      <c r="AF488" s="9" t="s">
        <v>126</v>
      </c>
      <c r="AG488" s="9" t="s">
        <v>126</v>
      </c>
      <c r="AH488" s="9" t="s">
        <v>126</v>
      </c>
      <c r="AI488" s="9" t="s">
        <v>126</v>
      </c>
      <c r="AJ488" s="9" t="s">
        <v>126</v>
      </c>
      <c r="AK488" s="9" t="s">
        <v>126</v>
      </c>
      <c r="AL488" s="9" t="s">
        <v>127</v>
      </c>
      <c r="AM488" s="9" t="s">
        <v>126</v>
      </c>
      <c r="AN488" s="9" t="s">
        <v>126</v>
      </c>
      <c r="AO488" s="9" t="s">
        <v>126</v>
      </c>
      <c r="AP488" s="9" t="s">
        <v>126</v>
      </c>
      <c r="AQ488" s="9" t="s">
        <v>126</v>
      </c>
      <c r="AR488" s="27" t="s">
        <v>126</v>
      </c>
      <c r="AS488" s="11" t="s">
        <v>799</v>
      </c>
      <c r="CP488" t="s">
        <v>127</v>
      </c>
      <c r="EH488" s="21" t="s">
        <v>1589</v>
      </c>
      <c r="EI488" s="2" t="s">
        <v>127</v>
      </c>
      <c r="EN488" s="11" t="s">
        <v>1036</v>
      </c>
      <c r="EP488" t="s">
        <v>127</v>
      </c>
      <c r="GM488" t="s">
        <v>127</v>
      </c>
      <c r="GR488" s="69" t="s">
        <v>347</v>
      </c>
      <c r="GS488" s="11" t="s">
        <v>126</v>
      </c>
    </row>
    <row r="489" spans="1:201" hidden="1" x14ac:dyDescent="0.25">
      <c r="A489" s="10" t="s">
        <v>1781</v>
      </c>
      <c r="B489" s="9" t="s">
        <v>612</v>
      </c>
      <c r="C489" s="9" t="s">
        <v>800</v>
      </c>
      <c r="D489" s="35" t="s">
        <v>2349</v>
      </c>
      <c r="E489" s="35" t="s">
        <v>1589</v>
      </c>
      <c r="F489" s="35" t="s">
        <v>1589</v>
      </c>
      <c r="G489" s="35" t="s">
        <v>127</v>
      </c>
      <c r="H489" s="35" t="s">
        <v>1589</v>
      </c>
      <c r="I489" s="35" t="s">
        <v>1589</v>
      </c>
      <c r="J489" s="35" t="str">
        <f t="shared" si="28"/>
        <v>Agile</v>
      </c>
      <c r="K489" t="s">
        <v>127</v>
      </c>
      <c r="L489" t="s">
        <v>127</v>
      </c>
      <c r="M489" t="s">
        <v>1589</v>
      </c>
      <c r="N489" t="s">
        <v>1589</v>
      </c>
      <c r="O489" t="s">
        <v>1589</v>
      </c>
      <c r="P489" t="s">
        <v>1589</v>
      </c>
      <c r="Q489" t="s">
        <v>1589</v>
      </c>
      <c r="R489" s="1" t="str">
        <f t="shared" si="30"/>
        <v>NO</v>
      </c>
      <c r="S489" s="29" t="str">
        <f t="shared" si="31"/>
        <v>YES</v>
      </c>
      <c r="T489" s="32" t="str">
        <f t="shared" si="29"/>
        <v>YES</v>
      </c>
      <c r="U489" s="34" t="s">
        <v>127</v>
      </c>
      <c r="V489" s="10" t="s">
        <v>1589</v>
      </c>
      <c r="W489" s="54" t="s">
        <v>1589</v>
      </c>
      <c r="X489" s="9" t="s">
        <v>126</v>
      </c>
      <c r="Y489" s="9" t="s">
        <v>126</v>
      </c>
      <c r="Z489" s="9" t="s">
        <v>126</v>
      </c>
      <c r="AA489" s="9" t="s">
        <v>126</v>
      </c>
      <c r="AB489" s="9" t="s">
        <v>127</v>
      </c>
      <c r="AC489" s="9" t="s">
        <v>126</v>
      </c>
      <c r="AD489" s="9" t="s">
        <v>126</v>
      </c>
      <c r="AE489" s="9" t="s">
        <v>126</v>
      </c>
      <c r="AF489" s="9" t="s">
        <v>126</v>
      </c>
      <c r="AG489" s="9" t="s">
        <v>126</v>
      </c>
      <c r="AH489" s="9" t="s">
        <v>126</v>
      </c>
      <c r="AI489" s="9" t="s">
        <v>126</v>
      </c>
      <c r="AJ489" s="9" t="s">
        <v>126</v>
      </c>
      <c r="AK489" s="9" t="s">
        <v>126</v>
      </c>
      <c r="AL489" s="9" t="s">
        <v>126</v>
      </c>
      <c r="AM489" s="9" t="s">
        <v>126</v>
      </c>
      <c r="AN489" s="9" t="s">
        <v>126</v>
      </c>
      <c r="AO489" s="9" t="s">
        <v>126</v>
      </c>
      <c r="AP489" s="9" t="s">
        <v>126</v>
      </c>
      <c r="AQ489" s="9" t="s">
        <v>126</v>
      </c>
      <c r="AR489" s="27" t="s">
        <v>126</v>
      </c>
      <c r="AS489" s="11" t="s">
        <v>801</v>
      </c>
      <c r="DM489" t="s">
        <v>127</v>
      </c>
      <c r="EH489" s="21" t="s">
        <v>127</v>
      </c>
      <c r="EI489" s="2" t="s">
        <v>127</v>
      </c>
      <c r="EN489" s="11" t="s">
        <v>1037</v>
      </c>
      <c r="EQ489" t="s">
        <v>127</v>
      </c>
      <c r="GP489" t="s">
        <v>127</v>
      </c>
      <c r="GR489" s="69" t="s">
        <v>348</v>
      </c>
      <c r="GS489" s="11" t="s">
        <v>126</v>
      </c>
    </row>
    <row r="490" spans="1:201" hidden="1" x14ac:dyDescent="0.25">
      <c r="A490" s="10" t="s">
        <v>1781</v>
      </c>
      <c r="B490" s="9" t="s">
        <v>612</v>
      </c>
      <c r="C490" s="9" t="s">
        <v>800</v>
      </c>
      <c r="D490" s="35" t="s">
        <v>2349</v>
      </c>
      <c r="E490" s="35" t="s">
        <v>1589</v>
      </c>
      <c r="F490" s="35" t="s">
        <v>1589</v>
      </c>
      <c r="G490" s="35" t="s">
        <v>127</v>
      </c>
      <c r="H490" s="35" t="s">
        <v>1589</v>
      </c>
      <c r="I490" s="35" t="s">
        <v>1589</v>
      </c>
      <c r="J490" s="35" t="str">
        <f t="shared" si="28"/>
        <v>Agile</v>
      </c>
      <c r="K490" t="s">
        <v>127</v>
      </c>
      <c r="L490" t="s">
        <v>127</v>
      </c>
      <c r="M490" t="s">
        <v>1589</v>
      </c>
      <c r="N490" t="s">
        <v>1589</v>
      </c>
      <c r="O490" t="s">
        <v>1589</v>
      </c>
      <c r="P490" t="s">
        <v>1589</v>
      </c>
      <c r="Q490" t="s">
        <v>1589</v>
      </c>
      <c r="R490" s="1" t="str">
        <f t="shared" si="30"/>
        <v>NO</v>
      </c>
      <c r="S490" s="29" t="str">
        <f t="shared" si="31"/>
        <v>YES</v>
      </c>
      <c r="T490" s="32" t="str">
        <f t="shared" si="29"/>
        <v>YES</v>
      </c>
      <c r="U490" s="34" t="s">
        <v>127</v>
      </c>
      <c r="V490" s="10" t="s">
        <v>1589</v>
      </c>
      <c r="W490" s="54" t="s">
        <v>1589</v>
      </c>
      <c r="X490" s="9" t="s">
        <v>126</v>
      </c>
      <c r="Y490" s="9" t="s">
        <v>126</v>
      </c>
      <c r="Z490" s="9" t="s">
        <v>126</v>
      </c>
      <c r="AA490" s="9" t="s">
        <v>126</v>
      </c>
      <c r="AB490" s="9" t="s">
        <v>126</v>
      </c>
      <c r="AC490" s="9" t="s">
        <v>126</v>
      </c>
      <c r="AD490" s="9" t="s">
        <v>127</v>
      </c>
      <c r="AE490" s="9" t="s">
        <v>126</v>
      </c>
      <c r="AF490" s="9" t="s">
        <v>126</v>
      </c>
      <c r="AG490" s="9" t="s">
        <v>126</v>
      </c>
      <c r="AH490" s="9" t="s">
        <v>126</v>
      </c>
      <c r="AI490" s="9" t="s">
        <v>126</v>
      </c>
      <c r="AJ490" s="9" t="s">
        <v>126</v>
      </c>
      <c r="AK490" s="9" t="s">
        <v>126</v>
      </c>
      <c r="AL490" s="9" t="s">
        <v>126</v>
      </c>
      <c r="AM490" s="9" t="s">
        <v>126</v>
      </c>
      <c r="AN490" s="9" t="s">
        <v>126</v>
      </c>
      <c r="AO490" s="9" t="s">
        <v>126</v>
      </c>
      <c r="AP490" s="9" t="s">
        <v>126</v>
      </c>
      <c r="AQ490" s="9" t="s">
        <v>126</v>
      </c>
      <c r="AR490" s="27" t="s">
        <v>126</v>
      </c>
      <c r="AS490" s="11" t="s">
        <v>126</v>
      </c>
      <c r="EH490" s="21" t="s">
        <v>1589</v>
      </c>
      <c r="EI490" s="2"/>
      <c r="EN490" s="11" t="s">
        <v>1038</v>
      </c>
      <c r="FR490" t="s">
        <v>127</v>
      </c>
      <c r="GO490" t="s">
        <v>127</v>
      </c>
      <c r="GR490" s="69" t="s">
        <v>348</v>
      </c>
      <c r="GS490" s="11" t="s">
        <v>126</v>
      </c>
    </row>
    <row r="491" spans="1:201" hidden="1" x14ac:dyDescent="0.25">
      <c r="A491" s="10" t="s">
        <v>1781</v>
      </c>
      <c r="B491" s="9" t="s">
        <v>612</v>
      </c>
      <c r="C491" s="9" t="s">
        <v>800</v>
      </c>
      <c r="D491" s="35" t="s">
        <v>2349</v>
      </c>
      <c r="E491" s="35" t="s">
        <v>1589</v>
      </c>
      <c r="F491" s="35" t="s">
        <v>1589</v>
      </c>
      <c r="G491" s="35" t="s">
        <v>127</v>
      </c>
      <c r="H491" s="35" t="s">
        <v>1589</v>
      </c>
      <c r="I491" s="35" t="s">
        <v>1589</v>
      </c>
      <c r="J491" s="35" t="str">
        <f t="shared" si="28"/>
        <v>Agile</v>
      </c>
      <c r="K491" t="s">
        <v>127</v>
      </c>
      <c r="L491" t="s">
        <v>127</v>
      </c>
      <c r="M491" t="s">
        <v>1589</v>
      </c>
      <c r="N491" t="s">
        <v>1589</v>
      </c>
      <c r="O491" t="s">
        <v>1589</v>
      </c>
      <c r="P491" t="s">
        <v>1589</v>
      </c>
      <c r="Q491" t="s">
        <v>1589</v>
      </c>
      <c r="R491" s="1" t="str">
        <f t="shared" si="30"/>
        <v>NO</v>
      </c>
      <c r="S491" s="29" t="str">
        <f t="shared" si="31"/>
        <v>YES</v>
      </c>
      <c r="T491" s="32" t="str">
        <f t="shared" si="29"/>
        <v>YES</v>
      </c>
      <c r="U491" s="34" t="s">
        <v>127</v>
      </c>
      <c r="V491" s="10" t="s">
        <v>1589</v>
      </c>
      <c r="W491" s="54" t="s">
        <v>1589</v>
      </c>
      <c r="X491" s="9" t="s">
        <v>126</v>
      </c>
      <c r="Y491" s="9" t="s">
        <v>126</v>
      </c>
      <c r="Z491" s="9" t="s">
        <v>126</v>
      </c>
      <c r="AA491" s="9" t="s">
        <v>126</v>
      </c>
      <c r="AB491" s="9" t="s">
        <v>126</v>
      </c>
      <c r="AC491" s="9" t="s">
        <v>126</v>
      </c>
      <c r="AD491" s="9" t="s">
        <v>126</v>
      </c>
      <c r="AE491" s="9" t="s">
        <v>126</v>
      </c>
      <c r="AF491" s="9" t="s">
        <v>126</v>
      </c>
      <c r="AG491" s="9" t="s">
        <v>126</v>
      </c>
      <c r="AH491" s="9" t="s">
        <v>126</v>
      </c>
      <c r="AI491" s="9" t="s">
        <v>126</v>
      </c>
      <c r="AJ491" s="9" t="s">
        <v>126</v>
      </c>
      <c r="AK491" s="9" t="s">
        <v>126</v>
      </c>
      <c r="AL491" s="9" t="s">
        <v>126</v>
      </c>
      <c r="AM491" s="9" t="s">
        <v>127</v>
      </c>
      <c r="AN491" s="9" t="s">
        <v>126</v>
      </c>
      <c r="AO491" s="9" t="s">
        <v>126</v>
      </c>
      <c r="AP491" s="9" t="s">
        <v>126</v>
      </c>
      <c r="AQ491" s="9" t="s">
        <v>126</v>
      </c>
      <c r="AR491" s="27" t="s">
        <v>126</v>
      </c>
      <c r="AS491" s="11" t="s">
        <v>802</v>
      </c>
      <c r="CK491" t="s">
        <v>127</v>
      </c>
      <c r="EH491" s="21" t="s">
        <v>1589</v>
      </c>
      <c r="EI491" s="2"/>
      <c r="EK491" s="2" t="s">
        <v>127</v>
      </c>
      <c r="EN491" s="11" t="s">
        <v>126</v>
      </c>
      <c r="GR491" s="69" t="s">
        <v>347</v>
      </c>
      <c r="GS491" s="11" t="s">
        <v>126</v>
      </c>
    </row>
    <row r="492" spans="1:201" hidden="1" x14ac:dyDescent="0.25">
      <c r="A492" s="10" t="s">
        <v>1781</v>
      </c>
      <c r="B492" s="9" t="s">
        <v>612</v>
      </c>
      <c r="C492" s="9" t="s">
        <v>800</v>
      </c>
      <c r="D492" s="35" t="s">
        <v>2349</v>
      </c>
      <c r="E492" s="35" t="s">
        <v>1589</v>
      </c>
      <c r="F492" s="35" t="s">
        <v>1589</v>
      </c>
      <c r="G492" s="35" t="s">
        <v>127</v>
      </c>
      <c r="H492" s="35" t="s">
        <v>1589</v>
      </c>
      <c r="I492" s="35" t="s">
        <v>1589</v>
      </c>
      <c r="J492" s="35" t="str">
        <f t="shared" si="28"/>
        <v>Agile</v>
      </c>
      <c r="K492" t="s">
        <v>127</v>
      </c>
      <c r="L492" t="s">
        <v>127</v>
      </c>
      <c r="M492" t="s">
        <v>1589</v>
      </c>
      <c r="N492" t="s">
        <v>1589</v>
      </c>
      <c r="O492" t="s">
        <v>1589</v>
      </c>
      <c r="P492" t="s">
        <v>1589</v>
      </c>
      <c r="Q492" t="s">
        <v>1589</v>
      </c>
      <c r="R492" s="1" t="str">
        <f t="shared" si="30"/>
        <v>NO</v>
      </c>
      <c r="S492" s="29" t="str">
        <f t="shared" si="31"/>
        <v>YES</v>
      </c>
      <c r="T492" s="32" t="str">
        <f t="shared" si="29"/>
        <v>YES</v>
      </c>
      <c r="U492" s="34" t="s">
        <v>127</v>
      </c>
      <c r="V492" s="10" t="s">
        <v>1589</v>
      </c>
      <c r="W492" s="54" t="s">
        <v>1589</v>
      </c>
      <c r="X492" s="9" t="s">
        <v>126</v>
      </c>
      <c r="Y492" s="9" t="s">
        <v>126</v>
      </c>
      <c r="Z492" s="9" t="s">
        <v>126</v>
      </c>
      <c r="AA492" s="9" t="s">
        <v>126</v>
      </c>
      <c r="AB492" s="9" t="s">
        <v>126</v>
      </c>
      <c r="AC492" s="9" t="s">
        <v>126</v>
      </c>
      <c r="AD492" s="9" t="s">
        <v>126</v>
      </c>
      <c r="AE492" s="9" t="s">
        <v>126</v>
      </c>
      <c r="AF492" s="9" t="s">
        <v>126</v>
      </c>
      <c r="AG492" s="9" t="s">
        <v>126</v>
      </c>
      <c r="AH492" s="9" t="s">
        <v>126</v>
      </c>
      <c r="AI492" s="9" t="s">
        <v>126</v>
      </c>
      <c r="AJ492" s="9" t="s">
        <v>126</v>
      </c>
      <c r="AK492" s="9" t="s">
        <v>126</v>
      </c>
      <c r="AL492" s="9" t="s">
        <v>126</v>
      </c>
      <c r="AM492" s="9" t="s">
        <v>126</v>
      </c>
      <c r="AN492" s="9" t="s">
        <v>126</v>
      </c>
      <c r="AO492" s="9" t="s">
        <v>127</v>
      </c>
      <c r="AP492" s="9" t="s">
        <v>126</v>
      </c>
      <c r="AQ492" s="9" t="s">
        <v>126</v>
      </c>
      <c r="AR492" s="27" t="s">
        <v>126</v>
      </c>
      <c r="AS492" s="11" t="s">
        <v>803</v>
      </c>
      <c r="CA492" t="s">
        <v>127</v>
      </c>
      <c r="EH492" s="21" t="s">
        <v>1589</v>
      </c>
      <c r="EI492" s="2" t="s">
        <v>127</v>
      </c>
      <c r="EN492" s="11" t="s">
        <v>126</v>
      </c>
      <c r="GR492" s="69" t="s">
        <v>347</v>
      </c>
      <c r="GS492" s="11" t="s">
        <v>126</v>
      </c>
    </row>
    <row r="493" spans="1:201" hidden="1" x14ac:dyDescent="0.25">
      <c r="A493" s="10" t="s">
        <v>1781</v>
      </c>
      <c r="B493" s="9" t="s">
        <v>612</v>
      </c>
      <c r="C493" s="9" t="s">
        <v>800</v>
      </c>
      <c r="D493" s="35" t="s">
        <v>2349</v>
      </c>
      <c r="E493" s="35" t="s">
        <v>1589</v>
      </c>
      <c r="F493" s="35" t="s">
        <v>1589</v>
      </c>
      <c r="G493" s="35" t="s">
        <v>127</v>
      </c>
      <c r="H493" s="35" t="s">
        <v>1589</v>
      </c>
      <c r="I493" s="35" t="s">
        <v>1589</v>
      </c>
      <c r="J493" s="35" t="str">
        <f t="shared" si="28"/>
        <v>Agile</v>
      </c>
      <c r="K493" t="s">
        <v>127</v>
      </c>
      <c r="L493" t="s">
        <v>127</v>
      </c>
      <c r="M493" t="s">
        <v>1589</v>
      </c>
      <c r="N493" t="s">
        <v>1589</v>
      </c>
      <c r="O493" t="s">
        <v>1589</v>
      </c>
      <c r="P493" t="s">
        <v>1589</v>
      </c>
      <c r="Q493" t="s">
        <v>1589</v>
      </c>
      <c r="R493" s="1" t="str">
        <f t="shared" si="30"/>
        <v>NO</v>
      </c>
      <c r="S493" s="29" t="str">
        <f t="shared" si="31"/>
        <v>YES</v>
      </c>
      <c r="T493" s="32" t="str">
        <f t="shared" si="29"/>
        <v>YES</v>
      </c>
      <c r="U493" s="34" t="s">
        <v>127</v>
      </c>
      <c r="V493" s="10" t="s">
        <v>1589</v>
      </c>
      <c r="W493" s="54" t="s">
        <v>1589</v>
      </c>
      <c r="X493" s="9" t="s">
        <v>126</v>
      </c>
      <c r="Y493" s="9" t="s">
        <v>126</v>
      </c>
      <c r="Z493" s="9" t="s">
        <v>126</v>
      </c>
      <c r="AA493" s="9" t="s">
        <v>126</v>
      </c>
      <c r="AB493" s="9" t="s">
        <v>126</v>
      </c>
      <c r="AC493" s="9" t="s">
        <v>126</v>
      </c>
      <c r="AD493" s="9" t="s">
        <v>126</v>
      </c>
      <c r="AE493" s="9" t="s">
        <v>126</v>
      </c>
      <c r="AF493" s="9" t="s">
        <v>127</v>
      </c>
      <c r="AG493" s="9" t="s">
        <v>126</v>
      </c>
      <c r="AH493" s="9" t="s">
        <v>126</v>
      </c>
      <c r="AI493" s="9" t="s">
        <v>126</v>
      </c>
      <c r="AJ493" s="9" t="s">
        <v>126</v>
      </c>
      <c r="AK493" s="9" t="s">
        <v>126</v>
      </c>
      <c r="AL493" s="9" t="s">
        <v>126</v>
      </c>
      <c r="AM493" s="9" t="s">
        <v>126</v>
      </c>
      <c r="AN493" s="9" t="s">
        <v>126</v>
      </c>
      <c r="AO493" s="9" t="s">
        <v>126</v>
      </c>
      <c r="AP493" s="9" t="s">
        <v>126</v>
      </c>
      <c r="AQ493" s="9" t="s">
        <v>126</v>
      </c>
      <c r="AR493" s="27" t="s">
        <v>126</v>
      </c>
      <c r="AS493" s="11" t="s">
        <v>804</v>
      </c>
      <c r="BS493" t="s">
        <v>127</v>
      </c>
      <c r="EH493" s="21" t="s">
        <v>1589</v>
      </c>
      <c r="EI493" s="2" t="s">
        <v>127</v>
      </c>
      <c r="EN493" s="11" t="s">
        <v>1037</v>
      </c>
      <c r="EP493" t="s">
        <v>127</v>
      </c>
      <c r="GM493" t="s">
        <v>127</v>
      </c>
      <c r="GR493" s="69" t="s">
        <v>347</v>
      </c>
      <c r="GS493" s="11" t="s">
        <v>126</v>
      </c>
    </row>
    <row r="494" spans="1:201" hidden="1" x14ac:dyDescent="0.25">
      <c r="A494" s="10" t="s">
        <v>1781</v>
      </c>
      <c r="B494" s="9" t="s">
        <v>612</v>
      </c>
      <c r="C494" s="9" t="s">
        <v>805</v>
      </c>
      <c r="D494" s="35" t="s">
        <v>2349</v>
      </c>
      <c r="E494" s="35" t="s">
        <v>127</v>
      </c>
      <c r="F494" s="35" t="s">
        <v>1589</v>
      </c>
      <c r="G494" s="35" t="s">
        <v>1589</v>
      </c>
      <c r="H494" s="35" t="s">
        <v>1589</v>
      </c>
      <c r="I494" s="35" t="s">
        <v>1589</v>
      </c>
      <c r="J494" s="35" t="str">
        <f t="shared" si="28"/>
        <v>Plan-driven</v>
      </c>
      <c r="K494" t="s">
        <v>1589</v>
      </c>
      <c r="L494" t="s">
        <v>1589</v>
      </c>
      <c r="M494" t="s">
        <v>127</v>
      </c>
      <c r="N494" t="s">
        <v>1589</v>
      </c>
      <c r="O494" t="s">
        <v>1589</v>
      </c>
      <c r="P494" t="s">
        <v>1589</v>
      </c>
      <c r="Q494" t="s">
        <v>1589</v>
      </c>
      <c r="R494" s="1" t="str">
        <f t="shared" si="30"/>
        <v>YES</v>
      </c>
      <c r="S494" s="29" t="str">
        <f t="shared" si="31"/>
        <v>YES</v>
      </c>
      <c r="T494" s="32" t="str">
        <f t="shared" si="29"/>
        <v>YES</v>
      </c>
      <c r="U494" s="34" t="s">
        <v>127</v>
      </c>
      <c r="V494" s="10" t="s">
        <v>1589</v>
      </c>
      <c r="W494" s="54" t="s">
        <v>1589</v>
      </c>
      <c r="X494" s="9" t="s">
        <v>126</v>
      </c>
      <c r="Y494" s="9" t="s">
        <v>126</v>
      </c>
      <c r="Z494" s="9" t="s">
        <v>126</v>
      </c>
      <c r="AA494" s="9" t="s">
        <v>126</v>
      </c>
      <c r="AB494" s="9" t="s">
        <v>126</v>
      </c>
      <c r="AC494" s="9" t="s">
        <v>126</v>
      </c>
      <c r="AD494" s="9" t="s">
        <v>126</v>
      </c>
      <c r="AE494" s="9" t="s">
        <v>126</v>
      </c>
      <c r="AF494" s="9" t="s">
        <v>127</v>
      </c>
      <c r="AG494" s="9" t="s">
        <v>126</v>
      </c>
      <c r="AH494" s="9" t="s">
        <v>126</v>
      </c>
      <c r="AI494" s="9" t="s">
        <v>126</v>
      </c>
      <c r="AJ494" s="9" t="s">
        <v>126</v>
      </c>
      <c r="AK494" s="9" t="s">
        <v>126</v>
      </c>
      <c r="AL494" s="9" t="s">
        <v>126</v>
      </c>
      <c r="AM494" s="9" t="s">
        <v>126</v>
      </c>
      <c r="AN494" s="9" t="s">
        <v>126</v>
      </c>
      <c r="AO494" s="9" t="s">
        <v>126</v>
      </c>
      <c r="AP494" s="9" t="s">
        <v>126</v>
      </c>
      <c r="AQ494" s="9" t="s">
        <v>126</v>
      </c>
      <c r="AR494" s="27" t="s">
        <v>126</v>
      </c>
      <c r="AS494" s="11" t="s">
        <v>806</v>
      </c>
      <c r="CC494" t="s">
        <v>127</v>
      </c>
      <c r="EH494" s="21" t="s">
        <v>1589</v>
      </c>
      <c r="EI494" s="2"/>
      <c r="EL494" s="2" t="s">
        <v>127</v>
      </c>
      <c r="EN494" s="11" t="s">
        <v>1039</v>
      </c>
      <c r="GA494" t="s">
        <v>127</v>
      </c>
      <c r="GQ494" t="s">
        <v>127</v>
      </c>
      <c r="GR494" s="69" t="s">
        <v>347</v>
      </c>
      <c r="GS494" s="11" t="s">
        <v>1234</v>
      </c>
    </row>
    <row r="495" spans="1:201" hidden="1" x14ac:dyDescent="0.25">
      <c r="A495" s="10" t="s">
        <v>1781</v>
      </c>
      <c r="B495" s="9" t="s">
        <v>612</v>
      </c>
      <c r="C495" s="9" t="s">
        <v>805</v>
      </c>
      <c r="D495" s="35" t="s">
        <v>2349</v>
      </c>
      <c r="E495" s="35" t="s">
        <v>127</v>
      </c>
      <c r="F495" s="35" t="s">
        <v>1589</v>
      </c>
      <c r="G495" s="35" t="s">
        <v>1589</v>
      </c>
      <c r="H495" s="35" t="s">
        <v>1589</v>
      </c>
      <c r="I495" s="35" t="s">
        <v>1589</v>
      </c>
      <c r="J495" s="35" t="str">
        <f t="shared" si="28"/>
        <v>Plan-driven</v>
      </c>
      <c r="K495" t="s">
        <v>1589</v>
      </c>
      <c r="L495" t="s">
        <v>1589</v>
      </c>
      <c r="M495" t="s">
        <v>127</v>
      </c>
      <c r="N495" t="s">
        <v>1589</v>
      </c>
      <c r="O495" t="s">
        <v>1589</v>
      </c>
      <c r="P495" t="s">
        <v>1589</v>
      </c>
      <c r="Q495" t="s">
        <v>1589</v>
      </c>
      <c r="R495" s="1" t="str">
        <f t="shared" si="30"/>
        <v>YES</v>
      </c>
      <c r="S495" s="29" t="str">
        <f t="shared" si="31"/>
        <v>YES</v>
      </c>
      <c r="T495" s="32" t="str">
        <f t="shared" si="29"/>
        <v>YES</v>
      </c>
      <c r="U495" s="34" t="s">
        <v>127</v>
      </c>
      <c r="V495" s="10" t="s">
        <v>1589</v>
      </c>
      <c r="W495" s="54" t="s">
        <v>1589</v>
      </c>
      <c r="X495" s="9" t="s">
        <v>126</v>
      </c>
      <c r="Y495" s="9" t="s">
        <v>126</v>
      </c>
      <c r="Z495" s="9" t="s">
        <v>126</v>
      </c>
      <c r="AA495" s="9" t="s">
        <v>126</v>
      </c>
      <c r="AB495" s="9" t="s">
        <v>126</v>
      </c>
      <c r="AC495" s="9" t="s">
        <v>126</v>
      </c>
      <c r="AD495" s="9" t="s">
        <v>126</v>
      </c>
      <c r="AE495" s="9" t="s">
        <v>126</v>
      </c>
      <c r="AF495" s="9" t="s">
        <v>126</v>
      </c>
      <c r="AG495" s="9" t="s">
        <v>126</v>
      </c>
      <c r="AH495" s="9" t="s">
        <v>126</v>
      </c>
      <c r="AI495" s="9" t="s">
        <v>126</v>
      </c>
      <c r="AJ495" s="9" t="s">
        <v>126</v>
      </c>
      <c r="AK495" s="9" t="s">
        <v>126</v>
      </c>
      <c r="AL495" s="9" t="s">
        <v>126</v>
      </c>
      <c r="AM495" s="9" t="s">
        <v>126</v>
      </c>
      <c r="AN495" s="9" t="s">
        <v>126</v>
      </c>
      <c r="AO495" s="9" t="s">
        <v>126</v>
      </c>
      <c r="AP495" s="9" t="s">
        <v>127</v>
      </c>
      <c r="AQ495" s="9" t="s">
        <v>126</v>
      </c>
      <c r="AR495" s="27" t="s">
        <v>126</v>
      </c>
      <c r="AS495" s="11" t="s">
        <v>806</v>
      </c>
      <c r="CC495" t="s">
        <v>127</v>
      </c>
      <c r="EH495" s="21" t="s">
        <v>1589</v>
      </c>
      <c r="EI495" s="2"/>
      <c r="EL495" s="2" t="s">
        <v>127</v>
      </c>
      <c r="EN495" s="11" t="s">
        <v>1039</v>
      </c>
      <c r="GA495" t="s">
        <v>127</v>
      </c>
      <c r="GQ495" t="s">
        <v>127</v>
      </c>
      <c r="GR495" s="69" t="s">
        <v>347</v>
      </c>
      <c r="GS495" s="11" t="s">
        <v>1234</v>
      </c>
    </row>
    <row r="496" spans="1:201" hidden="1" x14ac:dyDescent="0.25">
      <c r="A496" s="10" t="s">
        <v>1781</v>
      </c>
      <c r="B496" s="9" t="s">
        <v>612</v>
      </c>
      <c r="C496" s="9" t="s">
        <v>805</v>
      </c>
      <c r="D496" s="35" t="s">
        <v>2349</v>
      </c>
      <c r="E496" s="35" t="s">
        <v>127</v>
      </c>
      <c r="F496" s="35" t="s">
        <v>1589</v>
      </c>
      <c r="G496" s="35" t="s">
        <v>1589</v>
      </c>
      <c r="H496" s="35" t="s">
        <v>1589</v>
      </c>
      <c r="I496" s="35" t="s">
        <v>1589</v>
      </c>
      <c r="J496" s="35" t="str">
        <f t="shared" si="28"/>
        <v>Plan-driven</v>
      </c>
      <c r="K496" t="s">
        <v>1589</v>
      </c>
      <c r="L496" t="s">
        <v>1589</v>
      </c>
      <c r="M496" t="s">
        <v>127</v>
      </c>
      <c r="N496" t="s">
        <v>1589</v>
      </c>
      <c r="O496" t="s">
        <v>1589</v>
      </c>
      <c r="P496" t="s">
        <v>1589</v>
      </c>
      <c r="Q496" t="s">
        <v>1589</v>
      </c>
      <c r="R496" s="1" t="str">
        <f t="shared" si="30"/>
        <v>YES</v>
      </c>
      <c r="S496" s="29" t="str">
        <f t="shared" si="31"/>
        <v>YES</v>
      </c>
      <c r="T496" s="32" t="str">
        <f t="shared" si="29"/>
        <v>YES</v>
      </c>
      <c r="U496" s="34" t="s">
        <v>127</v>
      </c>
      <c r="V496" s="10" t="s">
        <v>1589</v>
      </c>
      <c r="W496" s="54" t="s">
        <v>1589</v>
      </c>
      <c r="X496" s="9" t="s">
        <v>126</v>
      </c>
      <c r="Y496" s="9" t="s">
        <v>126</v>
      </c>
      <c r="Z496" s="9" t="s">
        <v>126</v>
      </c>
      <c r="AA496" s="9" t="s">
        <v>126</v>
      </c>
      <c r="AB496" s="9" t="s">
        <v>126</v>
      </c>
      <c r="AC496" s="9" t="s">
        <v>126</v>
      </c>
      <c r="AD496" s="9" t="s">
        <v>126</v>
      </c>
      <c r="AE496" s="9" t="s">
        <v>126</v>
      </c>
      <c r="AF496" s="9" t="s">
        <v>126</v>
      </c>
      <c r="AG496" s="9" t="s">
        <v>126</v>
      </c>
      <c r="AH496" s="9" t="s">
        <v>126</v>
      </c>
      <c r="AI496" s="9" t="s">
        <v>126</v>
      </c>
      <c r="AJ496" s="9" t="s">
        <v>126</v>
      </c>
      <c r="AK496" s="9" t="s">
        <v>126</v>
      </c>
      <c r="AL496" s="9" t="s">
        <v>126</v>
      </c>
      <c r="AM496" s="9" t="s">
        <v>127</v>
      </c>
      <c r="AN496" s="9" t="s">
        <v>126</v>
      </c>
      <c r="AO496" s="9" t="s">
        <v>126</v>
      </c>
      <c r="AP496" s="9" t="s">
        <v>126</v>
      </c>
      <c r="AQ496" s="9" t="s">
        <v>126</v>
      </c>
      <c r="AR496" s="27" t="s">
        <v>126</v>
      </c>
      <c r="AS496" s="11" t="s">
        <v>807</v>
      </c>
      <c r="DT496" t="s">
        <v>127</v>
      </c>
      <c r="EH496" s="21" t="s">
        <v>127</v>
      </c>
      <c r="EI496" s="2" t="s">
        <v>127</v>
      </c>
      <c r="EN496" s="11" t="s">
        <v>1040</v>
      </c>
      <c r="GD496" t="s">
        <v>127</v>
      </c>
      <c r="GP496" t="s">
        <v>127</v>
      </c>
      <c r="GR496" s="69" t="s">
        <v>348</v>
      </c>
      <c r="GS496" s="11" t="s">
        <v>1234</v>
      </c>
    </row>
    <row r="497" spans="1:201" hidden="1" x14ac:dyDescent="0.25">
      <c r="A497" s="10" t="s">
        <v>1781</v>
      </c>
      <c r="B497" s="9" t="s">
        <v>612</v>
      </c>
      <c r="C497" s="9" t="s">
        <v>805</v>
      </c>
      <c r="D497" s="35" t="s">
        <v>2349</v>
      </c>
      <c r="E497" s="35" t="s">
        <v>127</v>
      </c>
      <c r="F497" s="35" t="s">
        <v>1589</v>
      </c>
      <c r="G497" s="35" t="s">
        <v>1589</v>
      </c>
      <c r="H497" s="35" t="s">
        <v>1589</v>
      </c>
      <c r="I497" s="35" t="s">
        <v>1589</v>
      </c>
      <c r="J497" s="35" t="str">
        <f t="shared" si="28"/>
        <v>Plan-driven</v>
      </c>
      <c r="K497" t="s">
        <v>1589</v>
      </c>
      <c r="L497" t="s">
        <v>1589</v>
      </c>
      <c r="M497" t="s">
        <v>127</v>
      </c>
      <c r="N497" t="s">
        <v>1589</v>
      </c>
      <c r="O497" t="s">
        <v>1589</v>
      </c>
      <c r="P497" t="s">
        <v>1589</v>
      </c>
      <c r="Q497" t="s">
        <v>1589</v>
      </c>
      <c r="R497" s="1" t="str">
        <f t="shared" si="30"/>
        <v>YES</v>
      </c>
      <c r="S497" s="29" t="str">
        <f t="shared" si="31"/>
        <v>YES</v>
      </c>
      <c r="T497" s="32" t="str">
        <f t="shared" si="29"/>
        <v>YES</v>
      </c>
      <c r="U497" s="34" t="s">
        <v>127</v>
      </c>
      <c r="V497" s="10" t="s">
        <v>1589</v>
      </c>
      <c r="W497" s="54" t="s">
        <v>1589</v>
      </c>
      <c r="X497" s="9" t="s">
        <v>126</v>
      </c>
      <c r="Y497" s="9" t="s">
        <v>126</v>
      </c>
      <c r="Z497" s="9" t="s">
        <v>126</v>
      </c>
      <c r="AA497" s="9" t="s">
        <v>126</v>
      </c>
      <c r="AB497" s="9" t="s">
        <v>126</v>
      </c>
      <c r="AC497" s="9" t="s">
        <v>126</v>
      </c>
      <c r="AD497" s="9" t="s">
        <v>127</v>
      </c>
      <c r="AE497" s="9" t="s">
        <v>126</v>
      </c>
      <c r="AF497" s="9" t="s">
        <v>126</v>
      </c>
      <c r="AG497" s="9" t="s">
        <v>126</v>
      </c>
      <c r="AH497" s="9" t="s">
        <v>126</v>
      </c>
      <c r="AI497" s="9" t="s">
        <v>126</v>
      </c>
      <c r="AJ497" s="9" t="s">
        <v>126</v>
      </c>
      <c r="AK497" s="9" t="s">
        <v>126</v>
      </c>
      <c r="AL497" s="9" t="s">
        <v>126</v>
      </c>
      <c r="AM497" s="9" t="s">
        <v>126</v>
      </c>
      <c r="AN497" s="9" t="s">
        <v>126</v>
      </c>
      <c r="AO497" s="9" t="s">
        <v>126</v>
      </c>
      <c r="AP497" s="9" t="s">
        <v>126</v>
      </c>
      <c r="AQ497" s="9" t="s">
        <v>126</v>
      </c>
      <c r="AR497" s="27" t="s">
        <v>126</v>
      </c>
      <c r="AS497" s="11" t="s">
        <v>808</v>
      </c>
      <c r="CU497" t="s">
        <v>127</v>
      </c>
      <c r="EH497" s="21" t="s">
        <v>1589</v>
      </c>
      <c r="EI497" s="2" t="s">
        <v>127</v>
      </c>
      <c r="EN497" s="11" t="s">
        <v>1039</v>
      </c>
      <c r="GA497" t="s">
        <v>127</v>
      </c>
      <c r="GQ497" t="s">
        <v>127</v>
      </c>
      <c r="GR497" s="69" t="s">
        <v>347</v>
      </c>
      <c r="GS497" s="11" t="s">
        <v>1235</v>
      </c>
    </row>
    <row r="498" spans="1:201" hidden="1" x14ac:dyDescent="0.25">
      <c r="A498" s="10" t="s">
        <v>1781</v>
      </c>
      <c r="B498" s="9" t="s">
        <v>612</v>
      </c>
      <c r="C498" s="9" t="s">
        <v>805</v>
      </c>
      <c r="D498" s="35" t="s">
        <v>2349</v>
      </c>
      <c r="E498" s="35" t="s">
        <v>127</v>
      </c>
      <c r="F498" s="35" t="s">
        <v>1589</v>
      </c>
      <c r="G498" s="35" t="s">
        <v>1589</v>
      </c>
      <c r="H498" s="35" t="s">
        <v>1589</v>
      </c>
      <c r="I498" s="35" t="s">
        <v>1589</v>
      </c>
      <c r="J498" s="35" t="str">
        <f t="shared" si="28"/>
        <v>Plan-driven</v>
      </c>
      <c r="K498" t="s">
        <v>1589</v>
      </c>
      <c r="L498" t="s">
        <v>1589</v>
      </c>
      <c r="M498" t="s">
        <v>127</v>
      </c>
      <c r="N498" t="s">
        <v>1589</v>
      </c>
      <c r="O498" t="s">
        <v>1589</v>
      </c>
      <c r="P498" t="s">
        <v>1589</v>
      </c>
      <c r="Q498" t="s">
        <v>1589</v>
      </c>
      <c r="R498" s="1" t="str">
        <f t="shared" si="30"/>
        <v>YES</v>
      </c>
      <c r="S498" s="29" t="str">
        <f t="shared" si="31"/>
        <v>YES</v>
      </c>
      <c r="T498" s="32" t="str">
        <f t="shared" si="29"/>
        <v>YES</v>
      </c>
      <c r="U498" s="34" t="s">
        <v>127</v>
      </c>
      <c r="V498" s="10" t="s">
        <v>1589</v>
      </c>
      <c r="W498" s="54" t="s">
        <v>1589</v>
      </c>
      <c r="X498" s="9" t="s">
        <v>127</v>
      </c>
      <c r="Y498" s="9" t="s">
        <v>126</v>
      </c>
      <c r="Z498" s="9" t="s">
        <v>126</v>
      </c>
      <c r="AA498" s="9" t="s">
        <v>126</v>
      </c>
      <c r="AB498" s="9" t="s">
        <v>126</v>
      </c>
      <c r="AC498" s="9" t="s">
        <v>126</v>
      </c>
      <c r="AD498" s="9" t="s">
        <v>126</v>
      </c>
      <c r="AE498" s="9" t="s">
        <v>126</v>
      </c>
      <c r="AF498" s="9" t="s">
        <v>126</v>
      </c>
      <c r="AG498" s="9" t="s">
        <v>126</v>
      </c>
      <c r="AH498" s="9" t="s">
        <v>126</v>
      </c>
      <c r="AI498" s="9" t="s">
        <v>126</v>
      </c>
      <c r="AJ498" s="9" t="s">
        <v>126</v>
      </c>
      <c r="AK498" s="9" t="s">
        <v>126</v>
      </c>
      <c r="AL498" s="9" t="s">
        <v>126</v>
      </c>
      <c r="AM498" s="9" t="s">
        <v>126</v>
      </c>
      <c r="AN498" s="9" t="s">
        <v>126</v>
      </c>
      <c r="AO498" s="9" t="s">
        <v>126</v>
      </c>
      <c r="AP498" s="9" t="s">
        <v>126</v>
      </c>
      <c r="AQ498" s="9" t="s">
        <v>126</v>
      </c>
      <c r="AR498" s="27" t="s">
        <v>126</v>
      </c>
      <c r="AS498" s="11" t="s">
        <v>809</v>
      </c>
      <c r="BP498" t="s">
        <v>127</v>
      </c>
      <c r="EH498" s="21" t="s">
        <v>1589</v>
      </c>
      <c r="EI498" s="2"/>
      <c r="EK498" s="2" t="s">
        <v>127</v>
      </c>
      <c r="EN498" s="11" t="s">
        <v>1041</v>
      </c>
      <c r="GA498" t="s">
        <v>127</v>
      </c>
      <c r="GQ498" t="s">
        <v>127</v>
      </c>
      <c r="GR498" s="69" t="s">
        <v>347</v>
      </c>
      <c r="GS498" s="11" t="s">
        <v>1236</v>
      </c>
    </row>
    <row r="499" spans="1:201" hidden="1" x14ac:dyDescent="0.25">
      <c r="A499" s="10" t="s">
        <v>1781</v>
      </c>
      <c r="B499" s="9" t="s">
        <v>612</v>
      </c>
      <c r="C499" s="9" t="s">
        <v>810</v>
      </c>
      <c r="D499" s="35" t="s">
        <v>2351</v>
      </c>
      <c r="E499" s="35" t="s">
        <v>1589</v>
      </c>
      <c r="F499" s="35" t="s">
        <v>1589</v>
      </c>
      <c r="G499" s="35" t="s">
        <v>1589</v>
      </c>
      <c r="H499" s="35" t="s">
        <v>1589</v>
      </c>
      <c r="I499" s="35" t="s">
        <v>1589</v>
      </c>
      <c r="J499" s="35" t="str">
        <f t="shared" si="28"/>
        <v/>
      </c>
      <c r="K499" t="s">
        <v>1589</v>
      </c>
      <c r="L499" t="s">
        <v>1589</v>
      </c>
      <c r="M499" t="s">
        <v>1589</v>
      </c>
      <c r="N499" t="s">
        <v>1589</v>
      </c>
      <c r="O499" t="s">
        <v>1589</v>
      </c>
      <c r="P499" t="s">
        <v>1589</v>
      </c>
      <c r="Q499" t="s">
        <v>1589</v>
      </c>
      <c r="R499" s="1" t="str">
        <f t="shared" si="30"/>
        <v>NO</v>
      </c>
      <c r="S499" s="29" t="str">
        <f t="shared" si="31"/>
        <v>NO</v>
      </c>
      <c r="T499" s="32" t="str">
        <f t="shared" si="29"/>
        <v>NO</v>
      </c>
      <c r="U499" s="34" t="s">
        <v>1589</v>
      </c>
      <c r="V499" s="10" t="s">
        <v>1589</v>
      </c>
      <c r="W499" s="54" t="s">
        <v>1589</v>
      </c>
      <c r="X499" s="9" t="s">
        <v>126</v>
      </c>
      <c r="Y499" s="9" t="s">
        <v>126</v>
      </c>
      <c r="Z499" s="9" t="s">
        <v>126</v>
      </c>
      <c r="AA499" s="9" t="s">
        <v>126</v>
      </c>
      <c r="AB499" s="9" t="s">
        <v>126</v>
      </c>
      <c r="AC499" s="9" t="s">
        <v>126</v>
      </c>
      <c r="AD499" s="9" t="s">
        <v>126</v>
      </c>
      <c r="AE499" s="9" t="s">
        <v>126</v>
      </c>
      <c r="AF499" s="9" t="s">
        <v>126</v>
      </c>
      <c r="AG499" s="9" t="s">
        <v>126</v>
      </c>
      <c r="AH499" s="9" t="s">
        <v>126</v>
      </c>
      <c r="AI499" s="9" t="s">
        <v>126</v>
      </c>
      <c r="AJ499" s="9" t="s">
        <v>126</v>
      </c>
      <c r="AK499" s="9" t="s">
        <v>126</v>
      </c>
      <c r="AL499" s="9" t="s">
        <v>126</v>
      </c>
      <c r="AM499" s="9" t="s">
        <v>126</v>
      </c>
      <c r="AN499" s="9" t="s">
        <v>126</v>
      </c>
      <c r="AO499" s="9" t="s">
        <v>126</v>
      </c>
      <c r="AP499" s="9" t="s">
        <v>126</v>
      </c>
      <c r="AQ499" s="9" t="s">
        <v>126</v>
      </c>
      <c r="AR499" s="27" t="s">
        <v>126</v>
      </c>
      <c r="AS499" s="11" t="s">
        <v>126</v>
      </c>
      <c r="EH499" s="21" t="s">
        <v>1589</v>
      </c>
      <c r="EI499" s="2"/>
      <c r="EN499" s="11" t="s">
        <v>126</v>
      </c>
      <c r="GR499" s="69" t="s">
        <v>126</v>
      </c>
      <c r="GS499" s="11" t="s">
        <v>126</v>
      </c>
    </row>
    <row r="500" spans="1:201" hidden="1" x14ac:dyDescent="0.25">
      <c r="A500" s="10" t="s">
        <v>1781</v>
      </c>
      <c r="B500" s="9" t="s">
        <v>612</v>
      </c>
      <c r="C500" s="9" t="s">
        <v>810</v>
      </c>
      <c r="D500" s="35" t="s">
        <v>2351</v>
      </c>
      <c r="E500" s="35" t="s">
        <v>1589</v>
      </c>
      <c r="F500" s="35" t="s">
        <v>1589</v>
      </c>
      <c r="G500" s="35" t="s">
        <v>1589</v>
      </c>
      <c r="H500" s="35" t="s">
        <v>1589</v>
      </c>
      <c r="I500" s="35" t="s">
        <v>1589</v>
      </c>
      <c r="J500" s="35" t="str">
        <f t="shared" si="28"/>
        <v/>
      </c>
      <c r="K500" t="s">
        <v>1589</v>
      </c>
      <c r="L500" t="s">
        <v>1589</v>
      </c>
      <c r="M500" t="s">
        <v>1589</v>
      </c>
      <c r="N500" t="s">
        <v>1589</v>
      </c>
      <c r="O500" t="s">
        <v>1589</v>
      </c>
      <c r="P500" t="s">
        <v>1589</v>
      </c>
      <c r="Q500" t="s">
        <v>1589</v>
      </c>
      <c r="R500" s="1" t="str">
        <f t="shared" si="30"/>
        <v>NO</v>
      </c>
      <c r="S500" s="29" t="str">
        <f t="shared" si="31"/>
        <v>NO</v>
      </c>
      <c r="T500" s="32" t="str">
        <f t="shared" si="29"/>
        <v>NO</v>
      </c>
      <c r="U500" s="34" t="s">
        <v>1589</v>
      </c>
      <c r="V500" s="10" t="s">
        <v>1589</v>
      </c>
      <c r="W500" s="54" t="s">
        <v>1589</v>
      </c>
      <c r="X500" s="9" t="s">
        <v>126</v>
      </c>
      <c r="Y500" s="9" t="s">
        <v>126</v>
      </c>
      <c r="Z500" s="9" t="s">
        <v>126</v>
      </c>
      <c r="AA500" s="9" t="s">
        <v>126</v>
      </c>
      <c r="AB500" s="9" t="s">
        <v>126</v>
      </c>
      <c r="AC500" s="9" t="s">
        <v>126</v>
      </c>
      <c r="AD500" s="9" t="s">
        <v>126</v>
      </c>
      <c r="AE500" s="9" t="s">
        <v>126</v>
      </c>
      <c r="AF500" s="9" t="s">
        <v>126</v>
      </c>
      <c r="AG500" s="9" t="s">
        <v>126</v>
      </c>
      <c r="AH500" s="9" t="s">
        <v>126</v>
      </c>
      <c r="AI500" s="9" t="s">
        <v>126</v>
      </c>
      <c r="AJ500" s="9" t="s">
        <v>126</v>
      </c>
      <c r="AK500" s="9" t="s">
        <v>126</v>
      </c>
      <c r="AL500" s="9" t="s">
        <v>126</v>
      </c>
      <c r="AM500" s="9" t="s">
        <v>126</v>
      </c>
      <c r="AN500" s="9" t="s">
        <v>126</v>
      </c>
      <c r="AO500" s="9" t="s">
        <v>126</v>
      </c>
      <c r="AP500" s="9" t="s">
        <v>126</v>
      </c>
      <c r="AQ500" s="9" t="s">
        <v>126</v>
      </c>
      <c r="AR500" s="27" t="s">
        <v>126</v>
      </c>
      <c r="AS500" s="11" t="s">
        <v>126</v>
      </c>
      <c r="EH500" s="21" t="s">
        <v>1589</v>
      </c>
      <c r="EI500" s="2"/>
      <c r="EN500" s="11" t="s">
        <v>126</v>
      </c>
      <c r="GR500" s="69" t="s">
        <v>126</v>
      </c>
      <c r="GS500" s="11" t="s">
        <v>126</v>
      </c>
    </row>
    <row r="501" spans="1:201" hidden="1" x14ac:dyDescent="0.25">
      <c r="A501" s="10" t="s">
        <v>1781</v>
      </c>
      <c r="B501" s="9" t="s">
        <v>612</v>
      </c>
      <c r="C501" s="9" t="s">
        <v>810</v>
      </c>
      <c r="D501" s="35" t="s">
        <v>2351</v>
      </c>
      <c r="E501" s="35" t="s">
        <v>1589</v>
      </c>
      <c r="F501" s="35" t="s">
        <v>1589</v>
      </c>
      <c r="G501" s="35" t="s">
        <v>1589</v>
      </c>
      <c r="H501" s="35" t="s">
        <v>1589</v>
      </c>
      <c r="I501" s="35" t="s">
        <v>1589</v>
      </c>
      <c r="J501" s="35" t="str">
        <f t="shared" si="28"/>
        <v/>
      </c>
      <c r="K501" t="s">
        <v>1589</v>
      </c>
      <c r="L501" t="s">
        <v>1589</v>
      </c>
      <c r="M501" t="s">
        <v>1589</v>
      </c>
      <c r="N501" t="s">
        <v>1589</v>
      </c>
      <c r="O501" t="s">
        <v>1589</v>
      </c>
      <c r="P501" t="s">
        <v>1589</v>
      </c>
      <c r="Q501" t="s">
        <v>1589</v>
      </c>
      <c r="R501" s="1" t="str">
        <f t="shared" si="30"/>
        <v>NO</v>
      </c>
      <c r="S501" s="29" t="str">
        <f t="shared" si="31"/>
        <v>NO</v>
      </c>
      <c r="T501" s="32" t="str">
        <f t="shared" si="29"/>
        <v>NO</v>
      </c>
      <c r="U501" s="34" t="s">
        <v>1589</v>
      </c>
      <c r="V501" s="10" t="s">
        <v>1589</v>
      </c>
      <c r="W501" s="54" t="s">
        <v>1589</v>
      </c>
      <c r="X501" s="9" t="s">
        <v>126</v>
      </c>
      <c r="Y501" s="9" t="s">
        <v>126</v>
      </c>
      <c r="Z501" s="9" t="s">
        <v>126</v>
      </c>
      <c r="AA501" s="9" t="s">
        <v>126</v>
      </c>
      <c r="AB501" s="9" t="s">
        <v>126</v>
      </c>
      <c r="AC501" s="9" t="s">
        <v>126</v>
      </c>
      <c r="AD501" s="9" t="s">
        <v>126</v>
      </c>
      <c r="AE501" s="9" t="s">
        <v>126</v>
      </c>
      <c r="AF501" s="9" t="s">
        <v>126</v>
      </c>
      <c r="AG501" s="9" t="s">
        <v>126</v>
      </c>
      <c r="AH501" s="9" t="s">
        <v>126</v>
      </c>
      <c r="AI501" s="9" t="s">
        <v>126</v>
      </c>
      <c r="AJ501" s="9" t="s">
        <v>126</v>
      </c>
      <c r="AK501" s="9" t="s">
        <v>126</v>
      </c>
      <c r="AL501" s="9" t="s">
        <v>126</v>
      </c>
      <c r="AM501" s="9" t="s">
        <v>126</v>
      </c>
      <c r="AN501" s="9" t="s">
        <v>126</v>
      </c>
      <c r="AO501" s="9" t="s">
        <v>126</v>
      </c>
      <c r="AP501" s="9" t="s">
        <v>126</v>
      </c>
      <c r="AQ501" s="9" t="s">
        <v>126</v>
      </c>
      <c r="AR501" s="27" t="s">
        <v>126</v>
      </c>
      <c r="AS501" s="11" t="s">
        <v>126</v>
      </c>
      <c r="EH501" s="21" t="s">
        <v>1589</v>
      </c>
      <c r="EI501" s="2"/>
      <c r="EN501" s="11" t="s">
        <v>126</v>
      </c>
      <c r="GR501" s="69" t="s">
        <v>126</v>
      </c>
      <c r="GS501" s="11" t="s">
        <v>126</v>
      </c>
    </row>
    <row r="502" spans="1:201" hidden="1" x14ac:dyDescent="0.25">
      <c r="A502" s="10" t="s">
        <v>1781</v>
      </c>
      <c r="B502" s="9" t="s">
        <v>612</v>
      </c>
      <c r="C502" s="9" t="s">
        <v>810</v>
      </c>
      <c r="D502" s="35" t="s">
        <v>2351</v>
      </c>
      <c r="E502" s="35" t="s">
        <v>1589</v>
      </c>
      <c r="F502" s="35" t="s">
        <v>1589</v>
      </c>
      <c r="G502" s="35" t="s">
        <v>1589</v>
      </c>
      <c r="H502" s="35" t="s">
        <v>1589</v>
      </c>
      <c r="I502" s="35" t="s">
        <v>1589</v>
      </c>
      <c r="J502" s="35" t="str">
        <f t="shared" si="28"/>
        <v/>
      </c>
      <c r="K502" t="s">
        <v>1589</v>
      </c>
      <c r="L502" t="s">
        <v>1589</v>
      </c>
      <c r="M502" t="s">
        <v>1589</v>
      </c>
      <c r="N502" t="s">
        <v>1589</v>
      </c>
      <c r="O502" t="s">
        <v>1589</v>
      </c>
      <c r="P502" t="s">
        <v>1589</v>
      </c>
      <c r="Q502" t="s">
        <v>1589</v>
      </c>
      <c r="R502" s="1" t="str">
        <f t="shared" si="30"/>
        <v>NO</v>
      </c>
      <c r="S502" s="29" t="str">
        <f t="shared" si="31"/>
        <v>NO</v>
      </c>
      <c r="T502" s="32" t="str">
        <f t="shared" si="29"/>
        <v>NO</v>
      </c>
      <c r="U502" s="34" t="s">
        <v>1589</v>
      </c>
      <c r="V502" s="10" t="s">
        <v>1589</v>
      </c>
      <c r="W502" s="54" t="s">
        <v>1589</v>
      </c>
      <c r="X502" s="9" t="s">
        <v>126</v>
      </c>
      <c r="Y502" s="9" t="s">
        <v>126</v>
      </c>
      <c r="Z502" s="9" t="s">
        <v>126</v>
      </c>
      <c r="AA502" s="9" t="s">
        <v>126</v>
      </c>
      <c r="AB502" s="9" t="s">
        <v>126</v>
      </c>
      <c r="AC502" s="9" t="s">
        <v>126</v>
      </c>
      <c r="AD502" s="9" t="s">
        <v>126</v>
      </c>
      <c r="AE502" s="9" t="s">
        <v>126</v>
      </c>
      <c r="AF502" s="9" t="s">
        <v>126</v>
      </c>
      <c r="AG502" s="9" t="s">
        <v>126</v>
      </c>
      <c r="AH502" s="9" t="s">
        <v>126</v>
      </c>
      <c r="AI502" s="9" t="s">
        <v>126</v>
      </c>
      <c r="AJ502" s="9" t="s">
        <v>126</v>
      </c>
      <c r="AK502" s="9" t="s">
        <v>126</v>
      </c>
      <c r="AL502" s="9" t="s">
        <v>126</v>
      </c>
      <c r="AM502" s="9" t="s">
        <v>126</v>
      </c>
      <c r="AN502" s="9" t="s">
        <v>126</v>
      </c>
      <c r="AO502" s="9" t="s">
        <v>126</v>
      </c>
      <c r="AP502" s="9" t="s">
        <v>126</v>
      </c>
      <c r="AQ502" s="9" t="s">
        <v>126</v>
      </c>
      <c r="AR502" s="27" t="s">
        <v>126</v>
      </c>
      <c r="AS502" s="11" t="s">
        <v>126</v>
      </c>
      <c r="EH502" s="21" t="s">
        <v>1589</v>
      </c>
      <c r="EI502" s="2"/>
      <c r="EN502" s="11" t="s">
        <v>126</v>
      </c>
      <c r="GR502" s="69" t="s">
        <v>126</v>
      </c>
      <c r="GS502" s="11" t="s">
        <v>126</v>
      </c>
    </row>
    <row r="503" spans="1:201" hidden="1" x14ac:dyDescent="0.25">
      <c r="A503" s="10" t="s">
        <v>1781</v>
      </c>
      <c r="B503" s="9" t="s">
        <v>612</v>
      </c>
      <c r="C503" s="9" t="s">
        <v>810</v>
      </c>
      <c r="D503" s="35" t="s">
        <v>2351</v>
      </c>
      <c r="E503" s="35" t="s">
        <v>1589</v>
      </c>
      <c r="F503" s="35" t="s">
        <v>1589</v>
      </c>
      <c r="G503" s="35" t="s">
        <v>1589</v>
      </c>
      <c r="H503" s="35" t="s">
        <v>1589</v>
      </c>
      <c r="I503" s="35" t="s">
        <v>1589</v>
      </c>
      <c r="J503" s="35" t="str">
        <f t="shared" si="28"/>
        <v/>
      </c>
      <c r="K503" t="s">
        <v>1589</v>
      </c>
      <c r="L503" t="s">
        <v>1589</v>
      </c>
      <c r="M503" t="s">
        <v>1589</v>
      </c>
      <c r="N503" t="s">
        <v>1589</v>
      </c>
      <c r="O503" t="s">
        <v>1589</v>
      </c>
      <c r="P503" t="s">
        <v>1589</v>
      </c>
      <c r="Q503" t="s">
        <v>1589</v>
      </c>
      <c r="R503" s="1" t="str">
        <f t="shared" si="30"/>
        <v>NO</v>
      </c>
      <c r="S503" s="29" t="str">
        <f t="shared" si="31"/>
        <v>NO</v>
      </c>
      <c r="T503" s="32" t="str">
        <f t="shared" si="29"/>
        <v>NO</v>
      </c>
      <c r="U503" s="34" t="s">
        <v>1589</v>
      </c>
      <c r="V503" s="10" t="s">
        <v>1589</v>
      </c>
      <c r="W503" s="54" t="s">
        <v>1589</v>
      </c>
      <c r="X503" s="9" t="s">
        <v>126</v>
      </c>
      <c r="Y503" s="9" t="s">
        <v>126</v>
      </c>
      <c r="Z503" s="9" t="s">
        <v>126</v>
      </c>
      <c r="AA503" s="9" t="s">
        <v>126</v>
      </c>
      <c r="AB503" s="9" t="s">
        <v>126</v>
      </c>
      <c r="AC503" s="9" t="s">
        <v>126</v>
      </c>
      <c r="AD503" s="9" t="s">
        <v>126</v>
      </c>
      <c r="AE503" s="9" t="s">
        <v>126</v>
      </c>
      <c r="AF503" s="9" t="s">
        <v>126</v>
      </c>
      <c r="AG503" s="9" t="s">
        <v>126</v>
      </c>
      <c r="AH503" s="9" t="s">
        <v>126</v>
      </c>
      <c r="AI503" s="9" t="s">
        <v>126</v>
      </c>
      <c r="AJ503" s="9" t="s">
        <v>126</v>
      </c>
      <c r="AK503" s="9" t="s">
        <v>126</v>
      </c>
      <c r="AL503" s="9" t="s">
        <v>126</v>
      </c>
      <c r="AM503" s="9" t="s">
        <v>126</v>
      </c>
      <c r="AN503" s="9" t="s">
        <v>126</v>
      </c>
      <c r="AO503" s="9" t="s">
        <v>126</v>
      </c>
      <c r="AP503" s="9" t="s">
        <v>126</v>
      </c>
      <c r="AQ503" s="9" t="s">
        <v>126</v>
      </c>
      <c r="AR503" s="27" t="s">
        <v>126</v>
      </c>
      <c r="AS503" s="11" t="s">
        <v>126</v>
      </c>
      <c r="EH503" s="21" t="s">
        <v>1589</v>
      </c>
      <c r="EI503" s="2"/>
      <c r="EN503" s="11" t="s">
        <v>126</v>
      </c>
      <c r="GR503" s="69" t="s">
        <v>126</v>
      </c>
      <c r="GS503" s="11" t="s">
        <v>126</v>
      </c>
    </row>
    <row r="504" spans="1:201" hidden="1" x14ac:dyDescent="0.25">
      <c r="A504" s="10" t="s">
        <v>1781</v>
      </c>
      <c r="B504" s="9" t="s">
        <v>612</v>
      </c>
      <c r="C504" s="9" t="s">
        <v>811</v>
      </c>
      <c r="D504" s="35" t="s">
        <v>2349</v>
      </c>
      <c r="E504" s="35" t="s">
        <v>1589</v>
      </c>
      <c r="F504" s="35" t="s">
        <v>1589</v>
      </c>
      <c r="G504" s="35" t="s">
        <v>1589</v>
      </c>
      <c r="H504" s="35" t="s">
        <v>127</v>
      </c>
      <c r="I504" s="35" t="s">
        <v>1589</v>
      </c>
      <c r="J504" s="35" t="str">
        <f t="shared" si="28"/>
        <v>Agile</v>
      </c>
      <c r="K504" t="s">
        <v>1589</v>
      </c>
      <c r="L504" t="s">
        <v>1589</v>
      </c>
      <c r="M504" t="s">
        <v>127</v>
      </c>
      <c r="N504" t="s">
        <v>1589</v>
      </c>
      <c r="O504" t="s">
        <v>1589</v>
      </c>
      <c r="P504" t="s">
        <v>1589</v>
      </c>
      <c r="Q504" t="s">
        <v>1589</v>
      </c>
      <c r="R504" s="1" t="str">
        <f t="shared" si="30"/>
        <v>YES</v>
      </c>
      <c r="S504" s="29" t="str">
        <f t="shared" si="31"/>
        <v>YES</v>
      </c>
      <c r="T504" s="32" t="str">
        <f t="shared" si="29"/>
        <v>YES</v>
      </c>
      <c r="U504" s="34" t="s">
        <v>127</v>
      </c>
      <c r="V504" s="10" t="s">
        <v>1589</v>
      </c>
      <c r="W504" s="54" t="s">
        <v>1589</v>
      </c>
      <c r="X504" s="9" t="s">
        <v>126</v>
      </c>
      <c r="Y504" s="9" t="s">
        <v>126</v>
      </c>
      <c r="Z504" s="9" t="s">
        <v>126</v>
      </c>
      <c r="AA504" s="9" t="s">
        <v>126</v>
      </c>
      <c r="AB504" s="9" t="s">
        <v>126</v>
      </c>
      <c r="AC504" s="9" t="s">
        <v>126</v>
      </c>
      <c r="AD504" s="9" t="s">
        <v>126</v>
      </c>
      <c r="AE504" s="9" t="s">
        <v>126</v>
      </c>
      <c r="AF504" s="9" t="s">
        <v>126</v>
      </c>
      <c r="AG504" s="9" t="s">
        <v>126</v>
      </c>
      <c r="AH504" s="9" t="s">
        <v>126</v>
      </c>
      <c r="AI504" s="9" t="s">
        <v>126</v>
      </c>
      <c r="AJ504" s="9" t="s">
        <v>126</v>
      </c>
      <c r="AK504" s="9" t="s">
        <v>127</v>
      </c>
      <c r="AL504" s="9" t="s">
        <v>126</v>
      </c>
      <c r="AM504" s="9" t="s">
        <v>126</v>
      </c>
      <c r="AN504" s="9" t="s">
        <v>126</v>
      </c>
      <c r="AO504" s="9" t="s">
        <v>126</v>
      </c>
      <c r="AP504" s="9" t="s">
        <v>126</v>
      </c>
      <c r="AQ504" s="9" t="s">
        <v>126</v>
      </c>
      <c r="AR504" s="27" t="s">
        <v>126</v>
      </c>
      <c r="AS504" s="11" t="s">
        <v>812</v>
      </c>
      <c r="DC504" t="s">
        <v>127</v>
      </c>
      <c r="EH504" s="21" t="s">
        <v>127</v>
      </c>
      <c r="EI504" s="2"/>
      <c r="EJ504" s="2" t="s">
        <v>127</v>
      </c>
      <c r="EN504" s="11" t="s">
        <v>931</v>
      </c>
      <c r="EP504" t="s">
        <v>127</v>
      </c>
      <c r="GM504" t="s">
        <v>127</v>
      </c>
      <c r="GR504" s="69" t="s">
        <v>348</v>
      </c>
      <c r="GS504" s="11" t="s">
        <v>1237</v>
      </c>
    </row>
    <row r="505" spans="1:201" hidden="1" x14ac:dyDescent="0.25">
      <c r="A505" s="10" t="s">
        <v>1781</v>
      </c>
      <c r="B505" s="9" t="s">
        <v>612</v>
      </c>
      <c r="C505" s="9" t="s">
        <v>811</v>
      </c>
      <c r="D505" s="35" t="s">
        <v>2349</v>
      </c>
      <c r="E505" s="35" t="s">
        <v>1589</v>
      </c>
      <c r="F505" s="35" t="s">
        <v>1589</v>
      </c>
      <c r="G505" s="35" t="s">
        <v>1589</v>
      </c>
      <c r="H505" s="35" t="s">
        <v>127</v>
      </c>
      <c r="I505" s="35" t="s">
        <v>1589</v>
      </c>
      <c r="J505" s="35" t="str">
        <f t="shared" si="28"/>
        <v>Agile</v>
      </c>
      <c r="K505" t="s">
        <v>1589</v>
      </c>
      <c r="L505" t="s">
        <v>1589</v>
      </c>
      <c r="M505" t="s">
        <v>127</v>
      </c>
      <c r="N505" t="s">
        <v>1589</v>
      </c>
      <c r="O505" t="s">
        <v>1589</v>
      </c>
      <c r="P505" t="s">
        <v>1589</v>
      </c>
      <c r="Q505" t="s">
        <v>1589</v>
      </c>
      <c r="R505" s="1" t="str">
        <f t="shared" si="30"/>
        <v>YES</v>
      </c>
      <c r="S505" s="29" t="str">
        <f t="shared" si="31"/>
        <v>YES</v>
      </c>
      <c r="T505" s="32" t="str">
        <f t="shared" si="29"/>
        <v>YES</v>
      </c>
      <c r="U505" s="34" t="s">
        <v>127</v>
      </c>
      <c r="V505" s="10" t="s">
        <v>1589</v>
      </c>
      <c r="W505" s="54" t="s">
        <v>1589</v>
      </c>
      <c r="X505" s="9" t="s">
        <v>126</v>
      </c>
      <c r="Y505" s="9" t="s">
        <v>126</v>
      </c>
      <c r="Z505" s="9" t="s">
        <v>126</v>
      </c>
      <c r="AA505" s="9" t="s">
        <v>126</v>
      </c>
      <c r="AB505" s="9" t="s">
        <v>126</v>
      </c>
      <c r="AC505" s="9" t="s">
        <v>126</v>
      </c>
      <c r="AD505" s="9" t="s">
        <v>126</v>
      </c>
      <c r="AE505" s="9" t="s">
        <v>126</v>
      </c>
      <c r="AF505" s="9" t="s">
        <v>126</v>
      </c>
      <c r="AG505" s="9" t="s">
        <v>126</v>
      </c>
      <c r="AH505" s="9" t="s">
        <v>126</v>
      </c>
      <c r="AI505" s="9" t="s">
        <v>126</v>
      </c>
      <c r="AJ505" s="9" t="s">
        <v>126</v>
      </c>
      <c r="AK505" s="9" t="s">
        <v>126</v>
      </c>
      <c r="AL505" s="9" t="s">
        <v>126</v>
      </c>
      <c r="AM505" s="9" t="s">
        <v>126</v>
      </c>
      <c r="AN505" s="9" t="s">
        <v>126</v>
      </c>
      <c r="AO505" s="9" t="s">
        <v>126</v>
      </c>
      <c r="AP505" s="9" t="s">
        <v>127</v>
      </c>
      <c r="AQ505" s="9" t="s">
        <v>126</v>
      </c>
      <c r="AR505" s="27" t="s">
        <v>126</v>
      </c>
      <c r="AS505" s="11" t="s">
        <v>813</v>
      </c>
      <c r="DC505" t="s">
        <v>127</v>
      </c>
      <c r="EH505" s="21" t="s">
        <v>127</v>
      </c>
      <c r="EI505" s="2"/>
      <c r="EJ505" s="2" t="s">
        <v>127</v>
      </c>
      <c r="EN505" s="11" t="s">
        <v>931</v>
      </c>
      <c r="EP505" t="s">
        <v>127</v>
      </c>
      <c r="GM505" t="s">
        <v>127</v>
      </c>
      <c r="GR505" s="69" t="s">
        <v>347</v>
      </c>
      <c r="GS505" s="11" t="s">
        <v>1238</v>
      </c>
    </row>
    <row r="506" spans="1:201" hidden="1" x14ac:dyDescent="0.25">
      <c r="A506" s="10" t="s">
        <v>1781</v>
      </c>
      <c r="B506" s="9" t="s">
        <v>612</v>
      </c>
      <c r="C506" s="9" t="s">
        <v>811</v>
      </c>
      <c r="D506" s="35" t="s">
        <v>2349</v>
      </c>
      <c r="E506" s="35" t="s">
        <v>1589</v>
      </c>
      <c r="F506" s="35" t="s">
        <v>1589</v>
      </c>
      <c r="G506" s="35" t="s">
        <v>1589</v>
      </c>
      <c r="H506" s="35" t="s">
        <v>127</v>
      </c>
      <c r="I506" s="35" t="s">
        <v>1589</v>
      </c>
      <c r="J506" s="35" t="str">
        <f t="shared" si="28"/>
        <v>Agile</v>
      </c>
      <c r="K506" t="s">
        <v>1589</v>
      </c>
      <c r="L506" t="s">
        <v>1589</v>
      </c>
      <c r="M506" t="s">
        <v>127</v>
      </c>
      <c r="N506" t="s">
        <v>1589</v>
      </c>
      <c r="O506" t="s">
        <v>1589</v>
      </c>
      <c r="P506" t="s">
        <v>1589</v>
      </c>
      <c r="Q506" t="s">
        <v>1589</v>
      </c>
      <c r="R506" s="1" t="str">
        <f t="shared" si="30"/>
        <v>YES</v>
      </c>
      <c r="S506" s="29" t="str">
        <f t="shared" si="31"/>
        <v>YES</v>
      </c>
      <c r="T506" s="32" t="str">
        <f t="shared" si="29"/>
        <v>YES</v>
      </c>
      <c r="U506" s="34" t="s">
        <v>127</v>
      </c>
      <c r="V506" s="10" t="s">
        <v>1589</v>
      </c>
      <c r="W506" s="54" t="s">
        <v>1589</v>
      </c>
      <c r="X506" s="9" t="s">
        <v>126</v>
      </c>
      <c r="Y506" s="9" t="s">
        <v>127</v>
      </c>
      <c r="Z506" s="9" t="s">
        <v>126</v>
      </c>
      <c r="AA506" s="9" t="s">
        <v>126</v>
      </c>
      <c r="AB506" s="9" t="s">
        <v>126</v>
      </c>
      <c r="AC506" s="9" t="s">
        <v>126</v>
      </c>
      <c r="AD506" s="9" t="s">
        <v>126</v>
      </c>
      <c r="AE506" s="9" t="s">
        <v>126</v>
      </c>
      <c r="AF506" s="9" t="s">
        <v>126</v>
      </c>
      <c r="AG506" s="9" t="s">
        <v>126</v>
      </c>
      <c r="AH506" s="9" t="s">
        <v>126</v>
      </c>
      <c r="AI506" s="9" t="s">
        <v>126</v>
      </c>
      <c r="AJ506" s="9" t="s">
        <v>126</v>
      </c>
      <c r="AK506" s="9" t="s">
        <v>126</v>
      </c>
      <c r="AL506" s="9" t="s">
        <v>126</v>
      </c>
      <c r="AM506" s="9" t="s">
        <v>126</v>
      </c>
      <c r="AN506" s="9" t="s">
        <v>126</v>
      </c>
      <c r="AO506" s="9" t="s">
        <v>126</v>
      </c>
      <c r="AP506" s="9" t="s">
        <v>126</v>
      </c>
      <c r="AQ506" s="9" t="s">
        <v>126</v>
      </c>
      <c r="AR506" s="27" t="s">
        <v>126</v>
      </c>
      <c r="AS506" s="11" t="s">
        <v>814</v>
      </c>
      <c r="CI506" t="s">
        <v>127</v>
      </c>
      <c r="EH506" s="21" t="s">
        <v>1589</v>
      </c>
      <c r="EI506" s="2" t="s">
        <v>127</v>
      </c>
      <c r="EN506" s="11" t="s">
        <v>1042</v>
      </c>
      <c r="FI506" t="s">
        <v>127</v>
      </c>
      <c r="GP506" t="s">
        <v>127</v>
      </c>
      <c r="GR506" s="69" t="s">
        <v>347</v>
      </c>
      <c r="GS506" s="11" t="s">
        <v>1238</v>
      </c>
    </row>
    <row r="507" spans="1:201" hidden="1" x14ac:dyDescent="0.25">
      <c r="A507" s="10" t="s">
        <v>1781</v>
      </c>
      <c r="B507" s="9" t="s">
        <v>612</v>
      </c>
      <c r="C507" s="9" t="s">
        <v>811</v>
      </c>
      <c r="D507" s="35" t="s">
        <v>2349</v>
      </c>
      <c r="E507" s="35" t="s">
        <v>1589</v>
      </c>
      <c r="F507" s="35" t="s">
        <v>1589</v>
      </c>
      <c r="G507" s="35" t="s">
        <v>1589</v>
      </c>
      <c r="H507" s="35" t="s">
        <v>127</v>
      </c>
      <c r="I507" s="35" t="s">
        <v>1589</v>
      </c>
      <c r="J507" s="35" t="str">
        <f t="shared" si="28"/>
        <v>Agile</v>
      </c>
      <c r="K507" t="s">
        <v>1589</v>
      </c>
      <c r="L507" t="s">
        <v>1589</v>
      </c>
      <c r="M507" t="s">
        <v>127</v>
      </c>
      <c r="N507" t="s">
        <v>1589</v>
      </c>
      <c r="O507" t="s">
        <v>1589</v>
      </c>
      <c r="P507" t="s">
        <v>1589</v>
      </c>
      <c r="Q507" t="s">
        <v>1589</v>
      </c>
      <c r="R507" s="1" t="str">
        <f t="shared" si="30"/>
        <v>YES</v>
      </c>
      <c r="S507" s="29" t="str">
        <f t="shared" si="31"/>
        <v>YES</v>
      </c>
      <c r="T507" s="32" t="str">
        <f t="shared" si="29"/>
        <v>YES</v>
      </c>
      <c r="U507" s="34" t="s">
        <v>127</v>
      </c>
      <c r="V507" s="10" t="s">
        <v>1589</v>
      </c>
      <c r="W507" s="54" t="s">
        <v>1589</v>
      </c>
      <c r="X507" s="9" t="s">
        <v>126</v>
      </c>
      <c r="Y507" s="9" t="s">
        <v>126</v>
      </c>
      <c r="Z507" s="9" t="s">
        <v>126</v>
      </c>
      <c r="AA507" s="9" t="s">
        <v>126</v>
      </c>
      <c r="AB507" s="9" t="s">
        <v>127</v>
      </c>
      <c r="AC507" s="9" t="s">
        <v>126</v>
      </c>
      <c r="AD507" s="9" t="s">
        <v>126</v>
      </c>
      <c r="AE507" s="9" t="s">
        <v>126</v>
      </c>
      <c r="AF507" s="9" t="s">
        <v>126</v>
      </c>
      <c r="AG507" s="9" t="s">
        <v>126</v>
      </c>
      <c r="AH507" s="9" t="s">
        <v>126</v>
      </c>
      <c r="AI507" s="9" t="s">
        <v>126</v>
      </c>
      <c r="AJ507" s="9" t="s">
        <v>126</v>
      </c>
      <c r="AK507" s="9" t="s">
        <v>126</v>
      </c>
      <c r="AL507" s="9" t="s">
        <v>126</v>
      </c>
      <c r="AM507" s="9" t="s">
        <v>126</v>
      </c>
      <c r="AN507" s="9" t="s">
        <v>126</v>
      </c>
      <c r="AO507" s="9" t="s">
        <v>126</v>
      </c>
      <c r="AP507" s="9" t="s">
        <v>126</v>
      </c>
      <c r="AQ507" s="9" t="s">
        <v>126</v>
      </c>
      <c r="AR507" s="27" t="s">
        <v>126</v>
      </c>
      <c r="AS507" s="11" t="s">
        <v>815</v>
      </c>
      <c r="CI507" t="s">
        <v>127</v>
      </c>
      <c r="EH507" s="21" t="s">
        <v>127</v>
      </c>
      <c r="EI507" s="2" t="s">
        <v>127</v>
      </c>
      <c r="EN507" s="11" t="s">
        <v>931</v>
      </c>
      <c r="EP507" t="s">
        <v>127</v>
      </c>
      <c r="GM507" t="s">
        <v>127</v>
      </c>
      <c r="GR507" s="69" t="s">
        <v>347</v>
      </c>
      <c r="GS507" s="11" t="s">
        <v>126</v>
      </c>
    </row>
    <row r="508" spans="1:201" hidden="1" x14ac:dyDescent="0.25">
      <c r="A508" s="10" t="s">
        <v>1781</v>
      </c>
      <c r="B508" s="9" t="s">
        <v>612</v>
      </c>
      <c r="C508" s="9" t="s">
        <v>811</v>
      </c>
      <c r="D508" s="35" t="s">
        <v>2349</v>
      </c>
      <c r="E508" s="35" t="s">
        <v>1589</v>
      </c>
      <c r="F508" s="35" t="s">
        <v>1589</v>
      </c>
      <c r="G508" s="35" t="s">
        <v>1589</v>
      </c>
      <c r="H508" s="35" t="s">
        <v>127</v>
      </c>
      <c r="I508" s="35" t="s">
        <v>1589</v>
      </c>
      <c r="J508" s="35" t="str">
        <f t="shared" si="28"/>
        <v>Agile</v>
      </c>
      <c r="K508" t="s">
        <v>1589</v>
      </c>
      <c r="L508" t="s">
        <v>1589</v>
      </c>
      <c r="M508" t="s">
        <v>127</v>
      </c>
      <c r="N508" t="s">
        <v>1589</v>
      </c>
      <c r="O508" t="s">
        <v>1589</v>
      </c>
      <c r="P508" t="s">
        <v>1589</v>
      </c>
      <c r="Q508" t="s">
        <v>1589</v>
      </c>
      <c r="R508" s="1" t="str">
        <f t="shared" si="30"/>
        <v>YES</v>
      </c>
      <c r="S508" s="29" t="str">
        <f t="shared" si="31"/>
        <v>YES</v>
      </c>
      <c r="T508" s="32" t="str">
        <f t="shared" si="29"/>
        <v>YES</v>
      </c>
      <c r="U508" s="34" t="s">
        <v>127</v>
      </c>
      <c r="V508" s="10" t="s">
        <v>1589</v>
      </c>
      <c r="W508" s="54" t="s">
        <v>1589</v>
      </c>
      <c r="X508" s="9" t="s">
        <v>126</v>
      </c>
      <c r="Y508" s="9" t="s">
        <v>126</v>
      </c>
      <c r="Z508" s="9" t="s">
        <v>126</v>
      </c>
      <c r="AA508" s="9" t="s">
        <v>126</v>
      </c>
      <c r="AB508" s="9" t="s">
        <v>126</v>
      </c>
      <c r="AC508" s="9" t="s">
        <v>126</v>
      </c>
      <c r="AD508" s="9" t="s">
        <v>126</v>
      </c>
      <c r="AE508" s="9" t="s">
        <v>126</v>
      </c>
      <c r="AF508" s="9" t="s">
        <v>126</v>
      </c>
      <c r="AG508" s="9" t="s">
        <v>126</v>
      </c>
      <c r="AH508" s="9" t="s">
        <v>126</v>
      </c>
      <c r="AI508" s="9" t="s">
        <v>127</v>
      </c>
      <c r="AJ508" s="9" t="s">
        <v>126</v>
      </c>
      <c r="AK508" s="9" t="s">
        <v>126</v>
      </c>
      <c r="AL508" s="9" t="s">
        <v>126</v>
      </c>
      <c r="AM508" s="9" t="s">
        <v>126</v>
      </c>
      <c r="AN508" s="9" t="s">
        <v>126</v>
      </c>
      <c r="AO508" s="9" t="s">
        <v>126</v>
      </c>
      <c r="AP508" s="9" t="s">
        <v>126</v>
      </c>
      <c r="AQ508" s="9" t="s">
        <v>126</v>
      </c>
      <c r="AR508" s="27" t="s">
        <v>126</v>
      </c>
      <c r="AS508" s="11" t="s">
        <v>816</v>
      </c>
      <c r="DC508" t="s">
        <v>127</v>
      </c>
      <c r="EH508" s="21" t="s">
        <v>1589</v>
      </c>
      <c r="EI508" s="2"/>
      <c r="EJ508" s="2" t="s">
        <v>127</v>
      </c>
      <c r="EN508" s="11" t="s">
        <v>1043</v>
      </c>
      <c r="EW508" t="s">
        <v>127</v>
      </c>
      <c r="GN508" t="s">
        <v>127</v>
      </c>
      <c r="GR508" s="69" t="s">
        <v>347</v>
      </c>
      <c r="GS508" s="11" t="s">
        <v>126</v>
      </c>
    </row>
    <row r="509" spans="1:201" hidden="1" x14ac:dyDescent="0.25">
      <c r="A509" s="10" t="s">
        <v>1781</v>
      </c>
      <c r="B509" s="9" t="s">
        <v>612</v>
      </c>
      <c r="C509" s="9" t="s">
        <v>817</v>
      </c>
      <c r="D509" s="35" t="s">
        <v>2349</v>
      </c>
      <c r="E509" s="35" t="s">
        <v>1589</v>
      </c>
      <c r="F509" s="35" t="s">
        <v>127</v>
      </c>
      <c r="G509" s="35" t="s">
        <v>127</v>
      </c>
      <c r="H509" s="35" t="s">
        <v>1589</v>
      </c>
      <c r="I509" s="35" t="s">
        <v>1589</v>
      </c>
      <c r="J509" s="35" t="str">
        <f t="shared" si="28"/>
        <v>Mixed</v>
      </c>
      <c r="K509" t="s">
        <v>1589</v>
      </c>
      <c r="L509" t="s">
        <v>1589</v>
      </c>
      <c r="M509" t="s">
        <v>127</v>
      </c>
      <c r="N509" t="s">
        <v>127</v>
      </c>
      <c r="O509" t="s">
        <v>127</v>
      </c>
      <c r="P509" t="s">
        <v>1589</v>
      </c>
      <c r="Q509" t="s">
        <v>1589</v>
      </c>
      <c r="R509" s="1" t="str">
        <f t="shared" si="30"/>
        <v>YES</v>
      </c>
      <c r="S509" s="29" t="str">
        <f t="shared" si="31"/>
        <v>YES</v>
      </c>
      <c r="T509" s="32" t="str">
        <f t="shared" si="29"/>
        <v>YES</v>
      </c>
      <c r="U509" s="34" t="s">
        <v>127</v>
      </c>
      <c r="V509" s="10" t="s">
        <v>1589</v>
      </c>
      <c r="W509" s="54" t="s">
        <v>1589</v>
      </c>
      <c r="X509" s="9" t="s">
        <v>126</v>
      </c>
      <c r="Y509" s="9" t="s">
        <v>127</v>
      </c>
      <c r="Z509" s="9" t="s">
        <v>126</v>
      </c>
      <c r="AA509" s="9" t="s">
        <v>126</v>
      </c>
      <c r="AB509" s="9" t="s">
        <v>126</v>
      </c>
      <c r="AC509" s="9" t="s">
        <v>126</v>
      </c>
      <c r="AD509" s="9" t="s">
        <v>126</v>
      </c>
      <c r="AE509" s="9" t="s">
        <v>126</v>
      </c>
      <c r="AF509" s="9" t="s">
        <v>126</v>
      </c>
      <c r="AG509" s="9" t="s">
        <v>126</v>
      </c>
      <c r="AH509" s="9" t="s">
        <v>126</v>
      </c>
      <c r="AI509" s="9" t="s">
        <v>126</v>
      </c>
      <c r="AJ509" s="9" t="s">
        <v>126</v>
      </c>
      <c r="AK509" s="9" t="s">
        <v>126</v>
      </c>
      <c r="AL509" s="9" t="s">
        <v>126</v>
      </c>
      <c r="AM509" s="9" t="s">
        <v>126</v>
      </c>
      <c r="AN509" s="9" t="s">
        <v>126</v>
      </c>
      <c r="AO509" s="9" t="s">
        <v>126</v>
      </c>
      <c r="AP509" s="9" t="s">
        <v>126</v>
      </c>
      <c r="AQ509" s="9" t="s">
        <v>126</v>
      </c>
      <c r="AR509" s="27" t="s">
        <v>126</v>
      </c>
      <c r="AS509" s="11" t="s">
        <v>818</v>
      </c>
      <c r="CT509" t="s">
        <v>127</v>
      </c>
      <c r="EH509" s="21" t="s">
        <v>1589</v>
      </c>
      <c r="EI509" s="2"/>
      <c r="EJ509" s="2" t="s">
        <v>127</v>
      </c>
      <c r="EN509" s="11" t="s">
        <v>1044</v>
      </c>
      <c r="EQ509" t="s">
        <v>127</v>
      </c>
      <c r="GP509" t="s">
        <v>127</v>
      </c>
      <c r="GR509" s="69" t="s">
        <v>347</v>
      </c>
      <c r="GS509" s="11" t="s">
        <v>1239</v>
      </c>
    </row>
    <row r="510" spans="1:201" hidden="1" x14ac:dyDescent="0.25">
      <c r="A510" s="10" t="s">
        <v>1781</v>
      </c>
      <c r="B510" s="9" t="s">
        <v>612</v>
      </c>
      <c r="C510" s="9" t="s">
        <v>817</v>
      </c>
      <c r="D510" s="35" t="s">
        <v>2349</v>
      </c>
      <c r="E510" s="35" t="s">
        <v>1589</v>
      </c>
      <c r="F510" s="35" t="s">
        <v>127</v>
      </c>
      <c r="G510" s="35" t="s">
        <v>127</v>
      </c>
      <c r="H510" s="35" t="s">
        <v>1589</v>
      </c>
      <c r="I510" s="35" t="s">
        <v>1589</v>
      </c>
      <c r="J510" s="35" t="str">
        <f t="shared" si="28"/>
        <v>Mixed</v>
      </c>
      <c r="K510" t="s">
        <v>1589</v>
      </c>
      <c r="L510" t="s">
        <v>1589</v>
      </c>
      <c r="M510" t="s">
        <v>127</v>
      </c>
      <c r="N510" t="s">
        <v>127</v>
      </c>
      <c r="O510" t="s">
        <v>127</v>
      </c>
      <c r="P510" t="s">
        <v>1589</v>
      </c>
      <c r="Q510" t="s">
        <v>1589</v>
      </c>
      <c r="R510" s="1" t="str">
        <f t="shared" si="30"/>
        <v>YES</v>
      </c>
      <c r="S510" s="29" t="str">
        <f t="shared" si="31"/>
        <v>YES</v>
      </c>
      <c r="T510" s="32" t="str">
        <f t="shared" si="29"/>
        <v>YES</v>
      </c>
      <c r="U510" s="34" t="s">
        <v>127</v>
      </c>
      <c r="V510" s="10" t="s">
        <v>1589</v>
      </c>
      <c r="W510" s="54" t="s">
        <v>1589</v>
      </c>
      <c r="X510" s="9" t="s">
        <v>126</v>
      </c>
      <c r="Y510" s="9" t="s">
        <v>126</v>
      </c>
      <c r="Z510" s="9" t="s">
        <v>126</v>
      </c>
      <c r="AA510" s="9" t="s">
        <v>126</v>
      </c>
      <c r="AB510" s="9" t="s">
        <v>126</v>
      </c>
      <c r="AC510" s="9" t="s">
        <v>126</v>
      </c>
      <c r="AD510" s="9" t="s">
        <v>127</v>
      </c>
      <c r="AE510" s="9" t="s">
        <v>126</v>
      </c>
      <c r="AF510" s="9" t="s">
        <v>126</v>
      </c>
      <c r="AG510" s="9" t="s">
        <v>126</v>
      </c>
      <c r="AH510" s="9" t="s">
        <v>126</v>
      </c>
      <c r="AI510" s="9" t="s">
        <v>126</v>
      </c>
      <c r="AJ510" s="9" t="s">
        <v>126</v>
      </c>
      <c r="AK510" s="9" t="s">
        <v>126</v>
      </c>
      <c r="AL510" s="9" t="s">
        <v>126</v>
      </c>
      <c r="AM510" s="9" t="s">
        <v>126</v>
      </c>
      <c r="AN510" s="9" t="s">
        <v>126</v>
      </c>
      <c r="AO510" s="9" t="s">
        <v>126</v>
      </c>
      <c r="AP510" s="9" t="s">
        <v>126</v>
      </c>
      <c r="AQ510" s="9" t="s">
        <v>126</v>
      </c>
      <c r="AR510" s="27" t="s">
        <v>126</v>
      </c>
      <c r="AS510" s="11" t="s">
        <v>819</v>
      </c>
      <c r="CP510" t="s">
        <v>127</v>
      </c>
      <c r="EH510" s="21" t="s">
        <v>1589</v>
      </c>
      <c r="EI510" s="2" t="s">
        <v>127</v>
      </c>
      <c r="EN510" s="11" t="s">
        <v>1045</v>
      </c>
      <c r="FS510" t="s">
        <v>127</v>
      </c>
      <c r="GO510" t="s">
        <v>127</v>
      </c>
      <c r="GR510" s="69" t="s">
        <v>347</v>
      </c>
      <c r="GS510" s="11" t="s">
        <v>1240</v>
      </c>
    </row>
    <row r="511" spans="1:201" hidden="1" x14ac:dyDescent="0.25">
      <c r="A511" s="10" t="s">
        <v>1781</v>
      </c>
      <c r="B511" s="9" t="s">
        <v>612</v>
      </c>
      <c r="C511" s="9" t="s">
        <v>817</v>
      </c>
      <c r="D511" s="35" t="s">
        <v>2349</v>
      </c>
      <c r="E511" s="35" t="s">
        <v>1589</v>
      </c>
      <c r="F511" s="35" t="s">
        <v>127</v>
      </c>
      <c r="G511" s="35" t="s">
        <v>127</v>
      </c>
      <c r="H511" s="35" t="s">
        <v>1589</v>
      </c>
      <c r="I511" s="35" t="s">
        <v>1589</v>
      </c>
      <c r="J511" s="35" t="str">
        <f t="shared" si="28"/>
        <v>Mixed</v>
      </c>
      <c r="K511" t="s">
        <v>1589</v>
      </c>
      <c r="L511" t="s">
        <v>1589</v>
      </c>
      <c r="M511" t="s">
        <v>127</v>
      </c>
      <c r="N511" t="s">
        <v>127</v>
      </c>
      <c r="O511" t="s">
        <v>127</v>
      </c>
      <c r="P511" t="s">
        <v>1589</v>
      </c>
      <c r="Q511" t="s">
        <v>1589</v>
      </c>
      <c r="R511" s="1" t="str">
        <f t="shared" si="30"/>
        <v>YES</v>
      </c>
      <c r="S511" s="29" t="str">
        <f t="shared" si="31"/>
        <v>YES</v>
      </c>
      <c r="T511" s="32" t="str">
        <f t="shared" si="29"/>
        <v>YES</v>
      </c>
      <c r="U511" s="34" t="s">
        <v>127</v>
      </c>
      <c r="V511" s="10" t="s">
        <v>1589</v>
      </c>
      <c r="W511" s="54" t="s">
        <v>1589</v>
      </c>
      <c r="X511" s="9" t="s">
        <v>126</v>
      </c>
      <c r="Y511" s="9" t="s">
        <v>126</v>
      </c>
      <c r="Z511" s="9" t="s">
        <v>126</v>
      </c>
      <c r="AA511" s="9" t="s">
        <v>126</v>
      </c>
      <c r="AB511" s="9" t="s">
        <v>127</v>
      </c>
      <c r="AC511" s="9" t="s">
        <v>126</v>
      </c>
      <c r="AD511" s="9" t="s">
        <v>126</v>
      </c>
      <c r="AE511" s="9" t="s">
        <v>126</v>
      </c>
      <c r="AF511" s="9" t="s">
        <v>126</v>
      </c>
      <c r="AG511" s="9" t="s">
        <v>126</v>
      </c>
      <c r="AH511" s="9" t="s">
        <v>126</v>
      </c>
      <c r="AI511" s="9" t="s">
        <v>126</v>
      </c>
      <c r="AJ511" s="9" t="s">
        <v>126</v>
      </c>
      <c r="AK511" s="9" t="s">
        <v>126</v>
      </c>
      <c r="AL511" s="9" t="s">
        <v>126</v>
      </c>
      <c r="AM511" s="9" t="s">
        <v>126</v>
      </c>
      <c r="AN511" s="9" t="s">
        <v>126</v>
      </c>
      <c r="AO511" s="9" t="s">
        <v>126</v>
      </c>
      <c r="AP511" s="9" t="s">
        <v>126</v>
      </c>
      <c r="AQ511" s="9" t="s">
        <v>126</v>
      </c>
      <c r="AR511" s="27" t="s">
        <v>126</v>
      </c>
      <c r="AS511" s="11" t="s">
        <v>820</v>
      </c>
      <c r="DM511" t="s">
        <v>127</v>
      </c>
      <c r="EH511" s="21" t="s">
        <v>1589</v>
      </c>
      <c r="EI511" s="2" t="s">
        <v>127</v>
      </c>
      <c r="EN511" s="11" t="s">
        <v>1046</v>
      </c>
      <c r="FG511" t="s">
        <v>127</v>
      </c>
      <c r="GN511" t="s">
        <v>127</v>
      </c>
      <c r="GR511" s="69" t="s">
        <v>348</v>
      </c>
      <c r="GS511" s="11" t="s">
        <v>1241</v>
      </c>
    </row>
    <row r="512" spans="1:201" hidden="1" x14ac:dyDescent="0.25">
      <c r="A512" s="10" t="s">
        <v>1781</v>
      </c>
      <c r="B512" s="9" t="s">
        <v>612</v>
      </c>
      <c r="C512" s="9" t="s">
        <v>817</v>
      </c>
      <c r="D512" s="35" t="s">
        <v>2349</v>
      </c>
      <c r="E512" s="35" t="s">
        <v>1589</v>
      </c>
      <c r="F512" s="35" t="s">
        <v>127</v>
      </c>
      <c r="G512" s="35" t="s">
        <v>127</v>
      </c>
      <c r="H512" s="35" t="s">
        <v>1589</v>
      </c>
      <c r="I512" s="35" t="s">
        <v>1589</v>
      </c>
      <c r="J512" s="35" t="str">
        <f t="shared" si="28"/>
        <v>Mixed</v>
      </c>
      <c r="K512" t="s">
        <v>1589</v>
      </c>
      <c r="L512" t="s">
        <v>1589</v>
      </c>
      <c r="M512" t="s">
        <v>127</v>
      </c>
      <c r="N512" t="s">
        <v>127</v>
      </c>
      <c r="O512" t="s">
        <v>127</v>
      </c>
      <c r="P512" t="s">
        <v>1589</v>
      </c>
      <c r="Q512" t="s">
        <v>1589</v>
      </c>
      <c r="R512" s="1" t="str">
        <f t="shared" si="30"/>
        <v>YES</v>
      </c>
      <c r="S512" s="29" t="str">
        <f t="shared" si="31"/>
        <v>YES</v>
      </c>
      <c r="T512" s="32" t="str">
        <f t="shared" si="29"/>
        <v>YES</v>
      </c>
      <c r="U512" s="34" t="s">
        <v>127</v>
      </c>
      <c r="V512" s="10" t="s">
        <v>1589</v>
      </c>
      <c r="W512" s="54" t="s">
        <v>1589</v>
      </c>
      <c r="X512" s="9" t="s">
        <v>126</v>
      </c>
      <c r="Y512" s="9" t="s">
        <v>126</v>
      </c>
      <c r="Z512" s="9" t="s">
        <v>126</v>
      </c>
      <c r="AA512" s="9" t="s">
        <v>126</v>
      </c>
      <c r="AB512" s="9" t="s">
        <v>126</v>
      </c>
      <c r="AC512" s="9" t="s">
        <v>126</v>
      </c>
      <c r="AD512" s="9" t="s">
        <v>126</v>
      </c>
      <c r="AE512" s="9" t="s">
        <v>126</v>
      </c>
      <c r="AF512" s="9" t="s">
        <v>127</v>
      </c>
      <c r="AG512" s="9" t="s">
        <v>126</v>
      </c>
      <c r="AH512" s="9" t="s">
        <v>126</v>
      </c>
      <c r="AI512" s="9" t="s">
        <v>126</v>
      </c>
      <c r="AJ512" s="9" t="s">
        <v>126</v>
      </c>
      <c r="AK512" s="9" t="s">
        <v>126</v>
      </c>
      <c r="AL512" s="9" t="s">
        <v>126</v>
      </c>
      <c r="AM512" s="9" t="s">
        <v>126</v>
      </c>
      <c r="AN512" s="9" t="s">
        <v>126</v>
      </c>
      <c r="AO512" s="9" t="s">
        <v>126</v>
      </c>
      <c r="AP512" s="9" t="s">
        <v>126</v>
      </c>
      <c r="AQ512" s="9" t="s">
        <v>126</v>
      </c>
      <c r="AR512" s="27" t="s">
        <v>126</v>
      </c>
      <c r="AS512" s="11" t="s">
        <v>820</v>
      </c>
      <c r="DM512" t="s">
        <v>127</v>
      </c>
      <c r="EH512" s="21" t="s">
        <v>1589</v>
      </c>
      <c r="EI512" s="2" t="s">
        <v>127</v>
      </c>
      <c r="EN512" s="11" t="s">
        <v>1047</v>
      </c>
      <c r="FE512" t="s">
        <v>127</v>
      </c>
      <c r="GP512" t="s">
        <v>127</v>
      </c>
      <c r="GR512" s="69" t="s">
        <v>348</v>
      </c>
      <c r="GS512" s="11" t="s">
        <v>1242</v>
      </c>
    </row>
    <row r="513" spans="1:201" hidden="1" x14ac:dyDescent="0.25">
      <c r="A513" s="10" t="s">
        <v>1781</v>
      </c>
      <c r="B513" s="9" t="s">
        <v>612</v>
      </c>
      <c r="C513" s="9" t="s">
        <v>817</v>
      </c>
      <c r="D513" s="35" t="s">
        <v>2349</v>
      </c>
      <c r="E513" s="35" t="s">
        <v>1589</v>
      </c>
      <c r="F513" s="35" t="s">
        <v>127</v>
      </c>
      <c r="G513" s="35" t="s">
        <v>127</v>
      </c>
      <c r="H513" s="35" t="s">
        <v>1589</v>
      </c>
      <c r="I513" s="35" t="s">
        <v>1589</v>
      </c>
      <c r="J513" s="35" t="str">
        <f t="shared" si="28"/>
        <v>Mixed</v>
      </c>
      <c r="K513" t="s">
        <v>1589</v>
      </c>
      <c r="L513" t="s">
        <v>1589</v>
      </c>
      <c r="M513" t="s">
        <v>127</v>
      </c>
      <c r="N513" t="s">
        <v>127</v>
      </c>
      <c r="O513" t="s">
        <v>127</v>
      </c>
      <c r="P513" t="s">
        <v>1589</v>
      </c>
      <c r="Q513" t="s">
        <v>1589</v>
      </c>
      <c r="R513" s="1" t="str">
        <f t="shared" si="30"/>
        <v>YES</v>
      </c>
      <c r="S513" s="29" t="str">
        <f t="shared" si="31"/>
        <v>YES</v>
      </c>
      <c r="T513" s="32" t="str">
        <f t="shared" si="29"/>
        <v>YES</v>
      </c>
      <c r="U513" s="34" t="s">
        <v>127</v>
      </c>
      <c r="V513" s="10" t="s">
        <v>1589</v>
      </c>
      <c r="W513" s="54" t="s">
        <v>1589</v>
      </c>
      <c r="X513" s="9" t="s">
        <v>126</v>
      </c>
      <c r="Y513" s="9" t="s">
        <v>126</v>
      </c>
      <c r="Z513" s="9" t="s">
        <v>126</v>
      </c>
      <c r="AA513" s="9" t="s">
        <v>126</v>
      </c>
      <c r="AB513" s="9" t="s">
        <v>126</v>
      </c>
      <c r="AC513" s="9" t="s">
        <v>126</v>
      </c>
      <c r="AD513" s="9" t="s">
        <v>126</v>
      </c>
      <c r="AE513" s="9" t="s">
        <v>126</v>
      </c>
      <c r="AF513" s="9" t="s">
        <v>126</v>
      </c>
      <c r="AG513" s="9" t="s">
        <v>126</v>
      </c>
      <c r="AH513" s="9" t="s">
        <v>126</v>
      </c>
      <c r="AI513" s="9" t="s">
        <v>126</v>
      </c>
      <c r="AJ513" s="9" t="s">
        <v>127</v>
      </c>
      <c r="AK513" s="9" t="s">
        <v>126</v>
      </c>
      <c r="AL513" s="9" t="s">
        <v>126</v>
      </c>
      <c r="AM513" s="9" t="s">
        <v>126</v>
      </c>
      <c r="AN513" s="9" t="s">
        <v>126</v>
      </c>
      <c r="AO513" s="9" t="s">
        <v>126</v>
      </c>
      <c r="AP513" s="9" t="s">
        <v>126</v>
      </c>
      <c r="AQ513" s="9" t="s">
        <v>126</v>
      </c>
      <c r="AR513" s="27" t="s">
        <v>126</v>
      </c>
      <c r="AS513" s="11" t="s">
        <v>821</v>
      </c>
      <c r="BX513" t="s">
        <v>127</v>
      </c>
      <c r="EH513" s="21" t="s">
        <v>127</v>
      </c>
      <c r="EI513" s="2" t="s">
        <v>127</v>
      </c>
      <c r="EN513" s="11" t="s">
        <v>1048</v>
      </c>
      <c r="ES513" t="s">
        <v>127</v>
      </c>
      <c r="GQ513" t="s">
        <v>127</v>
      </c>
      <c r="GR513" s="69" t="s">
        <v>347</v>
      </c>
      <c r="GS513" s="11" t="s">
        <v>1243</v>
      </c>
    </row>
    <row r="514" spans="1:201" hidden="1" x14ac:dyDescent="0.25">
      <c r="A514" s="10" t="s">
        <v>1781</v>
      </c>
      <c r="B514" s="9" t="s">
        <v>612</v>
      </c>
      <c r="C514" s="9" t="s">
        <v>822</v>
      </c>
      <c r="D514" s="35" t="s">
        <v>2349</v>
      </c>
      <c r="E514" s="35" t="s">
        <v>127</v>
      </c>
      <c r="F514" s="35" t="s">
        <v>1589</v>
      </c>
      <c r="G514" s="35" t="s">
        <v>127</v>
      </c>
      <c r="H514" s="35" t="s">
        <v>1589</v>
      </c>
      <c r="I514" s="35" t="s">
        <v>127</v>
      </c>
      <c r="J514" s="35" t="str">
        <f t="shared" si="28"/>
        <v>Mixed</v>
      </c>
      <c r="K514" t="s">
        <v>127</v>
      </c>
      <c r="L514" t="s">
        <v>1589</v>
      </c>
      <c r="M514" t="s">
        <v>1589</v>
      </c>
      <c r="N514" t="s">
        <v>1589</v>
      </c>
      <c r="O514" t="s">
        <v>1589</v>
      </c>
      <c r="P514" t="s">
        <v>1589</v>
      </c>
      <c r="Q514" t="s">
        <v>1589</v>
      </c>
      <c r="R514" s="1" t="str">
        <f t="shared" si="30"/>
        <v>NO</v>
      </c>
      <c r="S514" s="29" t="str">
        <f t="shared" si="31"/>
        <v>YES</v>
      </c>
      <c r="T514" s="32" t="str">
        <f t="shared" si="29"/>
        <v>YES</v>
      </c>
      <c r="U514" s="34" t="s">
        <v>127</v>
      </c>
      <c r="V514" s="10" t="s">
        <v>1589</v>
      </c>
      <c r="W514" s="54" t="s">
        <v>1589</v>
      </c>
      <c r="X514" s="9" t="s">
        <v>126</v>
      </c>
      <c r="Y514" s="9" t="s">
        <v>126</v>
      </c>
      <c r="Z514" s="9" t="s">
        <v>126</v>
      </c>
      <c r="AA514" s="9" t="s">
        <v>126</v>
      </c>
      <c r="AB514" s="9" t="s">
        <v>127</v>
      </c>
      <c r="AC514" s="9" t="s">
        <v>126</v>
      </c>
      <c r="AD514" s="9" t="s">
        <v>126</v>
      </c>
      <c r="AE514" s="9" t="s">
        <v>126</v>
      </c>
      <c r="AF514" s="9" t="s">
        <v>126</v>
      </c>
      <c r="AG514" s="9" t="s">
        <v>126</v>
      </c>
      <c r="AH514" s="9" t="s">
        <v>126</v>
      </c>
      <c r="AI514" s="9" t="s">
        <v>126</v>
      </c>
      <c r="AJ514" s="9" t="s">
        <v>126</v>
      </c>
      <c r="AK514" s="9" t="s">
        <v>126</v>
      </c>
      <c r="AL514" s="9" t="s">
        <v>126</v>
      </c>
      <c r="AM514" s="9" t="s">
        <v>126</v>
      </c>
      <c r="AN514" s="9" t="s">
        <v>126</v>
      </c>
      <c r="AO514" s="9" t="s">
        <v>126</v>
      </c>
      <c r="AP514" s="9" t="s">
        <v>126</v>
      </c>
      <c r="AQ514" s="9" t="s">
        <v>126</v>
      </c>
      <c r="AR514" s="27" t="s">
        <v>126</v>
      </c>
      <c r="AS514" s="11" t="s">
        <v>823</v>
      </c>
      <c r="DH514" t="s">
        <v>127</v>
      </c>
      <c r="EH514" s="21" t="s">
        <v>1589</v>
      </c>
      <c r="EI514" s="2"/>
      <c r="EJ514" s="2" t="s">
        <v>127</v>
      </c>
      <c r="EN514" s="11" t="s">
        <v>1049</v>
      </c>
      <c r="GA514" t="s">
        <v>127</v>
      </c>
      <c r="GQ514" t="s">
        <v>127</v>
      </c>
      <c r="GR514" s="69" t="s">
        <v>348</v>
      </c>
      <c r="GS514" s="11" t="s">
        <v>1244</v>
      </c>
    </row>
    <row r="515" spans="1:201" hidden="1" x14ac:dyDescent="0.25">
      <c r="A515" s="10" t="s">
        <v>1781</v>
      </c>
      <c r="B515" s="9" t="s">
        <v>612</v>
      </c>
      <c r="C515" s="9" t="s">
        <v>822</v>
      </c>
      <c r="D515" s="35" t="s">
        <v>2349</v>
      </c>
      <c r="E515" s="35" t="s">
        <v>127</v>
      </c>
      <c r="F515" s="35" t="s">
        <v>1589</v>
      </c>
      <c r="G515" s="35" t="s">
        <v>127</v>
      </c>
      <c r="H515" s="35" t="s">
        <v>1589</v>
      </c>
      <c r="I515" s="35" t="s">
        <v>127</v>
      </c>
      <c r="J515" s="35" t="str">
        <f t="shared" si="28"/>
        <v>Mixed</v>
      </c>
      <c r="K515" t="s">
        <v>127</v>
      </c>
      <c r="L515" t="s">
        <v>1589</v>
      </c>
      <c r="M515" t="s">
        <v>1589</v>
      </c>
      <c r="N515" t="s">
        <v>1589</v>
      </c>
      <c r="O515" t="s">
        <v>1589</v>
      </c>
      <c r="P515" t="s">
        <v>1589</v>
      </c>
      <c r="Q515" t="s">
        <v>1589</v>
      </c>
      <c r="R515" s="1" t="str">
        <f t="shared" si="30"/>
        <v>NO</v>
      </c>
      <c r="S515" s="29" t="str">
        <f t="shared" si="31"/>
        <v>YES</v>
      </c>
      <c r="T515" s="32" t="str">
        <f t="shared" si="29"/>
        <v>YES</v>
      </c>
      <c r="U515" s="34" t="s">
        <v>127</v>
      </c>
      <c r="V515" s="10" t="s">
        <v>1589</v>
      </c>
      <c r="W515" s="54" t="s">
        <v>1589</v>
      </c>
      <c r="X515" s="9" t="s">
        <v>126</v>
      </c>
      <c r="Y515" s="9" t="s">
        <v>126</v>
      </c>
      <c r="Z515" s="9" t="s">
        <v>126</v>
      </c>
      <c r="AA515" s="9" t="s">
        <v>126</v>
      </c>
      <c r="AB515" s="9" t="s">
        <v>126</v>
      </c>
      <c r="AC515" s="9" t="s">
        <v>126</v>
      </c>
      <c r="AD515" s="9" t="s">
        <v>127</v>
      </c>
      <c r="AE515" s="9" t="s">
        <v>126</v>
      </c>
      <c r="AF515" s="9" t="s">
        <v>126</v>
      </c>
      <c r="AG515" s="9" t="s">
        <v>126</v>
      </c>
      <c r="AH515" s="9" t="s">
        <v>126</v>
      </c>
      <c r="AI515" s="9" t="s">
        <v>126</v>
      </c>
      <c r="AJ515" s="9" t="s">
        <v>126</v>
      </c>
      <c r="AK515" s="9" t="s">
        <v>126</v>
      </c>
      <c r="AL515" s="9" t="s">
        <v>126</v>
      </c>
      <c r="AM515" s="9" t="s">
        <v>126</v>
      </c>
      <c r="AN515" s="9" t="s">
        <v>126</v>
      </c>
      <c r="AO515" s="9" t="s">
        <v>126</v>
      </c>
      <c r="AP515" s="9" t="s">
        <v>126</v>
      </c>
      <c r="AQ515" s="9" t="s">
        <v>126</v>
      </c>
      <c r="AR515" s="27" t="s">
        <v>126</v>
      </c>
      <c r="AS515" s="11" t="s">
        <v>824</v>
      </c>
      <c r="BC515" t="s">
        <v>127</v>
      </c>
      <c r="EH515" s="21" t="s">
        <v>127</v>
      </c>
      <c r="EI515" s="2"/>
      <c r="EJ515" s="2" t="s">
        <v>127</v>
      </c>
      <c r="EN515" s="11" t="s">
        <v>1050</v>
      </c>
      <c r="GA515" t="s">
        <v>127</v>
      </c>
      <c r="GQ515" t="s">
        <v>127</v>
      </c>
      <c r="GR515" s="69" t="s">
        <v>347</v>
      </c>
      <c r="GS515" s="11" t="s">
        <v>1245</v>
      </c>
    </row>
    <row r="516" spans="1:201" hidden="1" x14ac:dyDescent="0.25">
      <c r="A516" s="10" t="s">
        <v>1781</v>
      </c>
      <c r="B516" s="9" t="s">
        <v>612</v>
      </c>
      <c r="C516" s="9" t="s">
        <v>822</v>
      </c>
      <c r="D516" s="35" t="s">
        <v>2349</v>
      </c>
      <c r="E516" s="35" t="s">
        <v>127</v>
      </c>
      <c r="F516" s="35" t="s">
        <v>1589</v>
      </c>
      <c r="G516" s="35" t="s">
        <v>127</v>
      </c>
      <c r="H516" s="35" t="s">
        <v>1589</v>
      </c>
      <c r="I516" s="35" t="s">
        <v>127</v>
      </c>
      <c r="J516" s="35" t="str">
        <f t="shared" ref="J516:J579" si="32">IF(OR($E516 = "YES",$F516 = "YES", $I516="YES"), IF(OR($G516 = "YES",$H516 = "YES"),"Mixed","Plan-driven"), IF(OR($G516 = "YES",$H516 = "YES"), "Agile", ""))</f>
        <v>Mixed</v>
      </c>
      <c r="K516" t="s">
        <v>127</v>
      </c>
      <c r="L516" t="s">
        <v>1589</v>
      </c>
      <c r="M516" t="s">
        <v>1589</v>
      </c>
      <c r="N516" t="s">
        <v>1589</v>
      </c>
      <c r="O516" t="s">
        <v>1589</v>
      </c>
      <c r="P516" t="s">
        <v>1589</v>
      </c>
      <c r="Q516" t="s">
        <v>1589</v>
      </c>
      <c r="R516" s="1" t="str">
        <f t="shared" si="30"/>
        <v>NO</v>
      </c>
      <c r="S516" s="29" t="str">
        <f t="shared" si="31"/>
        <v>YES</v>
      </c>
      <c r="T516" s="32" t="str">
        <f t="shared" ref="T516:T579" si="33">IF(AND(AS516="",EN516="",GS516=""),"NO","YES")</f>
        <v>YES</v>
      </c>
      <c r="U516" s="34" t="s">
        <v>127</v>
      </c>
      <c r="V516" s="10" t="s">
        <v>1589</v>
      </c>
      <c r="W516" s="54" t="s">
        <v>1589</v>
      </c>
      <c r="X516" s="9" t="s">
        <v>126</v>
      </c>
      <c r="Y516" s="9" t="s">
        <v>127</v>
      </c>
      <c r="Z516" s="9" t="s">
        <v>126</v>
      </c>
      <c r="AA516" s="9" t="s">
        <v>126</v>
      </c>
      <c r="AB516" s="9" t="s">
        <v>126</v>
      </c>
      <c r="AC516" s="9" t="s">
        <v>126</v>
      </c>
      <c r="AD516" s="9" t="s">
        <v>126</v>
      </c>
      <c r="AE516" s="9" t="s">
        <v>126</v>
      </c>
      <c r="AF516" s="9" t="s">
        <v>126</v>
      </c>
      <c r="AG516" s="9" t="s">
        <v>126</v>
      </c>
      <c r="AH516" s="9" t="s">
        <v>126</v>
      </c>
      <c r="AI516" s="9" t="s">
        <v>126</v>
      </c>
      <c r="AJ516" s="9" t="s">
        <v>126</v>
      </c>
      <c r="AK516" s="9" t="s">
        <v>126</v>
      </c>
      <c r="AL516" s="9" t="s">
        <v>126</v>
      </c>
      <c r="AM516" s="9" t="s">
        <v>126</v>
      </c>
      <c r="AN516" s="9" t="s">
        <v>126</v>
      </c>
      <c r="AO516" s="9" t="s">
        <v>126</v>
      </c>
      <c r="AP516" s="9" t="s">
        <v>126</v>
      </c>
      <c r="AQ516" s="9" t="s">
        <v>126</v>
      </c>
      <c r="AR516" s="27" t="s">
        <v>126</v>
      </c>
      <c r="AS516" s="11" t="s">
        <v>825</v>
      </c>
      <c r="AY516" t="s">
        <v>127</v>
      </c>
      <c r="EH516" s="21" t="s">
        <v>1589</v>
      </c>
      <c r="EI516" s="2"/>
      <c r="EL516" s="2" t="s">
        <v>127</v>
      </c>
      <c r="EN516" s="11" t="s">
        <v>1051</v>
      </c>
      <c r="FL516" t="s">
        <v>127</v>
      </c>
      <c r="GP516" t="s">
        <v>127</v>
      </c>
      <c r="GR516" s="69" t="s">
        <v>347</v>
      </c>
      <c r="GS516" s="11" t="s">
        <v>1246</v>
      </c>
    </row>
    <row r="517" spans="1:201" hidden="1" x14ac:dyDescent="0.25">
      <c r="A517" s="10" t="s">
        <v>1781</v>
      </c>
      <c r="B517" s="9" t="s">
        <v>612</v>
      </c>
      <c r="C517" s="9" t="s">
        <v>822</v>
      </c>
      <c r="D517" s="35" t="s">
        <v>2349</v>
      </c>
      <c r="E517" s="35" t="s">
        <v>127</v>
      </c>
      <c r="F517" s="35" t="s">
        <v>1589</v>
      </c>
      <c r="G517" s="35" t="s">
        <v>127</v>
      </c>
      <c r="H517" s="35" t="s">
        <v>1589</v>
      </c>
      <c r="I517" s="35" t="s">
        <v>127</v>
      </c>
      <c r="J517" s="35" t="str">
        <f t="shared" si="32"/>
        <v>Mixed</v>
      </c>
      <c r="K517" t="s">
        <v>127</v>
      </c>
      <c r="L517" t="s">
        <v>1589</v>
      </c>
      <c r="M517" t="s">
        <v>1589</v>
      </c>
      <c r="N517" t="s">
        <v>1589</v>
      </c>
      <c r="O517" t="s">
        <v>1589</v>
      </c>
      <c r="P517" t="s">
        <v>1589</v>
      </c>
      <c r="Q517" t="s">
        <v>1589</v>
      </c>
      <c r="R517" s="1" t="str">
        <f t="shared" ref="R517:R580" si="34">IF(OR(M517="YES",N517="YES",O517="YES"),"YES","NO")</f>
        <v>NO</v>
      </c>
      <c r="S517" s="29" t="str">
        <f t="shared" si="31"/>
        <v>YES</v>
      </c>
      <c r="T517" s="32" t="str">
        <f t="shared" si="33"/>
        <v>YES</v>
      </c>
      <c r="U517" s="34" t="s">
        <v>127</v>
      </c>
      <c r="V517" s="10" t="s">
        <v>1589</v>
      </c>
      <c r="W517" s="54" t="s">
        <v>1589</v>
      </c>
      <c r="X517" s="9" t="s">
        <v>126</v>
      </c>
      <c r="Y517" s="9" t="s">
        <v>126</v>
      </c>
      <c r="Z517" s="9" t="s">
        <v>126</v>
      </c>
      <c r="AA517" s="9" t="s">
        <v>127</v>
      </c>
      <c r="AB517" s="9" t="s">
        <v>126</v>
      </c>
      <c r="AC517" s="9" t="s">
        <v>126</v>
      </c>
      <c r="AD517" s="9" t="s">
        <v>126</v>
      </c>
      <c r="AE517" s="9" t="s">
        <v>126</v>
      </c>
      <c r="AF517" s="9" t="s">
        <v>126</v>
      </c>
      <c r="AG517" s="9" t="s">
        <v>126</v>
      </c>
      <c r="AH517" s="9" t="s">
        <v>126</v>
      </c>
      <c r="AI517" s="9" t="s">
        <v>126</v>
      </c>
      <c r="AJ517" s="9" t="s">
        <v>126</v>
      </c>
      <c r="AK517" s="9" t="s">
        <v>126</v>
      </c>
      <c r="AL517" s="9" t="s">
        <v>126</v>
      </c>
      <c r="AM517" s="9" t="s">
        <v>126</v>
      </c>
      <c r="AN517" s="9" t="s">
        <v>126</v>
      </c>
      <c r="AO517" s="9" t="s">
        <v>126</v>
      </c>
      <c r="AP517" s="9" t="s">
        <v>126</v>
      </c>
      <c r="AQ517" s="9" t="s">
        <v>126</v>
      </c>
      <c r="AR517" s="27" t="s">
        <v>126</v>
      </c>
      <c r="AS517" s="11" t="s">
        <v>823</v>
      </c>
      <c r="DH517" t="s">
        <v>127</v>
      </c>
      <c r="EH517" s="21" t="s">
        <v>1589</v>
      </c>
      <c r="EI517" s="2"/>
      <c r="EJ517" s="2" t="s">
        <v>127</v>
      </c>
      <c r="EN517" s="11" t="s">
        <v>1049</v>
      </c>
      <c r="GA517" t="s">
        <v>127</v>
      </c>
      <c r="GQ517" t="s">
        <v>127</v>
      </c>
      <c r="GR517" s="69" t="s">
        <v>347</v>
      </c>
      <c r="GS517" s="11" t="s">
        <v>1244</v>
      </c>
    </row>
    <row r="518" spans="1:201" hidden="1" x14ac:dyDescent="0.25">
      <c r="A518" s="10" t="s">
        <v>1781</v>
      </c>
      <c r="B518" s="9" t="s">
        <v>612</v>
      </c>
      <c r="C518" s="9" t="s">
        <v>822</v>
      </c>
      <c r="D518" s="35" t="s">
        <v>2349</v>
      </c>
      <c r="E518" s="35" t="s">
        <v>127</v>
      </c>
      <c r="F518" s="35" t="s">
        <v>1589</v>
      </c>
      <c r="G518" s="35" t="s">
        <v>127</v>
      </c>
      <c r="H518" s="35" t="s">
        <v>1589</v>
      </c>
      <c r="I518" s="35" t="s">
        <v>127</v>
      </c>
      <c r="J518" s="35" t="str">
        <f t="shared" si="32"/>
        <v>Mixed</v>
      </c>
      <c r="K518" t="s">
        <v>127</v>
      </c>
      <c r="L518" t="s">
        <v>1589</v>
      </c>
      <c r="M518" t="s">
        <v>1589</v>
      </c>
      <c r="N518" t="s">
        <v>1589</v>
      </c>
      <c r="O518" t="s">
        <v>1589</v>
      </c>
      <c r="P518" t="s">
        <v>1589</v>
      </c>
      <c r="Q518" t="s">
        <v>1589</v>
      </c>
      <c r="R518" s="1" t="str">
        <f t="shared" si="34"/>
        <v>NO</v>
      </c>
      <c r="S518" s="29" t="str">
        <f t="shared" ref="S518:S581" si="35">IF(AND(X518="",Y518="",Z518="",AA518="",AB518="",AC518="",AD518="",AE518="",AF518="",AG518="",AH518="",AI518="",AJ518="",AK518="",AL518="",AN518="",AM518="",AO518="",AP518="",AQ518="",AR518=""),"NO","YES")</f>
        <v>YES</v>
      </c>
      <c r="T518" s="32" t="str">
        <f t="shared" si="33"/>
        <v>YES</v>
      </c>
      <c r="U518" s="34" t="s">
        <v>127</v>
      </c>
      <c r="V518" s="10" t="s">
        <v>1589</v>
      </c>
      <c r="W518" s="54" t="s">
        <v>1589</v>
      </c>
      <c r="X518" s="9" t="s">
        <v>126</v>
      </c>
      <c r="Y518" s="9" t="s">
        <v>126</v>
      </c>
      <c r="Z518" s="9" t="s">
        <v>126</v>
      </c>
      <c r="AA518" s="9" t="s">
        <v>126</v>
      </c>
      <c r="AB518" s="9" t="s">
        <v>126</v>
      </c>
      <c r="AC518" s="9" t="s">
        <v>126</v>
      </c>
      <c r="AD518" s="9" t="s">
        <v>126</v>
      </c>
      <c r="AE518" s="9" t="s">
        <v>126</v>
      </c>
      <c r="AF518" s="9" t="s">
        <v>127</v>
      </c>
      <c r="AG518" s="9" t="s">
        <v>126</v>
      </c>
      <c r="AH518" s="9" t="s">
        <v>126</v>
      </c>
      <c r="AI518" s="9" t="s">
        <v>126</v>
      </c>
      <c r="AJ518" s="9" t="s">
        <v>126</v>
      </c>
      <c r="AK518" s="9" t="s">
        <v>126</v>
      </c>
      <c r="AL518" s="9" t="s">
        <v>126</v>
      </c>
      <c r="AM518" s="9" t="s">
        <v>126</v>
      </c>
      <c r="AN518" s="9" t="s">
        <v>126</v>
      </c>
      <c r="AO518" s="9" t="s">
        <v>126</v>
      </c>
      <c r="AP518" s="9" t="s">
        <v>126</v>
      </c>
      <c r="AQ518" s="9" t="s">
        <v>126</v>
      </c>
      <c r="AR518" s="27" t="s">
        <v>126</v>
      </c>
      <c r="AS518" s="11" t="s">
        <v>823</v>
      </c>
      <c r="DH518" t="s">
        <v>127</v>
      </c>
      <c r="EH518" s="21" t="s">
        <v>1589</v>
      </c>
      <c r="EI518" s="2"/>
      <c r="EJ518" s="2" t="s">
        <v>127</v>
      </c>
      <c r="EN518" s="11" t="s">
        <v>1049</v>
      </c>
      <c r="GA518" t="s">
        <v>127</v>
      </c>
      <c r="GQ518" t="s">
        <v>127</v>
      </c>
      <c r="GR518" s="69" t="s">
        <v>348</v>
      </c>
      <c r="GS518" s="11" t="s">
        <v>1244</v>
      </c>
    </row>
    <row r="519" spans="1:201" hidden="1" x14ac:dyDescent="0.25">
      <c r="A519" s="10" t="s">
        <v>1781</v>
      </c>
      <c r="B519" s="9" t="s">
        <v>612</v>
      </c>
      <c r="C519" s="9" t="s">
        <v>826</v>
      </c>
      <c r="D519" s="35" t="s">
        <v>2351</v>
      </c>
      <c r="E519" s="35" t="s">
        <v>127</v>
      </c>
      <c r="F519" s="35" t="s">
        <v>1589</v>
      </c>
      <c r="G519" s="35" t="s">
        <v>1589</v>
      </c>
      <c r="H519" s="35" t="s">
        <v>1589</v>
      </c>
      <c r="I519" s="35" t="s">
        <v>1589</v>
      </c>
      <c r="J519" s="35" t="str">
        <f t="shared" si="32"/>
        <v>Plan-driven</v>
      </c>
      <c r="K519" t="s">
        <v>1589</v>
      </c>
      <c r="L519" t="s">
        <v>1589</v>
      </c>
      <c r="M519" t="s">
        <v>127</v>
      </c>
      <c r="N519" t="s">
        <v>127</v>
      </c>
      <c r="O519" t="s">
        <v>127</v>
      </c>
      <c r="P519" t="s">
        <v>1589</v>
      </c>
      <c r="Q519" t="s">
        <v>1589</v>
      </c>
      <c r="R519" s="1" t="str">
        <f t="shared" si="34"/>
        <v>YES</v>
      </c>
      <c r="S519" s="29" t="str">
        <f t="shared" si="35"/>
        <v>YES</v>
      </c>
      <c r="T519" s="32" t="str">
        <f t="shared" si="33"/>
        <v>YES</v>
      </c>
      <c r="U519" s="34" t="s">
        <v>127</v>
      </c>
      <c r="V519" s="10" t="s">
        <v>1589</v>
      </c>
      <c r="W519" s="54" t="s">
        <v>1589</v>
      </c>
      <c r="X519" s="9" t="s">
        <v>126</v>
      </c>
      <c r="Y519" s="9" t="s">
        <v>127</v>
      </c>
      <c r="Z519" s="9" t="s">
        <v>126</v>
      </c>
      <c r="AA519" s="9" t="s">
        <v>126</v>
      </c>
      <c r="AB519" s="9" t="s">
        <v>126</v>
      </c>
      <c r="AC519" s="9" t="s">
        <v>126</v>
      </c>
      <c r="AD519" s="9" t="s">
        <v>126</v>
      </c>
      <c r="AE519" s="9" t="s">
        <v>126</v>
      </c>
      <c r="AF519" s="9" t="s">
        <v>126</v>
      </c>
      <c r="AG519" s="9" t="s">
        <v>126</v>
      </c>
      <c r="AH519" s="9" t="s">
        <v>126</v>
      </c>
      <c r="AI519" s="9" t="s">
        <v>126</v>
      </c>
      <c r="AJ519" s="9" t="s">
        <v>126</v>
      </c>
      <c r="AK519" s="9" t="s">
        <v>126</v>
      </c>
      <c r="AL519" s="9" t="s">
        <v>126</v>
      </c>
      <c r="AM519" s="9" t="s">
        <v>126</v>
      </c>
      <c r="AN519" s="9" t="s">
        <v>126</v>
      </c>
      <c r="AO519" s="9" t="s">
        <v>126</v>
      </c>
      <c r="AP519" s="9" t="s">
        <v>126</v>
      </c>
      <c r="AQ519" s="9" t="s">
        <v>126</v>
      </c>
      <c r="AR519" s="27" t="s">
        <v>126</v>
      </c>
      <c r="AS519" s="11" t="s">
        <v>827</v>
      </c>
      <c r="DC519" t="s">
        <v>127</v>
      </c>
      <c r="EH519" s="21" t="s">
        <v>127</v>
      </c>
      <c r="EI519" s="2"/>
      <c r="EJ519" s="2" t="s">
        <v>127</v>
      </c>
      <c r="EN519" s="11" t="s">
        <v>1052</v>
      </c>
      <c r="FS519" t="s">
        <v>127</v>
      </c>
      <c r="GO519" t="s">
        <v>127</v>
      </c>
      <c r="GR519" s="69" t="s">
        <v>348</v>
      </c>
      <c r="GS519" s="11" t="s">
        <v>1247</v>
      </c>
    </row>
    <row r="520" spans="1:201" hidden="1" x14ac:dyDescent="0.25">
      <c r="A520" s="10" t="s">
        <v>1781</v>
      </c>
      <c r="B520" s="9" t="s">
        <v>612</v>
      </c>
      <c r="C520" s="9" t="s">
        <v>826</v>
      </c>
      <c r="D520" s="35" t="s">
        <v>2351</v>
      </c>
      <c r="E520" s="35" t="s">
        <v>127</v>
      </c>
      <c r="F520" s="35" t="s">
        <v>1589</v>
      </c>
      <c r="G520" s="35" t="s">
        <v>1589</v>
      </c>
      <c r="H520" s="35" t="s">
        <v>1589</v>
      </c>
      <c r="I520" s="35" t="s">
        <v>1589</v>
      </c>
      <c r="J520" s="35" t="str">
        <f t="shared" si="32"/>
        <v>Plan-driven</v>
      </c>
      <c r="K520" t="s">
        <v>1589</v>
      </c>
      <c r="L520" t="s">
        <v>1589</v>
      </c>
      <c r="M520" t="s">
        <v>127</v>
      </c>
      <c r="N520" t="s">
        <v>127</v>
      </c>
      <c r="O520" t="s">
        <v>127</v>
      </c>
      <c r="P520" t="s">
        <v>1589</v>
      </c>
      <c r="Q520" t="s">
        <v>1589</v>
      </c>
      <c r="R520" s="1" t="str">
        <f t="shared" si="34"/>
        <v>YES</v>
      </c>
      <c r="S520" s="29" t="str">
        <f t="shared" si="35"/>
        <v>YES</v>
      </c>
      <c r="T520" s="32" t="str">
        <f t="shared" si="33"/>
        <v>YES</v>
      </c>
      <c r="U520" s="34" t="s">
        <v>127</v>
      </c>
      <c r="V520" s="10" t="s">
        <v>1589</v>
      </c>
      <c r="W520" s="54" t="s">
        <v>1589</v>
      </c>
      <c r="X520" s="9" t="s">
        <v>126</v>
      </c>
      <c r="Y520" s="9" t="s">
        <v>126</v>
      </c>
      <c r="Z520" s="9" t="s">
        <v>126</v>
      </c>
      <c r="AA520" s="9" t="s">
        <v>126</v>
      </c>
      <c r="AB520" s="9" t="s">
        <v>127</v>
      </c>
      <c r="AC520" s="9" t="s">
        <v>126</v>
      </c>
      <c r="AD520" s="9" t="s">
        <v>126</v>
      </c>
      <c r="AE520" s="9" t="s">
        <v>126</v>
      </c>
      <c r="AF520" s="9" t="s">
        <v>126</v>
      </c>
      <c r="AG520" s="9" t="s">
        <v>126</v>
      </c>
      <c r="AH520" s="9" t="s">
        <v>126</v>
      </c>
      <c r="AI520" s="9" t="s">
        <v>126</v>
      </c>
      <c r="AJ520" s="9" t="s">
        <v>126</v>
      </c>
      <c r="AK520" s="9" t="s">
        <v>126</v>
      </c>
      <c r="AL520" s="9" t="s">
        <v>126</v>
      </c>
      <c r="AM520" s="9" t="s">
        <v>126</v>
      </c>
      <c r="AN520" s="9" t="s">
        <v>126</v>
      </c>
      <c r="AO520" s="9" t="s">
        <v>126</v>
      </c>
      <c r="AP520" s="9" t="s">
        <v>126</v>
      </c>
      <c r="AQ520" s="9" t="s">
        <v>126</v>
      </c>
      <c r="AR520" s="27" t="s">
        <v>126</v>
      </c>
      <c r="AS520" s="11" t="s">
        <v>827</v>
      </c>
      <c r="DC520" t="s">
        <v>127</v>
      </c>
      <c r="EH520" s="21" t="s">
        <v>127</v>
      </c>
      <c r="EI520" s="2"/>
      <c r="EJ520" s="2" t="s">
        <v>127</v>
      </c>
      <c r="EN520" s="11" t="s">
        <v>1052</v>
      </c>
      <c r="FS520" t="s">
        <v>127</v>
      </c>
      <c r="GO520" t="s">
        <v>127</v>
      </c>
      <c r="GR520" s="69" t="s">
        <v>348</v>
      </c>
      <c r="GS520" s="11" t="s">
        <v>1247</v>
      </c>
    </row>
    <row r="521" spans="1:201" hidden="1" x14ac:dyDescent="0.25">
      <c r="A521" s="10" t="s">
        <v>1781</v>
      </c>
      <c r="B521" s="9" t="s">
        <v>612</v>
      </c>
      <c r="C521" s="9" t="s">
        <v>826</v>
      </c>
      <c r="D521" s="35" t="s">
        <v>2351</v>
      </c>
      <c r="E521" s="35" t="s">
        <v>127</v>
      </c>
      <c r="F521" s="35" t="s">
        <v>1589</v>
      </c>
      <c r="G521" s="35" t="s">
        <v>1589</v>
      </c>
      <c r="H521" s="35" t="s">
        <v>1589</v>
      </c>
      <c r="I521" s="35" t="s">
        <v>1589</v>
      </c>
      <c r="J521" s="35" t="str">
        <f t="shared" si="32"/>
        <v>Plan-driven</v>
      </c>
      <c r="K521" t="s">
        <v>1589</v>
      </c>
      <c r="L521" t="s">
        <v>1589</v>
      </c>
      <c r="M521" t="s">
        <v>127</v>
      </c>
      <c r="N521" t="s">
        <v>127</v>
      </c>
      <c r="O521" t="s">
        <v>127</v>
      </c>
      <c r="P521" t="s">
        <v>1589</v>
      </c>
      <c r="Q521" t="s">
        <v>1589</v>
      </c>
      <c r="R521" s="1" t="str">
        <f t="shared" si="34"/>
        <v>YES</v>
      </c>
      <c r="S521" s="29" t="str">
        <f t="shared" si="35"/>
        <v>YES</v>
      </c>
      <c r="T521" s="32" t="str">
        <f t="shared" si="33"/>
        <v>YES</v>
      </c>
      <c r="U521" s="34" t="s">
        <v>127</v>
      </c>
      <c r="V521" s="10" t="s">
        <v>1589</v>
      </c>
      <c r="W521" s="54" t="s">
        <v>1589</v>
      </c>
      <c r="X521" s="9" t="s">
        <v>126</v>
      </c>
      <c r="Y521" s="9" t="s">
        <v>126</v>
      </c>
      <c r="Z521" s="9" t="s">
        <v>126</v>
      </c>
      <c r="AA521" s="9" t="s">
        <v>126</v>
      </c>
      <c r="AB521" s="9" t="s">
        <v>126</v>
      </c>
      <c r="AC521" s="9" t="s">
        <v>126</v>
      </c>
      <c r="AD521" s="9" t="s">
        <v>126</v>
      </c>
      <c r="AE521" s="9" t="s">
        <v>126</v>
      </c>
      <c r="AF521" s="9" t="s">
        <v>126</v>
      </c>
      <c r="AG521" s="9" t="s">
        <v>126</v>
      </c>
      <c r="AH521" s="9" t="s">
        <v>126</v>
      </c>
      <c r="AI521" s="9" t="s">
        <v>126</v>
      </c>
      <c r="AJ521" s="9" t="s">
        <v>126</v>
      </c>
      <c r="AK521" s="9" t="s">
        <v>126</v>
      </c>
      <c r="AL521" s="9" t="s">
        <v>126</v>
      </c>
      <c r="AM521" s="9" t="s">
        <v>126</v>
      </c>
      <c r="AN521" s="9" t="s">
        <v>126</v>
      </c>
      <c r="AO521" s="9" t="s">
        <v>126</v>
      </c>
      <c r="AP521" s="9" t="s">
        <v>127</v>
      </c>
      <c r="AQ521" s="9" t="s">
        <v>126</v>
      </c>
      <c r="AR521" s="27" t="s">
        <v>126</v>
      </c>
      <c r="AS521" s="11" t="s">
        <v>827</v>
      </c>
      <c r="DC521" t="s">
        <v>127</v>
      </c>
      <c r="EH521" s="21" t="s">
        <v>127</v>
      </c>
      <c r="EI521" s="2"/>
      <c r="EJ521" s="2" t="s">
        <v>127</v>
      </c>
      <c r="EN521" s="11" t="s">
        <v>1052</v>
      </c>
      <c r="FS521" t="s">
        <v>127</v>
      </c>
      <c r="GO521" t="s">
        <v>127</v>
      </c>
      <c r="GR521" s="69" t="s">
        <v>347</v>
      </c>
      <c r="GS521" s="11" t="s">
        <v>1247</v>
      </c>
    </row>
    <row r="522" spans="1:201" hidden="1" x14ac:dyDescent="0.25">
      <c r="A522" s="10" t="s">
        <v>1781</v>
      </c>
      <c r="B522" s="9" t="s">
        <v>612</v>
      </c>
      <c r="C522" s="9" t="s">
        <v>826</v>
      </c>
      <c r="D522" s="35" t="s">
        <v>2351</v>
      </c>
      <c r="E522" s="35" t="s">
        <v>127</v>
      </c>
      <c r="F522" s="35" t="s">
        <v>1589</v>
      </c>
      <c r="G522" s="35" t="s">
        <v>1589</v>
      </c>
      <c r="H522" s="35" t="s">
        <v>1589</v>
      </c>
      <c r="I522" s="35" t="s">
        <v>1589</v>
      </c>
      <c r="J522" s="35" t="str">
        <f t="shared" si="32"/>
        <v>Plan-driven</v>
      </c>
      <c r="K522" t="s">
        <v>1589</v>
      </c>
      <c r="L522" t="s">
        <v>1589</v>
      </c>
      <c r="M522" t="s">
        <v>127</v>
      </c>
      <c r="N522" t="s">
        <v>127</v>
      </c>
      <c r="O522" t="s">
        <v>127</v>
      </c>
      <c r="P522" t="s">
        <v>1589</v>
      </c>
      <c r="Q522" t="s">
        <v>1589</v>
      </c>
      <c r="R522" s="1" t="str">
        <f t="shared" si="34"/>
        <v>YES</v>
      </c>
      <c r="S522" s="29" t="str">
        <f t="shared" si="35"/>
        <v>YES</v>
      </c>
      <c r="T522" s="32" t="str">
        <f t="shared" si="33"/>
        <v>YES</v>
      </c>
      <c r="U522" s="34" t="s">
        <v>127</v>
      </c>
      <c r="V522" s="10" t="s">
        <v>1589</v>
      </c>
      <c r="W522" s="54" t="s">
        <v>1589</v>
      </c>
      <c r="X522" s="9" t="s">
        <v>126</v>
      </c>
      <c r="Y522" s="9" t="s">
        <v>126</v>
      </c>
      <c r="Z522" s="9" t="s">
        <v>126</v>
      </c>
      <c r="AA522" s="9" t="s">
        <v>126</v>
      </c>
      <c r="AB522" s="9" t="s">
        <v>126</v>
      </c>
      <c r="AC522" s="9" t="s">
        <v>126</v>
      </c>
      <c r="AD522" s="9" t="s">
        <v>126</v>
      </c>
      <c r="AE522" s="9" t="s">
        <v>126</v>
      </c>
      <c r="AF522" s="9" t="s">
        <v>126</v>
      </c>
      <c r="AG522" s="9" t="s">
        <v>126</v>
      </c>
      <c r="AH522" s="9" t="s">
        <v>127</v>
      </c>
      <c r="AI522" s="9" t="s">
        <v>126</v>
      </c>
      <c r="AJ522" s="9" t="s">
        <v>126</v>
      </c>
      <c r="AK522" s="9" t="s">
        <v>126</v>
      </c>
      <c r="AL522" s="9" t="s">
        <v>126</v>
      </c>
      <c r="AM522" s="9" t="s">
        <v>126</v>
      </c>
      <c r="AN522" s="9" t="s">
        <v>126</v>
      </c>
      <c r="AO522" s="9" t="s">
        <v>126</v>
      </c>
      <c r="AP522" s="9" t="s">
        <v>126</v>
      </c>
      <c r="AQ522" s="9" t="s">
        <v>126</v>
      </c>
      <c r="AR522" s="27" t="s">
        <v>126</v>
      </c>
      <c r="AS522" s="11" t="s">
        <v>827</v>
      </c>
      <c r="DC522" t="s">
        <v>127</v>
      </c>
      <c r="EH522" s="21" t="s">
        <v>127</v>
      </c>
      <c r="EI522" s="2"/>
      <c r="EJ522" s="2" t="s">
        <v>127</v>
      </c>
      <c r="EN522" s="11" t="s">
        <v>1052</v>
      </c>
      <c r="FS522" t="s">
        <v>127</v>
      </c>
      <c r="GO522" t="s">
        <v>127</v>
      </c>
      <c r="GR522" s="69" t="s">
        <v>347</v>
      </c>
      <c r="GS522" s="11" t="s">
        <v>1247</v>
      </c>
    </row>
    <row r="523" spans="1:201" hidden="1" x14ac:dyDescent="0.25">
      <c r="A523" s="10" t="s">
        <v>1781</v>
      </c>
      <c r="B523" s="9" t="s">
        <v>612</v>
      </c>
      <c r="C523" s="9" t="s">
        <v>826</v>
      </c>
      <c r="D523" s="35" t="s">
        <v>2351</v>
      </c>
      <c r="E523" s="35" t="s">
        <v>127</v>
      </c>
      <c r="F523" s="35" t="s">
        <v>1589</v>
      </c>
      <c r="G523" s="35" t="s">
        <v>1589</v>
      </c>
      <c r="H523" s="35" t="s">
        <v>1589</v>
      </c>
      <c r="I523" s="35" t="s">
        <v>1589</v>
      </c>
      <c r="J523" s="35" t="str">
        <f t="shared" si="32"/>
        <v>Plan-driven</v>
      </c>
      <c r="K523" t="s">
        <v>1589</v>
      </c>
      <c r="L523" t="s">
        <v>1589</v>
      </c>
      <c r="M523" t="s">
        <v>127</v>
      </c>
      <c r="N523" t="s">
        <v>127</v>
      </c>
      <c r="O523" t="s">
        <v>127</v>
      </c>
      <c r="P523" t="s">
        <v>1589</v>
      </c>
      <c r="Q523" t="s">
        <v>1589</v>
      </c>
      <c r="R523" s="1" t="str">
        <f t="shared" si="34"/>
        <v>YES</v>
      </c>
      <c r="S523" s="29" t="str">
        <f t="shared" si="35"/>
        <v>NO</v>
      </c>
      <c r="T523" s="32" t="str">
        <f t="shared" si="33"/>
        <v>NO</v>
      </c>
      <c r="U523" s="34" t="s">
        <v>1589</v>
      </c>
      <c r="V523" s="10" t="s">
        <v>1589</v>
      </c>
      <c r="W523" s="54" t="s">
        <v>1589</v>
      </c>
      <c r="X523" s="9" t="s">
        <v>126</v>
      </c>
      <c r="Y523" s="9" t="s">
        <v>126</v>
      </c>
      <c r="Z523" s="9" t="s">
        <v>126</v>
      </c>
      <c r="AA523" s="9" t="s">
        <v>126</v>
      </c>
      <c r="AB523" s="9" t="s">
        <v>126</v>
      </c>
      <c r="AC523" s="9" t="s">
        <v>126</v>
      </c>
      <c r="AD523" s="9" t="s">
        <v>126</v>
      </c>
      <c r="AE523" s="9" t="s">
        <v>126</v>
      </c>
      <c r="AF523" s="9" t="s">
        <v>126</v>
      </c>
      <c r="AG523" s="9" t="s">
        <v>126</v>
      </c>
      <c r="AH523" s="9" t="s">
        <v>126</v>
      </c>
      <c r="AI523" s="9" t="s">
        <v>126</v>
      </c>
      <c r="AJ523" s="9" t="s">
        <v>126</v>
      </c>
      <c r="AK523" s="9" t="s">
        <v>126</v>
      </c>
      <c r="AL523" s="9" t="s">
        <v>126</v>
      </c>
      <c r="AM523" s="9" t="s">
        <v>126</v>
      </c>
      <c r="AN523" s="9" t="s">
        <v>126</v>
      </c>
      <c r="AO523" s="9" t="s">
        <v>126</v>
      </c>
      <c r="AP523" s="9" t="s">
        <v>126</v>
      </c>
      <c r="AQ523" s="9" t="s">
        <v>126</v>
      </c>
      <c r="AR523" s="27" t="s">
        <v>126</v>
      </c>
      <c r="AS523" s="11" t="s">
        <v>126</v>
      </c>
      <c r="EH523" s="21" t="s">
        <v>1589</v>
      </c>
      <c r="EI523" s="2"/>
      <c r="EN523" s="11" t="s">
        <v>126</v>
      </c>
      <c r="GR523" s="69" t="s">
        <v>126</v>
      </c>
      <c r="GS523" s="11" t="s">
        <v>126</v>
      </c>
    </row>
    <row r="524" spans="1:201" hidden="1" x14ac:dyDescent="0.25">
      <c r="A524" s="10" t="s">
        <v>1781</v>
      </c>
      <c r="B524" s="9" t="s">
        <v>612</v>
      </c>
      <c r="C524" s="9" t="s">
        <v>828</v>
      </c>
      <c r="D524" s="35" t="s">
        <v>2351</v>
      </c>
      <c r="E524" s="35" t="s">
        <v>1589</v>
      </c>
      <c r="F524" s="35" t="s">
        <v>1589</v>
      </c>
      <c r="G524" s="35" t="s">
        <v>127</v>
      </c>
      <c r="H524" s="35" t="s">
        <v>127</v>
      </c>
      <c r="I524" s="35" t="s">
        <v>1589</v>
      </c>
      <c r="J524" s="35" t="str">
        <f t="shared" si="32"/>
        <v>Agile</v>
      </c>
      <c r="K524" t="s">
        <v>1589</v>
      </c>
      <c r="L524" t="s">
        <v>127</v>
      </c>
      <c r="M524" t="s">
        <v>1589</v>
      </c>
      <c r="N524" t="s">
        <v>127</v>
      </c>
      <c r="O524" t="s">
        <v>127</v>
      </c>
      <c r="P524" t="s">
        <v>1589</v>
      </c>
      <c r="Q524" t="s">
        <v>1589</v>
      </c>
      <c r="R524" s="1" t="str">
        <f t="shared" si="34"/>
        <v>YES</v>
      </c>
      <c r="S524" s="29" t="str">
        <f t="shared" si="35"/>
        <v>YES</v>
      </c>
      <c r="T524" s="32" t="str">
        <f t="shared" si="33"/>
        <v>YES</v>
      </c>
      <c r="U524" s="34" t="s">
        <v>127</v>
      </c>
      <c r="V524" s="10" t="s">
        <v>1589</v>
      </c>
      <c r="W524" s="54" t="s">
        <v>1589</v>
      </c>
      <c r="X524" s="9" t="s">
        <v>127</v>
      </c>
      <c r="Y524" s="9" t="s">
        <v>126</v>
      </c>
      <c r="Z524" s="9" t="s">
        <v>126</v>
      </c>
      <c r="AA524" s="9" t="s">
        <v>126</v>
      </c>
      <c r="AB524" s="9" t="s">
        <v>126</v>
      </c>
      <c r="AC524" s="9" t="s">
        <v>126</v>
      </c>
      <c r="AD524" s="9" t="s">
        <v>126</v>
      </c>
      <c r="AE524" s="9" t="s">
        <v>126</v>
      </c>
      <c r="AF524" s="9" t="s">
        <v>126</v>
      </c>
      <c r="AG524" s="9" t="s">
        <v>126</v>
      </c>
      <c r="AH524" s="9" t="s">
        <v>126</v>
      </c>
      <c r="AI524" s="9" t="s">
        <v>126</v>
      </c>
      <c r="AJ524" s="9" t="s">
        <v>126</v>
      </c>
      <c r="AK524" s="9" t="s">
        <v>126</v>
      </c>
      <c r="AL524" s="9" t="s">
        <v>126</v>
      </c>
      <c r="AM524" s="9" t="s">
        <v>126</v>
      </c>
      <c r="AN524" s="9" t="s">
        <v>126</v>
      </c>
      <c r="AO524" s="9" t="s">
        <v>126</v>
      </c>
      <c r="AP524" s="9" t="s">
        <v>126</v>
      </c>
      <c r="AQ524" s="9" t="s">
        <v>126</v>
      </c>
      <c r="AR524" s="27" t="s">
        <v>126</v>
      </c>
      <c r="AS524" s="11" t="s">
        <v>829</v>
      </c>
      <c r="CC524" t="s">
        <v>127</v>
      </c>
      <c r="EH524" s="21" t="s">
        <v>1589</v>
      </c>
      <c r="EI524" s="2"/>
      <c r="EL524" s="2" t="s">
        <v>127</v>
      </c>
      <c r="EN524" s="11" t="s">
        <v>1053</v>
      </c>
      <c r="EQ524" t="s">
        <v>127</v>
      </c>
      <c r="GP524" t="s">
        <v>127</v>
      </c>
      <c r="GR524" s="69" t="s">
        <v>348</v>
      </c>
      <c r="GS524" s="11" t="s">
        <v>1248</v>
      </c>
    </row>
    <row r="525" spans="1:201" hidden="1" x14ac:dyDescent="0.25">
      <c r="A525" s="10" t="s">
        <v>1781</v>
      </c>
      <c r="B525" s="9" t="s">
        <v>612</v>
      </c>
      <c r="C525" s="9" t="s">
        <v>828</v>
      </c>
      <c r="D525" s="35" t="s">
        <v>2351</v>
      </c>
      <c r="E525" s="35" t="s">
        <v>1589</v>
      </c>
      <c r="F525" s="35" t="s">
        <v>1589</v>
      </c>
      <c r="G525" s="35" t="s">
        <v>127</v>
      </c>
      <c r="H525" s="35" t="s">
        <v>127</v>
      </c>
      <c r="I525" s="35" t="s">
        <v>1589</v>
      </c>
      <c r="J525" s="35" t="str">
        <f t="shared" si="32"/>
        <v>Agile</v>
      </c>
      <c r="K525" t="s">
        <v>1589</v>
      </c>
      <c r="L525" t="s">
        <v>127</v>
      </c>
      <c r="M525" t="s">
        <v>1589</v>
      </c>
      <c r="N525" t="s">
        <v>127</v>
      </c>
      <c r="O525" t="s">
        <v>127</v>
      </c>
      <c r="P525" t="s">
        <v>1589</v>
      </c>
      <c r="Q525" t="s">
        <v>1589</v>
      </c>
      <c r="R525" s="1" t="str">
        <f t="shared" si="34"/>
        <v>YES</v>
      </c>
      <c r="S525" s="29" t="str">
        <f t="shared" si="35"/>
        <v>YES</v>
      </c>
      <c r="T525" s="32" t="str">
        <f t="shared" si="33"/>
        <v>YES</v>
      </c>
      <c r="U525" s="34" t="s">
        <v>127</v>
      </c>
      <c r="V525" s="10" t="s">
        <v>1589</v>
      </c>
      <c r="W525" s="54" t="s">
        <v>1589</v>
      </c>
      <c r="X525" s="9" t="s">
        <v>126</v>
      </c>
      <c r="Y525" s="9" t="s">
        <v>127</v>
      </c>
      <c r="Z525" s="9" t="s">
        <v>126</v>
      </c>
      <c r="AA525" s="9" t="s">
        <v>126</v>
      </c>
      <c r="AB525" s="9" t="s">
        <v>126</v>
      </c>
      <c r="AC525" s="9" t="s">
        <v>126</v>
      </c>
      <c r="AD525" s="9" t="s">
        <v>126</v>
      </c>
      <c r="AE525" s="9" t="s">
        <v>126</v>
      </c>
      <c r="AF525" s="9" t="s">
        <v>126</v>
      </c>
      <c r="AG525" s="9" t="s">
        <v>126</v>
      </c>
      <c r="AH525" s="9" t="s">
        <v>126</v>
      </c>
      <c r="AI525" s="9" t="s">
        <v>126</v>
      </c>
      <c r="AJ525" s="9" t="s">
        <v>126</v>
      </c>
      <c r="AK525" s="9" t="s">
        <v>126</v>
      </c>
      <c r="AL525" s="9" t="s">
        <v>126</v>
      </c>
      <c r="AM525" s="9" t="s">
        <v>126</v>
      </c>
      <c r="AN525" s="9" t="s">
        <v>126</v>
      </c>
      <c r="AO525" s="9" t="s">
        <v>126</v>
      </c>
      <c r="AP525" s="9" t="s">
        <v>126</v>
      </c>
      <c r="AQ525" s="9" t="s">
        <v>126</v>
      </c>
      <c r="AR525" s="27" t="s">
        <v>126</v>
      </c>
      <c r="AS525" s="11" t="s">
        <v>830</v>
      </c>
      <c r="BQ525" t="s">
        <v>127</v>
      </c>
      <c r="EH525" s="21" t="s">
        <v>1589</v>
      </c>
      <c r="EI525" s="2"/>
      <c r="EJ525" s="2" t="s">
        <v>127</v>
      </c>
      <c r="EN525" s="11" t="s">
        <v>1054</v>
      </c>
      <c r="FR525" t="s">
        <v>127</v>
      </c>
      <c r="GO525" t="s">
        <v>127</v>
      </c>
      <c r="GR525" s="69" t="s">
        <v>348</v>
      </c>
      <c r="GS525" s="11" t="s">
        <v>1248</v>
      </c>
    </row>
    <row r="526" spans="1:201" hidden="1" x14ac:dyDescent="0.25">
      <c r="A526" s="10" t="s">
        <v>1781</v>
      </c>
      <c r="B526" s="9" t="s">
        <v>612</v>
      </c>
      <c r="C526" s="9" t="s">
        <v>828</v>
      </c>
      <c r="D526" s="35" t="s">
        <v>2351</v>
      </c>
      <c r="E526" s="35" t="s">
        <v>1589</v>
      </c>
      <c r="F526" s="35" t="s">
        <v>1589</v>
      </c>
      <c r="G526" s="35" t="s">
        <v>127</v>
      </c>
      <c r="H526" s="35" t="s">
        <v>127</v>
      </c>
      <c r="I526" s="35" t="s">
        <v>1589</v>
      </c>
      <c r="J526" s="35" t="str">
        <f t="shared" si="32"/>
        <v>Agile</v>
      </c>
      <c r="K526" t="s">
        <v>1589</v>
      </c>
      <c r="L526" t="s">
        <v>127</v>
      </c>
      <c r="M526" t="s">
        <v>1589</v>
      </c>
      <c r="N526" t="s">
        <v>127</v>
      </c>
      <c r="O526" t="s">
        <v>127</v>
      </c>
      <c r="P526" t="s">
        <v>1589</v>
      </c>
      <c r="Q526" t="s">
        <v>1589</v>
      </c>
      <c r="R526" s="1" t="str">
        <f t="shared" si="34"/>
        <v>YES</v>
      </c>
      <c r="S526" s="29" t="str">
        <f t="shared" si="35"/>
        <v>YES</v>
      </c>
      <c r="T526" s="32" t="str">
        <f t="shared" si="33"/>
        <v>YES</v>
      </c>
      <c r="U526" s="34" t="s">
        <v>127</v>
      </c>
      <c r="V526" s="10" t="s">
        <v>1589</v>
      </c>
      <c r="W526" s="54" t="s">
        <v>1589</v>
      </c>
      <c r="X526" s="9" t="s">
        <v>126</v>
      </c>
      <c r="Y526" s="9" t="s">
        <v>126</v>
      </c>
      <c r="Z526" s="9" t="s">
        <v>126</v>
      </c>
      <c r="AA526" s="9" t="s">
        <v>126</v>
      </c>
      <c r="AB526" s="9" t="s">
        <v>126</v>
      </c>
      <c r="AC526" s="9" t="s">
        <v>126</v>
      </c>
      <c r="AD526" s="9" t="s">
        <v>126</v>
      </c>
      <c r="AE526" s="9" t="s">
        <v>126</v>
      </c>
      <c r="AF526" s="9" t="s">
        <v>126</v>
      </c>
      <c r="AG526" s="9" t="s">
        <v>126</v>
      </c>
      <c r="AH526" s="9" t="s">
        <v>126</v>
      </c>
      <c r="AI526" s="9" t="s">
        <v>126</v>
      </c>
      <c r="AJ526" s="9" t="s">
        <v>126</v>
      </c>
      <c r="AK526" s="9" t="s">
        <v>126</v>
      </c>
      <c r="AL526" s="9" t="s">
        <v>127</v>
      </c>
      <c r="AM526" s="9" t="s">
        <v>126</v>
      </c>
      <c r="AN526" s="9" t="s">
        <v>126</v>
      </c>
      <c r="AO526" s="9" t="s">
        <v>126</v>
      </c>
      <c r="AP526" s="9" t="s">
        <v>126</v>
      </c>
      <c r="AQ526" s="9" t="s">
        <v>126</v>
      </c>
      <c r="AR526" s="27" t="s">
        <v>126</v>
      </c>
      <c r="AS526" s="11" t="s">
        <v>830</v>
      </c>
      <c r="BQ526" t="s">
        <v>127</v>
      </c>
      <c r="EH526" s="21" t="s">
        <v>1589</v>
      </c>
      <c r="EI526" s="2"/>
      <c r="EJ526" s="2" t="s">
        <v>127</v>
      </c>
      <c r="EN526" s="11" t="s">
        <v>1055</v>
      </c>
      <c r="FR526" t="s">
        <v>127</v>
      </c>
      <c r="GO526" t="s">
        <v>127</v>
      </c>
      <c r="GR526" s="69" t="s">
        <v>348</v>
      </c>
      <c r="GS526" s="11" t="s">
        <v>1248</v>
      </c>
    </row>
    <row r="527" spans="1:201" hidden="1" x14ac:dyDescent="0.25">
      <c r="A527" s="10" t="s">
        <v>1781</v>
      </c>
      <c r="B527" s="9" t="s">
        <v>612</v>
      </c>
      <c r="C527" s="9" t="s">
        <v>828</v>
      </c>
      <c r="D527" s="35" t="s">
        <v>2351</v>
      </c>
      <c r="E527" s="35" t="s">
        <v>1589</v>
      </c>
      <c r="F527" s="35" t="s">
        <v>1589</v>
      </c>
      <c r="G527" s="35" t="s">
        <v>127</v>
      </c>
      <c r="H527" s="35" t="s">
        <v>127</v>
      </c>
      <c r="I527" s="35" t="s">
        <v>1589</v>
      </c>
      <c r="J527" s="35" t="str">
        <f t="shared" si="32"/>
        <v>Agile</v>
      </c>
      <c r="K527" t="s">
        <v>1589</v>
      </c>
      <c r="L527" t="s">
        <v>127</v>
      </c>
      <c r="M527" t="s">
        <v>1589</v>
      </c>
      <c r="N527" t="s">
        <v>127</v>
      </c>
      <c r="O527" t="s">
        <v>127</v>
      </c>
      <c r="P527" t="s">
        <v>1589</v>
      </c>
      <c r="Q527" t="s">
        <v>1589</v>
      </c>
      <c r="R527" s="1" t="str">
        <f t="shared" si="34"/>
        <v>YES</v>
      </c>
      <c r="S527" s="29" t="str">
        <f t="shared" si="35"/>
        <v>YES</v>
      </c>
      <c r="T527" s="32" t="str">
        <f t="shared" si="33"/>
        <v>YES</v>
      </c>
      <c r="U527" s="34" t="s">
        <v>127</v>
      </c>
      <c r="V527" s="10" t="s">
        <v>1589</v>
      </c>
      <c r="W527" s="54" t="s">
        <v>1589</v>
      </c>
      <c r="X527" s="9" t="s">
        <v>126</v>
      </c>
      <c r="Y527" s="9" t="s">
        <v>126</v>
      </c>
      <c r="Z527" s="9" t="s">
        <v>126</v>
      </c>
      <c r="AA527" s="9" t="s">
        <v>126</v>
      </c>
      <c r="AB527" s="9" t="s">
        <v>126</v>
      </c>
      <c r="AC527" s="9" t="s">
        <v>126</v>
      </c>
      <c r="AD527" s="9" t="s">
        <v>126</v>
      </c>
      <c r="AE527" s="9" t="s">
        <v>126</v>
      </c>
      <c r="AF527" s="9" t="s">
        <v>126</v>
      </c>
      <c r="AG527" s="9" t="s">
        <v>126</v>
      </c>
      <c r="AH527" s="9" t="s">
        <v>126</v>
      </c>
      <c r="AI527" s="9" t="s">
        <v>126</v>
      </c>
      <c r="AJ527" s="9" t="s">
        <v>126</v>
      </c>
      <c r="AK527" s="9" t="s">
        <v>127</v>
      </c>
      <c r="AL527" s="9" t="s">
        <v>126</v>
      </c>
      <c r="AM527" s="9" t="s">
        <v>126</v>
      </c>
      <c r="AN527" s="9" t="s">
        <v>126</v>
      </c>
      <c r="AO527" s="9" t="s">
        <v>126</v>
      </c>
      <c r="AP527" s="9" t="s">
        <v>126</v>
      </c>
      <c r="AQ527" s="9" t="s">
        <v>126</v>
      </c>
      <c r="AR527" s="27" t="s">
        <v>126</v>
      </c>
      <c r="AS527" s="11" t="s">
        <v>830</v>
      </c>
      <c r="BQ527" t="s">
        <v>127</v>
      </c>
      <c r="EH527" s="21" t="s">
        <v>1589</v>
      </c>
      <c r="EI527" s="2"/>
      <c r="EJ527" s="2" t="s">
        <v>127</v>
      </c>
      <c r="EN527" s="11" t="s">
        <v>931</v>
      </c>
      <c r="EQ527" t="s">
        <v>127</v>
      </c>
      <c r="GP527" t="s">
        <v>127</v>
      </c>
      <c r="GR527" s="69" t="s">
        <v>348</v>
      </c>
      <c r="GS527" s="11" t="s">
        <v>126</v>
      </c>
    </row>
    <row r="528" spans="1:201" hidden="1" x14ac:dyDescent="0.25">
      <c r="A528" s="10" t="s">
        <v>1781</v>
      </c>
      <c r="B528" s="9" t="s">
        <v>612</v>
      </c>
      <c r="C528" s="9" t="s">
        <v>828</v>
      </c>
      <c r="D528" s="35" t="s">
        <v>2351</v>
      </c>
      <c r="E528" s="35" t="s">
        <v>1589</v>
      </c>
      <c r="F528" s="35" t="s">
        <v>1589</v>
      </c>
      <c r="G528" s="35" t="s">
        <v>127</v>
      </c>
      <c r="H528" s="35" t="s">
        <v>127</v>
      </c>
      <c r="I528" s="35" t="s">
        <v>1589</v>
      </c>
      <c r="J528" s="35" t="str">
        <f t="shared" si="32"/>
        <v>Agile</v>
      </c>
      <c r="K528" t="s">
        <v>1589</v>
      </c>
      <c r="L528" t="s">
        <v>127</v>
      </c>
      <c r="M528" t="s">
        <v>1589</v>
      </c>
      <c r="N528" t="s">
        <v>127</v>
      </c>
      <c r="O528" t="s">
        <v>127</v>
      </c>
      <c r="P528" t="s">
        <v>1589</v>
      </c>
      <c r="Q528" t="s">
        <v>1589</v>
      </c>
      <c r="R528" s="1" t="str">
        <f t="shared" si="34"/>
        <v>YES</v>
      </c>
      <c r="S528" s="29" t="str">
        <f t="shared" si="35"/>
        <v>YES</v>
      </c>
      <c r="T528" s="32" t="str">
        <f t="shared" si="33"/>
        <v>YES</v>
      </c>
      <c r="U528" s="34" t="s">
        <v>127</v>
      </c>
      <c r="V528" s="10" t="s">
        <v>1589</v>
      </c>
      <c r="W528" s="54" t="s">
        <v>1589</v>
      </c>
      <c r="X528" s="9" t="s">
        <v>126</v>
      </c>
      <c r="Y528" s="9" t="s">
        <v>126</v>
      </c>
      <c r="Z528" s="9" t="s">
        <v>126</v>
      </c>
      <c r="AA528" s="9" t="s">
        <v>126</v>
      </c>
      <c r="AB528" s="9" t="s">
        <v>126</v>
      </c>
      <c r="AC528" s="9" t="s">
        <v>126</v>
      </c>
      <c r="AD528" s="9" t="s">
        <v>126</v>
      </c>
      <c r="AE528" s="9" t="s">
        <v>126</v>
      </c>
      <c r="AF528" s="9" t="s">
        <v>126</v>
      </c>
      <c r="AG528" s="9" t="s">
        <v>126</v>
      </c>
      <c r="AH528" s="9" t="s">
        <v>126</v>
      </c>
      <c r="AI528" s="9" t="s">
        <v>126</v>
      </c>
      <c r="AJ528" s="9" t="s">
        <v>126</v>
      </c>
      <c r="AK528" s="9" t="s">
        <v>126</v>
      </c>
      <c r="AL528" s="9" t="s">
        <v>126</v>
      </c>
      <c r="AM528" s="9" t="s">
        <v>127</v>
      </c>
      <c r="AN528" s="9" t="s">
        <v>126</v>
      </c>
      <c r="AO528" s="9" t="s">
        <v>126</v>
      </c>
      <c r="AP528" s="9" t="s">
        <v>126</v>
      </c>
      <c r="AQ528" s="9" t="s">
        <v>126</v>
      </c>
      <c r="AR528" s="27" t="s">
        <v>126</v>
      </c>
      <c r="AS528" s="11" t="s">
        <v>831</v>
      </c>
      <c r="BP528" t="s">
        <v>127</v>
      </c>
      <c r="EH528" s="21" t="s">
        <v>1589</v>
      </c>
      <c r="EI528" s="2"/>
      <c r="EK528" s="2" t="s">
        <v>127</v>
      </c>
      <c r="EN528" s="11" t="s">
        <v>831</v>
      </c>
      <c r="ER528" t="s">
        <v>127</v>
      </c>
      <c r="GP528" t="s">
        <v>127</v>
      </c>
      <c r="GR528" s="69" t="s">
        <v>347</v>
      </c>
      <c r="GS528" s="11" t="s">
        <v>126</v>
      </c>
    </row>
    <row r="529" spans="1:201" hidden="1" x14ac:dyDescent="0.25">
      <c r="A529" s="10" t="s">
        <v>1781</v>
      </c>
      <c r="B529" s="9" t="s">
        <v>612</v>
      </c>
      <c r="C529" s="9" t="s">
        <v>832</v>
      </c>
      <c r="D529" s="35" t="s">
        <v>2351</v>
      </c>
      <c r="E529" s="35" t="s">
        <v>1589</v>
      </c>
      <c r="F529" s="35" t="s">
        <v>1589</v>
      </c>
      <c r="G529" s="35" t="s">
        <v>1589</v>
      </c>
      <c r="H529" s="35" t="s">
        <v>1589</v>
      </c>
      <c r="I529" s="35" t="s">
        <v>127</v>
      </c>
      <c r="J529" s="35" t="str">
        <f t="shared" si="32"/>
        <v>Plan-driven</v>
      </c>
      <c r="K529" t="s">
        <v>1589</v>
      </c>
      <c r="L529" t="s">
        <v>127</v>
      </c>
      <c r="M529" t="s">
        <v>1589</v>
      </c>
      <c r="N529" t="s">
        <v>1589</v>
      </c>
      <c r="O529" t="s">
        <v>1589</v>
      </c>
      <c r="P529" t="s">
        <v>1589</v>
      </c>
      <c r="Q529" t="s">
        <v>1589</v>
      </c>
      <c r="R529" s="1" t="str">
        <f t="shared" si="34"/>
        <v>NO</v>
      </c>
      <c r="S529" s="29" t="str">
        <f t="shared" si="35"/>
        <v>YES</v>
      </c>
      <c r="T529" s="32" t="str">
        <f t="shared" si="33"/>
        <v>YES</v>
      </c>
      <c r="U529" s="34" t="s">
        <v>127</v>
      </c>
      <c r="V529" s="10" t="s">
        <v>1589</v>
      </c>
      <c r="W529" s="54" t="s">
        <v>1589</v>
      </c>
      <c r="X529" s="9" t="s">
        <v>126</v>
      </c>
      <c r="Y529" s="9" t="s">
        <v>127</v>
      </c>
      <c r="Z529" s="9" t="s">
        <v>126</v>
      </c>
      <c r="AA529" s="9" t="s">
        <v>126</v>
      </c>
      <c r="AB529" s="9" t="s">
        <v>126</v>
      </c>
      <c r="AC529" s="9" t="s">
        <v>126</v>
      </c>
      <c r="AD529" s="9" t="s">
        <v>126</v>
      </c>
      <c r="AE529" s="9" t="s">
        <v>126</v>
      </c>
      <c r="AF529" s="9" t="s">
        <v>126</v>
      </c>
      <c r="AG529" s="9" t="s">
        <v>126</v>
      </c>
      <c r="AH529" s="9" t="s">
        <v>126</v>
      </c>
      <c r="AI529" s="9" t="s">
        <v>126</v>
      </c>
      <c r="AJ529" s="9" t="s">
        <v>126</v>
      </c>
      <c r="AK529" s="9" t="s">
        <v>126</v>
      </c>
      <c r="AL529" s="9" t="s">
        <v>126</v>
      </c>
      <c r="AM529" s="9" t="s">
        <v>126</v>
      </c>
      <c r="AN529" s="9" t="s">
        <v>126</v>
      </c>
      <c r="AO529" s="9" t="s">
        <v>126</v>
      </c>
      <c r="AP529" s="9" t="s">
        <v>126</v>
      </c>
      <c r="AQ529" s="9" t="s">
        <v>126</v>
      </c>
      <c r="AR529" s="27" t="s">
        <v>126</v>
      </c>
      <c r="AS529" s="11" t="s">
        <v>833</v>
      </c>
      <c r="EH529" s="21" t="s">
        <v>1589</v>
      </c>
      <c r="EI529" s="2"/>
      <c r="EN529" s="11" t="s">
        <v>1056</v>
      </c>
      <c r="GA529" t="s">
        <v>127</v>
      </c>
      <c r="GQ529" t="s">
        <v>127</v>
      </c>
      <c r="GR529" s="69" t="s">
        <v>348</v>
      </c>
      <c r="GS529" s="11" t="s">
        <v>1128</v>
      </c>
    </row>
    <row r="530" spans="1:201" hidden="1" x14ac:dyDescent="0.25">
      <c r="A530" s="10" t="s">
        <v>1781</v>
      </c>
      <c r="B530" s="9" t="s">
        <v>612</v>
      </c>
      <c r="C530" s="9" t="s">
        <v>832</v>
      </c>
      <c r="D530" s="35" t="s">
        <v>2351</v>
      </c>
      <c r="E530" s="35" t="s">
        <v>1589</v>
      </c>
      <c r="F530" s="35" t="s">
        <v>1589</v>
      </c>
      <c r="G530" s="35" t="s">
        <v>1589</v>
      </c>
      <c r="H530" s="35" t="s">
        <v>1589</v>
      </c>
      <c r="I530" s="35" t="s">
        <v>127</v>
      </c>
      <c r="J530" s="35" t="str">
        <f t="shared" si="32"/>
        <v>Plan-driven</v>
      </c>
      <c r="K530" t="s">
        <v>1589</v>
      </c>
      <c r="L530" t="s">
        <v>127</v>
      </c>
      <c r="M530" t="s">
        <v>1589</v>
      </c>
      <c r="N530" t="s">
        <v>1589</v>
      </c>
      <c r="O530" t="s">
        <v>1589</v>
      </c>
      <c r="P530" t="s">
        <v>1589</v>
      </c>
      <c r="Q530" t="s">
        <v>1589</v>
      </c>
      <c r="R530" s="1" t="str">
        <f t="shared" si="34"/>
        <v>NO</v>
      </c>
      <c r="S530" s="29" t="str">
        <f t="shared" si="35"/>
        <v>YES</v>
      </c>
      <c r="T530" s="32" t="str">
        <f t="shared" si="33"/>
        <v>YES</v>
      </c>
      <c r="U530" s="34" t="s">
        <v>127</v>
      </c>
      <c r="V530" s="10" t="s">
        <v>1589</v>
      </c>
      <c r="W530" s="54" t="s">
        <v>1589</v>
      </c>
      <c r="X530" s="9" t="s">
        <v>127</v>
      </c>
      <c r="Y530" s="9" t="s">
        <v>126</v>
      </c>
      <c r="Z530" s="9" t="s">
        <v>126</v>
      </c>
      <c r="AA530" s="9" t="s">
        <v>126</v>
      </c>
      <c r="AB530" s="9" t="s">
        <v>126</v>
      </c>
      <c r="AC530" s="9" t="s">
        <v>126</v>
      </c>
      <c r="AD530" s="9" t="s">
        <v>126</v>
      </c>
      <c r="AE530" s="9" t="s">
        <v>126</v>
      </c>
      <c r="AF530" s="9" t="s">
        <v>126</v>
      </c>
      <c r="AG530" s="9" t="s">
        <v>126</v>
      </c>
      <c r="AH530" s="9" t="s">
        <v>126</v>
      </c>
      <c r="AI530" s="9" t="s">
        <v>126</v>
      </c>
      <c r="AJ530" s="9" t="s">
        <v>126</v>
      </c>
      <c r="AK530" s="9" t="s">
        <v>126</v>
      </c>
      <c r="AL530" s="9" t="s">
        <v>126</v>
      </c>
      <c r="AM530" s="9" t="s">
        <v>126</v>
      </c>
      <c r="AN530" s="9" t="s">
        <v>126</v>
      </c>
      <c r="AO530" s="9" t="s">
        <v>126</v>
      </c>
      <c r="AP530" s="9" t="s">
        <v>126</v>
      </c>
      <c r="AQ530" s="9" t="s">
        <v>126</v>
      </c>
      <c r="AR530" s="27" t="s">
        <v>126</v>
      </c>
      <c r="AS530" s="11" t="s">
        <v>834</v>
      </c>
      <c r="DC530" t="s">
        <v>127</v>
      </c>
      <c r="EH530" s="21" t="s">
        <v>1589</v>
      </c>
      <c r="EI530" s="2"/>
      <c r="EJ530" s="2" t="s">
        <v>127</v>
      </c>
      <c r="EN530" s="11" t="s">
        <v>1056</v>
      </c>
      <c r="GA530" t="s">
        <v>127</v>
      </c>
      <c r="GQ530" t="s">
        <v>127</v>
      </c>
      <c r="GR530" s="69" t="s">
        <v>347</v>
      </c>
      <c r="GS530" s="11" t="s">
        <v>1128</v>
      </c>
    </row>
    <row r="531" spans="1:201" hidden="1" x14ac:dyDescent="0.25">
      <c r="A531" s="10" t="s">
        <v>1781</v>
      </c>
      <c r="B531" s="9" t="s">
        <v>612</v>
      </c>
      <c r="C531" s="9" t="s">
        <v>832</v>
      </c>
      <c r="D531" s="35" t="s">
        <v>2351</v>
      </c>
      <c r="E531" s="35" t="s">
        <v>1589</v>
      </c>
      <c r="F531" s="35" t="s">
        <v>1589</v>
      </c>
      <c r="G531" s="35" t="s">
        <v>1589</v>
      </c>
      <c r="H531" s="35" t="s">
        <v>1589</v>
      </c>
      <c r="I531" s="35" t="s">
        <v>127</v>
      </c>
      <c r="J531" s="35" t="str">
        <f t="shared" si="32"/>
        <v>Plan-driven</v>
      </c>
      <c r="K531" t="s">
        <v>1589</v>
      </c>
      <c r="L531" t="s">
        <v>127</v>
      </c>
      <c r="M531" t="s">
        <v>1589</v>
      </c>
      <c r="N531" t="s">
        <v>1589</v>
      </c>
      <c r="O531" t="s">
        <v>1589</v>
      </c>
      <c r="P531" t="s">
        <v>1589</v>
      </c>
      <c r="Q531" t="s">
        <v>1589</v>
      </c>
      <c r="R531" s="1" t="str">
        <f t="shared" si="34"/>
        <v>NO</v>
      </c>
      <c r="S531" s="29" t="str">
        <f t="shared" si="35"/>
        <v>YES</v>
      </c>
      <c r="T531" s="32" t="str">
        <f t="shared" si="33"/>
        <v>YES</v>
      </c>
      <c r="U531" s="34" t="s">
        <v>127</v>
      </c>
      <c r="V531" s="10" t="s">
        <v>1589</v>
      </c>
      <c r="W531" s="54" t="s">
        <v>1589</v>
      </c>
      <c r="X531" s="9" t="s">
        <v>126</v>
      </c>
      <c r="Y531" s="9" t="s">
        <v>126</v>
      </c>
      <c r="Z531" s="9" t="s">
        <v>126</v>
      </c>
      <c r="AA531" s="9" t="s">
        <v>126</v>
      </c>
      <c r="AB531" s="9" t="s">
        <v>126</v>
      </c>
      <c r="AC531" s="9" t="s">
        <v>126</v>
      </c>
      <c r="AD531" s="9" t="s">
        <v>126</v>
      </c>
      <c r="AE531" s="9" t="s">
        <v>127</v>
      </c>
      <c r="AF531" s="9" t="s">
        <v>126</v>
      </c>
      <c r="AG531" s="9" t="s">
        <v>126</v>
      </c>
      <c r="AH531" s="9" t="s">
        <v>126</v>
      </c>
      <c r="AI531" s="9" t="s">
        <v>126</v>
      </c>
      <c r="AJ531" s="9" t="s">
        <v>126</v>
      </c>
      <c r="AK531" s="9" t="s">
        <v>126</v>
      </c>
      <c r="AL531" s="9" t="s">
        <v>126</v>
      </c>
      <c r="AM531" s="9" t="s">
        <v>126</v>
      </c>
      <c r="AN531" s="9" t="s">
        <v>126</v>
      </c>
      <c r="AO531" s="9" t="s">
        <v>126</v>
      </c>
      <c r="AP531" s="9" t="s">
        <v>126</v>
      </c>
      <c r="AQ531" s="9" t="s">
        <v>126</v>
      </c>
      <c r="AR531" s="27" t="s">
        <v>126</v>
      </c>
      <c r="AS531" s="11" t="s">
        <v>835</v>
      </c>
      <c r="EH531" s="21" t="s">
        <v>1589</v>
      </c>
      <c r="EI531" s="2"/>
      <c r="EN531" s="11" t="s">
        <v>1057</v>
      </c>
      <c r="FD531" t="s">
        <v>127</v>
      </c>
      <c r="GP531" t="s">
        <v>127</v>
      </c>
      <c r="GR531" s="69" t="s">
        <v>347</v>
      </c>
      <c r="GS531" s="11" t="s">
        <v>1249</v>
      </c>
    </row>
    <row r="532" spans="1:201" hidden="1" x14ac:dyDescent="0.25">
      <c r="A532" s="10" t="s">
        <v>1781</v>
      </c>
      <c r="B532" s="9" t="s">
        <v>612</v>
      </c>
      <c r="C532" s="9" t="s">
        <v>832</v>
      </c>
      <c r="D532" s="35" t="s">
        <v>2351</v>
      </c>
      <c r="E532" s="35" t="s">
        <v>1589</v>
      </c>
      <c r="F532" s="35" t="s">
        <v>1589</v>
      </c>
      <c r="G532" s="35" t="s">
        <v>1589</v>
      </c>
      <c r="H532" s="35" t="s">
        <v>1589</v>
      </c>
      <c r="I532" s="35" t="s">
        <v>127</v>
      </c>
      <c r="J532" s="35" t="str">
        <f t="shared" si="32"/>
        <v>Plan-driven</v>
      </c>
      <c r="K532" t="s">
        <v>1589</v>
      </c>
      <c r="L532" t="s">
        <v>127</v>
      </c>
      <c r="M532" t="s">
        <v>1589</v>
      </c>
      <c r="N532" t="s">
        <v>1589</v>
      </c>
      <c r="O532" t="s">
        <v>1589</v>
      </c>
      <c r="P532" t="s">
        <v>1589</v>
      </c>
      <c r="Q532" t="s">
        <v>1589</v>
      </c>
      <c r="R532" s="1" t="str">
        <f t="shared" si="34"/>
        <v>NO</v>
      </c>
      <c r="S532" s="29" t="str">
        <f t="shared" si="35"/>
        <v>YES</v>
      </c>
      <c r="T532" s="32" t="str">
        <f t="shared" si="33"/>
        <v>YES</v>
      </c>
      <c r="U532" s="34" t="s">
        <v>127</v>
      </c>
      <c r="V532" s="10" t="s">
        <v>1589</v>
      </c>
      <c r="W532" s="54" t="s">
        <v>1589</v>
      </c>
      <c r="X532" s="9" t="s">
        <v>126</v>
      </c>
      <c r="Y532" s="9" t="s">
        <v>126</v>
      </c>
      <c r="Z532" s="9" t="s">
        <v>126</v>
      </c>
      <c r="AA532" s="9" t="s">
        <v>126</v>
      </c>
      <c r="AB532" s="9" t="s">
        <v>126</v>
      </c>
      <c r="AC532" s="9" t="s">
        <v>126</v>
      </c>
      <c r="AD532" s="9" t="s">
        <v>126</v>
      </c>
      <c r="AE532" s="9" t="s">
        <v>126</v>
      </c>
      <c r="AF532" s="9" t="s">
        <v>126</v>
      </c>
      <c r="AG532" s="9" t="s">
        <v>126</v>
      </c>
      <c r="AH532" s="9" t="s">
        <v>126</v>
      </c>
      <c r="AI532" s="9" t="s">
        <v>126</v>
      </c>
      <c r="AJ532" s="9" t="s">
        <v>126</v>
      </c>
      <c r="AK532" s="9" t="s">
        <v>126</v>
      </c>
      <c r="AL532" s="9" t="s">
        <v>126</v>
      </c>
      <c r="AM532" s="9" t="s">
        <v>126</v>
      </c>
      <c r="AN532" s="9" t="s">
        <v>127</v>
      </c>
      <c r="AO532" s="9" t="s">
        <v>126</v>
      </c>
      <c r="AP532" s="9" t="s">
        <v>126</v>
      </c>
      <c r="AQ532" s="9" t="s">
        <v>126</v>
      </c>
      <c r="AR532" s="27" t="s">
        <v>126</v>
      </c>
      <c r="AS532" s="11" t="s">
        <v>836</v>
      </c>
      <c r="EH532" s="21" t="s">
        <v>1589</v>
      </c>
      <c r="EI532" s="2"/>
      <c r="EN532" s="11" t="s">
        <v>1058</v>
      </c>
      <c r="GD532" t="s">
        <v>127</v>
      </c>
      <c r="GP532" t="s">
        <v>127</v>
      </c>
      <c r="GR532" s="69" t="s">
        <v>347</v>
      </c>
      <c r="GS532" s="11" t="s">
        <v>1128</v>
      </c>
    </row>
    <row r="533" spans="1:201" hidden="1" x14ac:dyDescent="0.25">
      <c r="A533" s="10" t="s">
        <v>1781</v>
      </c>
      <c r="B533" s="9" t="s">
        <v>612</v>
      </c>
      <c r="C533" s="9" t="s">
        <v>832</v>
      </c>
      <c r="D533" s="35" t="s">
        <v>2351</v>
      </c>
      <c r="E533" s="35" t="s">
        <v>1589</v>
      </c>
      <c r="F533" s="35" t="s">
        <v>1589</v>
      </c>
      <c r="G533" s="35" t="s">
        <v>1589</v>
      </c>
      <c r="H533" s="35" t="s">
        <v>1589</v>
      </c>
      <c r="I533" s="35" t="s">
        <v>127</v>
      </c>
      <c r="J533" s="35" t="str">
        <f t="shared" si="32"/>
        <v>Plan-driven</v>
      </c>
      <c r="K533" t="s">
        <v>1589</v>
      </c>
      <c r="L533" t="s">
        <v>127</v>
      </c>
      <c r="M533" t="s">
        <v>1589</v>
      </c>
      <c r="N533" t="s">
        <v>1589</v>
      </c>
      <c r="O533" t="s">
        <v>1589</v>
      </c>
      <c r="P533" t="s">
        <v>1589</v>
      </c>
      <c r="Q533" t="s">
        <v>1589</v>
      </c>
      <c r="R533" s="1" t="str">
        <f t="shared" si="34"/>
        <v>NO</v>
      </c>
      <c r="S533" s="29" t="str">
        <f t="shared" si="35"/>
        <v>YES</v>
      </c>
      <c r="T533" s="32" t="str">
        <f t="shared" si="33"/>
        <v>YES</v>
      </c>
      <c r="U533" s="34" t="s">
        <v>127</v>
      </c>
      <c r="V533" s="10" t="s">
        <v>1589</v>
      </c>
      <c r="W533" s="54" t="s">
        <v>1589</v>
      </c>
      <c r="X533" s="9" t="s">
        <v>126</v>
      </c>
      <c r="Y533" s="9" t="s">
        <v>126</v>
      </c>
      <c r="Z533" s="9" t="s">
        <v>126</v>
      </c>
      <c r="AA533" s="9" t="s">
        <v>126</v>
      </c>
      <c r="AB533" s="9" t="s">
        <v>126</v>
      </c>
      <c r="AC533" s="9" t="s">
        <v>126</v>
      </c>
      <c r="AD533" s="9" t="s">
        <v>126</v>
      </c>
      <c r="AE533" s="9" t="s">
        <v>126</v>
      </c>
      <c r="AF533" s="9" t="s">
        <v>126</v>
      </c>
      <c r="AG533" s="9" t="s">
        <v>126</v>
      </c>
      <c r="AH533" s="9" t="s">
        <v>126</v>
      </c>
      <c r="AI533" s="9" t="s">
        <v>126</v>
      </c>
      <c r="AJ533" s="9" t="s">
        <v>126</v>
      </c>
      <c r="AK533" s="9" t="s">
        <v>126</v>
      </c>
      <c r="AL533" s="9" t="s">
        <v>126</v>
      </c>
      <c r="AM533" s="9" t="s">
        <v>126</v>
      </c>
      <c r="AN533" s="9" t="s">
        <v>126</v>
      </c>
      <c r="AO533" s="9" t="s">
        <v>127</v>
      </c>
      <c r="AP533" s="9" t="s">
        <v>126</v>
      </c>
      <c r="AQ533" s="9" t="s">
        <v>126</v>
      </c>
      <c r="AR533" s="27" t="s">
        <v>126</v>
      </c>
      <c r="AS533" s="11" t="s">
        <v>837</v>
      </c>
      <c r="DB533" t="s">
        <v>127</v>
      </c>
      <c r="EH533" s="21" t="s">
        <v>1589</v>
      </c>
      <c r="EI533" s="2"/>
      <c r="EM533" s="3" t="s">
        <v>127</v>
      </c>
      <c r="EN533" s="11" t="s">
        <v>1059</v>
      </c>
      <c r="FS533" t="s">
        <v>127</v>
      </c>
      <c r="GO533" t="s">
        <v>127</v>
      </c>
      <c r="GR533" s="69" t="s">
        <v>347</v>
      </c>
      <c r="GS533" s="11" t="s">
        <v>1250</v>
      </c>
    </row>
    <row r="534" spans="1:201" hidden="1" x14ac:dyDescent="0.25">
      <c r="A534" s="10" t="s">
        <v>1781</v>
      </c>
      <c r="B534" s="9" t="s">
        <v>612</v>
      </c>
      <c r="C534" s="9" t="s">
        <v>838</v>
      </c>
      <c r="D534" s="35"/>
      <c r="E534" s="35" t="s">
        <v>1589</v>
      </c>
      <c r="F534" s="35" t="s">
        <v>1589</v>
      </c>
      <c r="G534" s="35" t="s">
        <v>1589</v>
      </c>
      <c r="H534" s="35" t="s">
        <v>1589</v>
      </c>
      <c r="I534" s="35" t="s">
        <v>1589</v>
      </c>
      <c r="J534" s="35" t="str">
        <f t="shared" si="32"/>
        <v/>
      </c>
      <c r="K534" t="s">
        <v>1589</v>
      </c>
      <c r="L534" t="s">
        <v>1589</v>
      </c>
      <c r="M534" t="s">
        <v>1589</v>
      </c>
      <c r="N534" t="s">
        <v>1589</v>
      </c>
      <c r="O534" t="s">
        <v>1589</v>
      </c>
      <c r="P534" t="s">
        <v>1589</v>
      </c>
      <c r="Q534" t="s">
        <v>1589</v>
      </c>
      <c r="R534" s="1" t="str">
        <f t="shared" si="34"/>
        <v>NO</v>
      </c>
      <c r="S534" s="29" t="str">
        <f t="shared" si="35"/>
        <v>NO</v>
      </c>
      <c r="T534" s="32" t="str">
        <f t="shared" si="33"/>
        <v>NO</v>
      </c>
      <c r="U534" s="34" t="s">
        <v>1589</v>
      </c>
      <c r="V534" s="10" t="s">
        <v>1589</v>
      </c>
      <c r="W534" s="54" t="s">
        <v>1589</v>
      </c>
      <c r="X534" s="9" t="s">
        <v>126</v>
      </c>
      <c r="Y534" s="9" t="s">
        <v>126</v>
      </c>
      <c r="Z534" s="9" t="s">
        <v>126</v>
      </c>
      <c r="AA534" s="9" t="s">
        <v>126</v>
      </c>
      <c r="AB534" s="9" t="s">
        <v>126</v>
      </c>
      <c r="AC534" s="9" t="s">
        <v>126</v>
      </c>
      <c r="AD534" s="9" t="s">
        <v>126</v>
      </c>
      <c r="AE534" s="9" t="s">
        <v>126</v>
      </c>
      <c r="AF534" s="9" t="s">
        <v>126</v>
      </c>
      <c r="AG534" s="9" t="s">
        <v>126</v>
      </c>
      <c r="AH534" s="9" t="s">
        <v>126</v>
      </c>
      <c r="AI534" s="9" t="s">
        <v>126</v>
      </c>
      <c r="AJ534" s="9" t="s">
        <v>126</v>
      </c>
      <c r="AK534" s="9" t="s">
        <v>126</v>
      </c>
      <c r="AL534" s="9" t="s">
        <v>126</v>
      </c>
      <c r="AM534" s="9" t="s">
        <v>126</v>
      </c>
      <c r="AN534" s="9" t="s">
        <v>126</v>
      </c>
      <c r="AO534" s="9" t="s">
        <v>126</v>
      </c>
      <c r="AP534" s="9" t="s">
        <v>126</v>
      </c>
      <c r="AQ534" s="9" t="s">
        <v>126</v>
      </c>
      <c r="AR534" s="27" t="s">
        <v>126</v>
      </c>
      <c r="AS534" s="11" t="s">
        <v>126</v>
      </c>
      <c r="EH534" s="21" t="s">
        <v>1589</v>
      </c>
      <c r="EI534" s="2"/>
      <c r="EN534" s="11" t="s">
        <v>126</v>
      </c>
      <c r="GR534" s="69" t="s">
        <v>126</v>
      </c>
      <c r="GS534" s="11" t="s">
        <v>126</v>
      </c>
    </row>
    <row r="535" spans="1:201" hidden="1" x14ac:dyDescent="0.25">
      <c r="A535" s="10" t="s">
        <v>1781</v>
      </c>
      <c r="B535" s="9" t="s">
        <v>612</v>
      </c>
      <c r="C535" s="9" t="s">
        <v>838</v>
      </c>
      <c r="D535" s="35"/>
      <c r="E535" s="35" t="s">
        <v>1589</v>
      </c>
      <c r="F535" s="35" t="s">
        <v>1589</v>
      </c>
      <c r="G535" s="35" t="s">
        <v>1589</v>
      </c>
      <c r="H535" s="35" t="s">
        <v>1589</v>
      </c>
      <c r="I535" s="35" t="s">
        <v>1589</v>
      </c>
      <c r="J535" s="35" t="str">
        <f t="shared" si="32"/>
        <v/>
      </c>
      <c r="K535" t="s">
        <v>1589</v>
      </c>
      <c r="L535" t="s">
        <v>1589</v>
      </c>
      <c r="M535" t="s">
        <v>1589</v>
      </c>
      <c r="N535" t="s">
        <v>1589</v>
      </c>
      <c r="O535" t="s">
        <v>1589</v>
      </c>
      <c r="P535" t="s">
        <v>1589</v>
      </c>
      <c r="Q535" t="s">
        <v>1589</v>
      </c>
      <c r="R535" s="1" t="str">
        <f t="shared" si="34"/>
        <v>NO</v>
      </c>
      <c r="S535" s="29" t="str">
        <f t="shared" si="35"/>
        <v>NO</v>
      </c>
      <c r="T535" s="32" t="str">
        <f t="shared" si="33"/>
        <v>NO</v>
      </c>
      <c r="U535" s="34" t="s">
        <v>1589</v>
      </c>
      <c r="V535" s="10" t="s">
        <v>1589</v>
      </c>
      <c r="W535" s="54" t="s">
        <v>1589</v>
      </c>
      <c r="X535" s="9" t="s">
        <v>126</v>
      </c>
      <c r="Y535" s="9" t="s">
        <v>126</v>
      </c>
      <c r="Z535" s="9" t="s">
        <v>126</v>
      </c>
      <c r="AA535" s="9" t="s">
        <v>126</v>
      </c>
      <c r="AB535" s="9" t="s">
        <v>126</v>
      </c>
      <c r="AC535" s="9" t="s">
        <v>126</v>
      </c>
      <c r="AD535" s="9" t="s">
        <v>126</v>
      </c>
      <c r="AE535" s="9" t="s">
        <v>126</v>
      </c>
      <c r="AF535" s="9" t="s">
        <v>126</v>
      </c>
      <c r="AG535" s="9" t="s">
        <v>126</v>
      </c>
      <c r="AH535" s="9" t="s">
        <v>126</v>
      </c>
      <c r="AI535" s="9" t="s">
        <v>126</v>
      </c>
      <c r="AJ535" s="9" t="s">
        <v>126</v>
      </c>
      <c r="AK535" s="9" t="s">
        <v>126</v>
      </c>
      <c r="AL535" s="9" t="s">
        <v>126</v>
      </c>
      <c r="AM535" s="9" t="s">
        <v>126</v>
      </c>
      <c r="AN535" s="9" t="s">
        <v>126</v>
      </c>
      <c r="AO535" s="9" t="s">
        <v>126</v>
      </c>
      <c r="AP535" s="9" t="s">
        <v>126</v>
      </c>
      <c r="AQ535" s="9" t="s">
        <v>126</v>
      </c>
      <c r="AR535" s="27" t="s">
        <v>126</v>
      </c>
      <c r="AS535" s="11" t="s">
        <v>126</v>
      </c>
      <c r="EH535" s="21" t="s">
        <v>1589</v>
      </c>
      <c r="EI535" s="2"/>
      <c r="EN535" s="11" t="s">
        <v>126</v>
      </c>
      <c r="GR535" s="69" t="s">
        <v>126</v>
      </c>
      <c r="GS535" s="11" t="s">
        <v>126</v>
      </c>
    </row>
    <row r="536" spans="1:201" hidden="1" x14ac:dyDescent="0.25">
      <c r="A536" s="10" t="s">
        <v>1781</v>
      </c>
      <c r="B536" s="9" t="s">
        <v>612</v>
      </c>
      <c r="C536" s="9" t="s">
        <v>838</v>
      </c>
      <c r="D536" s="35"/>
      <c r="E536" s="35" t="s">
        <v>1589</v>
      </c>
      <c r="F536" s="35" t="s">
        <v>1589</v>
      </c>
      <c r="G536" s="35" t="s">
        <v>1589</v>
      </c>
      <c r="H536" s="35" t="s">
        <v>1589</v>
      </c>
      <c r="I536" s="35" t="s">
        <v>1589</v>
      </c>
      <c r="J536" s="35" t="str">
        <f t="shared" si="32"/>
        <v/>
      </c>
      <c r="K536" t="s">
        <v>1589</v>
      </c>
      <c r="L536" t="s">
        <v>1589</v>
      </c>
      <c r="M536" t="s">
        <v>1589</v>
      </c>
      <c r="N536" t="s">
        <v>1589</v>
      </c>
      <c r="O536" t="s">
        <v>1589</v>
      </c>
      <c r="P536" t="s">
        <v>1589</v>
      </c>
      <c r="Q536" t="s">
        <v>1589</v>
      </c>
      <c r="R536" s="1" t="str">
        <f t="shared" si="34"/>
        <v>NO</v>
      </c>
      <c r="S536" s="29" t="str">
        <f t="shared" si="35"/>
        <v>NO</v>
      </c>
      <c r="T536" s="32" t="str">
        <f t="shared" si="33"/>
        <v>NO</v>
      </c>
      <c r="U536" s="34" t="s">
        <v>1589</v>
      </c>
      <c r="V536" s="10" t="s">
        <v>1589</v>
      </c>
      <c r="W536" s="54" t="s">
        <v>1589</v>
      </c>
      <c r="X536" s="9" t="s">
        <v>126</v>
      </c>
      <c r="Y536" s="9" t="s">
        <v>126</v>
      </c>
      <c r="Z536" s="9" t="s">
        <v>126</v>
      </c>
      <c r="AA536" s="9" t="s">
        <v>126</v>
      </c>
      <c r="AB536" s="9" t="s">
        <v>126</v>
      </c>
      <c r="AC536" s="9" t="s">
        <v>126</v>
      </c>
      <c r="AD536" s="9" t="s">
        <v>126</v>
      </c>
      <c r="AE536" s="9" t="s">
        <v>126</v>
      </c>
      <c r="AF536" s="9" t="s">
        <v>126</v>
      </c>
      <c r="AG536" s="9" t="s">
        <v>126</v>
      </c>
      <c r="AH536" s="9" t="s">
        <v>126</v>
      </c>
      <c r="AI536" s="9" t="s">
        <v>126</v>
      </c>
      <c r="AJ536" s="9" t="s">
        <v>126</v>
      </c>
      <c r="AK536" s="9" t="s">
        <v>126</v>
      </c>
      <c r="AL536" s="9" t="s">
        <v>126</v>
      </c>
      <c r="AM536" s="9" t="s">
        <v>126</v>
      </c>
      <c r="AN536" s="9" t="s">
        <v>126</v>
      </c>
      <c r="AO536" s="9" t="s">
        <v>126</v>
      </c>
      <c r="AP536" s="9" t="s">
        <v>126</v>
      </c>
      <c r="AQ536" s="9" t="s">
        <v>126</v>
      </c>
      <c r="AR536" s="27" t="s">
        <v>126</v>
      </c>
      <c r="AS536" s="11" t="s">
        <v>126</v>
      </c>
      <c r="EH536" s="21" t="s">
        <v>1589</v>
      </c>
      <c r="EI536" s="2"/>
      <c r="EN536" s="11" t="s">
        <v>126</v>
      </c>
      <c r="GR536" s="69" t="s">
        <v>126</v>
      </c>
      <c r="GS536" s="11" t="s">
        <v>126</v>
      </c>
    </row>
    <row r="537" spans="1:201" hidden="1" x14ac:dyDescent="0.25">
      <c r="A537" s="10" t="s">
        <v>1781</v>
      </c>
      <c r="B537" s="9" t="s">
        <v>612</v>
      </c>
      <c r="C537" s="9" t="s">
        <v>838</v>
      </c>
      <c r="D537" s="35"/>
      <c r="E537" s="35" t="s">
        <v>1589</v>
      </c>
      <c r="F537" s="35" t="s">
        <v>1589</v>
      </c>
      <c r="G537" s="35" t="s">
        <v>1589</v>
      </c>
      <c r="H537" s="35" t="s">
        <v>1589</v>
      </c>
      <c r="I537" s="35" t="s">
        <v>1589</v>
      </c>
      <c r="J537" s="35" t="str">
        <f t="shared" si="32"/>
        <v/>
      </c>
      <c r="K537" t="s">
        <v>1589</v>
      </c>
      <c r="L537" t="s">
        <v>1589</v>
      </c>
      <c r="M537" t="s">
        <v>1589</v>
      </c>
      <c r="N537" t="s">
        <v>1589</v>
      </c>
      <c r="O537" t="s">
        <v>1589</v>
      </c>
      <c r="P537" t="s">
        <v>1589</v>
      </c>
      <c r="Q537" t="s">
        <v>1589</v>
      </c>
      <c r="R537" s="1" t="str">
        <f t="shared" si="34"/>
        <v>NO</v>
      </c>
      <c r="S537" s="29" t="str">
        <f t="shared" si="35"/>
        <v>NO</v>
      </c>
      <c r="T537" s="32" t="str">
        <f t="shared" si="33"/>
        <v>NO</v>
      </c>
      <c r="U537" s="34" t="s">
        <v>1589</v>
      </c>
      <c r="V537" s="10" t="s">
        <v>1589</v>
      </c>
      <c r="W537" s="54" t="s">
        <v>1589</v>
      </c>
      <c r="X537" s="9" t="s">
        <v>126</v>
      </c>
      <c r="Y537" s="9" t="s">
        <v>126</v>
      </c>
      <c r="Z537" s="9" t="s">
        <v>126</v>
      </c>
      <c r="AA537" s="9" t="s">
        <v>126</v>
      </c>
      <c r="AB537" s="9" t="s">
        <v>126</v>
      </c>
      <c r="AC537" s="9" t="s">
        <v>126</v>
      </c>
      <c r="AD537" s="9" t="s">
        <v>126</v>
      </c>
      <c r="AE537" s="9" t="s">
        <v>126</v>
      </c>
      <c r="AF537" s="9" t="s">
        <v>126</v>
      </c>
      <c r="AG537" s="9" t="s">
        <v>126</v>
      </c>
      <c r="AH537" s="9" t="s">
        <v>126</v>
      </c>
      <c r="AI537" s="9" t="s">
        <v>126</v>
      </c>
      <c r="AJ537" s="9" t="s">
        <v>126</v>
      </c>
      <c r="AK537" s="9" t="s">
        <v>126</v>
      </c>
      <c r="AL537" s="9" t="s">
        <v>126</v>
      </c>
      <c r="AM537" s="9" t="s">
        <v>126</v>
      </c>
      <c r="AN537" s="9" t="s">
        <v>126</v>
      </c>
      <c r="AO537" s="9" t="s">
        <v>126</v>
      </c>
      <c r="AP537" s="9" t="s">
        <v>126</v>
      </c>
      <c r="AQ537" s="9" t="s">
        <v>126</v>
      </c>
      <c r="AR537" s="27" t="s">
        <v>126</v>
      </c>
      <c r="AS537" s="11" t="s">
        <v>126</v>
      </c>
      <c r="EH537" s="21" t="s">
        <v>1589</v>
      </c>
      <c r="EI537" s="2"/>
      <c r="EN537" s="11" t="s">
        <v>126</v>
      </c>
      <c r="GR537" s="69" t="s">
        <v>126</v>
      </c>
      <c r="GS537" s="11" t="s">
        <v>126</v>
      </c>
    </row>
    <row r="538" spans="1:201" hidden="1" x14ac:dyDescent="0.25">
      <c r="A538" s="10" t="s">
        <v>1781</v>
      </c>
      <c r="B538" s="9" t="s">
        <v>612</v>
      </c>
      <c r="C538" s="9" t="s">
        <v>838</v>
      </c>
      <c r="D538" s="35"/>
      <c r="E538" s="35" t="s">
        <v>1589</v>
      </c>
      <c r="F538" s="35" t="s">
        <v>1589</v>
      </c>
      <c r="G538" s="35" t="s">
        <v>1589</v>
      </c>
      <c r="H538" s="35" t="s">
        <v>1589</v>
      </c>
      <c r="I538" s="35" t="s">
        <v>1589</v>
      </c>
      <c r="J538" s="35" t="str">
        <f t="shared" si="32"/>
        <v/>
      </c>
      <c r="K538" t="s">
        <v>1589</v>
      </c>
      <c r="L538" t="s">
        <v>1589</v>
      </c>
      <c r="M538" t="s">
        <v>1589</v>
      </c>
      <c r="N538" t="s">
        <v>1589</v>
      </c>
      <c r="O538" t="s">
        <v>1589</v>
      </c>
      <c r="P538" t="s">
        <v>1589</v>
      </c>
      <c r="Q538" t="s">
        <v>1589</v>
      </c>
      <c r="R538" s="1" t="str">
        <f t="shared" si="34"/>
        <v>NO</v>
      </c>
      <c r="S538" s="29" t="str">
        <f t="shared" si="35"/>
        <v>NO</v>
      </c>
      <c r="T538" s="32" t="str">
        <f t="shared" si="33"/>
        <v>NO</v>
      </c>
      <c r="U538" s="34" t="s">
        <v>1589</v>
      </c>
      <c r="V538" s="10" t="s">
        <v>1589</v>
      </c>
      <c r="W538" s="54" t="s">
        <v>1589</v>
      </c>
      <c r="X538" s="9" t="s">
        <v>126</v>
      </c>
      <c r="Y538" s="9" t="s">
        <v>126</v>
      </c>
      <c r="Z538" s="9" t="s">
        <v>126</v>
      </c>
      <c r="AA538" s="9" t="s">
        <v>126</v>
      </c>
      <c r="AB538" s="9" t="s">
        <v>126</v>
      </c>
      <c r="AC538" s="9" t="s">
        <v>126</v>
      </c>
      <c r="AD538" s="9" t="s">
        <v>126</v>
      </c>
      <c r="AE538" s="9" t="s">
        <v>126</v>
      </c>
      <c r="AF538" s="9" t="s">
        <v>126</v>
      </c>
      <c r="AG538" s="9" t="s">
        <v>126</v>
      </c>
      <c r="AH538" s="9" t="s">
        <v>126</v>
      </c>
      <c r="AI538" s="9" t="s">
        <v>126</v>
      </c>
      <c r="AJ538" s="9" t="s">
        <v>126</v>
      </c>
      <c r="AK538" s="9" t="s">
        <v>126</v>
      </c>
      <c r="AL538" s="9" t="s">
        <v>126</v>
      </c>
      <c r="AM538" s="9" t="s">
        <v>126</v>
      </c>
      <c r="AN538" s="9" t="s">
        <v>126</v>
      </c>
      <c r="AO538" s="9" t="s">
        <v>126</v>
      </c>
      <c r="AP538" s="9" t="s">
        <v>126</v>
      </c>
      <c r="AQ538" s="9" t="s">
        <v>126</v>
      </c>
      <c r="AR538" s="27" t="s">
        <v>126</v>
      </c>
      <c r="AS538" s="11" t="s">
        <v>126</v>
      </c>
      <c r="EH538" s="21" t="s">
        <v>1589</v>
      </c>
      <c r="EI538" s="2"/>
      <c r="EN538" s="11" t="s">
        <v>126</v>
      </c>
      <c r="GR538" s="69" t="s">
        <v>126</v>
      </c>
      <c r="GS538" s="11" t="s">
        <v>126</v>
      </c>
    </row>
    <row r="539" spans="1:201" hidden="1" x14ac:dyDescent="0.25">
      <c r="A539" s="10" t="s">
        <v>1781</v>
      </c>
      <c r="B539" s="9" t="s">
        <v>612</v>
      </c>
      <c r="C539" s="9" t="s">
        <v>839</v>
      </c>
      <c r="D539" s="35" t="s">
        <v>2349</v>
      </c>
      <c r="E539" s="35" t="s">
        <v>127</v>
      </c>
      <c r="F539" s="35" t="s">
        <v>1589</v>
      </c>
      <c r="G539" s="35" t="s">
        <v>127</v>
      </c>
      <c r="H539" s="35" t="s">
        <v>1589</v>
      </c>
      <c r="I539" s="35" t="s">
        <v>1589</v>
      </c>
      <c r="J539" s="35" t="str">
        <f t="shared" si="32"/>
        <v>Mixed</v>
      </c>
      <c r="K539" t="s">
        <v>1589</v>
      </c>
      <c r="L539" t="s">
        <v>1589</v>
      </c>
      <c r="M539" t="s">
        <v>1589</v>
      </c>
      <c r="N539" t="s">
        <v>1589</v>
      </c>
      <c r="O539" t="s">
        <v>1589</v>
      </c>
      <c r="P539" t="s">
        <v>1589</v>
      </c>
      <c r="Q539" t="s">
        <v>1589</v>
      </c>
      <c r="R539" s="1" t="str">
        <f t="shared" si="34"/>
        <v>NO</v>
      </c>
      <c r="S539" s="29" t="str">
        <f t="shared" si="35"/>
        <v>NO</v>
      </c>
      <c r="T539" s="32" t="str">
        <f t="shared" si="33"/>
        <v>NO</v>
      </c>
      <c r="U539" s="34" t="s">
        <v>1589</v>
      </c>
      <c r="V539" s="10" t="s">
        <v>1589</v>
      </c>
      <c r="W539" s="54" t="s">
        <v>1589</v>
      </c>
      <c r="X539" s="9" t="s">
        <v>126</v>
      </c>
      <c r="Y539" s="9" t="s">
        <v>126</v>
      </c>
      <c r="Z539" s="9" t="s">
        <v>126</v>
      </c>
      <c r="AA539" s="9" t="s">
        <v>126</v>
      </c>
      <c r="AB539" s="9" t="s">
        <v>126</v>
      </c>
      <c r="AC539" s="9" t="s">
        <v>126</v>
      </c>
      <c r="AD539" s="9" t="s">
        <v>126</v>
      </c>
      <c r="AE539" s="9" t="s">
        <v>126</v>
      </c>
      <c r="AF539" s="9" t="s">
        <v>126</v>
      </c>
      <c r="AG539" s="9" t="s">
        <v>126</v>
      </c>
      <c r="AH539" s="9" t="s">
        <v>126</v>
      </c>
      <c r="AI539" s="9" t="s">
        <v>126</v>
      </c>
      <c r="AJ539" s="9" t="s">
        <v>126</v>
      </c>
      <c r="AK539" s="9" t="s">
        <v>126</v>
      </c>
      <c r="AL539" s="9" t="s">
        <v>126</v>
      </c>
      <c r="AM539" s="9" t="s">
        <v>126</v>
      </c>
      <c r="AN539" s="9" t="s">
        <v>126</v>
      </c>
      <c r="AO539" s="9" t="s">
        <v>126</v>
      </c>
      <c r="AP539" s="9" t="s">
        <v>126</v>
      </c>
      <c r="AQ539" s="9" t="s">
        <v>126</v>
      </c>
      <c r="AR539" s="27" t="s">
        <v>126</v>
      </c>
      <c r="AS539" s="11" t="s">
        <v>126</v>
      </c>
      <c r="EH539" s="21" t="s">
        <v>1589</v>
      </c>
      <c r="EI539" s="2"/>
      <c r="EN539" s="11" t="s">
        <v>126</v>
      </c>
      <c r="GR539" s="69" t="s">
        <v>126</v>
      </c>
      <c r="GS539" s="11" t="s">
        <v>126</v>
      </c>
    </row>
    <row r="540" spans="1:201" hidden="1" x14ac:dyDescent="0.25">
      <c r="A540" s="10" t="s">
        <v>1781</v>
      </c>
      <c r="B540" s="9" t="s">
        <v>612</v>
      </c>
      <c r="C540" s="9" t="s">
        <v>839</v>
      </c>
      <c r="D540" s="35" t="s">
        <v>2349</v>
      </c>
      <c r="E540" s="35" t="s">
        <v>127</v>
      </c>
      <c r="F540" s="35" t="s">
        <v>1589</v>
      </c>
      <c r="G540" s="35" t="s">
        <v>127</v>
      </c>
      <c r="H540" s="35" t="s">
        <v>1589</v>
      </c>
      <c r="I540" s="35" t="s">
        <v>1589</v>
      </c>
      <c r="J540" s="35" t="str">
        <f t="shared" si="32"/>
        <v>Mixed</v>
      </c>
      <c r="K540" t="s">
        <v>1589</v>
      </c>
      <c r="L540" t="s">
        <v>1589</v>
      </c>
      <c r="M540" t="s">
        <v>1589</v>
      </c>
      <c r="N540" t="s">
        <v>1589</v>
      </c>
      <c r="O540" t="s">
        <v>1589</v>
      </c>
      <c r="P540" t="s">
        <v>1589</v>
      </c>
      <c r="Q540" t="s">
        <v>1589</v>
      </c>
      <c r="R540" s="1" t="str">
        <f t="shared" si="34"/>
        <v>NO</v>
      </c>
      <c r="S540" s="29" t="str">
        <f t="shared" si="35"/>
        <v>NO</v>
      </c>
      <c r="T540" s="32" t="str">
        <f t="shared" si="33"/>
        <v>NO</v>
      </c>
      <c r="U540" s="34" t="s">
        <v>1589</v>
      </c>
      <c r="V540" s="10" t="s">
        <v>1589</v>
      </c>
      <c r="W540" s="54" t="s">
        <v>1589</v>
      </c>
      <c r="X540" s="9" t="s">
        <v>126</v>
      </c>
      <c r="Y540" s="9" t="s">
        <v>126</v>
      </c>
      <c r="Z540" s="9" t="s">
        <v>126</v>
      </c>
      <c r="AA540" s="9" t="s">
        <v>126</v>
      </c>
      <c r="AB540" s="9" t="s">
        <v>126</v>
      </c>
      <c r="AC540" s="9" t="s">
        <v>126</v>
      </c>
      <c r="AD540" s="9" t="s">
        <v>126</v>
      </c>
      <c r="AE540" s="9" t="s">
        <v>126</v>
      </c>
      <c r="AF540" s="9" t="s">
        <v>126</v>
      </c>
      <c r="AG540" s="9" t="s">
        <v>126</v>
      </c>
      <c r="AH540" s="9" t="s">
        <v>126</v>
      </c>
      <c r="AI540" s="9" t="s">
        <v>126</v>
      </c>
      <c r="AJ540" s="9" t="s">
        <v>126</v>
      </c>
      <c r="AK540" s="9" t="s">
        <v>126</v>
      </c>
      <c r="AL540" s="9" t="s">
        <v>126</v>
      </c>
      <c r="AM540" s="9" t="s">
        <v>126</v>
      </c>
      <c r="AN540" s="9" t="s">
        <v>126</v>
      </c>
      <c r="AO540" s="9" t="s">
        <v>126</v>
      </c>
      <c r="AP540" s="9" t="s">
        <v>126</v>
      </c>
      <c r="AQ540" s="9" t="s">
        <v>126</v>
      </c>
      <c r="AR540" s="27" t="s">
        <v>126</v>
      </c>
      <c r="AS540" s="11" t="s">
        <v>126</v>
      </c>
      <c r="EH540" s="21" t="s">
        <v>1589</v>
      </c>
      <c r="EI540" s="2"/>
      <c r="EN540" s="11" t="s">
        <v>126</v>
      </c>
      <c r="GR540" s="69" t="s">
        <v>126</v>
      </c>
      <c r="GS540" s="11" t="s">
        <v>126</v>
      </c>
    </row>
    <row r="541" spans="1:201" hidden="1" x14ac:dyDescent="0.25">
      <c r="A541" s="10" t="s">
        <v>1781</v>
      </c>
      <c r="B541" s="9" t="s">
        <v>612</v>
      </c>
      <c r="C541" s="9" t="s">
        <v>839</v>
      </c>
      <c r="D541" s="35" t="s">
        <v>2349</v>
      </c>
      <c r="E541" s="35" t="s">
        <v>127</v>
      </c>
      <c r="F541" s="35" t="s">
        <v>1589</v>
      </c>
      <c r="G541" s="35" t="s">
        <v>127</v>
      </c>
      <c r="H541" s="35" t="s">
        <v>1589</v>
      </c>
      <c r="I541" s="35" t="s">
        <v>1589</v>
      </c>
      <c r="J541" s="35" t="str">
        <f t="shared" si="32"/>
        <v>Mixed</v>
      </c>
      <c r="K541" t="s">
        <v>1589</v>
      </c>
      <c r="L541" t="s">
        <v>1589</v>
      </c>
      <c r="M541" t="s">
        <v>1589</v>
      </c>
      <c r="N541" t="s">
        <v>1589</v>
      </c>
      <c r="O541" t="s">
        <v>1589</v>
      </c>
      <c r="P541" t="s">
        <v>1589</v>
      </c>
      <c r="Q541" t="s">
        <v>1589</v>
      </c>
      <c r="R541" s="1" t="str">
        <f t="shared" si="34"/>
        <v>NO</v>
      </c>
      <c r="S541" s="29" t="str">
        <f t="shared" si="35"/>
        <v>NO</v>
      </c>
      <c r="T541" s="32" t="str">
        <f t="shared" si="33"/>
        <v>NO</v>
      </c>
      <c r="U541" s="34" t="s">
        <v>1589</v>
      </c>
      <c r="V541" s="10" t="s">
        <v>1589</v>
      </c>
      <c r="W541" s="54" t="s">
        <v>1589</v>
      </c>
      <c r="X541" s="9" t="s">
        <v>126</v>
      </c>
      <c r="Y541" s="9" t="s">
        <v>126</v>
      </c>
      <c r="Z541" s="9" t="s">
        <v>126</v>
      </c>
      <c r="AA541" s="9" t="s">
        <v>126</v>
      </c>
      <c r="AB541" s="9" t="s">
        <v>126</v>
      </c>
      <c r="AC541" s="9" t="s">
        <v>126</v>
      </c>
      <c r="AD541" s="9" t="s">
        <v>126</v>
      </c>
      <c r="AE541" s="9" t="s">
        <v>126</v>
      </c>
      <c r="AF541" s="9" t="s">
        <v>126</v>
      </c>
      <c r="AG541" s="9" t="s">
        <v>126</v>
      </c>
      <c r="AH541" s="9" t="s">
        <v>126</v>
      </c>
      <c r="AI541" s="9" t="s">
        <v>126</v>
      </c>
      <c r="AJ541" s="9" t="s">
        <v>126</v>
      </c>
      <c r="AK541" s="9" t="s">
        <v>126</v>
      </c>
      <c r="AL541" s="9" t="s">
        <v>126</v>
      </c>
      <c r="AM541" s="9" t="s">
        <v>126</v>
      </c>
      <c r="AN541" s="9" t="s">
        <v>126</v>
      </c>
      <c r="AO541" s="9" t="s">
        <v>126</v>
      </c>
      <c r="AP541" s="9" t="s">
        <v>126</v>
      </c>
      <c r="AQ541" s="9" t="s">
        <v>126</v>
      </c>
      <c r="AR541" s="27" t="s">
        <v>126</v>
      </c>
      <c r="AS541" s="11" t="s">
        <v>126</v>
      </c>
      <c r="EH541" s="21" t="s">
        <v>1589</v>
      </c>
      <c r="EI541" s="2"/>
      <c r="EN541" s="11" t="s">
        <v>126</v>
      </c>
      <c r="GR541" s="69" t="s">
        <v>126</v>
      </c>
      <c r="GS541" s="11" t="s">
        <v>126</v>
      </c>
    </row>
    <row r="542" spans="1:201" hidden="1" x14ac:dyDescent="0.25">
      <c r="A542" s="10" t="s">
        <v>1781</v>
      </c>
      <c r="B542" s="9" t="s">
        <v>612</v>
      </c>
      <c r="C542" s="9" t="s">
        <v>839</v>
      </c>
      <c r="D542" s="35" t="s">
        <v>2349</v>
      </c>
      <c r="E542" s="35" t="s">
        <v>127</v>
      </c>
      <c r="F542" s="35" t="s">
        <v>1589</v>
      </c>
      <c r="G542" s="35" t="s">
        <v>127</v>
      </c>
      <c r="H542" s="35" t="s">
        <v>1589</v>
      </c>
      <c r="I542" s="35" t="s">
        <v>1589</v>
      </c>
      <c r="J542" s="35" t="str">
        <f t="shared" si="32"/>
        <v>Mixed</v>
      </c>
      <c r="K542" t="s">
        <v>1589</v>
      </c>
      <c r="L542" t="s">
        <v>1589</v>
      </c>
      <c r="M542" t="s">
        <v>1589</v>
      </c>
      <c r="N542" t="s">
        <v>1589</v>
      </c>
      <c r="O542" t="s">
        <v>1589</v>
      </c>
      <c r="P542" t="s">
        <v>1589</v>
      </c>
      <c r="Q542" t="s">
        <v>1589</v>
      </c>
      <c r="R542" s="1" t="str">
        <f t="shared" si="34"/>
        <v>NO</v>
      </c>
      <c r="S542" s="29" t="str">
        <f t="shared" si="35"/>
        <v>NO</v>
      </c>
      <c r="T542" s="32" t="str">
        <f t="shared" si="33"/>
        <v>NO</v>
      </c>
      <c r="U542" s="34" t="s">
        <v>1589</v>
      </c>
      <c r="V542" s="10" t="s">
        <v>1589</v>
      </c>
      <c r="W542" s="54" t="s">
        <v>1589</v>
      </c>
      <c r="X542" s="9" t="s">
        <v>126</v>
      </c>
      <c r="Y542" s="9" t="s">
        <v>126</v>
      </c>
      <c r="Z542" s="9" t="s">
        <v>126</v>
      </c>
      <c r="AA542" s="9" t="s">
        <v>126</v>
      </c>
      <c r="AB542" s="9" t="s">
        <v>126</v>
      </c>
      <c r="AC542" s="9" t="s">
        <v>126</v>
      </c>
      <c r="AD542" s="9" t="s">
        <v>126</v>
      </c>
      <c r="AE542" s="9" t="s">
        <v>126</v>
      </c>
      <c r="AF542" s="9" t="s">
        <v>126</v>
      </c>
      <c r="AG542" s="9" t="s">
        <v>126</v>
      </c>
      <c r="AH542" s="9" t="s">
        <v>126</v>
      </c>
      <c r="AI542" s="9" t="s">
        <v>126</v>
      </c>
      <c r="AJ542" s="9" t="s">
        <v>126</v>
      </c>
      <c r="AK542" s="9" t="s">
        <v>126</v>
      </c>
      <c r="AL542" s="9" t="s">
        <v>126</v>
      </c>
      <c r="AM542" s="9" t="s">
        <v>126</v>
      </c>
      <c r="AN542" s="9" t="s">
        <v>126</v>
      </c>
      <c r="AO542" s="9" t="s">
        <v>126</v>
      </c>
      <c r="AP542" s="9" t="s">
        <v>126</v>
      </c>
      <c r="AQ542" s="9" t="s">
        <v>126</v>
      </c>
      <c r="AR542" s="27" t="s">
        <v>126</v>
      </c>
      <c r="AS542" s="11" t="s">
        <v>126</v>
      </c>
      <c r="EH542" s="21" t="s">
        <v>1589</v>
      </c>
      <c r="EI542" s="2"/>
      <c r="EN542" s="11" t="s">
        <v>126</v>
      </c>
      <c r="GR542" s="69" t="s">
        <v>126</v>
      </c>
      <c r="GS542" s="11" t="s">
        <v>126</v>
      </c>
    </row>
    <row r="543" spans="1:201" hidden="1" x14ac:dyDescent="0.25">
      <c r="A543" s="10" t="s">
        <v>1781</v>
      </c>
      <c r="B543" s="9" t="s">
        <v>612</v>
      </c>
      <c r="C543" s="9" t="s">
        <v>839</v>
      </c>
      <c r="D543" s="35" t="s">
        <v>2349</v>
      </c>
      <c r="E543" s="35" t="s">
        <v>127</v>
      </c>
      <c r="F543" s="35" t="s">
        <v>1589</v>
      </c>
      <c r="G543" s="35" t="s">
        <v>127</v>
      </c>
      <c r="H543" s="35" t="s">
        <v>1589</v>
      </c>
      <c r="I543" s="35" t="s">
        <v>1589</v>
      </c>
      <c r="J543" s="35" t="str">
        <f t="shared" si="32"/>
        <v>Mixed</v>
      </c>
      <c r="K543" t="s">
        <v>1589</v>
      </c>
      <c r="L543" t="s">
        <v>1589</v>
      </c>
      <c r="M543" t="s">
        <v>1589</v>
      </c>
      <c r="N543" t="s">
        <v>1589</v>
      </c>
      <c r="O543" t="s">
        <v>1589</v>
      </c>
      <c r="P543" t="s">
        <v>1589</v>
      </c>
      <c r="Q543" t="s">
        <v>1589</v>
      </c>
      <c r="R543" s="1" t="str">
        <f t="shared" si="34"/>
        <v>NO</v>
      </c>
      <c r="S543" s="29" t="str">
        <f t="shared" si="35"/>
        <v>NO</v>
      </c>
      <c r="T543" s="32" t="str">
        <f t="shared" si="33"/>
        <v>NO</v>
      </c>
      <c r="U543" s="34" t="s">
        <v>1589</v>
      </c>
      <c r="V543" s="10" t="s">
        <v>1589</v>
      </c>
      <c r="W543" s="54" t="s">
        <v>1589</v>
      </c>
      <c r="X543" s="9" t="s">
        <v>126</v>
      </c>
      <c r="Y543" s="9" t="s">
        <v>126</v>
      </c>
      <c r="Z543" s="9" t="s">
        <v>126</v>
      </c>
      <c r="AA543" s="9" t="s">
        <v>126</v>
      </c>
      <c r="AB543" s="9" t="s">
        <v>126</v>
      </c>
      <c r="AC543" s="9" t="s">
        <v>126</v>
      </c>
      <c r="AD543" s="9" t="s">
        <v>126</v>
      </c>
      <c r="AE543" s="9" t="s">
        <v>126</v>
      </c>
      <c r="AF543" s="9" t="s">
        <v>126</v>
      </c>
      <c r="AG543" s="9" t="s">
        <v>126</v>
      </c>
      <c r="AH543" s="9" t="s">
        <v>126</v>
      </c>
      <c r="AI543" s="9" t="s">
        <v>126</v>
      </c>
      <c r="AJ543" s="9" t="s">
        <v>126</v>
      </c>
      <c r="AK543" s="9" t="s">
        <v>126</v>
      </c>
      <c r="AL543" s="9" t="s">
        <v>126</v>
      </c>
      <c r="AM543" s="9" t="s">
        <v>126</v>
      </c>
      <c r="AN543" s="9" t="s">
        <v>126</v>
      </c>
      <c r="AO543" s="9" t="s">
        <v>126</v>
      </c>
      <c r="AP543" s="9" t="s">
        <v>126</v>
      </c>
      <c r="AQ543" s="9" t="s">
        <v>126</v>
      </c>
      <c r="AR543" s="27" t="s">
        <v>126</v>
      </c>
      <c r="AS543" s="11" t="s">
        <v>126</v>
      </c>
      <c r="EH543" s="21" t="s">
        <v>1589</v>
      </c>
      <c r="EI543" s="2"/>
      <c r="EN543" s="11" t="s">
        <v>126</v>
      </c>
      <c r="GR543" s="69" t="s">
        <v>126</v>
      </c>
      <c r="GS543" s="11" t="s">
        <v>126</v>
      </c>
    </row>
    <row r="544" spans="1:201" hidden="1" x14ac:dyDescent="0.25">
      <c r="A544" s="10" t="s">
        <v>1781</v>
      </c>
      <c r="B544" s="9" t="s">
        <v>612</v>
      </c>
      <c r="C544" s="9" t="s">
        <v>840</v>
      </c>
      <c r="D544" s="35" t="s">
        <v>2350</v>
      </c>
      <c r="E544" s="35" t="s">
        <v>127</v>
      </c>
      <c r="F544" s="35" t="s">
        <v>1589</v>
      </c>
      <c r="G544" s="35" t="s">
        <v>127</v>
      </c>
      <c r="H544" s="35" t="s">
        <v>1589</v>
      </c>
      <c r="I544" s="35" t="s">
        <v>1589</v>
      </c>
      <c r="J544" s="35" t="str">
        <f t="shared" si="32"/>
        <v>Mixed</v>
      </c>
      <c r="K544" t="s">
        <v>1589</v>
      </c>
      <c r="L544" t="s">
        <v>1589</v>
      </c>
      <c r="M544" t="s">
        <v>127</v>
      </c>
      <c r="N544" t="s">
        <v>1589</v>
      </c>
      <c r="O544" t="s">
        <v>127</v>
      </c>
      <c r="P544" t="s">
        <v>1589</v>
      </c>
      <c r="Q544" t="s">
        <v>1589</v>
      </c>
      <c r="R544" s="1" t="str">
        <f t="shared" si="34"/>
        <v>YES</v>
      </c>
      <c r="S544" s="29" t="str">
        <f t="shared" si="35"/>
        <v>YES</v>
      </c>
      <c r="T544" s="32" t="str">
        <f t="shared" si="33"/>
        <v>NO</v>
      </c>
      <c r="U544" s="34" t="s">
        <v>1589</v>
      </c>
      <c r="V544" s="10" t="s">
        <v>1589</v>
      </c>
      <c r="W544" s="54" t="s">
        <v>1589</v>
      </c>
      <c r="X544" s="9" t="s">
        <v>126</v>
      </c>
      <c r="Y544" s="9" t="s">
        <v>126</v>
      </c>
      <c r="Z544" s="9" t="s">
        <v>126</v>
      </c>
      <c r="AA544" s="9" t="s">
        <v>126</v>
      </c>
      <c r="AB544" s="9" t="s">
        <v>126</v>
      </c>
      <c r="AC544" s="9" t="s">
        <v>126</v>
      </c>
      <c r="AD544" s="9" t="s">
        <v>126</v>
      </c>
      <c r="AE544" s="9" t="s">
        <v>126</v>
      </c>
      <c r="AF544" s="9" t="s">
        <v>126</v>
      </c>
      <c r="AG544" s="9" t="s">
        <v>126</v>
      </c>
      <c r="AH544" s="9" t="s">
        <v>126</v>
      </c>
      <c r="AI544" s="9" t="s">
        <v>126</v>
      </c>
      <c r="AJ544" s="9" t="s">
        <v>126</v>
      </c>
      <c r="AK544" s="9" t="s">
        <v>126</v>
      </c>
      <c r="AL544" s="9" t="s">
        <v>126</v>
      </c>
      <c r="AM544" s="9" t="s">
        <v>126</v>
      </c>
      <c r="AN544" s="9" t="s">
        <v>126</v>
      </c>
      <c r="AO544" s="9" t="s">
        <v>126</v>
      </c>
      <c r="AP544" s="9" t="s">
        <v>126</v>
      </c>
      <c r="AQ544" s="9" t="s">
        <v>126</v>
      </c>
      <c r="AR544" s="27" t="s">
        <v>127</v>
      </c>
      <c r="AS544" s="11" t="s">
        <v>126</v>
      </c>
      <c r="EH544" s="21" t="s">
        <v>1589</v>
      </c>
      <c r="EI544" s="2"/>
      <c r="EN544" s="11" t="s">
        <v>126</v>
      </c>
      <c r="GR544" s="69" t="s">
        <v>348</v>
      </c>
      <c r="GS544" s="11" t="s">
        <v>126</v>
      </c>
    </row>
    <row r="545" spans="1:201" hidden="1" x14ac:dyDescent="0.25">
      <c r="A545" s="10" t="s">
        <v>1781</v>
      </c>
      <c r="B545" s="9" t="s">
        <v>612</v>
      </c>
      <c r="C545" s="9" t="s">
        <v>840</v>
      </c>
      <c r="D545" s="35" t="s">
        <v>2350</v>
      </c>
      <c r="E545" s="35" t="s">
        <v>127</v>
      </c>
      <c r="F545" s="35" t="s">
        <v>1589</v>
      </c>
      <c r="G545" s="35" t="s">
        <v>127</v>
      </c>
      <c r="H545" s="35" t="s">
        <v>1589</v>
      </c>
      <c r="I545" s="35" t="s">
        <v>1589</v>
      </c>
      <c r="J545" s="35" t="str">
        <f t="shared" si="32"/>
        <v>Mixed</v>
      </c>
      <c r="K545" t="s">
        <v>1589</v>
      </c>
      <c r="L545" t="s">
        <v>1589</v>
      </c>
      <c r="M545" t="s">
        <v>127</v>
      </c>
      <c r="N545" t="s">
        <v>1589</v>
      </c>
      <c r="O545" t="s">
        <v>127</v>
      </c>
      <c r="P545" t="s">
        <v>1589</v>
      </c>
      <c r="Q545" t="s">
        <v>1589</v>
      </c>
      <c r="R545" s="1" t="str">
        <f t="shared" si="34"/>
        <v>YES</v>
      </c>
      <c r="S545" s="29" t="str">
        <f t="shared" si="35"/>
        <v>YES</v>
      </c>
      <c r="T545" s="32" t="str">
        <f t="shared" si="33"/>
        <v>NO</v>
      </c>
      <c r="U545" s="34" t="s">
        <v>1589</v>
      </c>
      <c r="V545" s="10" t="s">
        <v>1589</v>
      </c>
      <c r="W545" s="54" t="s">
        <v>1589</v>
      </c>
      <c r="X545" s="9" t="s">
        <v>126</v>
      </c>
      <c r="Y545" s="9" t="s">
        <v>126</v>
      </c>
      <c r="Z545" s="9" t="s">
        <v>126</v>
      </c>
      <c r="AA545" s="9" t="s">
        <v>126</v>
      </c>
      <c r="AB545" s="9" t="s">
        <v>126</v>
      </c>
      <c r="AC545" s="9" t="s">
        <v>126</v>
      </c>
      <c r="AD545" s="9" t="s">
        <v>127</v>
      </c>
      <c r="AE545" s="9" t="s">
        <v>126</v>
      </c>
      <c r="AF545" s="9" t="s">
        <v>126</v>
      </c>
      <c r="AG545" s="9" t="s">
        <v>126</v>
      </c>
      <c r="AH545" s="9" t="s">
        <v>126</v>
      </c>
      <c r="AI545" s="9" t="s">
        <v>126</v>
      </c>
      <c r="AJ545" s="9" t="s">
        <v>126</v>
      </c>
      <c r="AK545" s="9" t="s">
        <v>126</v>
      </c>
      <c r="AL545" s="9" t="s">
        <v>126</v>
      </c>
      <c r="AM545" s="9" t="s">
        <v>126</v>
      </c>
      <c r="AN545" s="9" t="s">
        <v>126</v>
      </c>
      <c r="AO545" s="9" t="s">
        <v>126</v>
      </c>
      <c r="AP545" s="9" t="s">
        <v>126</v>
      </c>
      <c r="AQ545" s="9" t="s">
        <v>126</v>
      </c>
      <c r="AR545" s="27" t="s">
        <v>126</v>
      </c>
      <c r="AS545" s="11" t="s">
        <v>126</v>
      </c>
      <c r="EH545" s="21" t="s">
        <v>1589</v>
      </c>
      <c r="EI545" s="2"/>
      <c r="EN545" s="11" t="s">
        <v>126</v>
      </c>
      <c r="GR545" s="69" t="s">
        <v>348</v>
      </c>
      <c r="GS545" s="11" t="s">
        <v>126</v>
      </c>
    </row>
    <row r="546" spans="1:201" hidden="1" x14ac:dyDescent="0.25">
      <c r="A546" s="10" t="s">
        <v>1781</v>
      </c>
      <c r="B546" s="9" t="s">
        <v>612</v>
      </c>
      <c r="C546" s="9" t="s">
        <v>840</v>
      </c>
      <c r="D546" s="35" t="s">
        <v>2350</v>
      </c>
      <c r="E546" s="35" t="s">
        <v>127</v>
      </c>
      <c r="F546" s="35" t="s">
        <v>1589</v>
      </c>
      <c r="G546" s="35" t="s">
        <v>127</v>
      </c>
      <c r="H546" s="35" t="s">
        <v>1589</v>
      </c>
      <c r="I546" s="35" t="s">
        <v>1589</v>
      </c>
      <c r="J546" s="35" t="str">
        <f t="shared" si="32"/>
        <v>Mixed</v>
      </c>
      <c r="K546" t="s">
        <v>1589</v>
      </c>
      <c r="L546" t="s">
        <v>1589</v>
      </c>
      <c r="M546" t="s">
        <v>127</v>
      </c>
      <c r="N546" t="s">
        <v>1589</v>
      </c>
      <c r="O546" t="s">
        <v>127</v>
      </c>
      <c r="P546" t="s">
        <v>1589</v>
      </c>
      <c r="Q546" t="s">
        <v>1589</v>
      </c>
      <c r="R546" s="1" t="str">
        <f t="shared" si="34"/>
        <v>YES</v>
      </c>
      <c r="S546" s="29" t="str">
        <f t="shared" si="35"/>
        <v>YES</v>
      </c>
      <c r="T546" s="32" t="str">
        <f t="shared" si="33"/>
        <v>NO</v>
      </c>
      <c r="U546" s="34" t="s">
        <v>1589</v>
      </c>
      <c r="V546" s="10" t="s">
        <v>1589</v>
      </c>
      <c r="W546" s="54" t="s">
        <v>1589</v>
      </c>
      <c r="X546" s="9" t="s">
        <v>126</v>
      </c>
      <c r="Y546" s="9" t="s">
        <v>126</v>
      </c>
      <c r="Z546" s="9" t="s">
        <v>126</v>
      </c>
      <c r="AA546" s="9" t="s">
        <v>126</v>
      </c>
      <c r="AB546" s="9" t="s">
        <v>126</v>
      </c>
      <c r="AC546" s="9" t="s">
        <v>126</v>
      </c>
      <c r="AD546" s="9" t="s">
        <v>126</v>
      </c>
      <c r="AE546" s="9" t="s">
        <v>126</v>
      </c>
      <c r="AF546" s="9" t="s">
        <v>126</v>
      </c>
      <c r="AG546" s="9" t="s">
        <v>126</v>
      </c>
      <c r="AH546" s="9" t="s">
        <v>126</v>
      </c>
      <c r="AI546" s="9" t="s">
        <v>126</v>
      </c>
      <c r="AJ546" s="9" t="s">
        <v>127</v>
      </c>
      <c r="AK546" s="9" t="s">
        <v>126</v>
      </c>
      <c r="AL546" s="9" t="s">
        <v>126</v>
      </c>
      <c r="AM546" s="9" t="s">
        <v>126</v>
      </c>
      <c r="AN546" s="9" t="s">
        <v>126</v>
      </c>
      <c r="AO546" s="9" t="s">
        <v>126</v>
      </c>
      <c r="AP546" s="9" t="s">
        <v>126</v>
      </c>
      <c r="AQ546" s="9" t="s">
        <v>126</v>
      </c>
      <c r="AR546" s="27" t="s">
        <v>126</v>
      </c>
      <c r="AS546" s="11" t="s">
        <v>126</v>
      </c>
      <c r="EH546" s="21" t="s">
        <v>1589</v>
      </c>
      <c r="EI546" s="2"/>
      <c r="EN546" s="11" t="s">
        <v>126</v>
      </c>
      <c r="GR546" s="69" t="s">
        <v>348</v>
      </c>
      <c r="GS546" s="11" t="s">
        <v>126</v>
      </c>
    </row>
    <row r="547" spans="1:201" hidden="1" x14ac:dyDescent="0.25">
      <c r="A547" s="10" t="s">
        <v>1781</v>
      </c>
      <c r="B547" s="9" t="s">
        <v>612</v>
      </c>
      <c r="C547" s="9" t="s">
        <v>840</v>
      </c>
      <c r="D547" s="35" t="s">
        <v>2350</v>
      </c>
      <c r="E547" s="35" t="s">
        <v>127</v>
      </c>
      <c r="F547" s="35" t="s">
        <v>1589</v>
      </c>
      <c r="G547" s="35" t="s">
        <v>127</v>
      </c>
      <c r="H547" s="35" t="s">
        <v>1589</v>
      </c>
      <c r="I547" s="35" t="s">
        <v>1589</v>
      </c>
      <c r="J547" s="35" t="str">
        <f t="shared" si="32"/>
        <v>Mixed</v>
      </c>
      <c r="K547" t="s">
        <v>1589</v>
      </c>
      <c r="L547" t="s">
        <v>1589</v>
      </c>
      <c r="M547" t="s">
        <v>127</v>
      </c>
      <c r="N547" t="s">
        <v>1589</v>
      </c>
      <c r="O547" t="s">
        <v>127</v>
      </c>
      <c r="P547" t="s">
        <v>1589</v>
      </c>
      <c r="Q547" t="s">
        <v>1589</v>
      </c>
      <c r="R547" s="1" t="str">
        <f t="shared" si="34"/>
        <v>YES</v>
      </c>
      <c r="S547" s="29" t="str">
        <f t="shared" si="35"/>
        <v>YES</v>
      </c>
      <c r="T547" s="32" t="str">
        <f t="shared" si="33"/>
        <v>NO</v>
      </c>
      <c r="U547" s="34" t="s">
        <v>1589</v>
      </c>
      <c r="V547" s="10" t="s">
        <v>1589</v>
      </c>
      <c r="W547" s="54" t="s">
        <v>1589</v>
      </c>
      <c r="X547" s="9" t="s">
        <v>126</v>
      </c>
      <c r="Y547" s="9" t="s">
        <v>126</v>
      </c>
      <c r="Z547" s="9" t="s">
        <v>126</v>
      </c>
      <c r="AA547" s="9" t="s">
        <v>126</v>
      </c>
      <c r="AB547" s="9" t="s">
        <v>126</v>
      </c>
      <c r="AC547" s="9" t="s">
        <v>126</v>
      </c>
      <c r="AD547" s="9" t="s">
        <v>126</v>
      </c>
      <c r="AE547" s="9" t="s">
        <v>126</v>
      </c>
      <c r="AF547" s="9" t="s">
        <v>126</v>
      </c>
      <c r="AG547" s="9" t="s">
        <v>126</v>
      </c>
      <c r="AH547" s="9" t="s">
        <v>126</v>
      </c>
      <c r="AI547" s="9" t="s">
        <v>126</v>
      </c>
      <c r="AJ547" s="9" t="s">
        <v>126</v>
      </c>
      <c r="AK547" s="9" t="s">
        <v>126</v>
      </c>
      <c r="AL547" s="9" t="s">
        <v>127</v>
      </c>
      <c r="AM547" s="9" t="s">
        <v>126</v>
      </c>
      <c r="AN547" s="9" t="s">
        <v>126</v>
      </c>
      <c r="AO547" s="9" t="s">
        <v>126</v>
      </c>
      <c r="AP547" s="9" t="s">
        <v>126</v>
      </c>
      <c r="AQ547" s="9" t="s">
        <v>126</v>
      </c>
      <c r="AR547" s="27" t="s">
        <v>126</v>
      </c>
      <c r="AS547" s="11" t="s">
        <v>126</v>
      </c>
      <c r="EH547" s="21" t="s">
        <v>1589</v>
      </c>
      <c r="EI547" s="2"/>
      <c r="EN547" s="11" t="s">
        <v>126</v>
      </c>
      <c r="GR547" s="69" t="s">
        <v>348</v>
      </c>
      <c r="GS547" s="11" t="s">
        <v>126</v>
      </c>
    </row>
    <row r="548" spans="1:201" hidden="1" x14ac:dyDescent="0.25">
      <c r="A548" s="10" t="s">
        <v>1781</v>
      </c>
      <c r="B548" s="9" t="s">
        <v>612</v>
      </c>
      <c r="C548" s="9" t="s">
        <v>840</v>
      </c>
      <c r="D548" s="35" t="s">
        <v>2350</v>
      </c>
      <c r="E548" s="35" t="s">
        <v>127</v>
      </c>
      <c r="F548" s="35" t="s">
        <v>1589</v>
      </c>
      <c r="G548" s="35" t="s">
        <v>127</v>
      </c>
      <c r="H548" s="35" t="s">
        <v>1589</v>
      </c>
      <c r="I548" s="35" t="s">
        <v>1589</v>
      </c>
      <c r="J548" s="35" t="str">
        <f t="shared" si="32"/>
        <v>Mixed</v>
      </c>
      <c r="K548" t="s">
        <v>1589</v>
      </c>
      <c r="L548" t="s">
        <v>1589</v>
      </c>
      <c r="M548" t="s">
        <v>127</v>
      </c>
      <c r="N548" t="s">
        <v>1589</v>
      </c>
      <c r="O548" t="s">
        <v>127</v>
      </c>
      <c r="P548" t="s">
        <v>1589</v>
      </c>
      <c r="Q548" t="s">
        <v>1589</v>
      </c>
      <c r="R548" s="1" t="str">
        <f t="shared" si="34"/>
        <v>YES</v>
      </c>
      <c r="S548" s="29" t="str">
        <f t="shared" si="35"/>
        <v>YES</v>
      </c>
      <c r="T548" s="32" t="str">
        <f t="shared" si="33"/>
        <v>NO</v>
      </c>
      <c r="U548" s="34" t="s">
        <v>1589</v>
      </c>
      <c r="V548" s="10" t="s">
        <v>1589</v>
      </c>
      <c r="W548" s="54" t="s">
        <v>1589</v>
      </c>
      <c r="X548" s="9" t="s">
        <v>126</v>
      </c>
      <c r="Y548" s="9" t="s">
        <v>126</v>
      </c>
      <c r="Z548" s="9" t="s">
        <v>126</v>
      </c>
      <c r="AA548" s="9" t="s">
        <v>126</v>
      </c>
      <c r="AB548" s="9" t="s">
        <v>126</v>
      </c>
      <c r="AC548" s="9" t="s">
        <v>126</v>
      </c>
      <c r="AD548" s="9" t="s">
        <v>126</v>
      </c>
      <c r="AE548" s="9" t="s">
        <v>127</v>
      </c>
      <c r="AF548" s="9" t="s">
        <v>126</v>
      </c>
      <c r="AG548" s="9" t="s">
        <v>126</v>
      </c>
      <c r="AH548" s="9" t="s">
        <v>126</v>
      </c>
      <c r="AI548" s="9" t="s">
        <v>126</v>
      </c>
      <c r="AJ548" s="9" t="s">
        <v>126</v>
      </c>
      <c r="AK548" s="9" t="s">
        <v>126</v>
      </c>
      <c r="AL548" s="9" t="s">
        <v>126</v>
      </c>
      <c r="AM548" s="9" t="s">
        <v>126</v>
      </c>
      <c r="AN548" s="9" t="s">
        <v>126</v>
      </c>
      <c r="AO548" s="9" t="s">
        <v>126</v>
      </c>
      <c r="AP548" s="9" t="s">
        <v>126</v>
      </c>
      <c r="AQ548" s="9" t="s">
        <v>126</v>
      </c>
      <c r="AR548" s="27" t="s">
        <v>126</v>
      </c>
      <c r="AS548" s="11" t="s">
        <v>126</v>
      </c>
      <c r="EH548" s="21" t="s">
        <v>1589</v>
      </c>
      <c r="EI548" s="2"/>
      <c r="EN548" s="11" t="s">
        <v>126</v>
      </c>
      <c r="GR548" s="69" t="s">
        <v>347</v>
      </c>
      <c r="GS548" s="11" t="s">
        <v>126</v>
      </c>
    </row>
    <row r="549" spans="1:201" hidden="1" x14ac:dyDescent="0.25">
      <c r="A549" s="10" t="s">
        <v>1781</v>
      </c>
      <c r="B549" s="9" t="s">
        <v>612</v>
      </c>
      <c r="C549" s="9" t="s">
        <v>841</v>
      </c>
      <c r="D549" s="35" t="s">
        <v>2351</v>
      </c>
      <c r="E549" s="35" t="s">
        <v>127</v>
      </c>
      <c r="F549" s="35" t="s">
        <v>1589</v>
      </c>
      <c r="G549" s="35" t="s">
        <v>1589</v>
      </c>
      <c r="H549" s="35" t="s">
        <v>1589</v>
      </c>
      <c r="I549" s="35" t="s">
        <v>1589</v>
      </c>
      <c r="J549" s="35" t="str">
        <f t="shared" si="32"/>
        <v>Plan-driven</v>
      </c>
      <c r="K549" t="s">
        <v>127</v>
      </c>
      <c r="L549" t="s">
        <v>1589</v>
      </c>
      <c r="M549" t="s">
        <v>1589</v>
      </c>
      <c r="N549" t="s">
        <v>1589</v>
      </c>
      <c r="O549" t="s">
        <v>1589</v>
      </c>
      <c r="P549" t="s">
        <v>1589</v>
      </c>
      <c r="Q549" t="s">
        <v>1589</v>
      </c>
      <c r="R549" s="1" t="str">
        <f t="shared" si="34"/>
        <v>NO</v>
      </c>
      <c r="S549" s="29" t="str">
        <f t="shared" si="35"/>
        <v>YES</v>
      </c>
      <c r="T549" s="32" t="str">
        <f t="shared" si="33"/>
        <v>YES</v>
      </c>
      <c r="U549" s="34" t="s">
        <v>127</v>
      </c>
      <c r="V549" s="10" t="s">
        <v>1589</v>
      </c>
      <c r="W549" s="54" t="s">
        <v>1589</v>
      </c>
      <c r="X549" s="9" t="s">
        <v>126</v>
      </c>
      <c r="Y549" s="9" t="s">
        <v>127</v>
      </c>
      <c r="Z549" s="9" t="s">
        <v>126</v>
      </c>
      <c r="AA549" s="9" t="s">
        <v>126</v>
      </c>
      <c r="AB549" s="9" t="s">
        <v>126</v>
      </c>
      <c r="AC549" s="9" t="s">
        <v>126</v>
      </c>
      <c r="AD549" s="9" t="s">
        <v>126</v>
      </c>
      <c r="AE549" s="9" t="s">
        <v>126</v>
      </c>
      <c r="AF549" s="9" t="s">
        <v>126</v>
      </c>
      <c r="AG549" s="9" t="s">
        <v>126</v>
      </c>
      <c r="AH549" s="9" t="s">
        <v>126</v>
      </c>
      <c r="AI549" s="9" t="s">
        <v>126</v>
      </c>
      <c r="AJ549" s="9" t="s">
        <v>126</v>
      </c>
      <c r="AK549" s="9" t="s">
        <v>126</v>
      </c>
      <c r="AL549" s="9" t="s">
        <v>126</v>
      </c>
      <c r="AM549" s="9" t="s">
        <v>126</v>
      </c>
      <c r="AN549" s="9" t="s">
        <v>126</v>
      </c>
      <c r="AO549" s="9" t="s">
        <v>126</v>
      </c>
      <c r="AP549" s="9" t="s">
        <v>126</v>
      </c>
      <c r="AQ549" s="9" t="s">
        <v>126</v>
      </c>
      <c r="AR549" s="27" t="s">
        <v>126</v>
      </c>
      <c r="AS549" s="11" t="s">
        <v>842</v>
      </c>
      <c r="CT549" t="s">
        <v>127</v>
      </c>
      <c r="EH549" s="21" t="s">
        <v>1589</v>
      </c>
      <c r="EI549" s="2"/>
      <c r="EJ549" s="2" t="s">
        <v>127</v>
      </c>
      <c r="EN549" s="11" t="s">
        <v>931</v>
      </c>
      <c r="EP549" t="s">
        <v>127</v>
      </c>
      <c r="GM549" t="s">
        <v>127</v>
      </c>
      <c r="GR549" s="69" t="s">
        <v>348</v>
      </c>
      <c r="GS549" s="11" t="s">
        <v>1251</v>
      </c>
    </row>
    <row r="550" spans="1:201" hidden="1" x14ac:dyDescent="0.25">
      <c r="A550" s="10" t="s">
        <v>1781</v>
      </c>
      <c r="B550" s="9" t="s">
        <v>612</v>
      </c>
      <c r="C550" s="9" t="s">
        <v>841</v>
      </c>
      <c r="D550" s="35" t="s">
        <v>2351</v>
      </c>
      <c r="E550" s="35" t="s">
        <v>127</v>
      </c>
      <c r="F550" s="35" t="s">
        <v>1589</v>
      </c>
      <c r="G550" s="35" t="s">
        <v>1589</v>
      </c>
      <c r="H550" s="35" t="s">
        <v>1589</v>
      </c>
      <c r="I550" s="35" t="s">
        <v>1589</v>
      </c>
      <c r="J550" s="35" t="str">
        <f t="shared" si="32"/>
        <v>Plan-driven</v>
      </c>
      <c r="K550" t="s">
        <v>127</v>
      </c>
      <c r="L550" t="s">
        <v>1589</v>
      </c>
      <c r="M550" t="s">
        <v>1589</v>
      </c>
      <c r="N550" t="s">
        <v>1589</v>
      </c>
      <c r="O550" t="s">
        <v>1589</v>
      </c>
      <c r="P550" t="s">
        <v>1589</v>
      </c>
      <c r="Q550" t="s">
        <v>1589</v>
      </c>
      <c r="R550" s="1" t="str">
        <f t="shared" si="34"/>
        <v>NO</v>
      </c>
      <c r="S550" s="29" t="str">
        <f t="shared" si="35"/>
        <v>NO</v>
      </c>
      <c r="T550" s="32" t="str">
        <f t="shared" si="33"/>
        <v>NO</v>
      </c>
      <c r="U550" s="34" t="s">
        <v>1589</v>
      </c>
      <c r="V550" s="10" t="s">
        <v>1589</v>
      </c>
      <c r="W550" s="54" t="s">
        <v>1589</v>
      </c>
      <c r="X550" s="9" t="s">
        <v>126</v>
      </c>
      <c r="Y550" s="9" t="s">
        <v>126</v>
      </c>
      <c r="Z550" s="9" t="s">
        <v>126</v>
      </c>
      <c r="AA550" s="9" t="s">
        <v>126</v>
      </c>
      <c r="AB550" s="9" t="s">
        <v>126</v>
      </c>
      <c r="AC550" s="9" t="s">
        <v>126</v>
      </c>
      <c r="AD550" s="9" t="s">
        <v>126</v>
      </c>
      <c r="AE550" s="9" t="s">
        <v>126</v>
      </c>
      <c r="AF550" s="9" t="s">
        <v>126</v>
      </c>
      <c r="AG550" s="9" t="s">
        <v>126</v>
      </c>
      <c r="AH550" s="9" t="s">
        <v>126</v>
      </c>
      <c r="AI550" s="9" t="s">
        <v>126</v>
      </c>
      <c r="AJ550" s="9" t="s">
        <v>126</v>
      </c>
      <c r="AK550" s="9" t="s">
        <v>126</v>
      </c>
      <c r="AL550" s="9" t="s">
        <v>126</v>
      </c>
      <c r="AM550" s="9" t="s">
        <v>126</v>
      </c>
      <c r="AN550" s="9" t="s">
        <v>126</v>
      </c>
      <c r="AO550" s="9" t="s">
        <v>126</v>
      </c>
      <c r="AP550" s="9" t="s">
        <v>126</v>
      </c>
      <c r="AQ550" s="9" t="s">
        <v>126</v>
      </c>
      <c r="AR550" s="27" t="s">
        <v>126</v>
      </c>
      <c r="AS550" s="11" t="s">
        <v>126</v>
      </c>
      <c r="EH550" s="21" t="s">
        <v>1589</v>
      </c>
      <c r="EI550" s="2"/>
      <c r="EN550" s="11" t="s">
        <v>126</v>
      </c>
      <c r="GR550" s="69" t="s">
        <v>126</v>
      </c>
      <c r="GS550" s="11" t="s">
        <v>126</v>
      </c>
    </row>
    <row r="551" spans="1:201" hidden="1" x14ac:dyDescent="0.25">
      <c r="A551" s="10" t="s">
        <v>1781</v>
      </c>
      <c r="B551" s="9" t="s">
        <v>612</v>
      </c>
      <c r="C551" s="9" t="s">
        <v>841</v>
      </c>
      <c r="D551" s="35" t="s">
        <v>2351</v>
      </c>
      <c r="E551" s="35" t="s">
        <v>127</v>
      </c>
      <c r="F551" s="35" t="s">
        <v>1589</v>
      </c>
      <c r="G551" s="35" t="s">
        <v>1589</v>
      </c>
      <c r="H551" s="35" t="s">
        <v>1589</v>
      </c>
      <c r="I551" s="35" t="s">
        <v>1589</v>
      </c>
      <c r="J551" s="35" t="str">
        <f t="shared" si="32"/>
        <v>Plan-driven</v>
      </c>
      <c r="K551" t="s">
        <v>127</v>
      </c>
      <c r="L551" t="s">
        <v>1589</v>
      </c>
      <c r="M551" t="s">
        <v>1589</v>
      </c>
      <c r="N551" t="s">
        <v>1589</v>
      </c>
      <c r="O551" t="s">
        <v>1589</v>
      </c>
      <c r="P551" t="s">
        <v>1589</v>
      </c>
      <c r="Q551" t="s">
        <v>1589</v>
      </c>
      <c r="R551" s="1" t="str">
        <f t="shared" si="34"/>
        <v>NO</v>
      </c>
      <c r="S551" s="29" t="str">
        <f t="shared" si="35"/>
        <v>NO</v>
      </c>
      <c r="T551" s="32" t="str">
        <f t="shared" si="33"/>
        <v>NO</v>
      </c>
      <c r="U551" s="34" t="s">
        <v>1589</v>
      </c>
      <c r="V551" s="10" t="s">
        <v>1589</v>
      </c>
      <c r="W551" s="54" t="s">
        <v>1589</v>
      </c>
      <c r="X551" s="9" t="s">
        <v>126</v>
      </c>
      <c r="Y551" s="9" t="s">
        <v>126</v>
      </c>
      <c r="Z551" s="9" t="s">
        <v>126</v>
      </c>
      <c r="AA551" s="9" t="s">
        <v>126</v>
      </c>
      <c r="AB551" s="9" t="s">
        <v>126</v>
      </c>
      <c r="AC551" s="9" t="s">
        <v>126</v>
      </c>
      <c r="AD551" s="9" t="s">
        <v>126</v>
      </c>
      <c r="AE551" s="9" t="s">
        <v>126</v>
      </c>
      <c r="AF551" s="9" t="s">
        <v>126</v>
      </c>
      <c r="AG551" s="9" t="s">
        <v>126</v>
      </c>
      <c r="AH551" s="9" t="s">
        <v>126</v>
      </c>
      <c r="AI551" s="9" t="s">
        <v>126</v>
      </c>
      <c r="AJ551" s="9" t="s">
        <v>126</v>
      </c>
      <c r="AK551" s="9" t="s">
        <v>126</v>
      </c>
      <c r="AL551" s="9" t="s">
        <v>126</v>
      </c>
      <c r="AM551" s="9" t="s">
        <v>126</v>
      </c>
      <c r="AN551" s="9" t="s">
        <v>126</v>
      </c>
      <c r="AO551" s="9" t="s">
        <v>126</v>
      </c>
      <c r="AP551" s="9" t="s">
        <v>126</v>
      </c>
      <c r="AQ551" s="9" t="s">
        <v>126</v>
      </c>
      <c r="AR551" s="27" t="s">
        <v>126</v>
      </c>
      <c r="AS551" s="11" t="s">
        <v>126</v>
      </c>
      <c r="EH551" s="21" t="s">
        <v>1589</v>
      </c>
      <c r="EI551" s="2"/>
      <c r="EN551" s="11" t="s">
        <v>126</v>
      </c>
      <c r="GR551" s="69" t="s">
        <v>126</v>
      </c>
      <c r="GS551" s="11" t="s">
        <v>126</v>
      </c>
    </row>
    <row r="552" spans="1:201" hidden="1" x14ac:dyDescent="0.25">
      <c r="A552" s="10" t="s">
        <v>1781</v>
      </c>
      <c r="B552" s="9" t="s">
        <v>612</v>
      </c>
      <c r="C552" s="9" t="s">
        <v>841</v>
      </c>
      <c r="D552" s="35" t="s">
        <v>2351</v>
      </c>
      <c r="E552" s="35" t="s">
        <v>127</v>
      </c>
      <c r="F552" s="35" t="s">
        <v>1589</v>
      </c>
      <c r="G552" s="35" t="s">
        <v>1589</v>
      </c>
      <c r="H552" s="35" t="s">
        <v>1589</v>
      </c>
      <c r="I552" s="35" t="s">
        <v>1589</v>
      </c>
      <c r="J552" s="35" t="str">
        <f t="shared" si="32"/>
        <v>Plan-driven</v>
      </c>
      <c r="K552" t="s">
        <v>127</v>
      </c>
      <c r="L552" t="s">
        <v>1589</v>
      </c>
      <c r="M552" t="s">
        <v>1589</v>
      </c>
      <c r="N552" t="s">
        <v>1589</v>
      </c>
      <c r="O552" t="s">
        <v>1589</v>
      </c>
      <c r="P552" t="s">
        <v>1589</v>
      </c>
      <c r="Q552" t="s">
        <v>1589</v>
      </c>
      <c r="R552" s="1" t="str">
        <f t="shared" si="34"/>
        <v>NO</v>
      </c>
      <c r="S552" s="29" t="str">
        <f t="shared" si="35"/>
        <v>NO</v>
      </c>
      <c r="T552" s="32" t="str">
        <f t="shared" si="33"/>
        <v>NO</v>
      </c>
      <c r="U552" s="34" t="s">
        <v>1589</v>
      </c>
      <c r="V552" s="10" t="s">
        <v>1589</v>
      </c>
      <c r="W552" s="54" t="s">
        <v>1589</v>
      </c>
      <c r="X552" s="9" t="s">
        <v>126</v>
      </c>
      <c r="Y552" s="9" t="s">
        <v>126</v>
      </c>
      <c r="Z552" s="9" t="s">
        <v>126</v>
      </c>
      <c r="AA552" s="9" t="s">
        <v>126</v>
      </c>
      <c r="AB552" s="9" t="s">
        <v>126</v>
      </c>
      <c r="AC552" s="9" t="s">
        <v>126</v>
      </c>
      <c r="AD552" s="9" t="s">
        <v>126</v>
      </c>
      <c r="AE552" s="9" t="s">
        <v>126</v>
      </c>
      <c r="AF552" s="9" t="s">
        <v>126</v>
      </c>
      <c r="AG552" s="9" t="s">
        <v>126</v>
      </c>
      <c r="AH552" s="9" t="s">
        <v>126</v>
      </c>
      <c r="AI552" s="9" t="s">
        <v>126</v>
      </c>
      <c r="AJ552" s="9" t="s">
        <v>126</v>
      </c>
      <c r="AK552" s="9" t="s">
        <v>126</v>
      </c>
      <c r="AL552" s="9" t="s">
        <v>126</v>
      </c>
      <c r="AM552" s="9" t="s">
        <v>126</v>
      </c>
      <c r="AN552" s="9" t="s">
        <v>126</v>
      </c>
      <c r="AO552" s="9" t="s">
        <v>126</v>
      </c>
      <c r="AP552" s="9" t="s">
        <v>126</v>
      </c>
      <c r="AQ552" s="9" t="s">
        <v>126</v>
      </c>
      <c r="AR552" s="27" t="s">
        <v>126</v>
      </c>
      <c r="AS552" s="11" t="s">
        <v>126</v>
      </c>
      <c r="EH552" s="21" t="s">
        <v>1589</v>
      </c>
      <c r="EI552" s="2"/>
      <c r="EN552" s="11" t="s">
        <v>126</v>
      </c>
      <c r="GR552" s="69" t="s">
        <v>126</v>
      </c>
      <c r="GS552" s="11" t="s">
        <v>126</v>
      </c>
    </row>
    <row r="553" spans="1:201" hidden="1" x14ac:dyDescent="0.25">
      <c r="A553" s="10" t="s">
        <v>1781</v>
      </c>
      <c r="B553" s="9" t="s">
        <v>612</v>
      </c>
      <c r="C553" s="9" t="s">
        <v>841</v>
      </c>
      <c r="D553" s="35" t="s">
        <v>2351</v>
      </c>
      <c r="E553" s="35" t="s">
        <v>127</v>
      </c>
      <c r="F553" s="35" t="s">
        <v>1589</v>
      </c>
      <c r="G553" s="35" t="s">
        <v>1589</v>
      </c>
      <c r="H553" s="35" t="s">
        <v>1589</v>
      </c>
      <c r="I553" s="35" t="s">
        <v>1589</v>
      </c>
      <c r="J553" s="35" t="str">
        <f t="shared" si="32"/>
        <v>Plan-driven</v>
      </c>
      <c r="K553" t="s">
        <v>127</v>
      </c>
      <c r="L553" t="s">
        <v>1589</v>
      </c>
      <c r="M553" t="s">
        <v>1589</v>
      </c>
      <c r="N553" t="s">
        <v>1589</v>
      </c>
      <c r="O553" t="s">
        <v>1589</v>
      </c>
      <c r="P553" t="s">
        <v>1589</v>
      </c>
      <c r="Q553" t="s">
        <v>1589</v>
      </c>
      <c r="R553" s="1" t="str">
        <f t="shared" si="34"/>
        <v>NO</v>
      </c>
      <c r="S553" s="29" t="str">
        <f t="shared" si="35"/>
        <v>NO</v>
      </c>
      <c r="T553" s="32" t="str">
        <f t="shared" si="33"/>
        <v>NO</v>
      </c>
      <c r="U553" s="34" t="s">
        <v>1589</v>
      </c>
      <c r="V553" s="10" t="s">
        <v>1589</v>
      </c>
      <c r="W553" s="54" t="s">
        <v>1589</v>
      </c>
      <c r="X553" s="9" t="s">
        <v>126</v>
      </c>
      <c r="Y553" s="9" t="s">
        <v>126</v>
      </c>
      <c r="Z553" s="9" t="s">
        <v>126</v>
      </c>
      <c r="AA553" s="9" t="s">
        <v>126</v>
      </c>
      <c r="AB553" s="9" t="s">
        <v>126</v>
      </c>
      <c r="AC553" s="9" t="s">
        <v>126</v>
      </c>
      <c r="AD553" s="9" t="s">
        <v>126</v>
      </c>
      <c r="AE553" s="9" t="s">
        <v>126</v>
      </c>
      <c r="AF553" s="9" t="s">
        <v>126</v>
      </c>
      <c r="AG553" s="9" t="s">
        <v>126</v>
      </c>
      <c r="AH553" s="9" t="s">
        <v>126</v>
      </c>
      <c r="AI553" s="9" t="s">
        <v>126</v>
      </c>
      <c r="AJ553" s="9" t="s">
        <v>126</v>
      </c>
      <c r="AK553" s="9" t="s">
        <v>126</v>
      </c>
      <c r="AL553" s="9" t="s">
        <v>126</v>
      </c>
      <c r="AM553" s="9" t="s">
        <v>126</v>
      </c>
      <c r="AN553" s="9" t="s">
        <v>126</v>
      </c>
      <c r="AO553" s="9" t="s">
        <v>126</v>
      </c>
      <c r="AP553" s="9" t="s">
        <v>126</v>
      </c>
      <c r="AQ553" s="9" t="s">
        <v>126</v>
      </c>
      <c r="AR553" s="27" t="s">
        <v>126</v>
      </c>
      <c r="AS553" s="11" t="s">
        <v>126</v>
      </c>
      <c r="EH553" s="21" t="s">
        <v>1589</v>
      </c>
      <c r="EI553" s="2"/>
      <c r="EN553" s="11" t="s">
        <v>126</v>
      </c>
      <c r="GR553" s="69" t="s">
        <v>126</v>
      </c>
      <c r="GS553" s="11" t="s">
        <v>126</v>
      </c>
    </row>
    <row r="554" spans="1:201" hidden="1" x14ac:dyDescent="0.25">
      <c r="A554" s="10" t="s">
        <v>1781</v>
      </c>
      <c r="B554" s="9" t="s">
        <v>612</v>
      </c>
      <c r="C554" s="9" t="s">
        <v>843</v>
      </c>
      <c r="D554" s="35" t="s">
        <v>2349</v>
      </c>
      <c r="E554" s="35" t="s">
        <v>1589</v>
      </c>
      <c r="F554" s="35" t="s">
        <v>1589</v>
      </c>
      <c r="G554" s="35" t="s">
        <v>127</v>
      </c>
      <c r="H554" s="35" t="s">
        <v>1589</v>
      </c>
      <c r="I554" s="35" t="s">
        <v>1589</v>
      </c>
      <c r="J554" s="35" t="str">
        <f t="shared" si="32"/>
        <v>Agile</v>
      </c>
      <c r="K554" t="s">
        <v>127</v>
      </c>
      <c r="L554" t="s">
        <v>127</v>
      </c>
      <c r="M554" t="s">
        <v>1589</v>
      </c>
      <c r="N554" t="s">
        <v>1589</v>
      </c>
      <c r="O554" t="s">
        <v>1589</v>
      </c>
      <c r="P554" t="s">
        <v>1589</v>
      </c>
      <c r="Q554" t="s">
        <v>1589</v>
      </c>
      <c r="R554" s="1" t="str">
        <f t="shared" si="34"/>
        <v>NO</v>
      </c>
      <c r="S554" s="29" t="str">
        <f t="shared" si="35"/>
        <v>YES</v>
      </c>
      <c r="T554" s="32" t="str">
        <f t="shared" si="33"/>
        <v>YES</v>
      </c>
      <c r="U554" s="34" t="s">
        <v>127</v>
      </c>
      <c r="V554" s="10" t="s">
        <v>1589</v>
      </c>
      <c r="W554" s="54" t="s">
        <v>1589</v>
      </c>
      <c r="X554" s="9" t="s">
        <v>126</v>
      </c>
      <c r="Y554" s="9" t="s">
        <v>126</v>
      </c>
      <c r="Z554" s="9" t="s">
        <v>126</v>
      </c>
      <c r="AA554" s="9" t="s">
        <v>126</v>
      </c>
      <c r="AB554" s="9" t="s">
        <v>126</v>
      </c>
      <c r="AC554" s="9" t="s">
        <v>126</v>
      </c>
      <c r="AD554" s="9" t="s">
        <v>126</v>
      </c>
      <c r="AE554" s="9" t="s">
        <v>126</v>
      </c>
      <c r="AF554" s="9" t="s">
        <v>126</v>
      </c>
      <c r="AG554" s="9" t="s">
        <v>126</v>
      </c>
      <c r="AH554" s="9" t="s">
        <v>126</v>
      </c>
      <c r="AI554" s="9" t="s">
        <v>127</v>
      </c>
      <c r="AJ554" s="9" t="s">
        <v>126</v>
      </c>
      <c r="AK554" s="9" t="s">
        <v>126</v>
      </c>
      <c r="AL554" s="9" t="s">
        <v>126</v>
      </c>
      <c r="AM554" s="9" t="s">
        <v>126</v>
      </c>
      <c r="AN554" s="9" t="s">
        <v>126</v>
      </c>
      <c r="AO554" s="9" t="s">
        <v>126</v>
      </c>
      <c r="AP554" s="9" t="s">
        <v>126</v>
      </c>
      <c r="AQ554" s="9" t="s">
        <v>126</v>
      </c>
      <c r="AR554" s="27" t="s">
        <v>126</v>
      </c>
      <c r="AS554" s="11" t="s">
        <v>844</v>
      </c>
      <c r="BI554" t="s">
        <v>127</v>
      </c>
      <c r="EH554" s="21" t="s">
        <v>127</v>
      </c>
      <c r="EI554" s="2" t="s">
        <v>127</v>
      </c>
      <c r="EN554" s="11" t="s">
        <v>1060</v>
      </c>
      <c r="EQ554" t="s">
        <v>127</v>
      </c>
      <c r="GP554" t="s">
        <v>127</v>
      </c>
      <c r="GR554" s="69" t="s">
        <v>347</v>
      </c>
      <c r="GS554" s="11" t="s">
        <v>1252</v>
      </c>
    </row>
    <row r="555" spans="1:201" hidden="1" x14ac:dyDescent="0.25">
      <c r="A555" s="10" t="s">
        <v>1781</v>
      </c>
      <c r="B555" s="9" t="s">
        <v>612</v>
      </c>
      <c r="C555" s="9" t="s">
        <v>843</v>
      </c>
      <c r="D555" s="35" t="s">
        <v>2349</v>
      </c>
      <c r="E555" s="35" t="s">
        <v>1589</v>
      </c>
      <c r="F555" s="35" t="s">
        <v>1589</v>
      </c>
      <c r="G555" s="35" t="s">
        <v>127</v>
      </c>
      <c r="H555" s="35" t="s">
        <v>1589</v>
      </c>
      <c r="I555" s="35" t="s">
        <v>1589</v>
      </c>
      <c r="J555" s="35" t="str">
        <f t="shared" si="32"/>
        <v>Agile</v>
      </c>
      <c r="K555" t="s">
        <v>127</v>
      </c>
      <c r="L555" t="s">
        <v>127</v>
      </c>
      <c r="M555" t="s">
        <v>1589</v>
      </c>
      <c r="N555" t="s">
        <v>1589</v>
      </c>
      <c r="O555" t="s">
        <v>1589</v>
      </c>
      <c r="P555" t="s">
        <v>1589</v>
      </c>
      <c r="Q555" t="s">
        <v>1589</v>
      </c>
      <c r="R555" s="1" t="str">
        <f t="shared" si="34"/>
        <v>NO</v>
      </c>
      <c r="S555" s="29" t="str">
        <f t="shared" si="35"/>
        <v>YES</v>
      </c>
      <c r="T555" s="32" t="str">
        <f t="shared" si="33"/>
        <v>YES</v>
      </c>
      <c r="U555" s="34" t="s">
        <v>127</v>
      </c>
      <c r="V555" s="10" t="s">
        <v>1589</v>
      </c>
      <c r="W555" s="54" t="s">
        <v>1589</v>
      </c>
      <c r="X555" s="9" t="s">
        <v>126</v>
      </c>
      <c r="Y555" s="9" t="s">
        <v>127</v>
      </c>
      <c r="Z555" s="9" t="s">
        <v>126</v>
      </c>
      <c r="AA555" s="9" t="s">
        <v>126</v>
      </c>
      <c r="AB555" s="9" t="s">
        <v>126</v>
      </c>
      <c r="AC555" s="9" t="s">
        <v>126</v>
      </c>
      <c r="AD555" s="9" t="s">
        <v>126</v>
      </c>
      <c r="AE555" s="9" t="s">
        <v>126</v>
      </c>
      <c r="AF555" s="9" t="s">
        <v>126</v>
      </c>
      <c r="AG555" s="9" t="s">
        <v>126</v>
      </c>
      <c r="AH555" s="9" t="s">
        <v>126</v>
      </c>
      <c r="AI555" s="9" t="s">
        <v>126</v>
      </c>
      <c r="AJ555" s="9" t="s">
        <v>126</v>
      </c>
      <c r="AK555" s="9" t="s">
        <v>126</v>
      </c>
      <c r="AL555" s="9" t="s">
        <v>126</v>
      </c>
      <c r="AM555" s="9" t="s">
        <v>126</v>
      </c>
      <c r="AN555" s="9" t="s">
        <v>126</v>
      </c>
      <c r="AO555" s="9" t="s">
        <v>126</v>
      </c>
      <c r="AP555" s="9" t="s">
        <v>126</v>
      </c>
      <c r="AQ555" s="9" t="s">
        <v>126</v>
      </c>
      <c r="AR555" s="27" t="s">
        <v>126</v>
      </c>
      <c r="AS555" s="11" t="s">
        <v>845</v>
      </c>
      <c r="DM555" t="s">
        <v>127</v>
      </c>
      <c r="EH555" s="21" t="s">
        <v>1589</v>
      </c>
      <c r="EI555" s="2" t="s">
        <v>127</v>
      </c>
      <c r="EN555" s="11" t="s">
        <v>931</v>
      </c>
      <c r="EP555" t="s">
        <v>127</v>
      </c>
      <c r="GM555" t="s">
        <v>127</v>
      </c>
      <c r="GR555" s="69" t="s">
        <v>348</v>
      </c>
      <c r="GS555" s="11" t="s">
        <v>1253</v>
      </c>
    </row>
    <row r="556" spans="1:201" hidden="1" x14ac:dyDescent="0.25">
      <c r="A556" s="10" t="s">
        <v>1781</v>
      </c>
      <c r="B556" s="9" t="s">
        <v>612</v>
      </c>
      <c r="C556" s="9" t="s">
        <v>843</v>
      </c>
      <c r="D556" s="35" t="s">
        <v>2349</v>
      </c>
      <c r="E556" s="35" t="s">
        <v>1589</v>
      </c>
      <c r="F556" s="35" t="s">
        <v>1589</v>
      </c>
      <c r="G556" s="35" t="s">
        <v>127</v>
      </c>
      <c r="H556" s="35" t="s">
        <v>1589</v>
      </c>
      <c r="I556" s="35" t="s">
        <v>1589</v>
      </c>
      <c r="J556" s="35" t="str">
        <f t="shared" si="32"/>
        <v>Agile</v>
      </c>
      <c r="K556" t="s">
        <v>127</v>
      </c>
      <c r="L556" t="s">
        <v>127</v>
      </c>
      <c r="M556" t="s">
        <v>1589</v>
      </c>
      <c r="N556" t="s">
        <v>1589</v>
      </c>
      <c r="O556" t="s">
        <v>1589</v>
      </c>
      <c r="P556" t="s">
        <v>1589</v>
      </c>
      <c r="Q556" t="s">
        <v>1589</v>
      </c>
      <c r="R556" s="1" t="str">
        <f t="shared" si="34"/>
        <v>NO</v>
      </c>
      <c r="S556" s="29" t="str">
        <f t="shared" si="35"/>
        <v>YES</v>
      </c>
      <c r="T556" s="32" t="str">
        <f t="shared" si="33"/>
        <v>YES</v>
      </c>
      <c r="U556" s="34" t="s">
        <v>127</v>
      </c>
      <c r="V556" s="10" t="s">
        <v>1589</v>
      </c>
      <c r="W556" s="54" t="s">
        <v>1589</v>
      </c>
      <c r="X556" s="9" t="s">
        <v>126</v>
      </c>
      <c r="Y556" s="9" t="s">
        <v>126</v>
      </c>
      <c r="Z556" s="9" t="s">
        <v>126</v>
      </c>
      <c r="AA556" s="9" t="s">
        <v>126</v>
      </c>
      <c r="AB556" s="9" t="s">
        <v>127</v>
      </c>
      <c r="AC556" s="9" t="s">
        <v>126</v>
      </c>
      <c r="AD556" s="9" t="s">
        <v>126</v>
      </c>
      <c r="AE556" s="9" t="s">
        <v>126</v>
      </c>
      <c r="AF556" s="9" t="s">
        <v>126</v>
      </c>
      <c r="AG556" s="9" t="s">
        <v>126</v>
      </c>
      <c r="AH556" s="9" t="s">
        <v>126</v>
      </c>
      <c r="AI556" s="9" t="s">
        <v>126</v>
      </c>
      <c r="AJ556" s="9" t="s">
        <v>126</v>
      </c>
      <c r="AK556" s="9" t="s">
        <v>126</v>
      </c>
      <c r="AL556" s="9" t="s">
        <v>126</v>
      </c>
      <c r="AM556" s="9" t="s">
        <v>126</v>
      </c>
      <c r="AN556" s="9" t="s">
        <v>126</v>
      </c>
      <c r="AO556" s="9" t="s">
        <v>126</v>
      </c>
      <c r="AP556" s="9" t="s">
        <v>126</v>
      </c>
      <c r="AQ556" s="9" t="s">
        <v>126</v>
      </c>
      <c r="AR556" s="27" t="s">
        <v>126</v>
      </c>
      <c r="AS556" s="11" t="s">
        <v>846</v>
      </c>
      <c r="AT556" t="s">
        <v>127</v>
      </c>
      <c r="EH556" s="21" t="s">
        <v>1589</v>
      </c>
      <c r="EI556" s="2"/>
      <c r="EJ556" s="2" t="s">
        <v>127</v>
      </c>
      <c r="EN556" s="11" t="s">
        <v>1061</v>
      </c>
      <c r="GD556" t="s">
        <v>127</v>
      </c>
      <c r="GP556" t="s">
        <v>127</v>
      </c>
      <c r="GR556" s="69" t="s">
        <v>347</v>
      </c>
      <c r="GS556" s="11" t="s">
        <v>1254</v>
      </c>
    </row>
    <row r="557" spans="1:201" hidden="1" x14ac:dyDescent="0.25">
      <c r="A557" s="10" t="s">
        <v>1781</v>
      </c>
      <c r="B557" s="9" t="s">
        <v>612</v>
      </c>
      <c r="C557" s="9" t="s">
        <v>843</v>
      </c>
      <c r="D557" s="35" t="s">
        <v>2349</v>
      </c>
      <c r="E557" s="35" t="s">
        <v>1589</v>
      </c>
      <c r="F557" s="35" t="s">
        <v>1589</v>
      </c>
      <c r="G557" s="35" t="s">
        <v>127</v>
      </c>
      <c r="H557" s="35" t="s">
        <v>1589</v>
      </c>
      <c r="I557" s="35" t="s">
        <v>1589</v>
      </c>
      <c r="J557" s="35" t="str">
        <f t="shared" si="32"/>
        <v>Agile</v>
      </c>
      <c r="K557" t="s">
        <v>127</v>
      </c>
      <c r="L557" t="s">
        <v>127</v>
      </c>
      <c r="M557" t="s">
        <v>1589</v>
      </c>
      <c r="N557" t="s">
        <v>1589</v>
      </c>
      <c r="O557" t="s">
        <v>1589</v>
      </c>
      <c r="P557" t="s">
        <v>1589</v>
      </c>
      <c r="Q557" t="s">
        <v>1589</v>
      </c>
      <c r="R557" s="1" t="str">
        <f t="shared" si="34"/>
        <v>NO</v>
      </c>
      <c r="S557" s="29" t="str">
        <f t="shared" si="35"/>
        <v>YES</v>
      </c>
      <c r="T557" s="32" t="str">
        <f t="shared" si="33"/>
        <v>YES</v>
      </c>
      <c r="U557" s="34" t="s">
        <v>127</v>
      </c>
      <c r="V557" s="10" t="s">
        <v>1589</v>
      </c>
      <c r="W557" s="54" t="s">
        <v>1589</v>
      </c>
      <c r="X557" s="9" t="s">
        <v>126</v>
      </c>
      <c r="Y557" s="9" t="s">
        <v>126</v>
      </c>
      <c r="Z557" s="9" t="s">
        <v>126</v>
      </c>
      <c r="AA557" s="9" t="s">
        <v>126</v>
      </c>
      <c r="AB557" s="9" t="s">
        <v>126</v>
      </c>
      <c r="AC557" s="9" t="s">
        <v>126</v>
      </c>
      <c r="AD557" s="9" t="s">
        <v>126</v>
      </c>
      <c r="AE557" s="9" t="s">
        <v>126</v>
      </c>
      <c r="AF557" s="9" t="s">
        <v>126</v>
      </c>
      <c r="AG557" s="9" t="s">
        <v>126</v>
      </c>
      <c r="AH557" s="9" t="s">
        <v>126</v>
      </c>
      <c r="AI557" s="9" t="s">
        <v>126</v>
      </c>
      <c r="AJ557" s="9" t="s">
        <v>126</v>
      </c>
      <c r="AK557" s="9" t="s">
        <v>126</v>
      </c>
      <c r="AL557" s="9" t="s">
        <v>126</v>
      </c>
      <c r="AM557" s="9" t="s">
        <v>127</v>
      </c>
      <c r="AN557" s="9" t="s">
        <v>126</v>
      </c>
      <c r="AO557" s="9" t="s">
        <v>126</v>
      </c>
      <c r="AP557" s="9" t="s">
        <v>126</v>
      </c>
      <c r="AQ557" s="9" t="s">
        <v>126</v>
      </c>
      <c r="AR557" s="27" t="s">
        <v>126</v>
      </c>
      <c r="AS557" s="11" t="s">
        <v>847</v>
      </c>
      <c r="BP557" t="s">
        <v>127</v>
      </c>
      <c r="EH557" s="21" t="s">
        <v>1589</v>
      </c>
      <c r="EI557" s="2"/>
      <c r="EK557" s="2" t="s">
        <v>127</v>
      </c>
      <c r="EN557" s="11" t="s">
        <v>1062</v>
      </c>
      <c r="EW557" t="s">
        <v>127</v>
      </c>
      <c r="GN557" t="s">
        <v>127</v>
      </c>
      <c r="GR557" s="69" t="s">
        <v>348</v>
      </c>
      <c r="GS557" s="11" t="s">
        <v>1255</v>
      </c>
    </row>
    <row r="558" spans="1:201" hidden="1" x14ac:dyDescent="0.25">
      <c r="A558" s="10" t="s">
        <v>1781</v>
      </c>
      <c r="B558" s="9" t="s">
        <v>612</v>
      </c>
      <c r="C558" s="9" t="s">
        <v>843</v>
      </c>
      <c r="D558" s="35" t="s">
        <v>2349</v>
      </c>
      <c r="E558" s="35" t="s">
        <v>1589</v>
      </c>
      <c r="F558" s="35" t="s">
        <v>1589</v>
      </c>
      <c r="G558" s="35" t="s">
        <v>127</v>
      </c>
      <c r="H558" s="35" t="s">
        <v>1589</v>
      </c>
      <c r="I558" s="35" t="s">
        <v>1589</v>
      </c>
      <c r="J558" s="35" t="str">
        <f t="shared" si="32"/>
        <v>Agile</v>
      </c>
      <c r="K558" t="s">
        <v>127</v>
      </c>
      <c r="L558" t="s">
        <v>127</v>
      </c>
      <c r="M558" t="s">
        <v>1589</v>
      </c>
      <c r="N558" t="s">
        <v>1589</v>
      </c>
      <c r="O558" t="s">
        <v>1589</v>
      </c>
      <c r="P558" t="s">
        <v>1589</v>
      </c>
      <c r="Q558" t="s">
        <v>1589</v>
      </c>
      <c r="R558" s="1" t="str">
        <f t="shared" si="34"/>
        <v>NO</v>
      </c>
      <c r="S558" s="29" t="str">
        <f t="shared" si="35"/>
        <v>YES</v>
      </c>
      <c r="T558" s="32" t="str">
        <f t="shared" si="33"/>
        <v>YES</v>
      </c>
      <c r="U558" s="34" t="s">
        <v>127</v>
      </c>
      <c r="V558" s="10" t="s">
        <v>1589</v>
      </c>
      <c r="W558" s="54" t="s">
        <v>1589</v>
      </c>
      <c r="X558" s="9" t="s">
        <v>126</v>
      </c>
      <c r="Y558" s="9" t="s">
        <v>126</v>
      </c>
      <c r="Z558" s="9" t="s">
        <v>126</v>
      </c>
      <c r="AA558" s="9" t="s">
        <v>126</v>
      </c>
      <c r="AB558" s="9" t="s">
        <v>126</v>
      </c>
      <c r="AC558" s="9" t="s">
        <v>126</v>
      </c>
      <c r="AD558" s="9" t="s">
        <v>126</v>
      </c>
      <c r="AE558" s="9" t="s">
        <v>126</v>
      </c>
      <c r="AF558" s="9" t="s">
        <v>126</v>
      </c>
      <c r="AG558" s="9" t="s">
        <v>126</v>
      </c>
      <c r="AH558" s="9" t="s">
        <v>126</v>
      </c>
      <c r="AI558" s="9" t="s">
        <v>126</v>
      </c>
      <c r="AJ558" s="9" t="s">
        <v>126</v>
      </c>
      <c r="AK558" s="9" t="s">
        <v>126</v>
      </c>
      <c r="AL558" s="9" t="s">
        <v>126</v>
      </c>
      <c r="AM558" s="9" t="s">
        <v>126</v>
      </c>
      <c r="AN558" s="9" t="s">
        <v>127</v>
      </c>
      <c r="AO558" s="9" t="s">
        <v>126</v>
      </c>
      <c r="AP558" s="9" t="s">
        <v>126</v>
      </c>
      <c r="AQ558" s="9" t="s">
        <v>126</v>
      </c>
      <c r="AR558" s="27" t="s">
        <v>126</v>
      </c>
      <c r="AS558" s="11" t="s">
        <v>848</v>
      </c>
      <c r="BB558" t="s">
        <v>127</v>
      </c>
      <c r="EH558" s="21" t="s">
        <v>1589</v>
      </c>
      <c r="EI558" s="2"/>
      <c r="EJ558" s="2" t="s">
        <v>127</v>
      </c>
      <c r="EN558" s="11" t="s">
        <v>1021</v>
      </c>
      <c r="EP558" t="s">
        <v>127</v>
      </c>
      <c r="GM558" t="s">
        <v>127</v>
      </c>
      <c r="GR558" s="69" t="s">
        <v>347</v>
      </c>
      <c r="GS558" s="11" t="s">
        <v>1256</v>
      </c>
    </row>
    <row r="559" spans="1:201" hidden="1" x14ac:dyDescent="0.25">
      <c r="A559" s="10" t="s">
        <v>1781</v>
      </c>
      <c r="B559" s="9" t="s">
        <v>612</v>
      </c>
      <c r="C559" s="9" t="s">
        <v>849</v>
      </c>
      <c r="D559" s="35" t="s">
        <v>2351</v>
      </c>
      <c r="E559" s="35" t="s">
        <v>127</v>
      </c>
      <c r="F559" s="35" t="s">
        <v>127</v>
      </c>
      <c r="G559" s="35" t="s">
        <v>1589</v>
      </c>
      <c r="H559" s="35" t="s">
        <v>1589</v>
      </c>
      <c r="I559" s="35" t="s">
        <v>1589</v>
      </c>
      <c r="J559" s="35" t="str">
        <f t="shared" si="32"/>
        <v>Plan-driven</v>
      </c>
      <c r="K559" t="s">
        <v>127</v>
      </c>
      <c r="L559" t="s">
        <v>127</v>
      </c>
      <c r="M559" t="s">
        <v>1589</v>
      </c>
      <c r="N559" t="s">
        <v>1589</v>
      </c>
      <c r="O559" t="s">
        <v>127</v>
      </c>
      <c r="P559" t="s">
        <v>1589</v>
      </c>
      <c r="Q559" t="s">
        <v>1589</v>
      </c>
      <c r="R559" s="1" t="str">
        <f t="shared" si="34"/>
        <v>YES</v>
      </c>
      <c r="S559" s="29" t="str">
        <f t="shared" si="35"/>
        <v>NO</v>
      </c>
      <c r="T559" s="32" t="str">
        <f t="shared" si="33"/>
        <v>NO</v>
      </c>
      <c r="U559" s="34" t="s">
        <v>1589</v>
      </c>
      <c r="V559" s="10" t="s">
        <v>1589</v>
      </c>
      <c r="W559" s="54" t="s">
        <v>1589</v>
      </c>
      <c r="X559" s="9" t="s">
        <v>126</v>
      </c>
      <c r="Y559" s="9" t="s">
        <v>126</v>
      </c>
      <c r="Z559" s="9" t="s">
        <v>126</v>
      </c>
      <c r="AA559" s="9" t="s">
        <v>126</v>
      </c>
      <c r="AB559" s="9" t="s">
        <v>126</v>
      </c>
      <c r="AC559" s="9" t="s">
        <v>126</v>
      </c>
      <c r="AD559" s="9" t="s">
        <v>126</v>
      </c>
      <c r="AE559" s="9" t="s">
        <v>126</v>
      </c>
      <c r="AF559" s="9" t="s">
        <v>126</v>
      </c>
      <c r="AG559" s="9" t="s">
        <v>126</v>
      </c>
      <c r="AH559" s="9" t="s">
        <v>126</v>
      </c>
      <c r="AI559" s="9" t="s">
        <v>126</v>
      </c>
      <c r="AJ559" s="9" t="s">
        <v>126</v>
      </c>
      <c r="AK559" s="9" t="s">
        <v>126</v>
      </c>
      <c r="AL559" s="9" t="s">
        <v>126</v>
      </c>
      <c r="AM559" s="9" t="s">
        <v>126</v>
      </c>
      <c r="AN559" s="9" t="s">
        <v>126</v>
      </c>
      <c r="AO559" s="9" t="s">
        <v>126</v>
      </c>
      <c r="AP559" s="9" t="s">
        <v>126</v>
      </c>
      <c r="AQ559" s="9" t="s">
        <v>126</v>
      </c>
      <c r="AR559" s="27" t="s">
        <v>126</v>
      </c>
      <c r="AS559" s="11" t="s">
        <v>126</v>
      </c>
      <c r="EH559" s="21" t="s">
        <v>1589</v>
      </c>
      <c r="EI559" s="2"/>
      <c r="EN559" s="11" t="s">
        <v>126</v>
      </c>
      <c r="GR559" s="69" t="s">
        <v>126</v>
      </c>
      <c r="GS559" s="11" t="s">
        <v>126</v>
      </c>
    </row>
    <row r="560" spans="1:201" hidden="1" x14ac:dyDescent="0.25">
      <c r="A560" s="10" t="s">
        <v>1781</v>
      </c>
      <c r="B560" s="9" t="s">
        <v>612</v>
      </c>
      <c r="C560" s="9" t="s">
        <v>849</v>
      </c>
      <c r="D560" s="35" t="s">
        <v>2351</v>
      </c>
      <c r="E560" s="35" t="s">
        <v>127</v>
      </c>
      <c r="F560" s="35" t="s">
        <v>127</v>
      </c>
      <c r="G560" s="35" t="s">
        <v>1589</v>
      </c>
      <c r="H560" s="35" t="s">
        <v>1589</v>
      </c>
      <c r="I560" s="35" t="s">
        <v>1589</v>
      </c>
      <c r="J560" s="35" t="str">
        <f t="shared" si="32"/>
        <v>Plan-driven</v>
      </c>
      <c r="K560" t="s">
        <v>127</v>
      </c>
      <c r="L560" t="s">
        <v>127</v>
      </c>
      <c r="M560" t="s">
        <v>1589</v>
      </c>
      <c r="N560" t="s">
        <v>1589</v>
      </c>
      <c r="O560" t="s">
        <v>127</v>
      </c>
      <c r="P560" t="s">
        <v>1589</v>
      </c>
      <c r="Q560" t="s">
        <v>1589</v>
      </c>
      <c r="R560" s="1" t="str">
        <f t="shared" si="34"/>
        <v>YES</v>
      </c>
      <c r="S560" s="29" t="str">
        <f t="shared" si="35"/>
        <v>NO</v>
      </c>
      <c r="T560" s="32" t="str">
        <f t="shared" si="33"/>
        <v>NO</v>
      </c>
      <c r="U560" s="34" t="s">
        <v>1589</v>
      </c>
      <c r="V560" s="10" t="s">
        <v>1589</v>
      </c>
      <c r="W560" s="54" t="s">
        <v>1589</v>
      </c>
      <c r="X560" s="9" t="s">
        <v>126</v>
      </c>
      <c r="Y560" s="9" t="s">
        <v>126</v>
      </c>
      <c r="Z560" s="9" t="s">
        <v>126</v>
      </c>
      <c r="AA560" s="9" t="s">
        <v>126</v>
      </c>
      <c r="AB560" s="9" t="s">
        <v>126</v>
      </c>
      <c r="AC560" s="9" t="s">
        <v>126</v>
      </c>
      <c r="AD560" s="9" t="s">
        <v>126</v>
      </c>
      <c r="AE560" s="9" t="s">
        <v>126</v>
      </c>
      <c r="AF560" s="9" t="s">
        <v>126</v>
      </c>
      <c r="AG560" s="9" t="s">
        <v>126</v>
      </c>
      <c r="AH560" s="9" t="s">
        <v>126</v>
      </c>
      <c r="AI560" s="9" t="s">
        <v>126</v>
      </c>
      <c r="AJ560" s="9" t="s">
        <v>126</v>
      </c>
      <c r="AK560" s="9" t="s">
        <v>126</v>
      </c>
      <c r="AL560" s="9" t="s">
        <v>126</v>
      </c>
      <c r="AM560" s="9" t="s">
        <v>126</v>
      </c>
      <c r="AN560" s="9" t="s">
        <v>126</v>
      </c>
      <c r="AO560" s="9" t="s">
        <v>126</v>
      </c>
      <c r="AP560" s="9" t="s">
        <v>126</v>
      </c>
      <c r="AQ560" s="9" t="s">
        <v>126</v>
      </c>
      <c r="AR560" s="27" t="s">
        <v>126</v>
      </c>
      <c r="AS560" s="11" t="s">
        <v>126</v>
      </c>
      <c r="EH560" s="21" t="s">
        <v>1589</v>
      </c>
      <c r="EI560" s="2"/>
      <c r="EN560" s="11" t="s">
        <v>126</v>
      </c>
      <c r="GR560" s="69" t="s">
        <v>126</v>
      </c>
      <c r="GS560" s="11" t="s">
        <v>126</v>
      </c>
    </row>
    <row r="561" spans="1:201" hidden="1" x14ac:dyDescent="0.25">
      <c r="A561" s="10" t="s">
        <v>1781</v>
      </c>
      <c r="B561" s="9" t="s">
        <v>612</v>
      </c>
      <c r="C561" s="9" t="s">
        <v>849</v>
      </c>
      <c r="D561" s="35" t="s">
        <v>2351</v>
      </c>
      <c r="E561" s="35" t="s">
        <v>127</v>
      </c>
      <c r="F561" s="35" t="s">
        <v>127</v>
      </c>
      <c r="G561" s="35" t="s">
        <v>1589</v>
      </c>
      <c r="H561" s="35" t="s">
        <v>1589</v>
      </c>
      <c r="I561" s="35" t="s">
        <v>1589</v>
      </c>
      <c r="J561" s="35" t="str">
        <f t="shared" si="32"/>
        <v>Plan-driven</v>
      </c>
      <c r="K561" t="s">
        <v>127</v>
      </c>
      <c r="L561" t="s">
        <v>127</v>
      </c>
      <c r="M561" t="s">
        <v>1589</v>
      </c>
      <c r="N561" t="s">
        <v>1589</v>
      </c>
      <c r="O561" t="s">
        <v>127</v>
      </c>
      <c r="P561" t="s">
        <v>1589</v>
      </c>
      <c r="Q561" t="s">
        <v>1589</v>
      </c>
      <c r="R561" s="1" t="str">
        <f t="shared" si="34"/>
        <v>YES</v>
      </c>
      <c r="S561" s="29" t="str">
        <f t="shared" si="35"/>
        <v>NO</v>
      </c>
      <c r="T561" s="32" t="str">
        <f t="shared" si="33"/>
        <v>NO</v>
      </c>
      <c r="U561" s="34" t="s">
        <v>1589</v>
      </c>
      <c r="V561" s="10" t="s">
        <v>1589</v>
      </c>
      <c r="W561" s="54" t="s">
        <v>1589</v>
      </c>
      <c r="X561" s="9" t="s">
        <v>126</v>
      </c>
      <c r="Y561" s="9" t="s">
        <v>126</v>
      </c>
      <c r="Z561" s="9" t="s">
        <v>126</v>
      </c>
      <c r="AA561" s="9" t="s">
        <v>126</v>
      </c>
      <c r="AB561" s="9" t="s">
        <v>126</v>
      </c>
      <c r="AC561" s="9" t="s">
        <v>126</v>
      </c>
      <c r="AD561" s="9" t="s">
        <v>126</v>
      </c>
      <c r="AE561" s="9" t="s">
        <v>126</v>
      </c>
      <c r="AF561" s="9" t="s">
        <v>126</v>
      </c>
      <c r="AG561" s="9" t="s">
        <v>126</v>
      </c>
      <c r="AH561" s="9" t="s">
        <v>126</v>
      </c>
      <c r="AI561" s="9" t="s">
        <v>126</v>
      </c>
      <c r="AJ561" s="9" t="s">
        <v>126</v>
      </c>
      <c r="AK561" s="9" t="s">
        <v>126</v>
      </c>
      <c r="AL561" s="9" t="s">
        <v>126</v>
      </c>
      <c r="AM561" s="9" t="s">
        <v>126</v>
      </c>
      <c r="AN561" s="9" t="s">
        <v>126</v>
      </c>
      <c r="AO561" s="9" t="s">
        <v>126</v>
      </c>
      <c r="AP561" s="9" t="s">
        <v>126</v>
      </c>
      <c r="AQ561" s="9" t="s">
        <v>126</v>
      </c>
      <c r="AR561" s="27" t="s">
        <v>126</v>
      </c>
      <c r="AS561" s="11" t="s">
        <v>126</v>
      </c>
      <c r="EH561" s="21" t="s">
        <v>1589</v>
      </c>
      <c r="EI561" s="2"/>
      <c r="EN561" s="11" t="s">
        <v>126</v>
      </c>
      <c r="GR561" s="69" t="s">
        <v>126</v>
      </c>
      <c r="GS561" s="11" t="s">
        <v>126</v>
      </c>
    </row>
    <row r="562" spans="1:201" hidden="1" x14ac:dyDescent="0.25">
      <c r="A562" s="10" t="s">
        <v>1781</v>
      </c>
      <c r="B562" s="9" t="s">
        <v>612</v>
      </c>
      <c r="C562" s="9" t="s">
        <v>849</v>
      </c>
      <c r="D562" s="35" t="s">
        <v>2351</v>
      </c>
      <c r="E562" s="35" t="s">
        <v>127</v>
      </c>
      <c r="F562" s="35" t="s">
        <v>127</v>
      </c>
      <c r="G562" s="35" t="s">
        <v>1589</v>
      </c>
      <c r="H562" s="35" t="s">
        <v>1589</v>
      </c>
      <c r="I562" s="35" t="s">
        <v>1589</v>
      </c>
      <c r="J562" s="35" t="str">
        <f t="shared" si="32"/>
        <v>Plan-driven</v>
      </c>
      <c r="K562" t="s">
        <v>127</v>
      </c>
      <c r="L562" t="s">
        <v>127</v>
      </c>
      <c r="M562" t="s">
        <v>1589</v>
      </c>
      <c r="N562" t="s">
        <v>1589</v>
      </c>
      <c r="O562" t="s">
        <v>127</v>
      </c>
      <c r="P562" t="s">
        <v>1589</v>
      </c>
      <c r="Q562" t="s">
        <v>1589</v>
      </c>
      <c r="R562" s="1" t="str">
        <f t="shared" si="34"/>
        <v>YES</v>
      </c>
      <c r="S562" s="29" t="str">
        <f t="shared" si="35"/>
        <v>NO</v>
      </c>
      <c r="T562" s="32" t="str">
        <f t="shared" si="33"/>
        <v>NO</v>
      </c>
      <c r="U562" s="34" t="s">
        <v>1589</v>
      </c>
      <c r="V562" s="10" t="s">
        <v>1589</v>
      </c>
      <c r="W562" s="54" t="s">
        <v>1589</v>
      </c>
      <c r="X562" s="9" t="s">
        <v>126</v>
      </c>
      <c r="Y562" s="9" t="s">
        <v>126</v>
      </c>
      <c r="Z562" s="9" t="s">
        <v>126</v>
      </c>
      <c r="AA562" s="9" t="s">
        <v>126</v>
      </c>
      <c r="AB562" s="9" t="s">
        <v>126</v>
      </c>
      <c r="AC562" s="9" t="s">
        <v>126</v>
      </c>
      <c r="AD562" s="9" t="s">
        <v>126</v>
      </c>
      <c r="AE562" s="9" t="s">
        <v>126</v>
      </c>
      <c r="AF562" s="9" t="s">
        <v>126</v>
      </c>
      <c r="AG562" s="9" t="s">
        <v>126</v>
      </c>
      <c r="AH562" s="9" t="s">
        <v>126</v>
      </c>
      <c r="AI562" s="9" t="s">
        <v>126</v>
      </c>
      <c r="AJ562" s="9" t="s">
        <v>126</v>
      </c>
      <c r="AK562" s="9" t="s">
        <v>126</v>
      </c>
      <c r="AL562" s="9" t="s">
        <v>126</v>
      </c>
      <c r="AM562" s="9" t="s">
        <v>126</v>
      </c>
      <c r="AN562" s="9" t="s">
        <v>126</v>
      </c>
      <c r="AO562" s="9" t="s">
        <v>126</v>
      </c>
      <c r="AP562" s="9" t="s">
        <v>126</v>
      </c>
      <c r="AQ562" s="9" t="s">
        <v>126</v>
      </c>
      <c r="AR562" s="27" t="s">
        <v>126</v>
      </c>
      <c r="AS562" s="11" t="s">
        <v>126</v>
      </c>
      <c r="EH562" s="21" t="s">
        <v>1589</v>
      </c>
      <c r="EI562" s="2"/>
      <c r="EN562" s="11" t="s">
        <v>126</v>
      </c>
      <c r="GR562" s="69" t="s">
        <v>126</v>
      </c>
      <c r="GS562" s="11" t="s">
        <v>126</v>
      </c>
    </row>
    <row r="563" spans="1:201" hidden="1" x14ac:dyDescent="0.25">
      <c r="A563" s="10" t="s">
        <v>1781</v>
      </c>
      <c r="B563" s="9" t="s">
        <v>612</v>
      </c>
      <c r="C563" s="9" t="s">
        <v>849</v>
      </c>
      <c r="D563" s="35" t="s">
        <v>2351</v>
      </c>
      <c r="E563" s="35" t="s">
        <v>127</v>
      </c>
      <c r="F563" s="35" t="s">
        <v>127</v>
      </c>
      <c r="G563" s="35" t="s">
        <v>1589</v>
      </c>
      <c r="H563" s="35" t="s">
        <v>1589</v>
      </c>
      <c r="I563" s="35" t="s">
        <v>1589</v>
      </c>
      <c r="J563" s="35" t="str">
        <f t="shared" si="32"/>
        <v>Plan-driven</v>
      </c>
      <c r="K563" t="s">
        <v>127</v>
      </c>
      <c r="L563" t="s">
        <v>127</v>
      </c>
      <c r="M563" t="s">
        <v>1589</v>
      </c>
      <c r="N563" t="s">
        <v>1589</v>
      </c>
      <c r="O563" t="s">
        <v>127</v>
      </c>
      <c r="P563" t="s">
        <v>1589</v>
      </c>
      <c r="Q563" t="s">
        <v>1589</v>
      </c>
      <c r="R563" s="1" t="str">
        <f t="shared" si="34"/>
        <v>YES</v>
      </c>
      <c r="S563" s="29" t="str">
        <f t="shared" si="35"/>
        <v>NO</v>
      </c>
      <c r="T563" s="32" t="str">
        <f t="shared" si="33"/>
        <v>NO</v>
      </c>
      <c r="U563" s="34" t="s">
        <v>1589</v>
      </c>
      <c r="V563" s="10" t="s">
        <v>1589</v>
      </c>
      <c r="W563" s="54" t="s">
        <v>1589</v>
      </c>
      <c r="X563" s="9" t="s">
        <v>126</v>
      </c>
      <c r="Y563" s="9" t="s">
        <v>126</v>
      </c>
      <c r="Z563" s="9" t="s">
        <v>126</v>
      </c>
      <c r="AA563" s="9" t="s">
        <v>126</v>
      </c>
      <c r="AB563" s="9" t="s">
        <v>126</v>
      </c>
      <c r="AC563" s="9" t="s">
        <v>126</v>
      </c>
      <c r="AD563" s="9" t="s">
        <v>126</v>
      </c>
      <c r="AE563" s="9" t="s">
        <v>126</v>
      </c>
      <c r="AF563" s="9" t="s">
        <v>126</v>
      </c>
      <c r="AG563" s="9" t="s">
        <v>126</v>
      </c>
      <c r="AH563" s="9" t="s">
        <v>126</v>
      </c>
      <c r="AI563" s="9" t="s">
        <v>126</v>
      </c>
      <c r="AJ563" s="9" t="s">
        <v>126</v>
      </c>
      <c r="AK563" s="9" t="s">
        <v>126</v>
      </c>
      <c r="AL563" s="9" t="s">
        <v>126</v>
      </c>
      <c r="AM563" s="9" t="s">
        <v>126</v>
      </c>
      <c r="AN563" s="9" t="s">
        <v>126</v>
      </c>
      <c r="AO563" s="9" t="s">
        <v>126</v>
      </c>
      <c r="AP563" s="9" t="s">
        <v>126</v>
      </c>
      <c r="AQ563" s="9" t="s">
        <v>126</v>
      </c>
      <c r="AR563" s="27" t="s">
        <v>126</v>
      </c>
      <c r="AS563" s="11" t="s">
        <v>126</v>
      </c>
      <c r="EH563" s="21" t="s">
        <v>1589</v>
      </c>
      <c r="EI563" s="2"/>
      <c r="EN563" s="11" t="s">
        <v>126</v>
      </c>
      <c r="GR563" s="69" t="s">
        <v>126</v>
      </c>
      <c r="GS563" s="11" t="s">
        <v>126</v>
      </c>
    </row>
    <row r="564" spans="1:201" hidden="1" x14ac:dyDescent="0.25">
      <c r="A564" s="10" t="s">
        <v>1781</v>
      </c>
      <c r="B564" s="9" t="s">
        <v>612</v>
      </c>
      <c r="C564" s="9" t="s">
        <v>850</v>
      </c>
      <c r="D564" s="35" t="s">
        <v>2351</v>
      </c>
      <c r="E564" s="35" t="s">
        <v>1589</v>
      </c>
      <c r="F564" s="35" t="s">
        <v>1589</v>
      </c>
      <c r="G564" s="35" t="s">
        <v>127</v>
      </c>
      <c r="H564" s="35" t="s">
        <v>1589</v>
      </c>
      <c r="I564" s="35" t="s">
        <v>127</v>
      </c>
      <c r="J564" s="35" t="str">
        <f t="shared" si="32"/>
        <v>Mixed</v>
      </c>
      <c r="K564" t="s">
        <v>127</v>
      </c>
      <c r="L564" t="s">
        <v>1589</v>
      </c>
      <c r="M564" t="s">
        <v>1589</v>
      </c>
      <c r="N564" t="s">
        <v>1589</v>
      </c>
      <c r="O564" t="s">
        <v>1589</v>
      </c>
      <c r="P564" t="s">
        <v>1589</v>
      </c>
      <c r="Q564" t="s">
        <v>1589</v>
      </c>
      <c r="R564" s="1" t="str">
        <f t="shared" si="34"/>
        <v>NO</v>
      </c>
      <c r="S564" s="29" t="str">
        <f t="shared" si="35"/>
        <v>YES</v>
      </c>
      <c r="T564" s="32" t="str">
        <f t="shared" si="33"/>
        <v>YES</v>
      </c>
      <c r="U564" s="34" t="s">
        <v>127</v>
      </c>
      <c r="V564" s="10" t="s">
        <v>1589</v>
      </c>
      <c r="W564" s="54" t="s">
        <v>1589</v>
      </c>
      <c r="X564" s="9" t="s">
        <v>126</v>
      </c>
      <c r="Y564" s="9" t="s">
        <v>126</v>
      </c>
      <c r="Z564" s="9" t="s">
        <v>126</v>
      </c>
      <c r="AA564" s="9" t="s">
        <v>126</v>
      </c>
      <c r="AB564" s="9" t="s">
        <v>126</v>
      </c>
      <c r="AC564" s="9" t="s">
        <v>126</v>
      </c>
      <c r="AD564" s="9" t="s">
        <v>126</v>
      </c>
      <c r="AE564" s="9" t="s">
        <v>126</v>
      </c>
      <c r="AF564" s="9" t="s">
        <v>126</v>
      </c>
      <c r="AG564" s="9" t="s">
        <v>126</v>
      </c>
      <c r="AH564" s="9" t="s">
        <v>126</v>
      </c>
      <c r="AI564" s="9" t="s">
        <v>126</v>
      </c>
      <c r="AJ564" s="9" t="s">
        <v>126</v>
      </c>
      <c r="AK564" s="9" t="s">
        <v>126</v>
      </c>
      <c r="AL564" s="9" t="s">
        <v>126</v>
      </c>
      <c r="AM564" s="9" t="s">
        <v>126</v>
      </c>
      <c r="AN564" s="9" t="s">
        <v>126</v>
      </c>
      <c r="AO564" s="9" t="s">
        <v>126</v>
      </c>
      <c r="AP564" s="9" t="s">
        <v>126</v>
      </c>
      <c r="AQ564" s="9" t="s">
        <v>126</v>
      </c>
      <c r="AR564" s="27" t="s">
        <v>127</v>
      </c>
      <c r="AS564" s="11" t="s">
        <v>851</v>
      </c>
      <c r="DS564" t="s">
        <v>127</v>
      </c>
      <c r="EH564" s="21" t="s">
        <v>1589</v>
      </c>
      <c r="EI564" s="2"/>
      <c r="EJ564" s="2" t="s">
        <v>127</v>
      </c>
      <c r="EN564" s="11" t="s">
        <v>1063</v>
      </c>
      <c r="FD564" t="s">
        <v>127</v>
      </c>
      <c r="GP564" t="s">
        <v>127</v>
      </c>
      <c r="GR564" s="69" t="s">
        <v>347</v>
      </c>
      <c r="GS564" s="11" t="s">
        <v>1257</v>
      </c>
    </row>
    <row r="565" spans="1:201" hidden="1" x14ac:dyDescent="0.25">
      <c r="A565" s="10" t="s">
        <v>1781</v>
      </c>
      <c r="B565" s="9" t="s">
        <v>612</v>
      </c>
      <c r="C565" s="9" t="s">
        <v>850</v>
      </c>
      <c r="D565" s="35" t="s">
        <v>2351</v>
      </c>
      <c r="E565" s="35" t="s">
        <v>1589</v>
      </c>
      <c r="F565" s="35" t="s">
        <v>1589</v>
      </c>
      <c r="G565" s="35" t="s">
        <v>127</v>
      </c>
      <c r="H565" s="35" t="s">
        <v>1589</v>
      </c>
      <c r="I565" s="35" t="s">
        <v>127</v>
      </c>
      <c r="J565" s="35" t="str">
        <f t="shared" si="32"/>
        <v>Mixed</v>
      </c>
      <c r="K565" t="s">
        <v>127</v>
      </c>
      <c r="L565" t="s">
        <v>1589</v>
      </c>
      <c r="M565" t="s">
        <v>1589</v>
      </c>
      <c r="N565" t="s">
        <v>1589</v>
      </c>
      <c r="O565" t="s">
        <v>1589</v>
      </c>
      <c r="P565" t="s">
        <v>1589</v>
      </c>
      <c r="Q565" t="s">
        <v>1589</v>
      </c>
      <c r="R565" s="1" t="str">
        <f t="shared" si="34"/>
        <v>NO</v>
      </c>
      <c r="S565" s="29" t="str">
        <f t="shared" si="35"/>
        <v>YES</v>
      </c>
      <c r="T565" s="32" t="str">
        <f t="shared" si="33"/>
        <v>YES</v>
      </c>
      <c r="U565" s="34" t="s">
        <v>127</v>
      </c>
      <c r="V565" s="10" t="s">
        <v>1589</v>
      </c>
      <c r="W565" s="54" t="s">
        <v>1589</v>
      </c>
      <c r="X565" s="9" t="s">
        <v>126</v>
      </c>
      <c r="Y565" s="9" t="s">
        <v>126</v>
      </c>
      <c r="Z565" s="9" t="s">
        <v>126</v>
      </c>
      <c r="AA565" s="9" t="s">
        <v>126</v>
      </c>
      <c r="AB565" s="9" t="s">
        <v>126</v>
      </c>
      <c r="AC565" s="9" t="s">
        <v>126</v>
      </c>
      <c r="AD565" s="9" t="s">
        <v>126</v>
      </c>
      <c r="AE565" s="9" t="s">
        <v>126</v>
      </c>
      <c r="AF565" s="9" t="s">
        <v>126</v>
      </c>
      <c r="AG565" s="9" t="s">
        <v>126</v>
      </c>
      <c r="AH565" s="9" t="s">
        <v>126</v>
      </c>
      <c r="AI565" s="9" t="s">
        <v>126</v>
      </c>
      <c r="AJ565" s="9" t="s">
        <v>126</v>
      </c>
      <c r="AK565" s="9" t="s">
        <v>126</v>
      </c>
      <c r="AL565" s="9" t="s">
        <v>126</v>
      </c>
      <c r="AM565" s="9" t="s">
        <v>127</v>
      </c>
      <c r="AN565" s="9" t="s">
        <v>126</v>
      </c>
      <c r="AO565" s="9" t="s">
        <v>126</v>
      </c>
      <c r="AP565" s="9" t="s">
        <v>126</v>
      </c>
      <c r="AQ565" s="9" t="s">
        <v>126</v>
      </c>
      <c r="AR565" s="27" t="s">
        <v>126</v>
      </c>
      <c r="AS565" s="11" t="s">
        <v>852</v>
      </c>
      <c r="BP565" t="s">
        <v>127</v>
      </c>
      <c r="EH565" s="21" t="s">
        <v>1589</v>
      </c>
      <c r="EI565" s="2"/>
      <c r="EK565" s="2" t="s">
        <v>127</v>
      </c>
      <c r="EN565" s="11" t="s">
        <v>1064</v>
      </c>
      <c r="ER565" t="s">
        <v>127</v>
      </c>
      <c r="GP565" t="s">
        <v>127</v>
      </c>
      <c r="GR565" s="69" t="s">
        <v>348</v>
      </c>
      <c r="GS565" s="11" t="s">
        <v>1258</v>
      </c>
    </row>
    <row r="566" spans="1:201" hidden="1" x14ac:dyDescent="0.25">
      <c r="A566" s="10" t="s">
        <v>1781</v>
      </c>
      <c r="B566" s="9" t="s">
        <v>612</v>
      </c>
      <c r="C566" s="9" t="s">
        <v>850</v>
      </c>
      <c r="D566" s="35" t="s">
        <v>2351</v>
      </c>
      <c r="E566" s="35" t="s">
        <v>1589</v>
      </c>
      <c r="F566" s="35" t="s">
        <v>1589</v>
      </c>
      <c r="G566" s="35" t="s">
        <v>127</v>
      </c>
      <c r="H566" s="35" t="s">
        <v>1589</v>
      </c>
      <c r="I566" s="35" t="s">
        <v>127</v>
      </c>
      <c r="J566" s="35" t="str">
        <f t="shared" si="32"/>
        <v>Mixed</v>
      </c>
      <c r="K566" t="s">
        <v>127</v>
      </c>
      <c r="L566" t="s">
        <v>1589</v>
      </c>
      <c r="M566" t="s">
        <v>1589</v>
      </c>
      <c r="N566" t="s">
        <v>1589</v>
      </c>
      <c r="O566" t="s">
        <v>1589</v>
      </c>
      <c r="P566" t="s">
        <v>1589</v>
      </c>
      <c r="Q566" t="s">
        <v>1589</v>
      </c>
      <c r="R566" s="1" t="str">
        <f t="shared" si="34"/>
        <v>NO</v>
      </c>
      <c r="S566" s="29" t="str">
        <f t="shared" si="35"/>
        <v>YES</v>
      </c>
      <c r="T566" s="32" t="str">
        <f t="shared" si="33"/>
        <v>YES</v>
      </c>
      <c r="U566" s="34" t="s">
        <v>127</v>
      </c>
      <c r="V566" s="10" t="s">
        <v>1589</v>
      </c>
      <c r="W566" s="54" t="s">
        <v>1589</v>
      </c>
      <c r="X566" s="9" t="s">
        <v>126</v>
      </c>
      <c r="Y566" s="9" t="s">
        <v>126</v>
      </c>
      <c r="Z566" s="9" t="s">
        <v>126</v>
      </c>
      <c r="AA566" s="9" t="s">
        <v>126</v>
      </c>
      <c r="AB566" s="9" t="s">
        <v>126</v>
      </c>
      <c r="AC566" s="9" t="s">
        <v>126</v>
      </c>
      <c r="AD566" s="9" t="s">
        <v>126</v>
      </c>
      <c r="AE566" s="9" t="s">
        <v>126</v>
      </c>
      <c r="AF566" s="9" t="s">
        <v>126</v>
      </c>
      <c r="AG566" s="9" t="s">
        <v>126</v>
      </c>
      <c r="AH566" s="9" t="s">
        <v>126</v>
      </c>
      <c r="AI566" s="9" t="s">
        <v>126</v>
      </c>
      <c r="AJ566" s="9" t="s">
        <v>126</v>
      </c>
      <c r="AK566" s="9" t="s">
        <v>126</v>
      </c>
      <c r="AL566" s="9" t="s">
        <v>126</v>
      </c>
      <c r="AM566" s="9" t="s">
        <v>126</v>
      </c>
      <c r="AN566" s="9" t="s">
        <v>126</v>
      </c>
      <c r="AO566" s="9" t="s">
        <v>126</v>
      </c>
      <c r="AP566" s="9" t="s">
        <v>126</v>
      </c>
      <c r="AQ566" s="9" t="s">
        <v>127</v>
      </c>
      <c r="AR566" s="27" t="s">
        <v>126</v>
      </c>
      <c r="AS566" s="11" t="s">
        <v>853</v>
      </c>
      <c r="BZ566" t="s">
        <v>127</v>
      </c>
      <c r="EH566" s="21" t="s">
        <v>127</v>
      </c>
      <c r="EI566" s="2"/>
      <c r="EJ566" s="2" t="s">
        <v>127</v>
      </c>
      <c r="EN566" s="11" t="s">
        <v>1065</v>
      </c>
      <c r="GB566" t="s">
        <v>127</v>
      </c>
      <c r="GP566" t="s">
        <v>127</v>
      </c>
      <c r="GR566" s="69" t="s">
        <v>347</v>
      </c>
      <c r="GS566" s="11" t="s">
        <v>1259</v>
      </c>
    </row>
    <row r="567" spans="1:201" hidden="1" x14ac:dyDescent="0.25">
      <c r="A567" s="10" t="s">
        <v>1781</v>
      </c>
      <c r="B567" s="9" t="s">
        <v>612</v>
      </c>
      <c r="C567" s="9" t="s">
        <v>850</v>
      </c>
      <c r="D567" s="35" t="s">
        <v>2351</v>
      </c>
      <c r="E567" s="35" t="s">
        <v>1589</v>
      </c>
      <c r="F567" s="35" t="s">
        <v>1589</v>
      </c>
      <c r="G567" s="35" t="s">
        <v>127</v>
      </c>
      <c r="H567" s="35" t="s">
        <v>1589</v>
      </c>
      <c r="I567" s="35" t="s">
        <v>127</v>
      </c>
      <c r="J567" s="35" t="str">
        <f t="shared" si="32"/>
        <v>Mixed</v>
      </c>
      <c r="K567" t="s">
        <v>127</v>
      </c>
      <c r="L567" t="s">
        <v>1589</v>
      </c>
      <c r="M567" t="s">
        <v>1589</v>
      </c>
      <c r="N567" t="s">
        <v>1589</v>
      </c>
      <c r="O567" t="s">
        <v>1589</v>
      </c>
      <c r="P567" t="s">
        <v>1589</v>
      </c>
      <c r="Q567" t="s">
        <v>1589</v>
      </c>
      <c r="R567" s="1" t="str">
        <f t="shared" si="34"/>
        <v>NO</v>
      </c>
      <c r="S567" s="29" t="str">
        <f t="shared" si="35"/>
        <v>YES</v>
      </c>
      <c r="T567" s="32" t="str">
        <f t="shared" si="33"/>
        <v>YES</v>
      </c>
      <c r="U567" s="34" t="s">
        <v>127</v>
      </c>
      <c r="V567" s="10" t="s">
        <v>1589</v>
      </c>
      <c r="W567" s="54" t="s">
        <v>1589</v>
      </c>
      <c r="X567" s="9" t="s">
        <v>126</v>
      </c>
      <c r="Y567" s="9" t="s">
        <v>126</v>
      </c>
      <c r="Z567" s="9" t="s">
        <v>126</v>
      </c>
      <c r="AA567" s="9" t="s">
        <v>126</v>
      </c>
      <c r="AB567" s="9" t="s">
        <v>126</v>
      </c>
      <c r="AC567" s="9" t="s">
        <v>126</v>
      </c>
      <c r="AD567" s="9" t="s">
        <v>126</v>
      </c>
      <c r="AE567" s="9" t="s">
        <v>126</v>
      </c>
      <c r="AF567" s="9" t="s">
        <v>126</v>
      </c>
      <c r="AG567" s="9" t="s">
        <v>126</v>
      </c>
      <c r="AH567" s="9" t="s">
        <v>126</v>
      </c>
      <c r="AI567" s="9" t="s">
        <v>127</v>
      </c>
      <c r="AJ567" s="9" t="s">
        <v>126</v>
      </c>
      <c r="AK567" s="9" t="s">
        <v>126</v>
      </c>
      <c r="AL567" s="9" t="s">
        <v>126</v>
      </c>
      <c r="AM567" s="9" t="s">
        <v>126</v>
      </c>
      <c r="AN567" s="9" t="s">
        <v>126</v>
      </c>
      <c r="AO567" s="9" t="s">
        <v>126</v>
      </c>
      <c r="AP567" s="9" t="s">
        <v>126</v>
      </c>
      <c r="AQ567" s="9" t="s">
        <v>126</v>
      </c>
      <c r="AR567" s="27" t="s">
        <v>126</v>
      </c>
      <c r="AS567" s="11" t="s">
        <v>854</v>
      </c>
      <c r="AU567" t="s">
        <v>127</v>
      </c>
      <c r="EH567" s="21" t="s">
        <v>1589</v>
      </c>
      <c r="EI567" s="2"/>
      <c r="EL567" s="2" t="s">
        <v>127</v>
      </c>
      <c r="EN567" s="11" t="s">
        <v>1066</v>
      </c>
      <c r="FS567" t="s">
        <v>127</v>
      </c>
      <c r="GO567" t="s">
        <v>127</v>
      </c>
      <c r="GR567" s="69" t="s">
        <v>347</v>
      </c>
      <c r="GS567" s="11" t="s">
        <v>1260</v>
      </c>
    </row>
    <row r="568" spans="1:201" hidden="1" x14ac:dyDescent="0.25">
      <c r="A568" s="10" t="s">
        <v>1781</v>
      </c>
      <c r="B568" s="9" t="s">
        <v>612</v>
      </c>
      <c r="C568" s="9" t="s">
        <v>850</v>
      </c>
      <c r="D568" s="35" t="s">
        <v>2351</v>
      </c>
      <c r="E568" s="35" t="s">
        <v>1589</v>
      </c>
      <c r="F568" s="35" t="s">
        <v>1589</v>
      </c>
      <c r="G568" s="35" t="s">
        <v>127</v>
      </c>
      <c r="H568" s="35" t="s">
        <v>1589</v>
      </c>
      <c r="I568" s="35" t="s">
        <v>127</v>
      </c>
      <c r="J568" s="35" t="str">
        <f t="shared" si="32"/>
        <v>Mixed</v>
      </c>
      <c r="K568" t="s">
        <v>127</v>
      </c>
      <c r="L568" t="s">
        <v>1589</v>
      </c>
      <c r="M568" t="s">
        <v>1589</v>
      </c>
      <c r="N568" t="s">
        <v>1589</v>
      </c>
      <c r="O568" t="s">
        <v>1589</v>
      </c>
      <c r="P568" t="s">
        <v>1589</v>
      </c>
      <c r="Q568" t="s">
        <v>1589</v>
      </c>
      <c r="R568" s="1" t="str">
        <f t="shared" si="34"/>
        <v>NO</v>
      </c>
      <c r="S568" s="29" t="str">
        <f t="shared" si="35"/>
        <v>YES</v>
      </c>
      <c r="T568" s="32" t="str">
        <f t="shared" si="33"/>
        <v>YES</v>
      </c>
      <c r="U568" s="34" t="s">
        <v>127</v>
      </c>
      <c r="V568" s="10" t="s">
        <v>1589</v>
      </c>
      <c r="W568" s="54" t="s">
        <v>1589</v>
      </c>
      <c r="X568" s="9" t="s">
        <v>126</v>
      </c>
      <c r="Y568" s="9" t="s">
        <v>126</v>
      </c>
      <c r="Z568" s="9" t="s">
        <v>126</v>
      </c>
      <c r="AA568" s="9" t="s">
        <v>126</v>
      </c>
      <c r="AB568" s="9" t="s">
        <v>126</v>
      </c>
      <c r="AC568" s="9" t="s">
        <v>126</v>
      </c>
      <c r="AD568" s="9" t="s">
        <v>126</v>
      </c>
      <c r="AE568" s="9" t="s">
        <v>127</v>
      </c>
      <c r="AF568" s="9" t="s">
        <v>126</v>
      </c>
      <c r="AG568" s="9" t="s">
        <v>126</v>
      </c>
      <c r="AH568" s="9" t="s">
        <v>126</v>
      </c>
      <c r="AI568" s="9" t="s">
        <v>126</v>
      </c>
      <c r="AJ568" s="9" t="s">
        <v>126</v>
      </c>
      <c r="AK568" s="9" t="s">
        <v>126</v>
      </c>
      <c r="AL568" s="9" t="s">
        <v>126</v>
      </c>
      <c r="AM568" s="9" t="s">
        <v>126</v>
      </c>
      <c r="AN568" s="9" t="s">
        <v>126</v>
      </c>
      <c r="AO568" s="9" t="s">
        <v>126</v>
      </c>
      <c r="AP568" s="9" t="s">
        <v>126</v>
      </c>
      <c r="AQ568" s="9" t="s">
        <v>126</v>
      </c>
      <c r="AR568" s="27" t="s">
        <v>126</v>
      </c>
      <c r="AS568" s="11" t="s">
        <v>855</v>
      </c>
      <c r="CI568" t="s">
        <v>127</v>
      </c>
      <c r="EH568" s="21" t="s">
        <v>1589</v>
      </c>
      <c r="EI568" s="2" t="s">
        <v>127</v>
      </c>
      <c r="EN568" s="11" t="s">
        <v>1067</v>
      </c>
      <c r="FB568" t="s">
        <v>127</v>
      </c>
      <c r="GO568" t="s">
        <v>127</v>
      </c>
      <c r="GR568" s="69" t="s">
        <v>347</v>
      </c>
      <c r="GS568" s="11" t="s">
        <v>1261</v>
      </c>
    </row>
    <row r="569" spans="1:201" hidden="1" x14ac:dyDescent="0.25">
      <c r="A569" s="10" t="s">
        <v>1781</v>
      </c>
      <c r="B569" s="9" t="s">
        <v>612</v>
      </c>
      <c r="C569" s="9" t="s">
        <v>856</v>
      </c>
      <c r="D569" s="35" t="s">
        <v>2350</v>
      </c>
      <c r="E569" s="35" t="s">
        <v>1589</v>
      </c>
      <c r="F569" s="35" t="s">
        <v>1589</v>
      </c>
      <c r="G569" s="35" t="s">
        <v>127</v>
      </c>
      <c r="H569" s="35" t="s">
        <v>1589</v>
      </c>
      <c r="I569" s="35" t="s">
        <v>127</v>
      </c>
      <c r="J569" s="35" t="str">
        <f t="shared" si="32"/>
        <v>Mixed</v>
      </c>
      <c r="K569" t="s">
        <v>1589</v>
      </c>
      <c r="L569" t="s">
        <v>127</v>
      </c>
      <c r="M569" t="s">
        <v>1589</v>
      </c>
      <c r="N569" t="s">
        <v>127</v>
      </c>
      <c r="O569" t="s">
        <v>1589</v>
      </c>
      <c r="P569" t="s">
        <v>1589</v>
      </c>
      <c r="Q569" t="s">
        <v>1589</v>
      </c>
      <c r="R569" s="1" t="str">
        <f t="shared" si="34"/>
        <v>YES</v>
      </c>
      <c r="S569" s="29" t="str">
        <f t="shared" si="35"/>
        <v>YES</v>
      </c>
      <c r="T569" s="32" t="str">
        <f t="shared" si="33"/>
        <v>YES</v>
      </c>
      <c r="U569" s="34" t="s">
        <v>127</v>
      </c>
      <c r="V569" s="10" t="s">
        <v>1589</v>
      </c>
      <c r="W569" s="54" t="s">
        <v>1589</v>
      </c>
      <c r="X569" s="9" t="s">
        <v>126</v>
      </c>
      <c r="Y569" s="9" t="s">
        <v>126</v>
      </c>
      <c r="Z569" s="9" t="s">
        <v>126</v>
      </c>
      <c r="AA569" s="9" t="s">
        <v>126</v>
      </c>
      <c r="AB569" s="9" t="s">
        <v>126</v>
      </c>
      <c r="AC569" s="9" t="s">
        <v>126</v>
      </c>
      <c r="AD569" s="9" t="s">
        <v>126</v>
      </c>
      <c r="AE569" s="9" t="s">
        <v>126</v>
      </c>
      <c r="AF569" s="9" t="s">
        <v>126</v>
      </c>
      <c r="AG569" s="9" t="s">
        <v>126</v>
      </c>
      <c r="AH569" s="9" t="s">
        <v>126</v>
      </c>
      <c r="AI569" s="9" t="s">
        <v>126</v>
      </c>
      <c r="AJ569" s="9" t="s">
        <v>127</v>
      </c>
      <c r="AK569" s="9" t="s">
        <v>126</v>
      </c>
      <c r="AL569" s="9" t="s">
        <v>126</v>
      </c>
      <c r="AM569" s="9" t="s">
        <v>126</v>
      </c>
      <c r="AN569" s="9" t="s">
        <v>126</v>
      </c>
      <c r="AO569" s="9" t="s">
        <v>126</v>
      </c>
      <c r="AP569" s="9" t="s">
        <v>126</v>
      </c>
      <c r="AQ569" s="9" t="s">
        <v>126</v>
      </c>
      <c r="AR569" s="27" t="s">
        <v>126</v>
      </c>
      <c r="AS569" s="11" t="s">
        <v>857</v>
      </c>
      <c r="CI569" t="s">
        <v>127</v>
      </c>
      <c r="EH569" s="21" t="s">
        <v>1589</v>
      </c>
      <c r="EI569" s="2" t="s">
        <v>127</v>
      </c>
      <c r="EN569" s="11" t="s">
        <v>1068</v>
      </c>
      <c r="FP569" t="s">
        <v>127</v>
      </c>
      <c r="GN569" t="s">
        <v>127</v>
      </c>
      <c r="GR569" s="69" t="s">
        <v>347</v>
      </c>
      <c r="GS569" s="11" t="s">
        <v>1262</v>
      </c>
    </row>
    <row r="570" spans="1:201" hidden="1" x14ac:dyDescent="0.25">
      <c r="A570" s="10" t="s">
        <v>1781</v>
      </c>
      <c r="B570" s="9" t="s">
        <v>612</v>
      </c>
      <c r="C570" s="9" t="s">
        <v>856</v>
      </c>
      <c r="D570" s="35" t="s">
        <v>2350</v>
      </c>
      <c r="E570" s="35" t="s">
        <v>1589</v>
      </c>
      <c r="F570" s="35" t="s">
        <v>1589</v>
      </c>
      <c r="G570" s="35" t="s">
        <v>127</v>
      </c>
      <c r="H570" s="35" t="s">
        <v>1589</v>
      </c>
      <c r="I570" s="35" t="s">
        <v>127</v>
      </c>
      <c r="J570" s="35" t="str">
        <f t="shared" si="32"/>
        <v>Mixed</v>
      </c>
      <c r="K570" t="s">
        <v>1589</v>
      </c>
      <c r="L570" t="s">
        <v>127</v>
      </c>
      <c r="M570" t="s">
        <v>1589</v>
      </c>
      <c r="N570" t="s">
        <v>127</v>
      </c>
      <c r="O570" t="s">
        <v>1589</v>
      </c>
      <c r="P570" t="s">
        <v>1589</v>
      </c>
      <c r="Q570" t="s">
        <v>1589</v>
      </c>
      <c r="R570" s="1" t="str">
        <f t="shared" si="34"/>
        <v>YES</v>
      </c>
      <c r="S570" s="29" t="str">
        <f t="shared" si="35"/>
        <v>YES</v>
      </c>
      <c r="T570" s="32" t="str">
        <f t="shared" si="33"/>
        <v>YES</v>
      </c>
      <c r="U570" s="34" t="s">
        <v>127</v>
      </c>
      <c r="V570" s="10" t="s">
        <v>1589</v>
      </c>
      <c r="W570" s="54" t="s">
        <v>1589</v>
      </c>
      <c r="X570" s="9" t="s">
        <v>126</v>
      </c>
      <c r="Y570" s="9" t="s">
        <v>126</v>
      </c>
      <c r="Z570" s="9" t="s">
        <v>126</v>
      </c>
      <c r="AA570" s="9" t="s">
        <v>126</v>
      </c>
      <c r="AB570" s="9" t="s">
        <v>126</v>
      </c>
      <c r="AC570" s="9" t="s">
        <v>126</v>
      </c>
      <c r="AD570" s="9" t="s">
        <v>126</v>
      </c>
      <c r="AE570" s="9" t="s">
        <v>126</v>
      </c>
      <c r="AF570" s="9" t="s">
        <v>126</v>
      </c>
      <c r="AG570" s="9" t="s">
        <v>126</v>
      </c>
      <c r="AH570" s="9" t="s">
        <v>126</v>
      </c>
      <c r="AI570" s="9" t="s">
        <v>126</v>
      </c>
      <c r="AJ570" s="9" t="s">
        <v>126</v>
      </c>
      <c r="AK570" s="9" t="s">
        <v>126</v>
      </c>
      <c r="AL570" s="9" t="s">
        <v>127</v>
      </c>
      <c r="AM570" s="9" t="s">
        <v>126</v>
      </c>
      <c r="AN570" s="9" t="s">
        <v>126</v>
      </c>
      <c r="AO570" s="9" t="s">
        <v>126</v>
      </c>
      <c r="AP570" s="9" t="s">
        <v>126</v>
      </c>
      <c r="AQ570" s="9" t="s">
        <v>126</v>
      </c>
      <c r="AR570" s="27" t="s">
        <v>126</v>
      </c>
      <c r="AS570" s="11" t="s">
        <v>858</v>
      </c>
      <c r="CP570" t="s">
        <v>127</v>
      </c>
      <c r="EH570" s="21" t="s">
        <v>1589</v>
      </c>
      <c r="EI570" s="2" t="s">
        <v>127</v>
      </c>
      <c r="EN570" s="11" t="s">
        <v>1069</v>
      </c>
      <c r="FH570" t="s">
        <v>127</v>
      </c>
      <c r="GP570" t="s">
        <v>127</v>
      </c>
      <c r="GR570" s="69" t="s">
        <v>347</v>
      </c>
      <c r="GS570" s="11" t="s">
        <v>1263</v>
      </c>
    </row>
    <row r="571" spans="1:201" hidden="1" x14ac:dyDescent="0.25">
      <c r="A571" s="10" t="s">
        <v>1781</v>
      </c>
      <c r="B571" s="9" t="s">
        <v>612</v>
      </c>
      <c r="C571" s="9" t="s">
        <v>856</v>
      </c>
      <c r="D571" s="35" t="s">
        <v>2350</v>
      </c>
      <c r="E571" s="35" t="s">
        <v>1589</v>
      </c>
      <c r="F571" s="35" t="s">
        <v>1589</v>
      </c>
      <c r="G571" s="35" t="s">
        <v>127</v>
      </c>
      <c r="H571" s="35" t="s">
        <v>1589</v>
      </c>
      <c r="I571" s="35" t="s">
        <v>127</v>
      </c>
      <c r="J571" s="35" t="str">
        <f t="shared" si="32"/>
        <v>Mixed</v>
      </c>
      <c r="K571" t="s">
        <v>1589</v>
      </c>
      <c r="L571" t="s">
        <v>127</v>
      </c>
      <c r="M571" t="s">
        <v>1589</v>
      </c>
      <c r="N571" t="s">
        <v>127</v>
      </c>
      <c r="O571" t="s">
        <v>1589</v>
      </c>
      <c r="P571" t="s">
        <v>1589</v>
      </c>
      <c r="Q571" t="s">
        <v>1589</v>
      </c>
      <c r="R571" s="1" t="str">
        <f t="shared" si="34"/>
        <v>YES</v>
      </c>
      <c r="S571" s="29" t="str">
        <f t="shared" si="35"/>
        <v>YES</v>
      </c>
      <c r="T571" s="32" t="str">
        <f t="shared" si="33"/>
        <v>YES</v>
      </c>
      <c r="U571" s="34" t="s">
        <v>127</v>
      </c>
      <c r="V571" s="10" t="s">
        <v>1589</v>
      </c>
      <c r="W571" s="54" t="s">
        <v>1589</v>
      </c>
      <c r="X571" s="9" t="s">
        <v>126</v>
      </c>
      <c r="Y571" s="9" t="s">
        <v>126</v>
      </c>
      <c r="Z571" s="9" t="s">
        <v>126</v>
      </c>
      <c r="AA571" s="9" t="s">
        <v>126</v>
      </c>
      <c r="AB571" s="9" t="s">
        <v>126</v>
      </c>
      <c r="AC571" s="9" t="s">
        <v>126</v>
      </c>
      <c r="AD571" s="9" t="s">
        <v>127</v>
      </c>
      <c r="AE571" s="9" t="s">
        <v>126</v>
      </c>
      <c r="AF571" s="9" t="s">
        <v>126</v>
      </c>
      <c r="AG571" s="9" t="s">
        <v>126</v>
      </c>
      <c r="AH571" s="9" t="s">
        <v>126</v>
      </c>
      <c r="AI571" s="9" t="s">
        <v>126</v>
      </c>
      <c r="AJ571" s="9" t="s">
        <v>126</v>
      </c>
      <c r="AK571" s="9" t="s">
        <v>126</v>
      </c>
      <c r="AL571" s="9" t="s">
        <v>126</v>
      </c>
      <c r="AM571" s="9" t="s">
        <v>126</v>
      </c>
      <c r="AN571" s="9" t="s">
        <v>126</v>
      </c>
      <c r="AO571" s="9" t="s">
        <v>126</v>
      </c>
      <c r="AP571" s="9" t="s">
        <v>126</v>
      </c>
      <c r="AQ571" s="9" t="s">
        <v>126</v>
      </c>
      <c r="AR571" s="27" t="s">
        <v>126</v>
      </c>
      <c r="AS571" s="11" t="s">
        <v>858</v>
      </c>
      <c r="CP571" t="s">
        <v>127</v>
      </c>
      <c r="EH571" s="21" t="s">
        <v>1589</v>
      </c>
      <c r="EI571" s="2" t="s">
        <v>127</v>
      </c>
      <c r="EN571" s="11" t="s">
        <v>1069</v>
      </c>
      <c r="FH571" t="s">
        <v>127</v>
      </c>
      <c r="GP571" t="s">
        <v>127</v>
      </c>
      <c r="GR571" s="69" t="s">
        <v>348</v>
      </c>
      <c r="GS571" s="11" t="s">
        <v>1264</v>
      </c>
    </row>
    <row r="572" spans="1:201" hidden="1" x14ac:dyDescent="0.25">
      <c r="A572" s="10" t="s">
        <v>1781</v>
      </c>
      <c r="B572" s="9" t="s">
        <v>612</v>
      </c>
      <c r="C572" s="9" t="s">
        <v>856</v>
      </c>
      <c r="D572" s="35" t="s">
        <v>2350</v>
      </c>
      <c r="E572" s="35" t="s">
        <v>1589</v>
      </c>
      <c r="F572" s="35" t="s">
        <v>1589</v>
      </c>
      <c r="G572" s="35" t="s">
        <v>127</v>
      </c>
      <c r="H572" s="35" t="s">
        <v>1589</v>
      </c>
      <c r="I572" s="35" t="s">
        <v>127</v>
      </c>
      <c r="J572" s="35" t="str">
        <f t="shared" si="32"/>
        <v>Mixed</v>
      </c>
      <c r="K572" t="s">
        <v>1589</v>
      </c>
      <c r="L572" t="s">
        <v>127</v>
      </c>
      <c r="M572" t="s">
        <v>1589</v>
      </c>
      <c r="N572" t="s">
        <v>127</v>
      </c>
      <c r="O572" t="s">
        <v>1589</v>
      </c>
      <c r="P572" t="s">
        <v>1589</v>
      </c>
      <c r="Q572" t="s">
        <v>1589</v>
      </c>
      <c r="R572" s="1" t="str">
        <f t="shared" si="34"/>
        <v>YES</v>
      </c>
      <c r="S572" s="29" t="str">
        <f t="shared" si="35"/>
        <v>YES</v>
      </c>
      <c r="T572" s="32" t="str">
        <f t="shared" si="33"/>
        <v>YES</v>
      </c>
      <c r="U572" s="34" t="s">
        <v>127</v>
      </c>
      <c r="V572" s="10" t="s">
        <v>1589</v>
      </c>
      <c r="W572" s="54" t="s">
        <v>1589</v>
      </c>
      <c r="X572" s="9" t="s">
        <v>126</v>
      </c>
      <c r="Y572" s="9" t="s">
        <v>126</v>
      </c>
      <c r="Z572" s="9" t="s">
        <v>126</v>
      </c>
      <c r="AA572" s="9" t="s">
        <v>126</v>
      </c>
      <c r="AB572" s="9" t="s">
        <v>126</v>
      </c>
      <c r="AC572" s="9" t="s">
        <v>126</v>
      </c>
      <c r="AD572" s="9" t="s">
        <v>126</v>
      </c>
      <c r="AE572" s="9" t="s">
        <v>126</v>
      </c>
      <c r="AF572" s="9" t="s">
        <v>126</v>
      </c>
      <c r="AG572" s="9" t="s">
        <v>126</v>
      </c>
      <c r="AH572" s="9" t="s">
        <v>126</v>
      </c>
      <c r="AI572" s="9" t="s">
        <v>126</v>
      </c>
      <c r="AJ572" s="9" t="s">
        <v>126</v>
      </c>
      <c r="AK572" s="9" t="s">
        <v>126</v>
      </c>
      <c r="AL572" s="9" t="s">
        <v>126</v>
      </c>
      <c r="AM572" s="9" t="s">
        <v>126</v>
      </c>
      <c r="AN572" s="9" t="s">
        <v>126</v>
      </c>
      <c r="AO572" s="9" t="s">
        <v>126</v>
      </c>
      <c r="AP572" s="9" t="s">
        <v>127</v>
      </c>
      <c r="AQ572" s="9" t="s">
        <v>126</v>
      </c>
      <c r="AR572" s="27" t="s">
        <v>126</v>
      </c>
      <c r="AS572" s="11" t="s">
        <v>859</v>
      </c>
      <c r="BQ572" t="s">
        <v>127</v>
      </c>
      <c r="EH572" s="21" t="s">
        <v>127</v>
      </c>
      <c r="EI572" s="2"/>
      <c r="EJ572" s="2" t="s">
        <v>127</v>
      </c>
      <c r="EN572" s="11" t="s">
        <v>1070</v>
      </c>
      <c r="FR572" t="s">
        <v>127</v>
      </c>
      <c r="GO572" t="s">
        <v>127</v>
      </c>
      <c r="GR572" s="69" t="s">
        <v>348</v>
      </c>
      <c r="GS572" s="11" t="s">
        <v>1265</v>
      </c>
    </row>
    <row r="573" spans="1:201" hidden="1" x14ac:dyDescent="0.25">
      <c r="A573" s="10" t="s">
        <v>1781</v>
      </c>
      <c r="B573" s="9" t="s">
        <v>612</v>
      </c>
      <c r="C573" s="9" t="s">
        <v>856</v>
      </c>
      <c r="D573" s="35" t="s">
        <v>2350</v>
      </c>
      <c r="E573" s="35" t="s">
        <v>1589</v>
      </c>
      <c r="F573" s="35" t="s">
        <v>1589</v>
      </c>
      <c r="G573" s="35" t="s">
        <v>127</v>
      </c>
      <c r="H573" s="35" t="s">
        <v>1589</v>
      </c>
      <c r="I573" s="35" t="s">
        <v>127</v>
      </c>
      <c r="J573" s="35" t="str">
        <f t="shared" si="32"/>
        <v>Mixed</v>
      </c>
      <c r="K573" t="s">
        <v>1589</v>
      </c>
      <c r="L573" t="s">
        <v>127</v>
      </c>
      <c r="M573" t="s">
        <v>1589</v>
      </c>
      <c r="N573" t="s">
        <v>127</v>
      </c>
      <c r="O573" t="s">
        <v>1589</v>
      </c>
      <c r="P573" t="s">
        <v>1589</v>
      </c>
      <c r="Q573" t="s">
        <v>1589</v>
      </c>
      <c r="R573" s="1" t="str">
        <f t="shared" si="34"/>
        <v>YES</v>
      </c>
      <c r="S573" s="29" t="str">
        <f t="shared" si="35"/>
        <v>YES</v>
      </c>
      <c r="T573" s="32" t="str">
        <f t="shared" si="33"/>
        <v>YES</v>
      </c>
      <c r="U573" s="34" t="s">
        <v>127</v>
      </c>
      <c r="V573" s="10" t="s">
        <v>1589</v>
      </c>
      <c r="W573" s="54" t="s">
        <v>1589</v>
      </c>
      <c r="X573" s="9" t="s">
        <v>126</v>
      </c>
      <c r="Y573" s="9" t="s">
        <v>126</v>
      </c>
      <c r="Z573" s="9" t="s">
        <v>126</v>
      </c>
      <c r="AA573" s="9" t="s">
        <v>127</v>
      </c>
      <c r="AB573" s="9" t="s">
        <v>126</v>
      </c>
      <c r="AC573" s="9" t="s">
        <v>126</v>
      </c>
      <c r="AD573" s="9" t="s">
        <v>126</v>
      </c>
      <c r="AE573" s="9" t="s">
        <v>126</v>
      </c>
      <c r="AF573" s="9" t="s">
        <v>126</v>
      </c>
      <c r="AG573" s="9" t="s">
        <v>126</v>
      </c>
      <c r="AH573" s="9" t="s">
        <v>126</v>
      </c>
      <c r="AI573" s="9" t="s">
        <v>126</v>
      </c>
      <c r="AJ573" s="9" t="s">
        <v>126</v>
      </c>
      <c r="AK573" s="9" t="s">
        <v>126</v>
      </c>
      <c r="AL573" s="9" t="s">
        <v>126</v>
      </c>
      <c r="AM573" s="9" t="s">
        <v>126</v>
      </c>
      <c r="AN573" s="9" t="s">
        <v>126</v>
      </c>
      <c r="AO573" s="9" t="s">
        <v>126</v>
      </c>
      <c r="AP573" s="9" t="s">
        <v>126</v>
      </c>
      <c r="AQ573" s="9" t="s">
        <v>126</v>
      </c>
      <c r="AR573" s="27" t="s">
        <v>126</v>
      </c>
      <c r="AS573" s="11" t="s">
        <v>860</v>
      </c>
      <c r="DG573" t="s">
        <v>127</v>
      </c>
      <c r="EH573" s="21" t="s">
        <v>127</v>
      </c>
      <c r="EI573" s="2"/>
      <c r="EJ573" s="2" t="s">
        <v>127</v>
      </c>
      <c r="EN573" s="11" t="s">
        <v>1071</v>
      </c>
      <c r="ER573" t="s">
        <v>127</v>
      </c>
      <c r="GP573" t="s">
        <v>127</v>
      </c>
      <c r="GR573" s="69" t="s">
        <v>347</v>
      </c>
      <c r="GS573" s="11" t="s">
        <v>1266</v>
      </c>
    </row>
    <row r="574" spans="1:201" hidden="1" x14ac:dyDescent="0.25">
      <c r="A574" s="10" t="s">
        <v>1781</v>
      </c>
      <c r="B574" s="9" t="s">
        <v>612</v>
      </c>
      <c r="C574" s="9" t="s">
        <v>861</v>
      </c>
      <c r="D574" s="35" t="s">
        <v>2351</v>
      </c>
      <c r="E574" s="35" t="s">
        <v>1589</v>
      </c>
      <c r="F574" s="35" t="s">
        <v>1589</v>
      </c>
      <c r="G574" s="35" t="s">
        <v>1589</v>
      </c>
      <c r="H574" s="35" t="s">
        <v>1589</v>
      </c>
      <c r="I574" s="35" t="s">
        <v>127</v>
      </c>
      <c r="J574" s="35" t="str">
        <f t="shared" si="32"/>
        <v>Plan-driven</v>
      </c>
      <c r="K574" t="s">
        <v>1589</v>
      </c>
      <c r="L574" t="s">
        <v>127</v>
      </c>
      <c r="M574" t="s">
        <v>1589</v>
      </c>
      <c r="N574" t="s">
        <v>1589</v>
      </c>
      <c r="O574" t="s">
        <v>1589</v>
      </c>
      <c r="P574" t="s">
        <v>1589</v>
      </c>
      <c r="Q574" t="s">
        <v>1589</v>
      </c>
      <c r="R574" s="1" t="str">
        <f t="shared" si="34"/>
        <v>NO</v>
      </c>
      <c r="S574" s="29" t="str">
        <f t="shared" si="35"/>
        <v>YES</v>
      </c>
      <c r="T574" s="32" t="str">
        <f t="shared" si="33"/>
        <v>YES</v>
      </c>
      <c r="U574" s="34" t="s">
        <v>127</v>
      </c>
      <c r="V574" s="10" t="s">
        <v>1589</v>
      </c>
      <c r="W574" s="54" t="s">
        <v>1589</v>
      </c>
      <c r="X574" s="9" t="s">
        <v>126</v>
      </c>
      <c r="Y574" s="9" t="s">
        <v>126</v>
      </c>
      <c r="Z574" s="9" t="s">
        <v>126</v>
      </c>
      <c r="AA574" s="9" t="s">
        <v>126</v>
      </c>
      <c r="AB574" s="9" t="s">
        <v>126</v>
      </c>
      <c r="AC574" s="9" t="s">
        <v>126</v>
      </c>
      <c r="AD574" s="9" t="s">
        <v>126</v>
      </c>
      <c r="AE574" s="9" t="s">
        <v>126</v>
      </c>
      <c r="AF574" s="9" t="s">
        <v>126</v>
      </c>
      <c r="AG574" s="9" t="s">
        <v>126</v>
      </c>
      <c r="AH574" s="9" t="s">
        <v>126</v>
      </c>
      <c r="AI574" s="9" t="s">
        <v>126</v>
      </c>
      <c r="AJ574" s="9" t="s">
        <v>126</v>
      </c>
      <c r="AK574" s="9" t="s">
        <v>127</v>
      </c>
      <c r="AL574" s="9" t="s">
        <v>126</v>
      </c>
      <c r="AM574" s="9" t="s">
        <v>126</v>
      </c>
      <c r="AN574" s="9" t="s">
        <v>126</v>
      </c>
      <c r="AO574" s="9" t="s">
        <v>126</v>
      </c>
      <c r="AP574" s="9" t="s">
        <v>126</v>
      </c>
      <c r="AQ574" s="9" t="s">
        <v>126</v>
      </c>
      <c r="AR574" s="27" t="s">
        <v>126</v>
      </c>
      <c r="AS574" s="11" t="s">
        <v>862</v>
      </c>
      <c r="CC574" t="s">
        <v>127</v>
      </c>
      <c r="EH574" s="21" t="s">
        <v>1589</v>
      </c>
      <c r="EI574" s="2"/>
      <c r="EL574" s="2" t="s">
        <v>127</v>
      </c>
      <c r="EN574" s="11" t="s">
        <v>1072</v>
      </c>
      <c r="EX574" t="s">
        <v>127</v>
      </c>
      <c r="GP574" t="s">
        <v>127</v>
      </c>
      <c r="GR574" s="69" t="s">
        <v>348</v>
      </c>
      <c r="GS574" s="11" t="s">
        <v>1267</v>
      </c>
    </row>
    <row r="575" spans="1:201" hidden="1" x14ac:dyDescent="0.25">
      <c r="A575" s="10" t="s">
        <v>1781</v>
      </c>
      <c r="B575" s="9" t="s">
        <v>612</v>
      </c>
      <c r="C575" s="9" t="s">
        <v>861</v>
      </c>
      <c r="D575" s="35" t="s">
        <v>2351</v>
      </c>
      <c r="E575" s="35" t="s">
        <v>1589</v>
      </c>
      <c r="F575" s="35" t="s">
        <v>1589</v>
      </c>
      <c r="G575" s="35" t="s">
        <v>1589</v>
      </c>
      <c r="H575" s="35" t="s">
        <v>1589</v>
      </c>
      <c r="I575" s="35" t="s">
        <v>127</v>
      </c>
      <c r="J575" s="35" t="str">
        <f t="shared" si="32"/>
        <v>Plan-driven</v>
      </c>
      <c r="K575" t="s">
        <v>1589</v>
      </c>
      <c r="L575" t="s">
        <v>127</v>
      </c>
      <c r="M575" t="s">
        <v>1589</v>
      </c>
      <c r="N575" t="s">
        <v>1589</v>
      </c>
      <c r="O575" t="s">
        <v>1589</v>
      </c>
      <c r="P575" t="s">
        <v>1589</v>
      </c>
      <c r="Q575" t="s">
        <v>1589</v>
      </c>
      <c r="R575" s="1" t="str">
        <f t="shared" si="34"/>
        <v>NO</v>
      </c>
      <c r="S575" s="29" t="str">
        <f t="shared" si="35"/>
        <v>YES</v>
      </c>
      <c r="T575" s="32" t="str">
        <f t="shared" si="33"/>
        <v>YES</v>
      </c>
      <c r="U575" s="34" t="s">
        <v>127</v>
      </c>
      <c r="V575" s="10" t="s">
        <v>1589</v>
      </c>
      <c r="W575" s="54" t="s">
        <v>1589</v>
      </c>
      <c r="X575" s="9" t="s">
        <v>126</v>
      </c>
      <c r="Y575" s="9" t="s">
        <v>126</v>
      </c>
      <c r="Z575" s="9" t="s">
        <v>126</v>
      </c>
      <c r="AA575" s="9" t="s">
        <v>126</v>
      </c>
      <c r="AB575" s="9" t="s">
        <v>126</v>
      </c>
      <c r="AC575" s="9" t="s">
        <v>126</v>
      </c>
      <c r="AD575" s="9" t="s">
        <v>126</v>
      </c>
      <c r="AE575" s="9" t="s">
        <v>126</v>
      </c>
      <c r="AF575" s="9" t="s">
        <v>126</v>
      </c>
      <c r="AG575" s="9" t="s">
        <v>126</v>
      </c>
      <c r="AH575" s="9" t="s">
        <v>126</v>
      </c>
      <c r="AI575" s="9" t="s">
        <v>126</v>
      </c>
      <c r="AJ575" s="9" t="s">
        <v>127</v>
      </c>
      <c r="AK575" s="9" t="s">
        <v>126</v>
      </c>
      <c r="AL575" s="9" t="s">
        <v>126</v>
      </c>
      <c r="AM575" s="9" t="s">
        <v>126</v>
      </c>
      <c r="AN575" s="9" t="s">
        <v>126</v>
      </c>
      <c r="AO575" s="9" t="s">
        <v>126</v>
      </c>
      <c r="AP575" s="9" t="s">
        <v>126</v>
      </c>
      <c r="AQ575" s="9" t="s">
        <v>126</v>
      </c>
      <c r="AR575" s="27" t="s">
        <v>126</v>
      </c>
      <c r="AS575" s="11" t="s">
        <v>863</v>
      </c>
      <c r="DJ575" t="s">
        <v>127</v>
      </c>
      <c r="EH575" s="21" t="s">
        <v>1589</v>
      </c>
      <c r="EI575" s="2"/>
      <c r="EJ575" s="2" t="s">
        <v>127</v>
      </c>
      <c r="EN575" s="11" t="s">
        <v>1072</v>
      </c>
      <c r="EX575" t="s">
        <v>127</v>
      </c>
      <c r="GP575" t="s">
        <v>127</v>
      </c>
      <c r="GR575" s="69" t="s">
        <v>348</v>
      </c>
      <c r="GS575" s="11" t="s">
        <v>1268</v>
      </c>
    </row>
    <row r="576" spans="1:201" hidden="1" x14ac:dyDescent="0.25">
      <c r="A576" s="10" t="s">
        <v>1781</v>
      </c>
      <c r="B576" s="9" t="s">
        <v>612</v>
      </c>
      <c r="C576" s="9" t="s">
        <v>861</v>
      </c>
      <c r="D576" s="35" t="s">
        <v>2351</v>
      </c>
      <c r="E576" s="35" t="s">
        <v>1589</v>
      </c>
      <c r="F576" s="35" t="s">
        <v>1589</v>
      </c>
      <c r="G576" s="35" t="s">
        <v>1589</v>
      </c>
      <c r="H576" s="35" t="s">
        <v>1589</v>
      </c>
      <c r="I576" s="35" t="s">
        <v>127</v>
      </c>
      <c r="J576" s="35" t="str">
        <f t="shared" si="32"/>
        <v>Plan-driven</v>
      </c>
      <c r="K576" t="s">
        <v>1589</v>
      </c>
      <c r="L576" t="s">
        <v>127</v>
      </c>
      <c r="M576" t="s">
        <v>1589</v>
      </c>
      <c r="N576" t="s">
        <v>1589</v>
      </c>
      <c r="O576" t="s">
        <v>1589</v>
      </c>
      <c r="P576" t="s">
        <v>1589</v>
      </c>
      <c r="Q576" t="s">
        <v>1589</v>
      </c>
      <c r="R576" s="1" t="str">
        <f t="shared" si="34"/>
        <v>NO</v>
      </c>
      <c r="S576" s="29" t="str">
        <f t="shared" si="35"/>
        <v>YES</v>
      </c>
      <c r="T576" s="32" t="str">
        <f t="shared" si="33"/>
        <v>YES</v>
      </c>
      <c r="U576" s="34" t="s">
        <v>127</v>
      </c>
      <c r="V576" s="10" t="s">
        <v>1589</v>
      </c>
      <c r="W576" s="54" t="s">
        <v>1589</v>
      </c>
      <c r="X576" s="9" t="s">
        <v>126</v>
      </c>
      <c r="Y576" s="9" t="s">
        <v>126</v>
      </c>
      <c r="Z576" s="9" t="s">
        <v>126</v>
      </c>
      <c r="AA576" s="9" t="s">
        <v>126</v>
      </c>
      <c r="AB576" s="9" t="s">
        <v>126</v>
      </c>
      <c r="AC576" s="9" t="s">
        <v>126</v>
      </c>
      <c r="AD576" s="9" t="s">
        <v>126</v>
      </c>
      <c r="AE576" s="9" t="s">
        <v>126</v>
      </c>
      <c r="AF576" s="9" t="s">
        <v>126</v>
      </c>
      <c r="AG576" s="9" t="s">
        <v>126</v>
      </c>
      <c r="AH576" s="9" t="s">
        <v>126</v>
      </c>
      <c r="AI576" s="9" t="s">
        <v>126</v>
      </c>
      <c r="AJ576" s="9" t="s">
        <v>126</v>
      </c>
      <c r="AK576" s="9" t="s">
        <v>126</v>
      </c>
      <c r="AL576" s="9" t="s">
        <v>126</v>
      </c>
      <c r="AM576" s="9" t="s">
        <v>126</v>
      </c>
      <c r="AN576" s="9" t="s">
        <v>126</v>
      </c>
      <c r="AO576" s="9" t="s">
        <v>126</v>
      </c>
      <c r="AP576" s="9" t="s">
        <v>127</v>
      </c>
      <c r="AQ576" s="9" t="s">
        <v>126</v>
      </c>
      <c r="AR576" s="27" t="s">
        <v>126</v>
      </c>
      <c r="AS576" s="11" t="s">
        <v>864</v>
      </c>
      <c r="CC576" t="s">
        <v>127</v>
      </c>
      <c r="EH576" s="21" t="s">
        <v>1589</v>
      </c>
      <c r="EI576" s="2"/>
      <c r="EL576" s="2" t="s">
        <v>127</v>
      </c>
      <c r="EN576" s="11" t="s">
        <v>1073</v>
      </c>
      <c r="FM576" t="s">
        <v>127</v>
      </c>
      <c r="GN576" t="s">
        <v>127</v>
      </c>
      <c r="GR576" s="69" t="s">
        <v>348</v>
      </c>
      <c r="GS576" s="11" t="s">
        <v>1269</v>
      </c>
    </row>
    <row r="577" spans="1:201" hidden="1" x14ac:dyDescent="0.25">
      <c r="A577" s="10" t="s">
        <v>1781</v>
      </c>
      <c r="B577" s="9" t="s">
        <v>612</v>
      </c>
      <c r="C577" s="9" t="s">
        <v>861</v>
      </c>
      <c r="D577" s="35" t="s">
        <v>2351</v>
      </c>
      <c r="E577" s="35" t="s">
        <v>1589</v>
      </c>
      <c r="F577" s="35" t="s">
        <v>1589</v>
      </c>
      <c r="G577" s="35" t="s">
        <v>1589</v>
      </c>
      <c r="H577" s="35" t="s">
        <v>1589</v>
      </c>
      <c r="I577" s="35" t="s">
        <v>127</v>
      </c>
      <c r="J577" s="35" t="str">
        <f t="shared" si="32"/>
        <v>Plan-driven</v>
      </c>
      <c r="K577" t="s">
        <v>1589</v>
      </c>
      <c r="L577" t="s">
        <v>127</v>
      </c>
      <c r="M577" t="s">
        <v>1589</v>
      </c>
      <c r="N577" t="s">
        <v>1589</v>
      </c>
      <c r="O577" t="s">
        <v>1589</v>
      </c>
      <c r="P577" t="s">
        <v>1589</v>
      </c>
      <c r="Q577" t="s">
        <v>1589</v>
      </c>
      <c r="R577" s="1" t="str">
        <f t="shared" si="34"/>
        <v>NO</v>
      </c>
      <c r="S577" s="29" t="str">
        <f t="shared" si="35"/>
        <v>YES</v>
      </c>
      <c r="T577" s="32" t="str">
        <f t="shared" si="33"/>
        <v>YES</v>
      </c>
      <c r="U577" s="34" t="s">
        <v>127</v>
      </c>
      <c r="V577" s="10" t="s">
        <v>1589</v>
      </c>
      <c r="W577" s="54" t="s">
        <v>1589</v>
      </c>
      <c r="X577" s="9" t="s">
        <v>126</v>
      </c>
      <c r="Y577" s="9" t="s">
        <v>126</v>
      </c>
      <c r="Z577" s="9" t="s">
        <v>126</v>
      </c>
      <c r="AA577" s="9" t="s">
        <v>126</v>
      </c>
      <c r="AB577" s="9" t="s">
        <v>126</v>
      </c>
      <c r="AC577" s="9" t="s">
        <v>126</v>
      </c>
      <c r="AD577" s="9" t="s">
        <v>126</v>
      </c>
      <c r="AE577" s="9" t="s">
        <v>126</v>
      </c>
      <c r="AF577" s="9" t="s">
        <v>127</v>
      </c>
      <c r="AG577" s="9" t="s">
        <v>126</v>
      </c>
      <c r="AH577" s="9" t="s">
        <v>126</v>
      </c>
      <c r="AI577" s="9" t="s">
        <v>126</v>
      </c>
      <c r="AJ577" s="9" t="s">
        <v>126</v>
      </c>
      <c r="AK577" s="9" t="s">
        <v>126</v>
      </c>
      <c r="AL577" s="9" t="s">
        <v>126</v>
      </c>
      <c r="AM577" s="9" t="s">
        <v>126</v>
      </c>
      <c r="AN577" s="9" t="s">
        <v>126</v>
      </c>
      <c r="AO577" s="9" t="s">
        <v>126</v>
      </c>
      <c r="AP577" s="9" t="s">
        <v>126</v>
      </c>
      <c r="AQ577" s="9" t="s">
        <v>126</v>
      </c>
      <c r="AR577" s="27" t="s">
        <v>126</v>
      </c>
      <c r="AS577" s="11" t="s">
        <v>864</v>
      </c>
      <c r="CC577" t="s">
        <v>127</v>
      </c>
      <c r="EH577" s="21" t="s">
        <v>1589</v>
      </c>
      <c r="EI577" s="2"/>
      <c r="EL577" s="2" t="s">
        <v>127</v>
      </c>
      <c r="EN577" s="11" t="s">
        <v>1073</v>
      </c>
      <c r="FM577" t="s">
        <v>127</v>
      </c>
      <c r="GN577" t="s">
        <v>127</v>
      </c>
      <c r="GR577" s="69" t="s">
        <v>348</v>
      </c>
      <c r="GS577" s="11" t="s">
        <v>1269</v>
      </c>
    </row>
    <row r="578" spans="1:201" hidden="1" x14ac:dyDescent="0.25">
      <c r="A578" s="10" t="s">
        <v>1781</v>
      </c>
      <c r="B578" s="9" t="s">
        <v>612</v>
      </c>
      <c r="C578" s="9" t="s">
        <v>861</v>
      </c>
      <c r="D578" s="35" t="s">
        <v>2351</v>
      </c>
      <c r="E578" s="35" t="s">
        <v>1589</v>
      </c>
      <c r="F578" s="35" t="s">
        <v>1589</v>
      </c>
      <c r="G578" s="35" t="s">
        <v>1589</v>
      </c>
      <c r="H578" s="35" t="s">
        <v>1589</v>
      </c>
      <c r="I578" s="35" t="s">
        <v>127</v>
      </c>
      <c r="J578" s="35" t="str">
        <f t="shared" si="32"/>
        <v>Plan-driven</v>
      </c>
      <c r="K578" t="s">
        <v>1589</v>
      </c>
      <c r="L578" t="s">
        <v>127</v>
      </c>
      <c r="M578" t="s">
        <v>1589</v>
      </c>
      <c r="N578" t="s">
        <v>1589</v>
      </c>
      <c r="O578" t="s">
        <v>1589</v>
      </c>
      <c r="P578" t="s">
        <v>1589</v>
      </c>
      <c r="Q578" t="s">
        <v>1589</v>
      </c>
      <c r="R578" s="1" t="str">
        <f t="shared" si="34"/>
        <v>NO</v>
      </c>
      <c r="S578" s="29" t="str">
        <f t="shared" si="35"/>
        <v>YES</v>
      </c>
      <c r="T578" s="32" t="str">
        <f t="shared" si="33"/>
        <v>YES</v>
      </c>
      <c r="U578" s="34" t="s">
        <v>127</v>
      </c>
      <c r="V578" s="10" t="s">
        <v>1589</v>
      </c>
      <c r="W578" s="54" t="s">
        <v>1589</v>
      </c>
      <c r="X578" s="9" t="s">
        <v>126</v>
      </c>
      <c r="Y578" s="9" t="s">
        <v>126</v>
      </c>
      <c r="Z578" s="9" t="s">
        <v>126</v>
      </c>
      <c r="AA578" s="9" t="s">
        <v>126</v>
      </c>
      <c r="AB578" s="9" t="s">
        <v>127</v>
      </c>
      <c r="AC578" s="9" t="s">
        <v>126</v>
      </c>
      <c r="AD578" s="9" t="s">
        <v>126</v>
      </c>
      <c r="AE578" s="9" t="s">
        <v>126</v>
      </c>
      <c r="AF578" s="9" t="s">
        <v>126</v>
      </c>
      <c r="AG578" s="9" t="s">
        <v>126</v>
      </c>
      <c r="AH578" s="9" t="s">
        <v>126</v>
      </c>
      <c r="AI578" s="9" t="s">
        <v>126</v>
      </c>
      <c r="AJ578" s="9" t="s">
        <v>126</v>
      </c>
      <c r="AK578" s="9" t="s">
        <v>126</v>
      </c>
      <c r="AL578" s="9" t="s">
        <v>126</v>
      </c>
      <c r="AM578" s="9" t="s">
        <v>126</v>
      </c>
      <c r="AN578" s="9" t="s">
        <v>126</v>
      </c>
      <c r="AO578" s="9" t="s">
        <v>126</v>
      </c>
      <c r="AP578" s="9" t="s">
        <v>126</v>
      </c>
      <c r="AQ578" s="9" t="s">
        <v>126</v>
      </c>
      <c r="AR578" s="27" t="s">
        <v>126</v>
      </c>
      <c r="AS578" s="11" t="s">
        <v>864</v>
      </c>
      <c r="CC578" t="s">
        <v>127</v>
      </c>
      <c r="EH578" s="21" t="s">
        <v>1589</v>
      </c>
      <c r="EI578" s="2"/>
      <c r="EL578" s="2" t="s">
        <v>127</v>
      </c>
      <c r="EN578" s="11" t="s">
        <v>1073</v>
      </c>
      <c r="FM578" t="s">
        <v>127</v>
      </c>
      <c r="GN578" t="s">
        <v>127</v>
      </c>
      <c r="GR578" s="69" t="s">
        <v>348</v>
      </c>
      <c r="GS578" s="11" t="s">
        <v>1269</v>
      </c>
    </row>
    <row r="579" spans="1:201" hidden="1" x14ac:dyDescent="0.25">
      <c r="A579" s="10" t="s">
        <v>1781</v>
      </c>
      <c r="B579" s="9" t="s">
        <v>612</v>
      </c>
      <c r="C579" s="9" t="s">
        <v>865</v>
      </c>
      <c r="D579" s="35" t="s">
        <v>2351</v>
      </c>
      <c r="E579" s="35" t="s">
        <v>1589</v>
      </c>
      <c r="F579" s="35" t="s">
        <v>1589</v>
      </c>
      <c r="G579" s="35" t="s">
        <v>127</v>
      </c>
      <c r="H579" s="35" t="s">
        <v>1589</v>
      </c>
      <c r="I579" s="35" t="s">
        <v>1589</v>
      </c>
      <c r="J579" s="35" t="str">
        <f t="shared" si="32"/>
        <v>Agile</v>
      </c>
      <c r="K579" t="s">
        <v>1589</v>
      </c>
      <c r="L579" t="s">
        <v>127</v>
      </c>
      <c r="M579" t="s">
        <v>1589</v>
      </c>
      <c r="N579" t="s">
        <v>1589</v>
      </c>
      <c r="O579" t="s">
        <v>1589</v>
      </c>
      <c r="P579" t="s">
        <v>1589</v>
      </c>
      <c r="Q579" t="s">
        <v>1589</v>
      </c>
      <c r="R579" s="1" t="str">
        <f t="shared" si="34"/>
        <v>NO</v>
      </c>
      <c r="S579" s="29" t="str">
        <f t="shared" si="35"/>
        <v>YES</v>
      </c>
      <c r="T579" s="32" t="str">
        <f t="shared" si="33"/>
        <v>YES</v>
      </c>
      <c r="U579" s="34" t="s">
        <v>127</v>
      </c>
      <c r="V579" s="10" t="s">
        <v>1589</v>
      </c>
      <c r="W579" s="54" t="s">
        <v>1589</v>
      </c>
      <c r="X579" s="9" t="s">
        <v>126</v>
      </c>
      <c r="Y579" s="9" t="s">
        <v>126</v>
      </c>
      <c r="Z579" s="9" t="s">
        <v>126</v>
      </c>
      <c r="AA579" s="9" t="s">
        <v>126</v>
      </c>
      <c r="AB579" s="9" t="s">
        <v>126</v>
      </c>
      <c r="AC579" s="9" t="s">
        <v>126</v>
      </c>
      <c r="AD579" s="9" t="s">
        <v>126</v>
      </c>
      <c r="AE579" s="9" t="s">
        <v>127</v>
      </c>
      <c r="AF579" s="9" t="s">
        <v>126</v>
      </c>
      <c r="AG579" s="9" t="s">
        <v>126</v>
      </c>
      <c r="AH579" s="9" t="s">
        <v>126</v>
      </c>
      <c r="AI579" s="9" t="s">
        <v>126</v>
      </c>
      <c r="AJ579" s="9" t="s">
        <v>126</v>
      </c>
      <c r="AK579" s="9" t="s">
        <v>126</v>
      </c>
      <c r="AL579" s="9" t="s">
        <v>126</v>
      </c>
      <c r="AM579" s="9" t="s">
        <v>126</v>
      </c>
      <c r="AN579" s="9" t="s">
        <v>126</v>
      </c>
      <c r="AO579" s="9" t="s">
        <v>126</v>
      </c>
      <c r="AP579" s="9" t="s">
        <v>126</v>
      </c>
      <c r="AQ579" s="9" t="s">
        <v>126</v>
      </c>
      <c r="AR579" s="27" t="s">
        <v>126</v>
      </c>
      <c r="AS579" s="11" t="s">
        <v>866</v>
      </c>
      <c r="BW579" t="s">
        <v>127</v>
      </c>
      <c r="EH579" s="21" t="s">
        <v>127</v>
      </c>
      <c r="EI579" s="2"/>
      <c r="EJ579" s="2" t="s">
        <v>127</v>
      </c>
      <c r="EN579" s="11" t="s">
        <v>1074</v>
      </c>
      <c r="EO579" s="14" t="s">
        <v>127</v>
      </c>
      <c r="GN579" t="s">
        <v>127</v>
      </c>
      <c r="GR579" s="69" t="s">
        <v>347</v>
      </c>
      <c r="GS579" s="11" t="s">
        <v>1270</v>
      </c>
    </row>
    <row r="580" spans="1:201" hidden="1" x14ac:dyDescent="0.25">
      <c r="A580" s="10" t="s">
        <v>1781</v>
      </c>
      <c r="B580" s="9" t="s">
        <v>612</v>
      </c>
      <c r="C580" s="9" t="s">
        <v>865</v>
      </c>
      <c r="D580" s="35" t="s">
        <v>2351</v>
      </c>
      <c r="E580" s="35" t="s">
        <v>1589</v>
      </c>
      <c r="F580" s="35" t="s">
        <v>1589</v>
      </c>
      <c r="G580" s="35" t="s">
        <v>127</v>
      </c>
      <c r="H580" s="35" t="s">
        <v>1589</v>
      </c>
      <c r="I580" s="35" t="s">
        <v>1589</v>
      </c>
      <c r="J580" s="35" t="str">
        <f t="shared" ref="J580:J643" si="36">IF(OR($E580 = "YES",$F580 = "YES", $I580="YES"), IF(OR($G580 = "YES",$H580 = "YES"),"Mixed","Plan-driven"), IF(OR($G580 = "YES",$H580 = "YES"), "Agile", ""))</f>
        <v>Agile</v>
      </c>
      <c r="K580" t="s">
        <v>1589</v>
      </c>
      <c r="L580" t="s">
        <v>127</v>
      </c>
      <c r="M580" t="s">
        <v>1589</v>
      </c>
      <c r="N580" t="s">
        <v>1589</v>
      </c>
      <c r="O580" t="s">
        <v>1589</v>
      </c>
      <c r="P580" t="s">
        <v>1589</v>
      </c>
      <c r="Q580" t="s">
        <v>1589</v>
      </c>
      <c r="R580" s="1" t="str">
        <f t="shared" si="34"/>
        <v>NO</v>
      </c>
      <c r="S580" s="29" t="str">
        <f t="shared" si="35"/>
        <v>YES</v>
      </c>
      <c r="T580" s="32" t="str">
        <f t="shared" ref="T580:T643" si="37">IF(AND(AS580="",EN580="",GS580=""),"NO","YES")</f>
        <v>YES</v>
      </c>
      <c r="U580" s="34" t="s">
        <v>127</v>
      </c>
      <c r="V580" s="10" t="s">
        <v>1589</v>
      </c>
      <c r="W580" s="54" t="s">
        <v>1589</v>
      </c>
      <c r="X580" s="9" t="s">
        <v>126</v>
      </c>
      <c r="Y580" s="9" t="s">
        <v>126</v>
      </c>
      <c r="Z580" s="9" t="s">
        <v>126</v>
      </c>
      <c r="AA580" s="9" t="s">
        <v>126</v>
      </c>
      <c r="AB580" s="9" t="s">
        <v>126</v>
      </c>
      <c r="AC580" s="9" t="s">
        <v>126</v>
      </c>
      <c r="AD580" s="9" t="s">
        <v>126</v>
      </c>
      <c r="AE580" s="9" t="s">
        <v>126</v>
      </c>
      <c r="AF580" s="9" t="s">
        <v>126</v>
      </c>
      <c r="AG580" s="9" t="s">
        <v>126</v>
      </c>
      <c r="AH580" s="9" t="s">
        <v>126</v>
      </c>
      <c r="AI580" s="9" t="s">
        <v>126</v>
      </c>
      <c r="AJ580" s="9" t="s">
        <v>126</v>
      </c>
      <c r="AK580" s="9" t="s">
        <v>126</v>
      </c>
      <c r="AL580" s="9" t="s">
        <v>126</v>
      </c>
      <c r="AM580" s="9" t="s">
        <v>126</v>
      </c>
      <c r="AN580" s="9" t="s">
        <v>126</v>
      </c>
      <c r="AO580" s="9" t="s">
        <v>126</v>
      </c>
      <c r="AP580" s="9" t="s">
        <v>127</v>
      </c>
      <c r="AQ580" s="9" t="s">
        <v>126</v>
      </c>
      <c r="AR580" s="27" t="s">
        <v>126</v>
      </c>
      <c r="AS580" s="11" t="s">
        <v>867</v>
      </c>
      <c r="CZ580" t="s">
        <v>127</v>
      </c>
      <c r="EH580" s="21" t="s">
        <v>1589</v>
      </c>
      <c r="EI580" s="2"/>
      <c r="EM580" s="3" t="s">
        <v>127</v>
      </c>
      <c r="EN580" s="11" t="s">
        <v>1075</v>
      </c>
      <c r="FR580" t="s">
        <v>127</v>
      </c>
      <c r="GO580" t="s">
        <v>127</v>
      </c>
      <c r="GR580" s="69" t="s">
        <v>347</v>
      </c>
      <c r="GS580" s="11" t="s">
        <v>126</v>
      </c>
    </row>
    <row r="581" spans="1:201" hidden="1" x14ac:dyDescent="0.25">
      <c r="A581" s="10" t="s">
        <v>1781</v>
      </c>
      <c r="B581" s="9" t="s">
        <v>612</v>
      </c>
      <c r="C581" s="9" t="s">
        <v>865</v>
      </c>
      <c r="D581" s="35" t="s">
        <v>2351</v>
      </c>
      <c r="E581" s="35" t="s">
        <v>1589</v>
      </c>
      <c r="F581" s="35" t="s">
        <v>1589</v>
      </c>
      <c r="G581" s="35" t="s">
        <v>127</v>
      </c>
      <c r="H581" s="35" t="s">
        <v>1589</v>
      </c>
      <c r="I581" s="35" t="s">
        <v>1589</v>
      </c>
      <c r="J581" s="35" t="str">
        <f t="shared" si="36"/>
        <v>Agile</v>
      </c>
      <c r="K581" t="s">
        <v>1589</v>
      </c>
      <c r="L581" t="s">
        <v>127</v>
      </c>
      <c r="M581" t="s">
        <v>1589</v>
      </c>
      <c r="N581" t="s">
        <v>1589</v>
      </c>
      <c r="O581" t="s">
        <v>1589</v>
      </c>
      <c r="P581" t="s">
        <v>1589</v>
      </c>
      <c r="Q581" t="s">
        <v>1589</v>
      </c>
      <c r="R581" s="1" t="str">
        <f t="shared" ref="R581:R644" si="38">IF(OR(M581="YES",N581="YES",O581="YES"),"YES","NO")</f>
        <v>NO</v>
      </c>
      <c r="S581" s="29" t="str">
        <f t="shared" si="35"/>
        <v>NO</v>
      </c>
      <c r="T581" s="32" t="str">
        <f t="shared" si="37"/>
        <v>NO</v>
      </c>
      <c r="U581" s="34" t="s">
        <v>1589</v>
      </c>
      <c r="V581" s="10" t="s">
        <v>1589</v>
      </c>
      <c r="W581" s="54" t="s">
        <v>1589</v>
      </c>
      <c r="X581" s="9" t="s">
        <v>126</v>
      </c>
      <c r="Y581" s="9" t="s">
        <v>126</v>
      </c>
      <c r="Z581" s="9" t="s">
        <v>126</v>
      </c>
      <c r="AA581" s="9" t="s">
        <v>126</v>
      </c>
      <c r="AB581" s="9" t="s">
        <v>126</v>
      </c>
      <c r="AC581" s="9" t="s">
        <v>126</v>
      </c>
      <c r="AD581" s="9" t="s">
        <v>126</v>
      </c>
      <c r="AE581" s="9" t="s">
        <v>126</v>
      </c>
      <c r="AF581" s="9" t="s">
        <v>126</v>
      </c>
      <c r="AG581" s="9" t="s">
        <v>126</v>
      </c>
      <c r="AH581" s="9" t="s">
        <v>126</v>
      </c>
      <c r="AI581" s="9" t="s">
        <v>126</v>
      </c>
      <c r="AJ581" s="9" t="s">
        <v>126</v>
      </c>
      <c r="AK581" s="9" t="s">
        <v>126</v>
      </c>
      <c r="AL581" s="9" t="s">
        <v>126</v>
      </c>
      <c r="AM581" s="9" t="s">
        <v>126</v>
      </c>
      <c r="AN581" s="9" t="s">
        <v>126</v>
      </c>
      <c r="AO581" s="9" t="s">
        <v>126</v>
      </c>
      <c r="AP581" s="9" t="s">
        <v>126</v>
      </c>
      <c r="AQ581" s="9" t="s">
        <v>126</v>
      </c>
      <c r="AR581" s="27" t="s">
        <v>126</v>
      </c>
      <c r="AS581" s="11" t="s">
        <v>126</v>
      </c>
      <c r="EH581" s="21" t="s">
        <v>1589</v>
      </c>
      <c r="EI581" s="2"/>
      <c r="EN581" s="11" t="s">
        <v>126</v>
      </c>
      <c r="GR581" s="69" t="s">
        <v>126</v>
      </c>
      <c r="GS581" s="11" t="s">
        <v>126</v>
      </c>
    </row>
    <row r="582" spans="1:201" hidden="1" x14ac:dyDescent="0.25">
      <c r="A582" s="10" t="s">
        <v>1781</v>
      </c>
      <c r="B582" s="9" t="s">
        <v>612</v>
      </c>
      <c r="C582" s="9" t="s">
        <v>865</v>
      </c>
      <c r="D582" s="35" t="s">
        <v>2351</v>
      </c>
      <c r="E582" s="35" t="s">
        <v>1589</v>
      </c>
      <c r="F582" s="35" t="s">
        <v>1589</v>
      </c>
      <c r="G582" s="35" t="s">
        <v>127</v>
      </c>
      <c r="H582" s="35" t="s">
        <v>1589</v>
      </c>
      <c r="I582" s="35" t="s">
        <v>1589</v>
      </c>
      <c r="J582" s="35" t="str">
        <f t="shared" si="36"/>
        <v>Agile</v>
      </c>
      <c r="K582" t="s">
        <v>1589</v>
      </c>
      <c r="L582" t="s">
        <v>127</v>
      </c>
      <c r="M582" t="s">
        <v>1589</v>
      </c>
      <c r="N582" t="s">
        <v>1589</v>
      </c>
      <c r="O582" t="s">
        <v>1589</v>
      </c>
      <c r="P582" t="s">
        <v>1589</v>
      </c>
      <c r="Q582" t="s">
        <v>1589</v>
      </c>
      <c r="R582" s="1" t="str">
        <f t="shared" si="38"/>
        <v>NO</v>
      </c>
      <c r="S582" s="29" t="str">
        <f t="shared" ref="S582:S590" si="39">IF(AND(X582="",Y582="",Z582="",AA582="",AB582="",AC582="",AD582="",AE582="",AF582="",AG582="",AH582="",AI582="",AJ582="",AK582="",AL582="",AN582="",AM582="",AO582="",AP582="",AQ582="",AR582=""),"NO","YES")</f>
        <v>NO</v>
      </c>
      <c r="T582" s="32" t="str">
        <f t="shared" si="37"/>
        <v>NO</v>
      </c>
      <c r="U582" s="34" t="s">
        <v>1589</v>
      </c>
      <c r="V582" s="10" t="s">
        <v>1589</v>
      </c>
      <c r="W582" s="54" t="s">
        <v>1589</v>
      </c>
      <c r="X582" s="9" t="s">
        <v>126</v>
      </c>
      <c r="Y582" s="9" t="s">
        <v>126</v>
      </c>
      <c r="Z582" s="9" t="s">
        <v>126</v>
      </c>
      <c r="AA582" s="9" t="s">
        <v>126</v>
      </c>
      <c r="AB582" s="9" t="s">
        <v>126</v>
      </c>
      <c r="AC582" s="9" t="s">
        <v>126</v>
      </c>
      <c r="AD582" s="9" t="s">
        <v>126</v>
      </c>
      <c r="AE582" s="9" t="s">
        <v>126</v>
      </c>
      <c r="AF582" s="9" t="s">
        <v>126</v>
      </c>
      <c r="AG582" s="9" t="s">
        <v>126</v>
      </c>
      <c r="AH582" s="9" t="s">
        <v>126</v>
      </c>
      <c r="AI582" s="9" t="s">
        <v>126</v>
      </c>
      <c r="AJ582" s="9" t="s">
        <v>126</v>
      </c>
      <c r="AK582" s="9" t="s">
        <v>126</v>
      </c>
      <c r="AL582" s="9" t="s">
        <v>126</v>
      </c>
      <c r="AM582" s="9" t="s">
        <v>126</v>
      </c>
      <c r="AN582" s="9" t="s">
        <v>126</v>
      </c>
      <c r="AO582" s="9" t="s">
        <v>126</v>
      </c>
      <c r="AP582" s="9" t="s">
        <v>126</v>
      </c>
      <c r="AQ582" s="9" t="s">
        <v>126</v>
      </c>
      <c r="AR582" s="27" t="s">
        <v>126</v>
      </c>
      <c r="AS582" s="11" t="s">
        <v>126</v>
      </c>
      <c r="EH582" s="21" t="s">
        <v>1589</v>
      </c>
      <c r="EI582" s="2"/>
      <c r="EN582" s="11" t="s">
        <v>126</v>
      </c>
      <c r="GR582" s="69" t="s">
        <v>126</v>
      </c>
      <c r="GS582" s="11" t="s">
        <v>126</v>
      </c>
    </row>
    <row r="583" spans="1:201" hidden="1" x14ac:dyDescent="0.25">
      <c r="A583" s="10" t="s">
        <v>1781</v>
      </c>
      <c r="B583" s="9" t="s">
        <v>612</v>
      </c>
      <c r="C583" s="9" t="s">
        <v>865</v>
      </c>
      <c r="D583" s="35" t="s">
        <v>2351</v>
      </c>
      <c r="E583" s="35" t="s">
        <v>1589</v>
      </c>
      <c r="F583" s="35" t="s">
        <v>1589</v>
      </c>
      <c r="G583" s="35" t="s">
        <v>127</v>
      </c>
      <c r="H583" s="35" t="s">
        <v>1589</v>
      </c>
      <c r="I583" s="35" t="s">
        <v>1589</v>
      </c>
      <c r="J583" s="35" t="str">
        <f t="shared" si="36"/>
        <v>Agile</v>
      </c>
      <c r="K583" t="s">
        <v>1589</v>
      </c>
      <c r="L583" t="s">
        <v>127</v>
      </c>
      <c r="M583" t="s">
        <v>1589</v>
      </c>
      <c r="N583" t="s">
        <v>1589</v>
      </c>
      <c r="O583" t="s">
        <v>1589</v>
      </c>
      <c r="P583" t="s">
        <v>1589</v>
      </c>
      <c r="Q583" t="s">
        <v>1589</v>
      </c>
      <c r="R583" s="1" t="str">
        <f t="shared" si="38"/>
        <v>NO</v>
      </c>
      <c r="S583" s="29" t="str">
        <f t="shared" si="39"/>
        <v>NO</v>
      </c>
      <c r="T583" s="32" t="str">
        <f t="shared" si="37"/>
        <v>NO</v>
      </c>
      <c r="U583" s="34" t="s">
        <v>1589</v>
      </c>
      <c r="V583" s="10" t="s">
        <v>1589</v>
      </c>
      <c r="W583" s="54" t="s">
        <v>1589</v>
      </c>
      <c r="X583" s="9" t="s">
        <v>126</v>
      </c>
      <c r="Y583" s="9" t="s">
        <v>126</v>
      </c>
      <c r="Z583" s="9" t="s">
        <v>126</v>
      </c>
      <c r="AA583" s="9" t="s">
        <v>126</v>
      </c>
      <c r="AB583" s="9" t="s">
        <v>126</v>
      </c>
      <c r="AC583" s="9" t="s">
        <v>126</v>
      </c>
      <c r="AD583" s="9" t="s">
        <v>126</v>
      </c>
      <c r="AE583" s="9" t="s">
        <v>126</v>
      </c>
      <c r="AF583" s="9" t="s">
        <v>126</v>
      </c>
      <c r="AG583" s="9" t="s">
        <v>126</v>
      </c>
      <c r="AH583" s="9" t="s">
        <v>126</v>
      </c>
      <c r="AI583" s="9" t="s">
        <v>126</v>
      </c>
      <c r="AJ583" s="9" t="s">
        <v>126</v>
      </c>
      <c r="AK583" s="9" t="s">
        <v>126</v>
      </c>
      <c r="AL583" s="9" t="s">
        <v>126</v>
      </c>
      <c r="AM583" s="9" t="s">
        <v>126</v>
      </c>
      <c r="AN583" s="9" t="s">
        <v>126</v>
      </c>
      <c r="AO583" s="9" t="s">
        <v>126</v>
      </c>
      <c r="AP583" s="9" t="s">
        <v>126</v>
      </c>
      <c r="AQ583" s="9" t="s">
        <v>126</v>
      </c>
      <c r="AR583" s="27" t="s">
        <v>126</v>
      </c>
      <c r="AS583" s="11" t="s">
        <v>126</v>
      </c>
      <c r="EH583" s="21" t="s">
        <v>1589</v>
      </c>
      <c r="EI583" s="2"/>
      <c r="EN583" s="11" t="s">
        <v>126</v>
      </c>
      <c r="GR583" s="69" t="s">
        <v>126</v>
      </c>
      <c r="GS583" s="11" t="s">
        <v>126</v>
      </c>
    </row>
    <row r="584" spans="1:201" hidden="1" x14ac:dyDescent="0.25">
      <c r="A584" s="10" t="s">
        <v>1781</v>
      </c>
      <c r="B584" s="9" t="s">
        <v>612</v>
      </c>
      <c r="C584" s="9" t="s">
        <v>868</v>
      </c>
      <c r="D584" s="35" t="s">
        <v>2351</v>
      </c>
      <c r="E584" s="35" t="s">
        <v>127</v>
      </c>
      <c r="F584" s="35" t="s">
        <v>1589</v>
      </c>
      <c r="G584" s="35" t="s">
        <v>1589</v>
      </c>
      <c r="H584" s="35" t="s">
        <v>1589</v>
      </c>
      <c r="I584" s="35" t="s">
        <v>127</v>
      </c>
      <c r="J584" s="35" t="str">
        <f t="shared" si="36"/>
        <v>Plan-driven</v>
      </c>
      <c r="K584" t="s">
        <v>127</v>
      </c>
      <c r="L584" t="s">
        <v>1589</v>
      </c>
      <c r="M584" t="s">
        <v>1589</v>
      </c>
      <c r="N584" t="s">
        <v>1589</v>
      </c>
      <c r="O584" t="s">
        <v>1589</v>
      </c>
      <c r="P584" t="s">
        <v>1589</v>
      </c>
      <c r="Q584" t="s">
        <v>1589</v>
      </c>
      <c r="R584" s="1" t="str">
        <f t="shared" si="38"/>
        <v>NO</v>
      </c>
      <c r="S584" s="29" t="str">
        <f t="shared" si="39"/>
        <v>YES</v>
      </c>
      <c r="T584" s="32" t="str">
        <f t="shared" si="37"/>
        <v>YES</v>
      </c>
      <c r="U584" s="34" t="s">
        <v>127</v>
      </c>
      <c r="V584" s="10" t="s">
        <v>1589</v>
      </c>
      <c r="W584" s="54" t="s">
        <v>1589</v>
      </c>
      <c r="X584" s="9" t="s">
        <v>126</v>
      </c>
      <c r="Y584" s="9" t="s">
        <v>126</v>
      </c>
      <c r="Z584" s="9" t="s">
        <v>126</v>
      </c>
      <c r="AA584" s="9" t="s">
        <v>126</v>
      </c>
      <c r="AB584" s="9" t="s">
        <v>126</v>
      </c>
      <c r="AC584" s="9" t="s">
        <v>126</v>
      </c>
      <c r="AD584" s="9" t="s">
        <v>127</v>
      </c>
      <c r="AE584" s="9" t="s">
        <v>126</v>
      </c>
      <c r="AF584" s="9" t="s">
        <v>126</v>
      </c>
      <c r="AG584" s="9" t="s">
        <v>126</v>
      </c>
      <c r="AH584" s="9" t="s">
        <v>126</v>
      </c>
      <c r="AI584" s="9" t="s">
        <v>126</v>
      </c>
      <c r="AJ584" s="9" t="s">
        <v>126</v>
      </c>
      <c r="AK584" s="9" t="s">
        <v>126</v>
      </c>
      <c r="AL584" s="9" t="s">
        <v>126</v>
      </c>
      <c r="AM584" s="9" t="s">
        <v>126</v>
      </c>
      <c r="AN584" s="9" t="s">
        <v>126</v>
      </c>
      <c r="AO584" s="9" t="s">
        <v>126</v>
      </c>
      <c r="AP584" s="9" t="s">
        <v>126</v>
      </c>
      <c r="AQ584" s="9" t="s">
        <v>126</v>
      </c>
      <c r="AR584" s="27" t="s">
        <v>126</v>
      </c>
      <c r="AS584" s="11" t="s">
        <v>869</v>
      </c>
      <c r="DG584" t="s">
        <v>127</v>
      </c>
      <c r="EH584" s="21" t="s">
        <v>127</v>
      </c>
      <c r="EI584" s="2"/>
      <c r="EJ584" s="2" t="s">
        <v>127</v>
      </c>
      <c r="EN584" s="11" t="s">
        <v>1076</v>
      </c>
      <c r="ER584" t="s">
        <v>127</v>
      </c>
      <c r="GP584" t="s">
        <v>127</v>
      </c>
      <c r="GR584" s="69" t="s">
        <v>348</v>
      </c>
      <c r="GS584" s="11" t="s">
        <v>1271</v>
      </c>
    </row>
    <row r="585" spans="1:201" hidden="1" x14ac:dyDescent="0.25">
      <c r="A585" s="10" t="s">
        <v>1781</v>
      </c>
      <c r="B585" s="9" t="s">
        <v>612</v>
      </c>
      <c r="C585" s="9" t="s">
        <v>868</v>
      </c>
      <c r="D585" s="35" t="s">
        <v>2351</v>
      </c>
      <c r="E585" s="35" t="s">
        <v>127</v>
      </c>
      <c r="F585" s="35" t="s">
        <v>1589</v>
      </c>
      <c r="G585" s="35" t="s">
        <v>1589</v>
      </c>
      <c r="H585" s="35" t="s">
        <v>1589</v>
      </c>
      <c r="I585" s="35" t="s">
        <v>127</v>
      </c>
      <c r="J585" s="35" t="str">
        <f t="shared" si="36"/>
        <v>Plan-driven</v>
      </c>
      <c r="K585" t="s">
        <v>127</v>
      </c>
      <c r="L585" t="s">
        <v>1589</v>
      </c>
      <c r="M585" t="s">
        <v>1589</v>
      </c>
      <c r="N585" t="s">
        <v>1589</v>
      </c>
      <c r="O585" t="s">
        <v>1589</v>
      </c>
      <c r="P585" t="s">
        <v>1589</v>
      </c>
      <c r="Q585" t="s">
        <v>1589</v>
      </c>
      <c r="R585" s="1" t="str">
        <f t="shared" si="38"/>
        <v>NO</v>
      </c>
      <c r="S585" s="29" t="str">
        <f t="shared" si="39"/>
        <v>YES</v>
      </c>
      <c r="T585" s="32" t="str">
        <f t="shared" si="37"/>
        <v>YES</v>
      </c>
      <c r="U585" s="34" t="s">
        <v>127</v>
      </c>
      <c r="V585" s="10" t="s">
        <v>1589</v>
      </c>
      <c r="W585" s="54" t="s">
        <v>1589</v>
      </c>
      <c r="X585" s="9" t="s">
        <v>126</v>
      </c>
      <c r="Y585" s="9" t="s">
        <v>126</v>
      </c>
      <c r="Z585" s="9" t="s">
        <v>126</v>
      </c>
      <c r="AA585" s="9" t="s">
        <v>126</v>
      </c>
      <c r="AB585" s="9" t="s">
        <v>126</v>
      </c>
      <c r="AC585" s="9" t="s">
        <v>126</v>
      </c>
      <c r="AD585" s="9" t="s">
        <v>126</v>
      </c>
      <c r="AE585" s="9" t="s">
        <v>126</v>
      </c>
      <c r="AF585" s="9" t="s">
        <v>126</v>
      </c>
      <c r="AG585" s="9" t="s">
        <v>126</v>
      </c>
      <c r="AH585" s="9" t="s">
        <v>126</v>
      </c>
      <c r="AI585" s="9" t="s">
        <v>126</v>
      </c>
      <c r="AJ585" s="9" t="s">
        <v>126</v>
      </c>
      <c r="AK585" s="9" t="s">
        <v>126</v>
      </c>
      <c r="AL585" s="9" t="s">
        <v>126</v>
      </c>
      <c r="AM585" s="9" t="s">
        <v>126</v>
      </c>
      <c r="AN585" s="9" t="s">
        <v>126</v>
      </c>
      <c r="AO585" s="9" t="s">
        <v>126</v>
      </c>
      <c r="AP585" s="9" t="s">
        <v>126</v>
      </c>
      <c r="AQ585" s="9" t="s">
        <v>126</v>
      </c>
      <c r="AR585" s="27" t="s">
        <v>127</v>
      </c>
      <c r="AS585" s="11" t="s">
        <v>870</v>
      </c>
      <c r="BK585" t="s">
        <v>127</v>
      </c>
      <c r="EH585" s="21" t="s">
        <v>127</v>
      </c>
      <c r="EI585" s="2" t="s">
        <v>127</v>
      </c>
      <c r="EN585" s="11" t="s">
        <v>1076</v>
      </c>
      <c r="ER585" t="s">
        <v>127</v>
      </c>
      <c r="GP585" t="s">
        <v>127</v>
      </c>
      <c r="GR585" s="69" t="s">
        <v>347</v>
      </c>
      <c r="GS585" s="11" t="s">
        <v>1271</v>
      </c>
    </row>
    <row r="586" spans="1:201" hidden="1" x14ac:dyDescent="0.25">
      <c r="A586" s="10" t="s">
        <v>1781</v>
      </c>
      <c r="B586" s="9" t="s">
        <v>612</v>
      </c>
      <c r="C586" s="9" t="s">
        <v>868</v>
      </c>
      <c r="D586" s="35" t="s">
        <v>2351</v>
      </c>
      <c r="E586" s="35" t="s">
        <v>127</v>
      </c>
      <c r="F586" s="35" t="s">
        <v>1589</v>
      </c>
      <c r="G586" s="35" t="s">
        <v>1589</v>
      </c>
      <c r="H586" s="35" t="s">
        <v>1589</v>
      </c>
      <c r="I586" s="35" t="s">
        <v>127</v>
      </c>
      <c r="J586" s="35" t="str">
        <f t="shared" si="36"/>
        <v>Plan-driven</v>
      </c>
      <c r="K586" t="s">
        <v>127</v>
      </c>
      <c r="L586" t="s">
        <v>1589</v>
      </c>
      <c r="M586" t="s">
        <v>1589</v>
      </c>
      <c r="N586" t="s">
        <v>1589</v>
      </c>
      <c r="O586" t="s">
        <v>1589</v>
      </c>
      <c r="P586" t="s">
        <v>1589</v>
      </c>
      <c r="Q586" t="s">
        <v>1589</v>
      </c>
      <c r="R586" s="1" t="str">
        <f t="shared" si="38"/>
        <v>NO</v>
      </c>
      <c r="S586" s="29" t="str">
        <f t="shared" si="39"/>
        <v>YES</v>
      </c>
      <c r="T586" s="32" t="str">
        <f t="shared" si="37"/>
        <v>YES</v>
      </c>
      <c r="U586" s="34" t="s">
        <v>127</v>
      </c>
      <c r="V586" s="10" t="s">
        <v>1589</v>
      </c>
      <c r="W586" s="54" t="s">
        <v>1589</v>
      </c>
      <c r="X586" s="9" t="s">
        <v>126</v>
      </c>
      <c r="Y586" s="9" t="s">
        <v>126</v>
      </c>
      <c r="Z586" s="9" t="s">
        <v>126</v>
      </c>
      <c r="AA586" s="9" t="s">
        <v>126</v>
      </c>
      <c r="AB586" s="9" t="s">
        <v>126</v>
      </c>
      <c r="AC586" s="9" t="s">
        <v>126</v>
      </c>
      <c r="AD586" s="9" t="s">
        <v>126</v>
      </c>
      <c r="AE586" s="9" t="s">
        <v>126</v>
      </c>
      <c r="AF586" s="9" t="s">
        <v>126</v>
      </c>
      <c r="AG586" s="9" t="s">
        <v>127</v>
      </c>
      <c r="AH586" s="9" t="s">
        <v>126</v>
      </c>
      <c r="AI586" s="9" t="s">
        <v>126</v>
      </c>
      <c r="AJ586" s="9" t="s">
        <v>126</v>
      </c>
      <c r="AK586" s="9" t="s">
        <v>126</v>
      </c>
      <c r="AL586" s="9" t="s">
        <v>126</v>
      </c>
      <c r="AM586" s="9" t="s">
        <v>126</v>
      </c>
      <c r="AN586" s="9" t="s">
        <v>126</v>
      </c>
      <c r="AO586" s="9" t="s">
        <v>126</v>
      </c>
      <c r="AP586" s="9" t="s">
        <v>126</v>
      </c>
      <c r="AQ586" s="9" t="s">
        <v>126</v>
      </c>
      <c r="AR586" s="27" t="s">
        <v>126</v>
      </c>
      <c r="AS586" s="11" t="s">
        <v>871</v>
      </c>
      <c r="BY586" t="s">
        <v>127</v>
      </c>
      <c r="EH586" s="21" t="s">
        <v>1589</v>
      </c>
      <c r="EI586" s="2"/>
      <c r="EJ586" s="2" t="s">
        <v>127</v>
      </c>
      <c r="EN586" s="11" t="s">
        <v>1077</v>
      </c>
      <c r="FJ586" t="s">
        <v>127</v>
      </c>
      <c r="GP586" t="s">
        <v>127</v>
      </c>
      <c r="GR586" s="69" t="s">
        <v>347</v>
      </c>
      <c r="GS586" s="11" t="s">
        <v>1272</v>
      </c>
    </row>
    <row r="587" spans="1:201" hidden="1" x14ac:dyDescent="0.25">
      <c r="A587" s="10" t="s">
        <v>1781</v>
      </c>
      <c r="B587" s="9" t="s">
        <v>612</v>
      </c>
      <c r="C587" s="9" t="s">
        <v>868</v>
      </c>
      <c r="D587" s="35" t="s">
        <v>2351</v>
      </c>
      <c r="E587" s="35" t="s">
        <v>127</v>
      </c>
      <c r="F587" s="35" t="s">
        <v>1589</v>
      </c>
      <c r="G587" s="35" t="s">
        <v>1589</v>
      </c>
      <c r="H587" s="35" t="s">
        <v>1589</v>
      </c>
      <c r="I587" s="35" t="s">
        <v>127</v>
      </c>
      <c r="J587" s="35" t="str">
        <f t="shared" si="36"/>
        <v>Plan-driven</v>
      </c>
      <c r="K587" t="s">
        <v>127</v>
      </c>
      <c r="L587" t="s">
        <v>1589</v>
      </c>
      <c r="M587" t="s">
        <v>1589</v>
      </c>
      <c r="N587" t="s">
        <v>1589</v>
      </c>
      <c r="O587" t="s">
        <v>1589</v>
      </c>
      <c r="P587" t="s">
        <v>1589</v>
      </c>
      <c r="Q587" t="s">
        <v>1589</v>
      </c>
      <c r="R587" s="1" t="str">
        <f t="shared" si="38"/>
        <v>NO</v>
      </c>
      <c r="S587" s="29" t="str">
        <f t="shared" si="39"/>
        <v>YES</v>
      </c>
      <c r="T587" s="32" t="str">
        <f t="shared" si="37"/>
        <v>YES</v>
      </c>
      <c r="U587" s="34" t="s">
        <v>127</v>
      </c>
      <c r="V587" s="10" t="s">
        <v>1589</v>
      </c>
      <c r="W587" s="54" t="s">
        <v>1589</v>
      </c>
      <c r="X587" s="9" t="s">
        <v>126</v>
      </c>
      <c r="Y587" s="9" t="s">
        <v>126</v>
      </c>
      <c r="Z587" s="9" t="s">
        <v>126</v>
      </c>
      <c r="AA587" s="9" t="s">
        <v>126</v>
      </c>
      <c r="AB587" s="9" t="s">
        <v>126</v>
      </c>
      <c r="AC587" s="9" t="s">
        <v>126</v>
      </c>
      <c r="AD587" s="9" t="s">
        <v>126</v>
      </c>
      <c r="AE587" s="9" t="s">
        <v>127</v>
      </c>
      <c r="AF587" s="9" t="s">
        <v>126</v>
      </c>
      <c r="AG587" s="9" t="s">
        <v>126</v>
      </c>
      <c r="AH587" s="9" t="s">
        <v>126</v>
      </c>
      <c r="AI587" s="9" t="s">
        <v>126</v>
      </c>
      <c r="AJ587" s="9" t="s">
        <v>126</v>
      </c>
      <c r="AK587" s="9" t="s">
        <v>126</v>
      </c>
      <c r="AL587" s="9" t="s">
        <v>126</v>
      </c>
      <c r="AM587" s="9" t="s">
        <v>126</v>
      </c>
      <c r="AN587" s="9" t="s">
        <v>126</v>
      </c>
      <c r="AO587" s="9" t="s">
        <v>126</v>
      </c>
      <c r="AP587" s="9" t="s">
        <v>126</v>
      </c>
      <c r="AQ587" s="9" t="s">
        <v>126</v>
      </c>
      <c r="AR587" s="27" t="s">
        <v>126</v>
      </c>
      <c r="AS587" s="11" t="s">
        <v>872</v>
      </c>
      <c r="CC587" t="s">
        <v>127</v>
      </c>
      <c r="EH587" s="21" t="s">
        <v>1589</v>
      </c>
      <c r="EI587" s="2"/>
      <c r="EL587" s="2" t="s">
        <v>127</v>
      </c>
      <c r="EN587" s="11" t="s">
        <v>1078</v>
      </c>
      <c r="FH587" t="s">
        <v>127</v>
      </c>
      <c r="GP587" t="s">
        <v>127</v>
      </c>
      <c r="GR587" s="69" t="s">
        <v>347</v>
      </c>
      <c r="GS587" s="11" t="s">
        <v>1273</v>
      </c>
    </row>
    <row r="588" spans="1:201" hidden="1" x14ac:dyDescent="0.25">
      <c r="A588" s="10" t="s">
        <v>1781</v>
      </c>
      <c r="B588" s="9" t="s">
        <v>612</v>
      </c>
      <c r="C588" s="9" t="s">
        <v>868</v>
      </c>
      <c r="D588" s="35" t="s">
        <v>2351</v>
      </c>
      <c r="E588" s="35" t="s">
        <v>127</v>
      </c>
      <c r="F588" s="35" t="s">
        <v>1589</v>
      </c>
      <c r="G588" s="35" t="s">
        <v>1589</v>
      </c>
      <c r="H588" s="35" t="s">
        <v>1589</v>
      </c>
      <c r="I588" s="35" t="s">
        <v>127</v>
      </c>
      <c r="J588" s="35" t="str">
        <f t="shared" si="36"/>
        <v>Plan-driven</v>
      </c>
      <c r="K588" t="s">
        <v>127</v>
      </c>
      <c r="L588" t="s">
        <v>1589</v>
      </c>
      <c r="M588" t="s">
        <v>1589</v>
      </c>
      <c r="N588" t="s">
        <v>1589</v>
      </c>
      <c r="O588" t="s">
        <v>1589</v>
      </c>
      <c r="P588" t="s">
        <v>1589</v>
      </c>
      <c r="Q588" t="s">
        <v>1589</v>
      </c>
      <c r="R588" s="1" t="str">
        <f t="shared" si="38"/>
        <v>NO</v>
      </c>
      <c r="S588" s="29" t="str">
        <f t="shared" si="39"/>
        <v>YES</v>
      </c>
      <c r="T588" s="32" t="str">
        <f t="shared" si="37"/>
        <v>YES</v>
      </c>
      <c r="U588" s="34" t="s">
        <v>127</v>
      </c>
      <c r="V588" s="10" t="s">
        <v>1589</v>
      </c>
      <c r="W588" s="54" t="s">
        <v>1589</v>
      </c>
      <c r="X588" s="9" t="s">
        <v>126</v>
      </c>
      <c r="Y588" s="9" t="s">
        <v>127</v>
      </c>
      <c r="Z588" s="9" t="s">
        <v>126</v>
      </c>
      <c r="AA588" s="9" t="s">
        <v>126</v>
      </c>
      <c r="AB588" s="9" t="s">
        <v>126</v>
      </c>
      <c r="AC588" s="9" t="s">
        <v>126</v>
      </c>
      <c r="AD588" s="9" t="s">
        <v>126</v>
      </c>
      <c r="AE588" s="9" t="s">
        <v>126</v>
      </c>
      <c r="AF588" s="9" t="s">
        <v>126</v>
      </c>
      <c r="AG588" s="9" t="s">
        <v>126</v>
      </c>
      <c r="AH588" s="9" t="s">
        <v>126</v>
      </c>
      <c r="AI588" s="9" t="s">
        <v>126</v>
      </c>
      <c r="AJ588" s="9" t="s">
        <v>126</v>
      </c>
      <c r="AK588" s="9" t="s">
        <v>126</v>
      </c>
      <c r="AL588" s="9" t="s">
        <v>126</v>
      </c>
      <c r="AM588" s="9" t="s">
        <v>126</v>
      </c>
      <c r="AN588" s="9" t="s">
        <v>126</v>
      </c>
      <c r="AO588" s="9" t="s">
        <v>126</v>
      </c>
      <c r="AP588" s="9" t="s">
        <v>126</v>
      </c>
      <c r="AQ588" s="9" t="s">
        <v>126</v>
      </c>
      <c r="AR588" s="27" t="s">
        <v>126</v>
      </c>
      <c r="AS588" s="11" t="s">
        <v>873</v>
      </c>
      <c r="DO588" t="s">
        <v>127</v>
      </c>
      <c r="EH588" s="21" t="s">
        <v>1589</v>
      </c>
      <c r="EI588" s="2"/>
      <c r="EL588" s="2" t="s">
        <v>127</v>
      </c>
      <c r="EN588" s="11" t="s">
        <v>1079</v>
      </c>
      <c r="FH588" t="s">
        <v>127</v>
      </c>
      <c r="GP588" t="s">
        <v>127</v>
      </c>
      <c r="GR588" s="69" t="s">
        <v>348</v>
      </c>
      <c r="GS588" s="11" t="s">
        <v>1271</v>
      </c>
    </row>
    <row r="589" spans="1:201" hidden="1" x14ac:dyDescent="0.25">
      <c r="A589" s="10" t="s">
        <v>1781</v>
      </c>
      <c r="B589" s="9" t="s">
        <v>612</v>
      </c>
      <c r="C589" s="9" t="s">
        <v>874</v>
      </c>
      <c r="D589" s="35" t="s">
        <v>2351</v>
      </c>
      <c r="E589" s="35" t="s">
        <v>127</v>
      </c>
      <c r="F589" s="35" t="s">
        <v>127</v>
      </c>
      <c r="G589" s="35" t="s">
        <v>127</v>
      </c>
      <c r="H589" s="35" t="s">
        <v>1589</v>
      </c>
      <c r="I589" s="35" t="s">
        <v>127</v>
      </c>
      <c r="J589" s="35" t="str">
        <f t="shared" si="36"/>
        <v>Mixed</v>
      </c>
      <c r="K589" t="s">
        <v>1589</v>
      </c>
      <c r="L589" t="s">
        <v>1589</v>
      </c>
      <c r="M589" t="s">
        <v>127</v>
      </c>
      <c r="N589" t="s">
        <v>127</v>
      </c>
      <c r="O589" t="s">
        <v>127</v>
      </c>
      <c r="P589" t="s">
        <v>1589</v>
      </c>
      <c r="Q589" t="s">
        <v>1589</v>
      </c>
      <c r="R589" s="1" t="str">
        <f t="shared" si="38"/>
        <v>YES</v>
      </c>
      <c r="S589" s="29" t="str">
        <f t="shared" si="39"/>
        <v>YES</v>
      </c>
      <c r="T589" s="32" t="str">
        <f t="shared" si="37"/>
        <v>YES</v>
      </c>
      <c r="U589" s="34" t="s">
        <v>127</v>
      </c>
      <c r="V589" s="10" t="s">
        <v>1589</v>
      </c>
      <c r="W589" s="54" t="s">
        <v>1589</v>
      </c>
      <c r="X589" s="9" t="s">
        <v>126</v>
      </c>
      <c r="Y589" s="9" t="s">
        <v>127</v>
      </c>
      <c r="Z589" s="9" t="s">
        <v>126</v>
      </c>
      <c r="AA589" s="9" t="s">
        <v>126</v>
      </c>
      <c r="AB589" s="9" t="s">
        <v>126</v>
      </c>
      <c r="AC589" s="9" t="s">
        <v>126</v>
      </c>
      <c r="AD589" s="9" t="s">
        <v>126</v>
      </c>
      <c r="AE589" s="9" t="s">
        <v>126</v>
      </c>
      <c r="AF589" s="9" t="s">
        <v>126</v>
      </c>
      <c r="AG589" s="9" t="s">
        <v>126</v>
      </c>
      <c r="AH589" s="9" t="s">
        <v>126</v>
      </c>
      <c r="AI589" s="9" t="s">
        <v>126</v>
      </c>
      <c r="AJ589" s="9" t="s">
        <v>126</v>
      </c>
      <c r="AK589" s="9" t="s">
        <v>126</v>
      </c>
      <c r="AL589" s="9" t="s">
        <v>126</v>
      </c>
      <c r="AM589" s="9" t="s">
        <v>126</v>
      </c>
      <c r="AN589" s="9" t="s">
        <v>126</v>
      </c>
      <c r="AO589" s="9" t="s">
        <v>126</v>
      </c>
      <c r="AP589" s="9" t="s">
        <v>126</v>
      </c>
      <c r="AQ589" s="9" t="s">
        <v>126</v>
      </c>
      <c r="AR589" s="27" t="s">
        <v>126</v>
      </c>
      <c r="AS589" s="11" t="s">
        <v>875</v>
      </c>
      <c r="BQ589" t="s">
        <v>127</v>
      </c>
      <c r="EH589" s="21" t="s">
        <v>1589</v>
      </c>
      <c r="EI589" s="2"/>
      <c r="EJ589" s="2" t="s">
        <v>127</v>
      </c>
      <c r="EN589" s="11" t="s">
        <v>1080</v>
      </c>
      <c r="EP589" t="s">
        <v>127</v>
      </c>
      <c r="GM589" t="s">
        <v>127</v>
      </c>
      <c r="GR589" s="69" t="s">
        <v>348</v>
      </c>
      <c r="GS589" s="11" t="s">
        <v>1274</v>
      </c>
    </row>
    <row r="590" spans="1:201" hidden="1" x14ac:dyDescent="0.25">
      <c r="A590" s="10" t="s">
        <v>1781</v>
      </c>
      <c r="B590" s="9" t="s">
        <v>612</v>
      </c>
      <c r="C590" s="9" t="s">
        <v>874</v>
      </c>
      <c r="D590" s="35" t="s">
        <v>2351</v>
      </c>
      <c r="E590" s="35" t="s">
        <v>127</v>
      </c>
      <c r="F590" s="35" t="s">
        <v>127</v>
      </c>
      <c r="G590" s="35" t="s">
        <v>127</v>
      </c>
      <c r="H590" s="35" t="s">
        <v>1589</v>
      </c>
      <c r="I590" s="35" t="s">
        <v>127</v>
      </c>
      <c r="J590" s="35" t="str">
        <f t="shared" si="36"/>
        <v>Mixed</v>
      </c>
      <c r="K590" t="s">
        <v>1589</v>
      </c>
      <c r="L590" t="s">
        <v>1589</v>
      </c>
      <c r="M590" t="s">
        <v>127</v>
      </c>
      <c r="N590" t="s">
        <v>127</v>
      </c>
      <c r="O590" t="s">
        <v>127</v>
      </c>
      <c r="P590" t="s">
        <v>1589</v>
      </c>
      <c r="Q590" t="s">
        <v>1589</v>
      </c>
      <c r="R590" s="1" t="str">
        <f t="shared" si="38"/>
        <v>YES</v>
      </c>
      <c r="S590" s="29" t="str">
        <f t="shared" si="39"/>
        <v>YES</v>
      </c>
      <c r="T590" s="32" t="str">
        <f t="shared" si="37"/>
        <v>YES</v>
      </c>
      <c r="U590" s="34" t="s">
        <v>127</v>
      </c>
      <c r="V590" s="10" t="s">
        <v>1589</v>
      </c>
      <c r="W590" s="54" t="s">
        <v>1589</v>
      </c>
      <c r="X590" s="9" t="s">
        <v>126</v>
      </c>
      <c r="Y590" s="9" t="s">
        <v>126</v>
      </c>
      <c r="Z590" s="9" t="s">
        <v>126</v>
      </c>
      <c r="AA590" s="9" t="s">
        <v>126</v>
      </c>
      <c r="AB590" s="9" t="s">
        <v>126</v>
      </c>
      <c r="AC590" s="9" t="s">
        <v>126</v>
      </c>
      <c r="AD590" s="9" t="s">
        <v>126</v>
      </c>
      <c r="AE590" s="9" t="s">
        <v>126</v>
      </c>
      <c r="AF590" s="9" t="s">
        <v>126</v>
      </c>
      <c r="AG590" s="9" t="s">
        <v>126</v>
      </c>
      <c r="AH590" s="9" t="s">
        <v>127</v>
      </c>
      <c r="AI590" s="9" t="s">
        <v>126</v>
      </c>
      <c r="AJ590" s="9" t="s">
        <v>126</v>
      </c>
      <c r="AK590" s="9" t="s">
        <v>126</v>
      </c>
      <c r="AL590" s="9" t="s">
        <v>126</v>
      </c>
      <c r="AM590" s="9" t="s">
        <v>126</v>
      </c>
      <c r="AN590" s="9" t="s">
        <v>126</v>
      </c>
      <c r="AO590" s="9" t="s">
        <v>126</v>
      </c>
      <c r="AP590" s="9" t="s">
        <v>126</v>
      </c>
      <c r="AQ590" s="9" t="s">
        <v>126</v>
      </c>
      <c r="AR590" s="27" t="s">
        <v>126</v>
      </c>
      <c r="AS590" s="11" t="s">
        <v>876</v>
      </c>
      <c r="CA590" t="s">
        <v>127</v>
      </c>
      <c r="EH590" s="21" t="s">
        <v>1589</v>
      </c>
      <c r="EI590" s="2" t="s">
        <v>127</v>
      </c>
      <c r="EN590" s="11" t="s">
        <v>1081</v>
      </c>
      <c r="FV590" t="s">
        <v>127</v>
      </c>
      <c r="GP590" t="s">
        <v>127</v>
      </c>
      <c r="GR590" s="69" t="s">
        <v>347</v>
      </c>
      <c r="GS590" s="11" t="s">
        <v>1275</v>
      </c>
    </row>
    <row r="591" spans="1:201" hidden="1" x14ac:dyDescent="0.25">
      <c r="A591" s="10" t="s">
        <v>1781</v>
      </c>
      <c r="B591" s="9" t="s">
        <v>612</v>
      </c>
      <c r="C591" s="9" t="s">
        <v>874</v>
      </c>
      <c r="D591" s="35" t="s">
        <v>2351</v>
      </c>
      <c r="E591" s="35" t="s">
        <v>127</v>
      </c>
      <c r="F591" s="35" t="s">
        <v>127</v>
      </c>
      <c r="G591" s="35" t="s">
        <v>127</v>
      </c>
      <c r="H591" s="35" t="s">
        <v>1589</v>
      </c>
      <c r="I591" s="35" t="s">
        <v>127</v>
      </c>
      <c r="J591" s="35" t="str">
        <f t="shared" si="36"/>
        <v>Mixed</v>
      </c>
      <c r="K591" t="s">
        <v>1589</v>
      </c>
      <c r="L591" t="s">
        <v>1589</v>
      </c>
      <c r="M591" t="s">
        <v>127</v>
      </c>
      <c r="N591" t="s">
        <v>127</v>
      </c>
      <c r="O591" t="s">
        <v>127</v>
      </c>
      <c r="P591" t="s">
        <v>1589</v>
      </c>
      <c r="Q591" t="s">
        <v>1589</v>
      </c>
      <c r="R591" s="1" t="str">
        <f t="shared" si="38"/>
        <v>YES</v>
      </c>
      <c r="S591" s="29" t="str">
        <f t="shared" ref="S591:S645" si="40">IF(AND(X591="",Y591="",Z591="",AA591="",AB591="",AC591="",AD591="",AE591="",AF591="",AG591="",AH591="",AI591="",AJ591="",AK591="",AL591="",AN591="",AM591="",AO591="",AP591="",AQ591="",AR591=""),"NO","YES")</f>
        <v>YES</v>
      </c>
      <c r="T591" s="32" t="str">
        <f t="shared" si="37"/>
        <v>YES</v>
      </c>
      <c r="U591" s="34" t="s">
        <v>127</v>
      </c>
      <c r="V591" s="10" t="s">
        <v>1589</v>
      </c>
      <c r="W591" s="54" t="s">
        <v>1589</v>
      </c>
      <c r="X591" s="9" t="s">
        <v>126</v>
      </c>
      <c r="Y591" s="9" t="s">
        <v>126</v>
      </c>
      <c r="Z591" s="9" t="s">
        <v>126</v>
      </c>
      <c r="AA591" s="9" t="s">
        <v>126</v>
      </c>
      <c r="AB591" s="9" t="s">
        <v>126</v>
      </c>
      <c r="AC591" s="9" t="s">
        <v>126</v>
      </c>
      <c r="AD591" s="9" t="s">
        <v>126</v>
      </c>
      <c r="AE591" s="9" t="s">
        <v>126</v>
      </c>
      <c r="AF591" s="9" t="s">
        <v>126</v>
      </c>
      <c r="AG591" s="9" t="s">
        <v>126</v>
      </c>
      <c r="AH591" s="9" t="s">
        <v>126</v>
      </c>
      <c r="AI591" s="9" t="s">
        <v>126</v>
      </c>
      <c r="AJ591" s="9" t="s">
        <v>126</v>
      </c>
      <c r="AK591" s="9" t="s">
        <v>126</v>
      </c>
      <c r="AL591" s="9" t="s">
        <v>126</v>
      </c>
      <c r="AM591" s="9" t="s">
        <v>126</v>
      </c>
      <c r="AN591" s="9" t="s">
        <v>126</v>
      </c>
      <c r="AO591" s="9" t="s">
        <v>126</v>
      </c>
      <c r="AP591" s="9" t="s">
        <v>127</v>
      </c>
      <c r="AQ591" s="9" t="s">
        <v>126</v>
      </c>
      <c r="AR591" s="27" t="s">
        <v>126</v>
      </c>
      <c r="AS591" s="11" t="s">
        <v>877</v>
      </c>
      <c r="EN591" s="11" t="s">
        <v>1082</v>
      </c>
      <c r="EP591" t="s">
        <v>127</v>
      </c>
      <c r="GL591" s="21" t="s">
        <v>1589</v>
      </c>
      <c r="GM591" t="s">
        <v>127</v>
      </c>
      <c r="GR591" s="69" t="s">
        <v>348</v>
      </c>
      <c r="GS591" s="11" t="s">
        <v>1275</v>
      </c>
    </row>
    <row r="592" spans="1:201" hidden="1" x14ac:dyDescent="0.25">
      <c r="A592" s="10" t="s">
        <v>1781</v>
      </c>
      <c r="B592" s="9" t="s">
        <v>612</v>
      </c>
      <c r="C592" s="9" t="s">
        <v>874</v>
      </c>
      <c r="D592" s="35" t="s">
        <v>2351</v>
      </c>
      <c r="E592" s="35" t="s">
        <v>127</v>
      </c>
      <c r="F592" s="35" t="s">
        <v>127</v>
      </c>
      <c r="G592" s="35" t="s">
        <v>127</v>
      </c>
      <c r="H592" s="35" t="s">
        <v>1589</v>
      </c>
      <c r="I592" s="35" t="s">
        <v>127</v>
      </c>
      <c r="J592" s="35" t="str">
        <f t="shared" si="36"/>
        <v>Mixed</v>
      </c>
      <c r="K592" t="s">
        <v>1589</v>
      </c>
      <c r="L592" t="s">
        <v>1589</v>
      </c>
      <c r="M592" t="s">
        <v>127</v>
      </c>
      <c r="N592" t="s">
        <v>127</v>
      </c>
      <c r="O592" t="s">
        <v>127</v>
      </c>
      <c r="P592" t="s">
        <v>1589</v>
      </c>
      <c r="Q592" t="s">
        <v>1589</v>
      </c>
      <c r="R592" s="1" t="str">
        <f t="shared" si="38"/>
        <v>YES</v>
      </c>
      <c r="S592" s="29" t="str">
        <f t="shared" si="40"/>
        <v>YES</v>
      </c>
      <c r="T592" s="32" t="str">
        <f t="shared" si="37"/>
        <v>YES</v>
      </c>
      <c r="U592" s="34" t="s">
        <v>127</v>
      </c>
      <c r="V592" s="10" t="s">
        <v>1589</v>
      </c>
      <c r="W592" s="54" t="s">
        <v>1589</v>
      </c>
      <c r="X592" s="9" t="s">
        <v>126</v>
      </c>
      <c r="Y592" s="9" t="s">
        <v>126</v>
      </c>
      <c r="Z592" s="9" t="s">
        <v>126</v>
      </c>
      <c r="AA592" s="9" t="s">
        <v>126</v>
      </c>
      <c r="AB592" s="9" t="s">
        <v>127</v>
      </c>
      <c r="AC592" s="9" t="s">
        <v>126</v>
      </c>
      <c r="AD592" s="9" t="s">
        <v>126</v>
      </c>
      <c r="AE592" s="9" t="s">
        <v>126</v>
      </c>
      <c r="AF592" s="9" t="s">
        <v>126</v>
      </c>
      <c r="AG592" s="9" t="s">
        <v>126</v>
      </c>
      <c r="AH592" s="9" t="s">
        <v>126</v>
      </c>
      <c r="AI592" s="9" t="s">
        <v>126</v>
      </c>
      <c r="AJ592" s="9" t="s">
        <v>126</v>
      </c>
      <c r="AK592" s="9" t="s">
        <v>126</v>
      </c>
      <c r="AL592" s="9" t="s">
        <v>126</v>
      </c>
      <c r="AM592" s="9" t="s">
        <v>126</v>
      </c>
      <c r="AN592" s="9" t="s">
        <v>126</v>
      </c>
      <c r="AO592" s="9" t="s">
        <v>126</v>
      </c>
      <c r="AP592" s="9" t="s">
        <v>126</v>
      </c>
      <c r="AQ592" s="9" t="s">
        <v>126</v>
      </c>
      <c r="AR592" s="27" t="s">
        <v>126</v>
      </c>
      <c r="AS592" s="11" t="s">
        <v>878</v>
      </c>
      <c r="BK592" t="s">
        <v>127</v>
      </c>
      <c r="EI592" s="22" t="s">
        <v>127</v>
      </c>
      <c r="EN592" s="11" t="s">
        <v>1082</v>
      </c>
      <c r="EP592" t="s">
        <v>127</v>
      </c>
      <c r="GL592" s="21" t="s">
        <v>1589</v>
      </c>
      <c r="GM592" t="s">
        <v>127</v>
      </c>
      <c r="GR592" s="69" t="s">
        <v>347</v>
      </c>
      <c r="GS592" s="11" t="s">
        <v>1275</v>
      </c>
    </row>
    <row r="593" spans="1:201" hidden="1" x14ac:dyDescent="0.25">
      <c r="A593" s="10" t="s">
        <v>1781</v>
      </c>
      <c r="B593" s="9" t="s">
        <v>612</v>
      </c>
      <c r="C593" s="9" t="s">
        <v>874</v>
      </c>
      <c r="D593" s="35" t="s">
        <v>2351</v>
      </c>
      <c r="E593" s="35" t="s">
        <v>127</v>
      </c>
      <c r="F593" s="35" t="s">
        <v>127</v>
      </c>
      <c r="G593" s="35" t="s">
        <v>127</v>
      </c>
      <c r="H593" s="35" t="s">
        <v>1589</v>
      </c>
      <c r="I593" s="35" t="s">
        <v>127</v>
      </c>
      <c r="J593" s="35" t="str">
        <f t="shared" si="36"/>
        <v>Mixed</v>
      </c>
      <c r="K593" t="s">
        <v>1589</v>
      </c>
      <c r="L593" t="s">
        <v>1589</v>
      </c>
      <c r="M593" t="s">
        <v>127</v>
      </c>
      <c r="N593" t="s">
        <v>127</v>
      </c>
      <c r="O593" t="s">
        <v>127</v>
      </c>
      <c r="P593" t="s">
        <v>1589</v>
      </c>
      <c r="Q593" t="s">
        <v>1589</v>
      </c>
      <c r="R593" s="1" t="str">
        <f t="shared" si="38"/>
        <v>YES</v>
      </c>
      <c r="S593" s="29" t="str">
        <f t="shared" si="40"/>
        <v>YES</v>
      </c>
      <c r="T593" s="32" t="str">
        <f t="shared" si="37"/>
        <v>YES</v>
      </c>
      <c r="U593" s="34" t="s">
        <v>127</v>
      </c>
      <c r="V593" s="10" t="s">
        <v>1589</v>
      </c>
      <c r="W593" s="54" t="s">
        <v>1589</v>
      </c>
      <c r="X593" s="9" t="s">
        <v>127</v>
      </c>
      <c r="Y593" s="9" t="s">
        <v>126</v>
      </c>
      <c r="Z593" s="9" t="s">
        <v>126</v>
      </c>
      <c r="AA593" s="9" t="s">
        <v>126</v>
      </c>
      <c r="AB593" s="9" t="s">
        <v>126</v>
      </c>
      <c r="AC593" s="9" t="s">
        <v>126</v>
      </c>
      <c r="AD593" s="9" t="s">
        <v>126</v>
      </c>
      <c r="AE593" s="9" t="s">
        <v>126</v>
      </c>
      <c r="AF593" s="9" t="s">
        <v>126</v>
      </c>
      <c r="AG593" s="9" t="s">
        <v>126</v>
      </c>
      <c r="AH593" s="9" t="s">
        <v>126</v>
      </c>
      <c r="AI593" s="9" t="s">
        <v>126</v>
      </c>
      <c r="AJ593" s="9" t="s">
        <v>126</v>
      </c>
      <c r="AK593" s="9" t="s">
        <v>126</v>
      </c>
      <c r="AL593" s="9" t="s">
        <v>126</v>
      </c>
      <c r="AM593" s="9" t="s">
        <v>126</v>
      </c>
      <c r="AN593" s="9" t="s">
        <v>126</v>
      </c>
      <c r="AO593" s="9" t="s">
        <v>126</v>
      </c>
      <c r="AP593" s="9" t="s">
        <v>126</v>
      </c>
      <c r="AQ593" s="9" t="s">
        <v>126</v>
      </c>
      <c r="AR593" s="27" t="s">
        <v>126</v>
      </c>
      <c r="AS593" s="11" t="s">
        <v>879</v>
      </c>
      <c r="AT593" t="s">
        <v>127</v>
      </c>
      <c r="EJ593" s="2" t="s">
        <v>127</v>
      </c>
      <c r="EN593" s="11" t="s">
        <v>1083</v>
      </c>
      <c r="GD593" t="s">
        <v>127</v>
      </c>
      <c r="GL593" s="21" t="s">
        <v>127</v>
      </c>
      <c r="GP593" t="s">
        <v>127</v>
      </c>
      <c r="GR593" s="69" t="s">
        <v>347</v>
      </c>
      <c r="GS593" s="11" t="s">
        <v>1276</v>
      </c>
    </row>
    <row r="594" spans="1:201" hidden="1" x14ac:dyDescent="0.25">
      <c r="A594" s="10" t="s">
        <v>1781</v>
      </c>
      <c r="B594" s="9" t="s">
        <v>612</v>
      </c>
      <c r="C594" s="9" t="s">
        <v>880</v>
      </c>
      <c r="D594" s="35" t="s">
        <v>2350</v>
      </c>
      <c r="E594" s="35" t="s">
        <v>1589</v>
      </c>
      <c r="F594" s="35" t="s">
        <v>1589</v>
      </c>
      <c r="G594" s="35" t="s">
        <v>127</v>
      </c>
      <c r="H594" s="35" t="s">
        <v>1589</v>
      </c>
      <c r="I594" s="35" t="s">
        <v>1589</v>
      </c>
      <c r="J594" s="35" t="str">
        <f t="shared" si="36"/>
        <v>Agile</v>
      </c>
      <c r="K594" t="s">
        <v>127</v>
      </c>
      <c r="L594" t="s">
        <v>1589</v>
      </c>
      <c r="M594" t="s">
        <v>1589</v>
      </c>
      <c r="N594" t="s">
        <v>1589</v>
      </c>
      <c r="O594" t="s">
        <v>1589</v>
      </c>
      <c r="P594" t="s">
        <v>1589</v>
      </c>
      <c r="Q594" t="s">
        <v>1589</v>
      </c>
      <c r="R594" s="1" t="str">
        <f t="shared" si="38"/>
        <v>NO</v>
      </c>
      <c r="S594" s="29" t="str">
        <f t="shared" si="40"/>
        <v>YES</v>
      </c>
      <c r="T594" s="32" t="str">
        <f t="shared" si="37"/>
        <v>NO</v>
      </c>
      <c r="U594" s="34" t="s">
        <v>1589</v>
      </c>
      <c r="V594" s="10" t="s">
        <v>1589</v>
      </c>
      <c r="W594" s="54" t="s">
        <v>1589</v>
      </c>
      <c r="X594" s="9" t="s">
        <v>127</v>
      </c>
      <c r="Y594" s="9" t="s">
        <v>126</v>
      </c>
      <c r="Z594" s="9" t="s">
        <v>126</v>
      </c>
      <c r="AA594" s="9" t="s">
        <v>126</v>
      </c>
      <c r="AB594" s="9" t="s">
        <v>126</v>
      </c>
      <c r="AC594" s="9" t="s">
        <v>126</v>
      </c>
      <c r="AD594" s="9" t="s">
        <v>126</v>
      </c>
      <c r="AE594" s="9" t="s">
        <v>126</v>
      </c>
      <c r="AF594" s="9" t="s">
        <v>126</v>
      </c>
      <c r="AG594" s="9" t="s">
        <v>126</v>
      </c>
      <c r="AH594" s="9" t="s">
        <v>126</v>
      </c>
      <c r="AI594" s="9" t="s">
        <v>126</v>
      </c>
      <c r="AJ594" s="9" t="s">
        <v>126</v>
      </c>
      <c r="AK594" s="9" t="s">
        <v>126</v>
      </c>
      <c r="AL594" s="9" t="s">
        <v>126</v>
      </c>
      <c r="AM594" s="9" t="s">
        <v>126</v>
      </c>
      <c r="AN594" s="9" t="s">
        <v>126</v>
      </c>
      <c r="AO594" s="9" t="s">
        <v>126</v>
      </c>
      <c r="AP594" s="9" t="s">
        <v>126</v>
      </c>
      <c r="AQ594" s="9" t="s">
        <v>126</v>
      </c>
      <c r="AR594" s="27" t="s">
        <v>126</v>
      </c>
      <c r="AS594" s="11" t="s">
        <v>126</v>
      </c>
      <c r="EN594" s="11" t="s">
        <v>126</v>
      </c>
      <c r="GR594" s="69" t="s">
        <v>347</v>
      </c>
      <c r="GS594" s="11" t="s">
        <v>126</v>
      </c>
    </row>
    <row r="595" spans="1:201" hidden="1" x14ac:dyDescent="0.25">
      <c r="A595" s="10" t="s">
        <v>1781</v>
      </c>
      <c r="B595" s="9" t="s">
        <v>612</v>
      </c>
      <c r="C595" s="9" t="s">
        <v>880</v>
      </c>
      <c r="D595" s="35" t="s">
        <v>2350</v>
      </c>
      <c r="E595" s="35" t="s">
        <v>1589</v>
      </c>
      <c r="F595" s="35" t="s">
        <v>1589</v>
      </c>
      <c r="G595" s="35" t="s">
        <v>127</v>
      </c>
      <c r="H595" s="35" t="s">
        <v>1589</v>
      </c>
      <c r="I595" s="35" t="s">
        <v>1589</v>
      </c>
      <c r="J595" s="35" t="str">
        <f t="shared" si="36"/>
        <v>Agile</v>
      </c>
      <c r="K595" t="s">
        <v>127</v>
      </c>
      <c r="L595" t="s">
        <v>1589</v>
      </c>
      <c r="M595" t="s">
        <v>1589</v>
      </c>
      <c r="N595" t="s">
        <v>1589</v>
      </c>
      <c r="O595" t="s">
        <v>1589</v>
      </c>
      <c r="P595" t="s">
        <v>1589</v>
      </c>
      <c r="Q595" t="s">
        <v>1589</v>
      </c>
      <c r="R595" s="1" t="str">
        <f t="shared" si="38"/>
        <v>NO</v>
      </c>
      <c r="S595" s="29" t="str">
        <f t="shared" si="40"/>
        <v>YES</v>
      </c>
      <c r="T595" s="32" t="str">
        <f t="shared" si="37"/>
        <v>NO</v>
      </c>
      <c r="U595" s="34" t="s">
        <v>1589</v>
      </c>
      <c r="V595" s="10" t="s">
        <v>1589</v>
      </c>
      <c r="W595" s="54" t="s">
        <v>1589</v>
      </c>
      <c r="X595" s="9" t="s">
        <v>126</v>
      </c>
      <c r="Y595" s="9" t="s">
        <v>126</v>
      </c>
      <c r="Z595" s="9" t="s">
        <v>126</v>
      </c>
      <c r="AA595" s="9" t="s">
        <v>126</v>
      </c>
      <c r="AB595" s="9" t="s">
        <v>126</v>
      </c>
      <c r="AC595" s="9" t="s">
        <v>126</v>
      </c>
      <c r="AD595" s="9" t="s">
        <v>126</v>
      </c>
      <c r="AE595" s="9" t="s">
        <v>126</v>
      </c>
      <c r="AF595" s="9" t="s">
        <v>126</v>
      </c>
      <c r="AG595" s="9" t="s">
        <v>126</v>
      </c>
      <c r="AH595" s="9" t="s">
        <v>126</v>
      </c>
      <c r="AI595" s="9" t="s">
        <v>127</v>
      </c>
      <c r="AJ595" s="9" t="s">
        <v>126</v>
      </c>
      <c r="AK595" s="9" t="s">
        <v>126</v>
      </c>
      <c r="AL595" s="9" t="s">
        <v>126</v>
      </c>
      <c r="AM595" s="9" t="s">
        <v>126</v>
      </c>
      <c r="AN595" s="9" t="s">
        <v>126</v>
      </c>
      <c r="AO595" s="9" t="s">
        <v>126</v>
      </c>
      <c r="AP595" s="9" t="s">
        <v>126</v>
      </c>
      <c r="AQ595" s="9" t="s">
        <v>126</v>
      </c>
      <c r="AR595" s="27" t="s">
        <v>126</v>
      </c>
      <c r="AS595" s="11" t="s">
        <v>126</v>
      </c>
      <c r="EN595" s="11" t="s">
        <v>126</v>
      </c>
      <c r="GR595" s="69" t="s">
        <v>347</v>
      </c>
      <c r="GS595" s="11" t="s">
        <v>126</v>
      </c>
    </row>
    <row r="596" spans="1:201" hidden="1" x14ac:dyDescent="0.25">
      <c r="A596" s="10" t="s">
        <v>1781</v>
      </c>
      <c r="B596" s="9" t="s">
        <v>612</v>
      </c>
      <c r="C596" s="9" t="s">
        <v>880</v>
      </c>
      <c r="D596" s="35" t="s">
        <v>2350</v>
      </c>
      <c r="E596" s="35" t="s">
        <v>1589</v>
      </c>
      <c r="F596" s="35" t="s">
        <v>1589</v>
      </c>
      <c r="G596" s="35" t="s">
        <v>127</v>
      </c>
      <c r="H596" s="35" t="s">
        <v>1589</v>
      </c>
      <c r="I596" s="35" t="s">
        <v>1589</v>
      </c>
      <c r="J596" s="35" t="str">
        <f t="shared" si="36"/>
        <v>Agile</v>
      </c>
      <c r="K596" t="s">
        <v>127</v>
      </c>
      <c r="L596" t="s">
        <v>1589</v>
      </c>
      <c r="M596" t="s">
        <v>1589</v>
      </c>
      <c r="N596" t="s">
        <v>1589</v>
      </c>
      <c r="O596" t="s">
        <v>1589</v>
      </c>
      <c r="P596" t="s">
        <v>1589</v>
      </c>
      <c r="Q596" t="s">
        <v>1589</v>
      </c>
      <c r="R596" s="1" t="str">
        <f t="shared" si="38"/>
        <v>NO</v>
      </c>
      <c r="S596" s="29" t="str">
        <f t="shared" si="40"/>
        <v>YES</v>
      </c>
      <c r="T596" s="32" t="str">
        <f t="shared" si="37"/>
        <v>NO</v>
      </c>
      <c r="U596" s="34" t="s">
        <v>1589</v>
      </c>
      <c r="V596" s="10" t="s">
        <v>1589</v>
      </c>
      <c r="W596" s="54" t="s">
        <v>1589</v>
      </c>
      <c r="X596" s="9" t="s">
        <v>126</v>
      </c>
      <c r="Y596" s="9" t="s">
        <v>126</v>
      </c>
      <c r="Z596" s="9" t="s">
        <v>126</v>
      </c>
      <c r="AA596" s="9" t="s">
        <v>126</v>
      </c>
      <c r="AB596" s="9" t="s">
        <v>126</v>
      </c>
      <c r="AC596" s="9" t="s">
        <v>126</v>
      </c>
      <c r="AD596" s="9" t="s">
        <v>126</v>
      </c>
      <c r="AE596" s="9" t="s">
        <v>126</v>
      </c>
      <c r="AF596" s="9" t="s">
        <v>126</v>
      </c>
      <c r="AG596" s="9" t="s">
        <v>126</v>
      </c>
      <c r="AH596" s="9" t="s">
        <v>126</v>
      </c>
      <c r="AI596" s="9" t="s">
        <v>126</v>
      </c>
      <c r="AJ596" s="9" t="s">
        <v>126</v>
      </c>
      <c r="AK596" s="9" t="s">
        <v>126</v>
      </c>
      <c r="AL596" s="9" t="s">
        <v>127</v>
      </c>
      <c r="AM596" s="9" t="s">
        <v>126</v>
      </c>
      <c r="AN596" s="9" t="s">
        <v>126</v>
      </c>
      <c r="AO596" s="9" t="s">
        <v>126</v>
      </c>
      <c r="AP596" s="9" t="s">
        <v>126</v>
      </c>
      <c r="AQ596" s="9" t="s">
        <v>126</v>
      </c>
      <c r="AR596" s="27" t="s">
        <v>126</v>
      </c>
      <c r="AS596" s="11" t="s">
        <v>126</v>
      </c>
      <c r="EN596" s="11" t="s">
        <v>126</v>
      </c>
      <c r="GR596" s="69" t="s">
        <v>347</v>
      </c>
      <c r="GS596" s="11" t="s">
        <v>126</v>
      </c>
    </row>
    <row r="597" spans="1:201" hidden="1" x14ac:dyDescent="0.25">
      <c r="A597" s="10" t="s">
        <v>1781</v>
      </c>
      <c r="B597" s="9" t="s">
        <v>612</v>
      </c>
      <c r="C597" s="9" t="s">
        <v>880</v>
      </c>
      <c r="D597" s="35" t="s">
        <v>2350</v>
      </c>
      <c r="E597" s="35" t="s">
        <v>1589</v>
      </c>
      <c r="F597" s="35" t="s">
        <v>1589</v>
      </c>
      <c r="G597" s="35" t="s">
        <v>127</v>
      </c>
      <c r="H597" s="35" t="s">
        <v>1589</v>
      </c>
      <c r="I597" s="35" t="s">
        <v>1589</v>
      </c>
      <c r="J597" s="35" t="str">
        <f t="shared" si="36"/>
        <v>Agile</v>
      </c>
      <c r="K597" t="s">
        <v>127</v>
      </c>
      <c r="L597" t="s">
        <v>1589</v>
      </c>
      <c r="M597" t="s">
        <v>1589</v>
      </c>
      <c r="N597" t="s">
        <v>1589</v>
      </c>
      <c r="O597" t="s">
        <v>1589</v>
      </c>
      <c r="P597" t="s">
        <v>1589</v>
      </c>
      <c r="Q597" t="s">
        <v>1589</v>
      </c>
      <c r="R597" s="1" t="str">
        <f t="shared" si="38"/>
        <v>NO</v>
      </c>
      <c r="S597" s="29" t="str">
        <f t="shared" si="40"/>
        <v>YES</v>
      </c>
      <c r="T597" s="32" t="str">
        <f t="shared" si="37"/>
        <v>NO</v>
      </c>
      <c r="U597" s="34" t="s">
        <v>1589</v>
      </c>
      <c r="V597" s="10" t="s">
        <v>1589</v>
      </c>
      <c r="W597" s="54" t="s">
        <v>1589</v>
      </c>
      <c r="X597" s="9" t="s">
        <v>126</v>
      </c>
      <c r="Y597" s="9" t="s">
        <v>127</v>
      </c>
      <c r="Z597" s="9" t="s">
        <v>126</v>
      </c>
      <c r="AA597" s="9" t="s">
        <v>126</v>
      </c>
      <c r="AB597" s="9" t="s">
        <v>126</v>
      </c>
      <c r="AC597" s="9" t="s">
        <v>126</v>
      </c>
      <c r="AD597" s="9" t="s">
        <v>126</v>
      </c>
      <c r="AE597" s="9" t="s">
        <v>126</v>
      </c>
      <c r="AF597" s="9" t="s">
        <v>126</v>
      </c>
      <c r="AG597" s="9" t="s">
        <v>126</v>
      </c>
      <c r="AH597" s="9" t="s">
        <v>126</v>
      </c>
      <c r="AI597" s="9" t="s">
        <v>126</v>
      </c>
      <c r="AJ597" s="9" t="s">
        <v>126</v>
      </c>
      <c r="AK597" s="9" t="s">
        <v>126</v>
      </c>
      <c r="AL597" s="9" t="s">
        <v>126</v>
      </c>
      <c r="AM597" s="9" t="s">
        <v>126</v>
      </c>
      <c r="AN597" s="9" t="s">
        <v>126</v>
      </c>
      <c r="AO597" s="9" t="s">
        <v>126</v>
      </c>
      <c r="AP597" s="9" t="s">
        <v>126</v>
      </c>
      <c r="AQ597" s="9" t="s">
        <v>126</v>
      </c>
      <c r="AR597" s="27" t="s">
        <v>126</v>
      </c>
      <c r="AS597" s="11" t="s">
        <v>126</v>
      </c>
      <c r="EN597" s="11" t="s">
        <v>126</v>
      </c>
      <c r="GR597" s="69" t="s">
        <v>347</v>
      </c>
      <c r="GS597" s="11" t="s">
        <v>126</v>
      </c>
    </row>
    <row r="598" spans="1:201" hidden="1" x14ac:dyDescent="0.25">
      <c r="A598" s="10" t="s">
        <v>1781</v>
      </c>
      <c r="B598" s="9" t="s">
        <v>612</v>
      </c>
      <c r="C598" s="9" t="s">
        <v>880</v>
      </c>
      <c r="D598" s="35" t="s">
        <v>2350</v>
      </c>
      <c r="E598" s="35" t="s">
        <v>1589</v>
      </c>
      <c r="F598" s="35" t="s">
        <v>1589</v>
      </c>
      <c r="G598" s="35" t="s">
        <v>127</v>
      </c>
      <c r="H598" s="35" t="s">
        <v>1589</v>
      </c>
      <c r="I598" s="35" t="s">
        <v>1589</v>
      </c>
      <c r="J598" s="35" t="str">
        <f t="shared" si="36"/>
        <v>Agile</v>
      </c>
      <c r="K598" t="s">
        <v>127</v>
      </c>
      <c r="L598" t="s">
        <v>1589</v>
      </c>
      <c r="M598" t="s">
        <v>1589</v>
      </c>
      <c r="N598" t="s">
        <v>1589</v>
      </c>
      <c r="O598" t="s">
        <v>1589</v>
      </c>
      <c r="P598" t="s">
        <v>1589</v>
      </c>
      <c r="Q598" t="s">
        <v>1589</v>
      </c>
      <c r="R598" s="1" t="str">
        <f t="shared" si="38"/>
        <v>NO</v>
      </c>
      <c r="S598" s="29" t="str">
        <f t="shared" si="40"/>
        <v>YES</v>
      </c>
      <c r="T598" s="32" t="str">
        <f t="shared" si="37"/>
        <v>NO</v>
      </c>
      <c r="U598" s="34" t="s">
        <v>1589</v>
      </c>
      <c r="V598" s="10" t="s">
        <v>1589</v>
      </c>
      <c r="W598" s="54" t="s">
        <v>1589</v>
      </c>
      <c r="X598" s="9" t="s">
        <v>126</v>
      </c>
      <c r="Y598" s="9" t="s">
        <v>126</v>
      </c>
      <c r="Z598" s="9" t="s">
        <v>126</v>
      </c>
      <c r="AA598" s="9" t="s">
        <v>126</v>
      </c>
      <c r="AB598" s="9" t="s">
        <v>127</v>
      </c>
      <c r="AC598" s="9" t="s">
        <v>126</v>
      </c>
      <c r="AD598" s="9" t="s">
        <v>126</v>
      </c>
      <c r="AE598" s="9" t="s">
        <v>126</v>
      </c>
      <c r="AF598" s="9" t="s">
        <v>126</v>
      </c>
      <c r="AG598" s="9" t="s">
        <v>126</v>
      </c>
      <c r="AH598" s="9" t="s">
        <v>126</v>
      </c>
      <c r="AI598" s="9" t="s">
        <v>126</v>
      </c>
      <c r="AJ598" s="9" t="s">
        <v>126</v>
      </c>
      <c r="AK598" s="9" t="s">
        <v>126</v>
      </c>
      <c r="AL598" s="9" t="s">
        <v>126</v>
      </c>
      <c r="AM598" s="9" t="s">
        <v>126</v>
      </c>
      <c r="AN598" s="9" t="s">
        <v>126</v>
      </c>
      <c r="AO598" s="9" t="s">
        <v>126</v>
      </c>
      <c r="AP598" s="9" t="s">
        <v>126</v>
      </c>
      <c r="AQ598" s="9" t="s">
        <v>126</v>
      </c>
      <c r="AR598" s="27" t="s">
        <v>126</v>
      </c>
      <c r="AS598" s="11" t="s">
        <v>126</v>
      </c>
      <c r="EN598" s="11" t="s">
        <v>126</v>
      </c>
      <c r="GR598" s="69" t="s">
        <v>347</v>
      </c>
      <c r="GS598" s="11" t="s">
        <v>126</v>
      </c>
    </row>
    <row r="599" spans="1:201" hidden="1" x14ac:dyDescent="0.25">
      <c r="A599" s="10" t="s">
        <v>1781</v>
      </c>
      <c r="B599" s="9" t="s">
        <v>612</v>
      </c>
      <c r="C599" s="9" t="s">
        <v>881</v>
      </c>
      <c r="D599" s="35" t="s">
        <v>2349</v>
      </c>
      <c r="E599" s="35" t="s">
        <v>1589</v>
      </c>
      <c r="F599" s="35" t="s">
        <v>1589</v>
      </c>
      <c r="G599" s="35" t="s">
        <v>127</v>
      </c>
      <c r="H599" s="35" t="s">
        <v>1589</v>
      </c>
      <c r="I599" s="35" t="s">
        <v>1589</v>
      </c>
      <c r="J599" s="35" t="str">
        <f t="shared" si="36"/>
        <v>Agile</v>
      </c>
      <c r="K599" t="s">
        <v>127</v>
      </c>
      <c r="L599" t="s">
        <v>1589</v>
      </c>
      <c r="M599" t="s">
        <v>1589</v>
      </c>
      <c r="N599" t="s">
        <v>1589</v>
      </c>
      <c r="O599" t="s">
        <v>1589</v>
      </c>
      <c r="P599" t="s">
        <v>1589</v>
      </c>
      <c r="Q599" t="s">
        <v>1589</v>
      </c>
      <c r="R599" s="1" t="str">
        <f t="shared" si="38"/>
        <v>NO</v>
      </c>
      <c r="S599" s="29" t="str">
        <f t="shared" si="40"/>
        <v>YES</v>
      </c>
      <c r="T599" s="32" t="str">
        <f t="shared" si="37"/>
        <v>YES</v>
      </c>
      <c r="U599" s="34" t="s">
        <v>127</v>
      </c>
      <c r="V599" s="10" t="s">
        <v>1589</v>
      </c>
      <c r="W599" s="54" t="s">
        <v>1589</v>
      </c>
      <c r="X599" s="9" t="s">
        <v>126</v>
      </c>
      <c r="Y599" s="9" t="s">
        <v>126</v>
      </c>
      <c r="Z599" s="9" t="s">
        <v>126</v>
      </c>
      <c r="AA599" s="9" t="s">
        <v>126</v>
      </c>
      <c r="AB599" s="9" t="s">
        <v>126</v>
      </c>
      <c r="AC599" s="9" t="s">
        <v>126</v>
      </c>
      <c r="AD599" s="9" t="s">
        <v>126</v>
      </c>
      <c r="AE599" s="9" t="s">
        <v>126</v>
      </c>
      <c r="AF599" s="9" t="s">
        <v>127</v>
      </c>
      <c r="AG599" s="9" t="s">
        <v>126</v>
      </c>
      <c r="AH599" s="9" t="s">
        <v>126</v>
      </c>
      <c r="AI599" s="9" t="s">
        <v>126</v>
      </c>
      <c r="AJ599" s="9" t="s">
        <v>126</v>
      </c>
      <c r="AK599" s="9" t="s">
        <v>126</v>
      </c>
      <c r="AL599" s="9" t="s">
        <v>126</v>
      </c>
      <c r="AM599" s="9" t="s">
        <v>126</v>
      </c>
      <c r="AN599" s="9" t="s">
        <v>126</v>
      </c>
      <c r="AO599" s="9" t="s">
        <v>126</v>
      </c>
      <c r="AP599" s="9" t="s">
        <v>126</v>
      </c>
      <c r="AQ599" s="9" t="s">
        <v>126</v>
      </c>
      <c r="AR599" s="27" t="s">
        <v>126</v>
      </c>
      <c r="AS599" s="11" t="s">
        <v>882</v>
      </c>
      <c r="EN599" s="11" t="s">
        <v>1084</v>
      </c>
      <c r="GD599" t="s">
        <v>127</v>
      </c>
      <c r="GL599" s="21" t="s">
        <v>1589</v>
      </c>
      <c r="GP599" t="s">
        <v>127</v>
      </c>
      <c r="GR599" s="69" t="s">
        <v>347</v>
      </c>
      <c r="GS599" s="11" t="s">
        <v>1277</v>
      </c>
    </row>
    <row r="600" spans="1:201" hidden="1" x14ac:dyDescent="0.25">
      <c r="A600" s="10" t="s">
        <v>1781</v>
      </c>
      <c r="B600" s="9" t="s">
        <v>612</v>
      </c>
      <c r="C600" s="9" t="s">
        <v>881</v>
      </c>
      <c r="D600" s="35" t="s">
        <v>2349</v>
      </c>
      <c r="E600" s="35" t="s">
        <v>1589</v>
      </c>
      <c r="F600" s="35" t="s">
        <v>1589</v>
      </c>
      <c r="G600" s="35" t="s">
        <v>127</v>
      </c>
      <c r="H600" s="35" t="s">
        <v>1589</v>
      </c>
      <c r="I600" s="35" t="s">
        <v>1589</v>
      </c>
      <c r="J600" s="35" t="str">
        <f t="shared" si="36"/>
        <v>Agile</v>
      </c>
      <c r="K600" t="s">
        <v>127</v>
      </c>
      <c r="L600" t="s">
        <v>1589</v>
      </c>
      <c r="M600" t="s">
        <v>1589</v>
      </c>
      <c r="N600" t="s">
        <v>1589</v>
      </c>
      <c r="O600" t="s">
        <v>1589</v>
      </c>
      <c r="P600" t="s">
        <v>1589</v>
      </c>
      <c r="Q600" t="s">
        <v>1589</v>
      </c>
      <c r="R600" s="1" t="str">
        <f t="shared" si="38"/>
        <v>NO</v>
      </c>
      <c r="S600" s="29" t="str">
        <f t="shared" si="40"/>
        <v>YES</v>
      </c>
      <c r="T600" s="32" t="str">
        <f t="shared" si="37"/>
        <v>YES</v>
      </c>
      <c r="U600" s="34" t="s">
        <v>127</v>
      </c>
      <c r="V600" s="10" t="s">
        <v>1589</v>
      </c>
      <c r="W600" s="54" t="s">
        <v>1589</v>
      </c>
      <c r="X600" s="9" t="s">
        <v>126</v>
      </c>
      <c r="Y600" s="9" t="s">
        <v>126</v>
      </c>
      <c r="Z600" s="9" t="s">
        <v>126</v>
      </c>
      <c r="AA600" s="9" t="s">
        <v>126</v>
      </c>
      <c r="AB600" s="9" t="s">
        <v>126</v>
      </c>
      <c r="AC600" s="9" t="s">
        <v>126</v>
      </c>
      <c r="AD600" s="9" t="s">
        <v>126</v>
      </c>
      <c r="AE600" s="9" t="s">
        <v>126</v>
      </c>
      <c r="AF600" s="9" t="s">
        <v>126</v>
      </c>
      <c r="AG600" s="9" t="s">
        <v>126</v>
      </c>
      <c r="AH600" s="9" t="s">
        <v>126</v>
      </c>
      <c r="AI600" s="9" t="s">
        <v>126</v>
      </c>
      <c r="AJ600" s="9" t="s">
        <v>126</v>
      </c>
      <c r="AK600" s="9" t="s">
        <v>126</v>
      </c>
      <c r="AL600" s="9" t="s">
        <v>126</v>
      </c>
      <c r="AM600" s="9" t="s">
        <v>126</v>
      </c>
      <c r="AN600" s="9" t="s">
        <v>126</v>
      </c>
      <c r="AO600" s="9" t="s">
        <v>127</v>
      </c>
      <c r="AP600" s="9" t="s">
        <v>126</v>
      </c>
      <c r="AQ600" s="9" t="s">
        <v>126</v>
      </c>
      <c r="AR600" s="27" t="s">
        <v>126</v>
      </c>
      <c r="AS600" s="11" t="s">
        <v>883</v>
      </c>
      <c r="CV600" t="s">
        <v>127</v>
      </c>
      <c r="EL600" s="2" t="s">
        <v>127</v>
      </c>
      <c r="EN600" s="11" t="s">
        <v>1085</v>
      </c>
      <c r="GE600" t="s">
        <v>127</v>
      </c>
      <c r="GL600" s="21" t="s">
        <v>1589</v>
      </c>
      <c r="GP600" t="s">
        <v>127</v>
      </c>
      <c r="GR600" s="69" t="s">
        <v>347</v>
      </c>
      <c r="GS600" s="11" t="s">
        <v>1278</v>
      </c>
    </row>
    <row r="601" spans="1:201" hidden="1" x14ac:dyDescent="0.25">
      <c r="A601" s="10" t="s">
        <v>1781</v>
      </c>
      <c r="B601" s="9" t="s">
        <v>612</v>
      </c>
      <c r="C601" s="9" t="s">
        <v>881</v>
      </c>
      <c r="D601" s="35" t="s">
        <v>2349</v>
      </c>
      <c r="E601" s="35" t="s">
        <v>1589</v>
      </c>
      <c r="F601" s="35" t="s">
        <v>1589</v>
      </c>
      <c r="G601" s="35" t="s">
        <v>127</v>
      </c>
      <c r="H601" s="35" t="s">
        <v>1589</v>
      </c>
      <c r="I601" s="35" t="s">
        <v>1589</v>
      </c>
      <c r="J601" s="35" t="str">
        <f t="shared" si="36"/>
        <v>Agile</v>
      </c>
      <c r="K601" t="s">
        <v>127</v>
      </c>
      <c r="L601" t="s">
        <v>1589</v>
      </c>
      <c r="M601" t="s">
        <v>1589</v>
      </c>
      <c r="N601" t="s">
        <v>1589</v>
      </c>
      <c r="O601" t="s">
        <v>1589</v>
      </c>
      <c r="P601" t="s">
        <v>1589</v>
      </c>
      <c r="Q601" t="s">
        <v>1589</v>
      </c>
      <c r="R601" s="1" t="str">
        <f t="shared" si="38"/>
        <v>NO</v>
      </c>
      <c r="S601" s="29" t="str">
        <f t="shared" si="40"/>
        <v>YES</v>
      </c>
      <c r="T601" s="32" t="str">
        <f t="shared" si="37"/>
        <v>YES</v>
      </c>
      <c r="U601" s="34" t="s">
        <v>127</v>
      </c>
      <c r="V601" s="10" t="s">
        <v>1589</v>
      </c>
      <c r="W601" s="54" t="s">
        <v>1589</v>
      </c>
      <c r="X601" s="9" t="s">
        <v>127</v>
      </c>
      <c r="Y601" s="9" t="s">
        <v>126</v>
      </c>
      <c r="Z601" s="9" t="s">
        <v>126</v>
      </c>
      <c r="AA601" s="9" t="s">
        <v>126</v>
      </c>
      <c r="AB601" s="9" t="s">
        <v>126</v>
      </c>
      <c r="AC601" s="9" t="s">
        <v>126</v>
      </c>
      <c r="AD601" s="9" t="s">
        <v>126</v>
      </c>
      <c r="AE601" s="9" t="s">
        <v>126</v>
      </c>
      <c r="AF601" s="9" t="s">
        <v>126</v>
      </c>
      <c r="AG601" s="9" t="s">
        <v>126</v>
      </c>
      <c r="AH601" s="9" t="s">
        <v>126</v>
      </c>
      <c r="AI601" s="9" t="s">
        <v>126</v>
      </c>
      <c r="AJ601" s="9" t="s">
        <v>126</v>
      </c>
      <c r="AK601" s="9" t="s">
        <v>126</v>
      </c>
      <c r="AL601" s="9" t="s">
        <v>126</v>
      </c>
      <c r="AM601" s="9" t="s">
        <v>126</v>
      </c>
      <c r="AN601" s="9" t="s">
        <v>126</v>
      </c>
      <c r="AO601" s="9" t="s">
        <v>126</v>
      </c>
      <c r="AP601" s="9" t="s">
        <v>126</v>
      </c>
      <c r="AQ601" s="9" t="s">
        <v>126</v>
      </c>
      <c r="AR601" s="27" t="s">
        <v>126</v>
      </c>
      <c r="AS601" s="11" t="s">
        <v>884</v>
      </c>
      <c r="CL601" t="s">
        <v>127</v>
      </c>
      <c r="EJ601" s="2" t="s">
        <v>127</v>
      </c>
      <c r="EN601" s="11" t="s">
        <v>1084</v>
      </c>
      <c r="GD601" t="s">
        <v>127</v>
      </c>
      <c r="GL601" s="21" t="s">
        <v>1589</v>
      </c>
      <c r="GP601" t="s">
        <v>127</v>
      </c>
      <c r="GR601" s="69" t="s">
        <v>347</v>
      </c>
      <c r="GS601" s="11" t="s">
        <v>1279</v>
      </c>
    </row>
    <row r="602" spans="1:201" hidden="1" x14ac:dyDescent="0.25">
      <c r="A602" s="10" t="s">
        <v>1781</v>
      </c>
      <c r="B602" s="9" t="s">
        <v>612</v>
      </c>
      <c r="C602" s="9" t="s">
        <v>881</v>
      </c>
      <c r="D602" s="35" t="s">
        <v>2349</v>
      </c>
      <c r="E602" s="35" t="s">
        <v>1589</v>
      </c>
      <c r="F602" s="35" t="s">
        <v>1589</v>
      </c>
      <c r="G602" s="35" t="s">
        <v>127</v>
      </c>
      <c r="H602" s="35" t="s">
        <v>1589</v>
      </c>
      <c r="I602" s="35" t="s">
        <v>1589</v>
      </c>
      <c r="J602" s="35" t="str">
        <f t="shared" si="36"/>
        <v>Agile</v>
      </c>
      <c r="K602" t="s">
        <v>127</v>
      </c>
      <c r="L602" t="s">
        <v>1589</v>
      </c>
      <c r="M602" t="s">
        <v>1589</v>
      </c>
      <c r="N602" t="s">
        <v>1589</v>
      </c>
      <c r="O602" t="s">
        <v>1589</v>
      </c>
      <c r="P602" t="s">
        <v>1589</v>
      </c>
      <c r="Q602" t="s">
        <v>1589</v>
      </c>
      <c r="R602" s="1" t="str">
        <f t="shared" si="38"/>
        <v>NO</v>
      </c>
      <c r="S602" s="29" t="str">
        <f t="shared" si="40"/>
        <v>YES</v>
      </c>
      <c r="T602" s="32" t="str">
        <f t="shared" si="37"/>
        <v>YES</v>
      </c>
      <c r="U602" s="34" t="s">
        <v>127</v>
      </c>
      <c r="V602" s="10" t="s">
        <v>1589</v>
      </c>
      <c r="W602" s="54" t="s">
        <v>1589</v>
      </c>
      <c r="X602" s="9" t="s">
        <v>126</v>
      </c>
      <c r="Y602" s="9" t="s">
        <v>126</v>
      </c>
      <c r="Z602" s="9" t="s">
        <v>126</v>
      </c>
      <c r="AA602" s="9" t="s">
        <v>126</v>
      </c>
      <c r="AB602" s="9" t="s">
        <v>126</v>
      </c>
      <c r="AC602" s="9" t="s">
        <v>127</v>
      </c>
      <c r="AD602" s="9" t="s">
        <v>126</v>
      </c>
      <c r="AE602" s="9" t="s">
        <v>126</v>
      </c>
      <c r="AF602" s="9" t="s">
        <v>126</v>
      </c>
      <c r="AG602" s="9" t="s">
        <v>126</v>
      </c>
      <c r="AH602" s="9" t="s">
        <v>126</v>
      </c>
      <c r="AI602" s="9" t="s">
        <v>126</v>
      </c>
      <c r="AJ602" s="9" t="s">
        <v>126</v>
      </c>
      <c r="AK602" s="9" t="s">
        <v>126</v>
      </c>
      <c r="AL602" s="9" t="s">
        <v>126</v>
      </c>
      <c r="AM602" s="9" t="s">
        <v>126</v>
      </c>
      <c r="AN602" s="9" t="s">
        <v>126</v>
      </c>
      <c r="AO602" s="9" t="s">
        <v>126</v>
      </c>
      <c r="AP602" s="9" t="s">
        <v>126</v>
      </c>
      <c r="AQ602" s="9" t="s">
        <v>126</v>
      </c>
      <c r="AR602" s="27" t="s">
        <v>126</v>
      </c>
      <c r="AS602" s="11" t="s">
        <v>885</v>
      </c>
      <c r="CX602" t="s">
        <v>127</v>
      </c>
      <c r="EI602" s="22" t="s">
        <v>127</v>
      </c>
      <c r="EN602" s="11" t="s">
        <v>1086</v>
      </c>
      <c r="EY602" t="s">
        <v>127</v>
      </c>
      <c r="GL602" s="21" t="s">
        <v>1589</v>
      </c>
      <c r="GP602" t="s">
        <v>127</v>
      </c>
      <c r="GR602" s="69" t="s">
        <v>347</v>
      </c>
      <c r="GS602" s="11" t="s">
        <v>1280</v>
      </c>
    </row>
    <row r="603" spans="1:201" hidden="1" x14ac:dyDescent="0.25">
      <c r="A603" s="10" t="s">
        <v>1781</v>
      </c>
      <c r="B603" s="9" t="s">
        <v>612</v>
      </c>
      <c r="C603" s="9" t="s">
        <v>881</v>
      </c>
      <c r="D603" s="35" t="s">
        <v>2349</v>
      </c>
      <c r="E603" s="35" t="s">
        <v>1589</v>
      </c>
      <c r="F603" s="35" t="s">
        <v>1589</v>
      </c>
      <c r="G603" s="35" t="s">
        <v>127</v>
      </c>
      <c r="H603" s="35" t="s">
        <v>1589</v>
      </c>
      <c r="I603" s="35" t="s">
        <v>1589</v>
      </c>
      <c r="J603" s="35" t="str">
        <f t="shared" si="36"/>
        <v>Agile</v>
      </c>
      <c r="K603" t="s">
        <v>127</v>
      </c>
      <c r="L603" t="s">
        <v>1589</v>
      </c>
      <c r="M603" t="s">
        <v>1589</v>
      </c>
      <c r="N603" t="s">
        <v>1589</v>
      </c>
      <c r="O603" t="s">
        <v>1589</v>
      </c>
      <c r="P603" t="s">
        <v>1589</v>
      </c>
      <c r="Q603" t="s">
        <v>1589</v>
      </c>
      <c r="R603" s="1" t="str">
        <f t="shared" si="38"/>
        <v>NO</v>
      </c>
      <c r="S603" s="29" t="str">
        <f t="shared" si="40"/>
        <v>YES</v>
      </c>
      <c r="T603" s="32" t="str">
        <f t="shared" si="37"/>
        <v>YES</v>
      </c>
      <c r="U603" s="34" t="s">
        <v>127</v>
      </c>
      <c r="V603" s="10" t="s">
        <v>1589</v>
      </c>
      <c r="W603" s="54" t="s">
        <v>1589</v>
      </c>
      <c r="X603" s="9" t="s">
        <v>126</v>
      </c>
      <c r="Y603" s="9" t="s">
        <v>126</v>
      </c>
      <c r="Z603" s="9" t="s">
        <v>126</v>
      </c>
      <c r="AA603" s="9" t="s">
        <v>126</v>
      </c>
      <c r="AB603" s="9" t="s">
        <v>126</v>
      </c>
      <c r="AC603" s="9" t="s">
        <v>126</v>
      </c>
      <c r="AD603" s="9" t="s">
        <v>126</v>
      </c>
      <c r="AE603" s="9" t="s">
        <v>126</v>
      </c>
      <c r="AF603" s="9" t="s">
        <v>126</v>
      </c>
      <c r="AG603" s="9" t="s">
        <v>126</v>
      </c>
      <c r="AH603" s="9" t="s">
        <v>126</v>
      </c>
      <c r="AI603" s="9" t="s">
        <v>126</v>
      </c>
      <c r="AJ603" s="9" t="s">
        <v>126</v>
      </c>
      <c r="AK603" s="9" t="s">
        <v>126</v>
      </c>
      <c r="AL603" s="9" t="s">
        <v>126</v>
      </c>
      <c r="AM603" s="9" t="s">
        <v>126</v>
      </c>
      <c r="AN603" s="9" t="s">
        <v>126</v>
      </c>
      <c r="AO603" s="9" t="s">
        <v>126</v>
      </c>
      <c r="AP603" s="9" t="s">
        <v>127</v>
      </c>
      <c r="AQ603" s="9" t="s">
        <v>126</v>
      </c>
      <c r="AR603" s="27" t="s">
        <v>126</v>
      </c>
      <c r="AS603" s="11" t="s">
        <v>882</v>
      </c>
      <c r="CH603" t="s">
        <v>127</v>
      </c>
      <c r="EI603" s="22" t="s">
        <v>127</v>
      </c>
      <c r="EN603" s="11" t="s">
        <v>1084</v>
      </c>
      <c r="GD603" t="s">
        <v>127</v>
      </c>
      <c r="GL603" s="21" t="s">
        <v>1589</v>
      </c>
      <c r="GP603" t="s">
        <v>127</v>
      </c>
      <c r="GR603" s="69" t="s">
        <v>348</v>
      </c>
      <c r="GS603" s="11" t="s">
        <v>1277</v>
      </c>
    </row>
    <row r="604" spans="1:201" hidden="1" x14ac:dyDescent="0.25">
      <c r="A604" s="10" t="s">
        <v>1781</v>
      </c>
      <c r="B604" s="9" t="s">
        <v>612</v>
      </c>
      <c r="C604" s="9" t="s">
        <v>886</v>
      </c>
      <c r="D604" s="35" t="s">
        <v>2351</v>
      </c>
      <c r="E604" s="35" t="s">
        <v>127</v>
      </c>
      <c r="F604" s="35" t="s">
        <v>1589</v>
      </c>
      <c r="G604" s="35" t="s">
        <v>1589</v>
      </c>
      <c r="H604" s="35" t="s">
        <v>1589</v>
      </c>
      <c r="I604" s="35" t="s">
        <v>127</v>
      </c>
      <c r="J604" s="35" t="str">
        <f t="shared" si="36"/>
        <v>Plan-driven</v>
      </c>
      <c r="K604" t="s">
        <v>127</v>
      </c>
      <c r="L604" t="s">
        <v>1589</v>
      </c>
      <c r="M604" t="s">
        <v>1589</v>
      </c>
      <c r="N604" t="s">
        <v>127</v>
      </c>
      <c r="O604" t="s">
        <v>127</v>
      </c>
      <c r="P604" t="s">
        <v>1589</v>
      </c>
      <c r="Q604" t="s">
        <v>1589</v>
      </c>
      <c r="R604" s="1" t="str">
        <f t="shared" si="38"/>
        <v>YES</v>
      </c>
      <c r="S604" s="29" t="str">
        <f t="shared" si="40"/>
        <v>YES</v>
      </c>
      <c r="T604" s="32" t="str">
        <f t="shared" si="37"/>
        <v>YES</v>
      </c>
      <c r="U604" s="34" t="s">
        <v>127</v>
      </c>
      <c r="V604" s="10" t="s">
        <v>1589</v>
      </c>
      <c r="W604" s="54" t="s">
        <v>1589</v>
      </c>
      <c r="X604" s="9" t="s">
        <v>126</v>
      </c>
      <c r="Y604" s="9" t="s">
        <v>126</v>
      </c>
      <c r="Z604" s="9" t="s">
        <v>126</v>
      </c>
      <c r="AA604" s="9" t="s">
        <v>126</v>
      </c>
      <c r="AB604" s="9" t="s">
        <v>127</v>
      </c>
      <c r="AC604" s="9" t="s">
        <v>126</v>
      </c>
      <c r="AD604" s="9" t="s">
        <v>126</v>
      </c>
      <c r="AE604" s="9" t="s">
        <v>126</v>
      </c>
      <c r="AF604" s="9" t="s">
        <v>126</v>
      </c>
      <c r="AG604" s="9" t="s">
        <v>126</v>
      </c>
      <c r="AH604" s="9" t="s">
        <v>126</v>
      </c>
      <c r="AI604" s="9" t="s">
        <v>126</v>
      </c>
      <c r="AJ604" s="9" t="s">
        <v>126</v>
      </c>
      <c r="AK604" s="9" t="s">
        <v>126</v>
      </c>
      <c r="AL604" s="9" t="s">
        <v>126</v>
      </c>
      <c r="AM604" s="9" t="s">
        <v>126</v>
      </c>
      <c r="AN604" s="9" t="s">
        <v>126</v>
      </c>
      <c r="AO604" s="9" t="s">
        <v>126</v>
      </c>
      <c r="AP604" s="9" t="s">
        <v>126</v>
      </c>
      <c r="AQ604" s="9" t="s">
        <v>126</v>
      </c>
      <c r="AR604" s="27" t="s">
        <v>126</v>
      </c>
      <c r="AS604" s="11" t="s">
        <v>887</v>
      </c>
      <c r="CY604" t="s">
        <v>127</v>
      </c>
      <c r="EL604" s="2" t="s">
        <v>127</v>
      </c>
      <c r="EN604" s="11" t="s">
        <v>1087</v>
      </c>
      <c r="EP604" t="s">
        <v>127</v>
      </c>
      <c r="GL604" s="21" t="s">
        <v>1589</v>
      </c>
      <c r="GM604" t="s">
        <v>127</v>
      </c>
      <c r="GR604" s="69" t="s">
        <v>347</v>
      </c>
      <c r="GS604" s="11" t="s">
        <v>1281</v>
      </c>
    </row>
    <row r="605" spans="1:201" hidden="1" x14ac:dyDescent="0.25">
      <c r="A605" s="10" t="s">
        <v>1781</v>
      </c>
      <c r="B605" s="9" t="s">
        <v>612</v>
      </c>
      <c r="C605" s="9" t="s">
        <v>886</v>
      </c>
      <c r="D605" s="35" t="s">
        <v>2351</v>
      </c>
      <c r="E605" s="35" t="s">
        <v>127</v>
      </c>
      <c r="F605" s="35" t="s">
        <v>1589</v>
      </c>
      <c r="G605" s="35" t="s">
        <v>1589</v>
      </c>
      <c r="H605" s="35" t="s">
        <v>1589</v>
      </c>
      <c r="I605" s="35" t="s">
        <v>127</v>
      </c>
      <c r="J605" s="35" t="str">
        <f t="shared" si="36"/>
        <v>Plan-driven</v>
      </c>
      <c r="K605" t="s">
        <v>127</v>
      </c>
      <c r="L605" t="s">
        <v>1589</v>
      </c>
      <c r="M605" t="s">
        <v>1589</v>
      </c>
      <c r="N605" t="s">
        <v>127</v>
      </c>
      <c r="O605" t="s">
        <v>127</v>
      </c>
      <c r="P605" t="s">
        <v>1589</v>
      </c>
      <c r="Q605" t="s">
        <v>1589</v>
      </c>
      <c r="R605" s="1" t="str">
        <f t="shared" si="38"/>
        <v>YES</v>
      </c>
      <c r="S605" s="29" t="str">
        <f t="shared" si="40"/>
        <v>YES</v>
      </c>
      <c r="T605" s="32" t="str">
        <f t="shared" si="37"/>
        <v>YES</v>
      </c>
      <c r="U605" s="34" t="s">
        <v>127</v>
      </c>
      <c r="V605" s="10" t="s">
        <v>1589</v>
      </c>
      <c r="W605" s="54" t="s">
        <v>1589</v>
      </c>
      <c r="X605" s="9" t="s">
        <v>126</v>
      </c>
      <c r="Y605" s="9" t="s">
        <v>126</v>
      </c>
      <c r="Z605" s="9" t="s">
        <v>126</v>
      </c>
      <c r="AA605" s="9" t="s">
        <v>126</v>
      </c>
      <c r="AB605" s="9" t="s">
        <v>126</v>
      </c>
      <c r="AC605" s="9" t="s">
        <v>126</v>
      </c>
      <c r="AD605" s="9" t="s">
        <v>126</v>
      </c>
      <c r="AE605" s="9" t="s">
        <v>126</v>
      </c>
      <c r="AF605" s="9" t="s">
        <v>126</v>
      </c>
      <c r="AG605" s="9" t="s">
        <v>126</v>
      </c>
      <c r="AH605" s="9" t="s">
        <v>126</v>
      </c>
      <c r="AI605" s="9" t="s">
        <v>126</v>
      </c>
      <c r="AJ605" s="9" t="s">
        <v>126</v>
      </c>
      <c r="AK605" s="9" t="s">
        <v>126</v>
      </c>
      <c r="AL605" s="9" t="s">
        <v>126</v>
      </c>
      <c r="AM605" s="9" t="s">
        <v>126</v>
      </c>
      <c r="AN605" s="9" t="s">
        <v>126</v>
      </c>
      <c r="AO605" s="9" t="s">
        <v>126</v>
      </c>
      <c r="AP605" s="9" t="s">
        <v>127</v>
      </c>
      <c r="AQ605" s="9" t="s">
        <v>126</v>
      </c>
      <c r="AR605" s="27" t="s">
        <v>126</v>
      </c>
      <c r="AS605" s="11" t="s">
        <v>887</v>
      </c>
      <c r="CY605" t="s">
        <v>127</v>
      </c>
      <c r="EL605" s="2" t="s">
        <v>127</v>
      </c>
      <c r="EN605" s="11" t="s">
        <v>1087</v>
      </c>
      <c r="EP605" t="s">
        <v>127</v>
      </c>
      <c r="GL605" s="21" t="s">
        <v>1589</v>
      </c>
      <c r="GM605" t="s">
        <v>127</v>
      </c>
      <c r="GR605" s="69" t="s">
        <v>348</v>
      </c>
      <c r="GS605" s="11" t="s">
        <v>1281</v>
      </c>
    </row>
    <row r="606" spans="1:201" hidden="1" x14ac:dyDescent="0.25">
      <c r="A606" s="10" t="s">
        <v>1781</v>
      </c>
      <c r="B606" s="9" t="s">
        <v>612</v>
      </c>
      <c r="C606" s="9" t="s">
        <v>886</v>
      </c>
      <c r="D606" s="35" t="s">
        <v>2351</v>
      </c>
      <c r="E606" s="35" t="s">
        <v>127</v>
      </c>
      <c r="F606" s="35" t="s">
        <v>1589</v>
      </c>
      <c r="G606" s="35" t="s">
        <v>1589</v>
      </c>
      <c r="H606" s="35" t="s">
        <v>1589</v>
      </c>
      <c r="I606" s="35" t="s">
        <v>127</v>
      </c>
      <c r="J606" s="35" t="str">
        <f t="shared" si="36"/>
        <v>Plan-driven</v>
      </c>
      <c r="K606" t="s">
        <v>127</v>
      </c>
      <c r="L606" t="s">
        <v>1589</v>
      </c>
      <c r="M606" t="s">
        <v>1589</v>
      </c>
      <c r="N606" t="s">
        <v>127</v>
      </c>
      <c r="O606" t="s">
        <v>127</v>
      </c>
      <c r="P606" t="s">
        <v>1589</v>
      </c>
      <c r="Q606" t="s">
        <v>1589</v>
      </c>
      <c r="R606" s="1" t="str">
        <f t="shared" si="38"/>
        <v>YES</v>
      </c>
      <c r="S606" s="29" t="str">
        <f t="shared" si="40"/>
        <v>YES</v>
      </c>
      <c r="T606" s="32" t="str">
        <f t="shared" si="37"/>
        <v>YES</v>
      </c>
      <c r="U606" s="34" t="s">
        <v>127</v>
      </c>
      <c r="V606" s="10" t="s">
        <v>1589</v>
      </c>
      <c r="W606" s="54" t="s">
        <v>1589</v>
      </c>
      <c r="X606" s="9" t="s">
        <v>126</v>
      </c>
      <c r="Y606" s="9" t="s">
        <v>126</v>
      </c>
      <c r="Z606" s="9" t="s">
        <v>126</v>
      </c>
      <c r="AA606" s="9" t="s">
        <v>126</v>
      </c>
      <c r="AB606" s="9" t="s">
        <v>126</v>
      </c>
      <c r="AC606" s="9" t="s">
        <v>126</v>
      </c>
      <c r="AD606" s="9" t="s">
        <v>126</v>
      </c>
      <c r="AE606" s="9" t="s">
        <v>126</v>
      </c>
      <c r="AF606" s="9" t="s">
        <v>126</v>
      </c>
      <c r="AG606" s="9" t="s">
        <v>126</v>
      </c>
      <c r="AH606" s="9" t="s">
        <v>126</v>
      </c>
      <c r="AI606" s="9" t="s">
        <v>126</v>
      </c>
      <c r="AJ606" s="9" t="s">
        <v>126</v>
      </c>
      <c r="AK606" s="9" t="s">
        <v>126</v>
      </c>
      <c r="AL606" s="9" t="s">
        <v>126</v>
      </c>
      <c r="AM606" s="9" t="s">
        <v>126</v>
      </c>
      <c r="AN606" s="9" t="s">
        <v>126</v>
      </c>
      <c r="AO606" s="9" t="s">
        <v>126</v>
      </c>
      <c r="AP606" s="9" t="s">
        <v>126</v>
      </c>
      <c r="AQ606" s="9" t="s">
        <v>127</v>
      </c>
      <c r="AR606" s="27" t="s">
        <v>126</v>
      </c>
      <c r="AS606" s="11" t="s">
        <v>887</v>
      </c>
      <c r="CY606" t="s">
        <v>127</v>
      </c>
      <c r="EL606" s="2" t="s">
        <v>127</v>
      </c>
      <c r="EN606" s="11" t="s">
        <v>1087</v>
      </c>
      <c r="EP606" t="s">
        <v>127</v>
      </c>
      <c r="GL606" s="21" t="s">
        <v>1589</v>
      </c>
      <c r="GM606" t="s">
        <v>127</v>
      </c>
      <c r="GR606" s="69" t="s">
        <v>347</v>
      </c>
      <c r="GS606" s="11" t="s">
        <v>1281</v>
      </c>
    </row>
    <row r="607" spans="1:201" hidden="1" x14ac:dyDescent="0.25">
      <c r="A607" s="10" t="s">
        <v>1781</v>
      </c>
      <c r="B607" s="9" t="s">
        <v>612</v>
      </c>
      <c r="C607" s="9" t="s">
        <v>886</v>
      </c>
      <c r="D607" s="35" t="s">
        <v>2351</v>
      </c>
      <c r="E607" s="35" t="s">
        <v>127</v>
      </c>
      <c r="F607" s="35" t="s">
        <v>1589</v>
      </c>
      <c r="G607" s="35" t="s">
        <v>1589</v>
      </c>
      <c r="H607" s="35" t="s">
        <v>1589</v>
      </c>
      <c r="I607" s="35" t="s">
        <v>127</v>
      </c>
      <c r="J607" s="35" t="str">
        <f t="shared" si="36"/>
        <v>Plan-driven</v>
      </c>
      <c r="K607" t="s">
        <v>127</v>
      </c>
      <c r="L607" t="s">
        <v>1589</v>
      </c>
      <c r="M607" t="s">
        <v>1589</v>
      </c>
      <c r="N607" t="s">
        <v>127</v>
      </c>
      <c r="O607" t="s">
        <v>127</v>
      </c>
      <c r="P607" t="s">
        <v>1589</v>
      </c>
      <c r="Q607" t="s">
        <v>1589</v>
      </c>
      <c r="R607" s="1" t="str">
        <f t="shared" si="38"/>
        <v>YES</v>
      </c>
      <c r="S607" s="29" t="str">
        <f t="shared" si="40"/>
        <v>YES</v>
      </c>
      <c r="T607" s="32" t="str">
        <f t="shared" si="37"/>
        <v>YES</v>
      </c>
      <c r="U607" s="34" t="s">
        <v>127</v>
      </c>
      <c r="V607" s="10" t="s">
        <v>1589</v>
      </c>
      <c r="W607" s="54" t="s">
        <v>1589</v>
      </c>
      <c r="X607" s="9" t="s">
        <v>126</v>
      </c>
      <c r="Y607" s="9" t="s">
        <v>126</v>
      </c>
      <c r="Z607" s="9" t="s">
        <v>126</v>
      </c>
      <c r="AA607" s="9" t="s">
        <v>126</v>
      </c>
      <c r="AB607" s="9" t="s">
        <v>126</v>
      </c>
      <c r="AC607" s="9" t="s">
        <v>126</v>
      </c>
      <c r="AD607" s="9" t="s">
        <v>126</v>
      </c>
      <c r="AE607" s="9" t="s">
        <v>126</v>
      </c>
      <c r="AF607" s="9" t="s">
        <v>126</v>
      </c>
      <c r="AG607" s="9" t="s">
        <v>126</v>
      </c>
      <c r="AH607" s="9" t="s">
        <v>126</v>
      </c>
      <c r="AI607" s="9" t="s">
        <v>126</v>
      </c>
      <c r="AJ607" s="9" t="s">
        <v>126</v>
      </c>
      <c r="AK607" s="9" t="s">
        <v>126</v>
      </c>
      <c r="AL607" s="9" t="s">
        <v>126</v>
      </c>
      <c r="AM607" s="9" t="s">
        <v>126</v>
      </c>
      <c r="AN607" s="9" t="s">
        <v>126</v>
      </c>
      <c r="AO607" s="9" t="s">
        <v>126</v>
      </c>
      <c r="AP607" s="9" t="s">
        <v>126</v>
      </c>
      <c r="AQ607" s="9" t="s">
        <v>126</v>
      </c>
      <c r="AR607" s="27" t="s">
        <v>127</v>
      </c>
      <c r="AS607" s="11" t="s">
        <v>888</v>
      </c>
      <c r="DT607" t="s">
        <v>127</v>
      </c>
      <c r="EI607" s="22" t="s">
        <v>127</v>
      </c>
      <c r="EN607" s="11" t="s">
        <v>1088</v>
      </c>
      <c r="FR607" t="s">
        <v>127</v>
      </c>
      <c r="GD607" t="s">
        <v>127</v>
      </c>
      <c r="GL607" s="21" t="s">
        <v>1589</v>
      </c>
      <c r="GO607" t="s">
        <v>127</v>
      </c>
      <c r="GP607" t="s">
        <v>127</v>
      </c>
      <c r="GR607" s="69" t="s">
        <v>348</v>
      </c>
      <c r="GS607" s="11" t="s">
        <v>126</v>
      </c>
    </row>
    <row r="608" spans="1:201" hidden="1" x14ac:dyDescent="0.25">
      <c r="A608" s="10" t="s">
        <v>1781</v>
      </c>
      <c r="B608" s="9" t="s">
        <v>612</v>
      </c>
      <c r="C608" s="9" t="s">
        <v>886</v>
      </c>
      <c r="D608" s="35" t="s">
        <v>2351</v>
      </c>
      <c r="E608" s="35" t="s">
        <v>127</v>
      </c>
      <c r="F608" s="35" t="s">
        <v>1589</v>
      </c>
      <c r="G608" s="35" t="s">
        <v>1589</v>
      </c>
      <c r="H608" s="35" t="s">
        <v>1589</v>
      </c>
      <c r="I608" s="35" t="s">
        <v>127</v>
      </c>
      <c r="J608" s="35" t="str">
        <f t="shared" si="36"/>
        <v>Plan-driven</v>
      </c>
      <c r="K608" t="s">
        <v>127</v>
      </c>
      <c r="L608" t="s">
        <v>1589</v>
      </c>
      <c r="M608" t="s">
        <v>1589</v>
      </c>
      <c r="N608" t="s">
        <v>127</v>
      </c>
      <c r="O608" t="s">
        <v>127</v>
      </c>
      <c r="P608" t="s">
        <v>1589</v>
      </c>
      <c r="Q608" t="s">
        <v>1589</v>
      </c>
      <c r="R608" s="1" t="str">
        <f t="shared" si="38"/>
        <v>YES</v>
      </c>
      <c r="S608" s="29" t="str">
        <f t="shared" si="40"/>
        <v>YES</v>
      </c>
      <c r="T608" s="32" t="str">
        <f t="shared" si="37"/>
        <v>YES</v>
      </c>
      <c r="U608" s="34" t="s">
        <v>127</v>
      </c>
      <c r="V608" s="10" t="s">
        <v>1589</v>
      </c>
      <c r="W608" s="54" t="s">
        <v>1589</v>
      </c>
      <c r="X608" s="9" t="s">
        <v>126</v>
      </c>
      <c r="Y608" s="9" t="s">
        <v>126</v>
      </c>
      <c r="Z608" s="9" t="s">
        <v>126</v>
      </c>
      <c r="AA608" s="9" t="s">
        <v>126</v>
      </c>
      <c r="AB608" s="9" t="s">
        <v>126</v>
      </c>
      <c r="AC608" s="9" t="s">
        <v>126</v>
      </c>
      <c r="AD608" s="9" t="s">
        <v>127</v>
      </c>
      <c r="AE608" s="9" t="s">
        <v>126</v>
      </c>
      <c r="AF608" s="9" t="s">
        <v>126</v>
      </c>
      <c r="AG608" s="9" t="s">
        <v>126</v>
      </c>
      <c r="AH608" s="9" t="s">
        <v>126</v>
      </c>
      <c r="AI608" s="9" t="s">
        <v>126</v>
      </c>
      <c r="AJ608" s="9" t="s">
        <v>126</v>
      </c>
      <c r="AK608" s="9" t="s">
        <v>126</v>
      </c>
      <c r="AL608" s="9" t="s">
        <v>126</v>
      </c>
      <c r="AM608" s="9" t="s">
        <v>126</v>
      </c>
      <c r="AN608" s="9" t="s">
        <v>126</v>
      </c>
      <c r="AO608" s="9" t="s">
        <v>126</v>
      </c>
      <c r="AP608" s="9" t="s">
        <v>126</v>
      </c>
      <c r="AQ608" s="9" t="s">
        <v>126</v>
      </c>
      <c r="AR608" s="27" t="s">
        <v>126</v>
      </c>
      <c r="AS608" s="11" t="s">
        <v>888</v>
      </c>
      <c r="CR608" t="s">
        <v>127</v>
      </c>
      <c r="EI608" s="22" t="s">
        <v>127</v>
      </c>
      <c r="EN608" s="11" t="s">
        <v>1088</v>
      </c>
      <c r="FR608" t="s">
        <v>127</v>
      </c>
      <c r="GD608" t="s">
        <v>127</v>
      </c>
      <c r="GL608" s="21" t="s">
        <v>1589</v>
      </c>
      <c r="GO608" t="s">
        <v>127</v>
      </c>
      <c r="GP608" t="s">
        <v>127</v>
      </c>
      <c r="GR608" s="69" t="s">
        <v>348</v>
      </c>
      <c r="GS608" s="11" t="s">
        <v>126</v>
      </c>
    </row>
    <row r="609" spans="1:201" hidden="1" x14ac:dyDescent="0.25">
      <c r="A609" s="10" t="s">
        <v>1781</v>
      </c>
      <c r="B609" s="9" t="s">
        <v>612</v>
      </c>
      <c r="C609" s="9" t="s">
        <v>889</v>
      </c>
      <c r="D609" s="35" t="s">
        <v>2349</v>
      </c>
      <c r="E609" s="35" t="s">
        <v>1589</v>
      </c>
      <c r="F609" s="35" t="s">
        <v>1589</v>
      </c>
      <c r="G609" s="35" t="s">
        <v>127</v>
      </c>
      <c r="H609" s="35" t="s">
        <v>1589</v>
      </c>
      <c r="I609" s="35" t="s">
        <v>1589</v>
      </c>
      <c r="J609" s="35" t="str">
        <f t="shared" si="36"/>
        <v>Agile</v>
      </c>
      <c r="K609" t="s">
        <v>127</v>
      </c>
      <c r="L609" t="s">
        <v>1589</v>
      </c>
      <c r="M609" t="s">
        <v>1589</v>
      </c>
      <c r="N609" t="s">
        <v>1589</v>
      </c>
      <c r="O609" t="s">
        <v>1589</v>
      </c>
      <c r="P609" t="s">
        <v>1589</v>
      </c>
      <c r="Q609" t="s">
        <v>1589</v>
      </c>
      <c r="R609" s="1" t="str">
        <f t="shared" si="38"/>
        <v>NO</v>
      </c>
      <c r="S609" s="29" t="str">
        <f t="shared" si="40"/>
        <v>YES</v>
      </c>
      <c r="T609" s="32" t="str">
        <f t="shared" si="37"/>
        <v>YES</v>
      </c>
      <c r="U609" s="34" t="s">
        <v>127</v>
      </c>
      <c r="V609" s="10" t="s">
        <v>1589</v>
      </c>
      <c r="W609" s="54" t="s">
        <v>1589</v>
      </c>
      <c r="X609" s="9" t="s">
        <v>126</v>
      </c>
      <c r="Y609" s="9" t="s">
        <v>126</v>
      </c>
      <c r="Z609" s="9" t="s">
        <v>126</v>
      </c>
      <c r="AA609" s="9" t="s">
        <v>126</v>
      </c>
      <c r="AB609" s="9" t="s">
        <v>126</v>
      </c>
      <c r="AC609" s="9" t="s">
        <v>126</v>
      </c>
      <c r="AD609" s="9" t="s">
        <v>126</v>
      </c>
      <c r="AE609" s="9" t="s">
        <v>126</v>
      </c>
      <c r="AF609" s="9" t="s">
        <v>126</v>
      </c>
      <c r="AG609" s="9" t="s">
        <v>126</v>
      </c>
      <c r="AH609" s="9" t="s">
        <v>126</v>
      </c>
      <c r="AI609" s="9" t="s">
        <v>126</v>
      </c>
      <c r="AJ609" s="9" t="s">
        <v>126</v>
      </c>
      <c r="AK609" s="9" t="s">
        <v>126</v>
      </c>
      <c r="AL609" s="9" t="s">
        <v>126</v>
      </c>
      <c r="AM609" s="9" t="s">
        <v>126</v>
      </c>
      <c r="AN609" s="9" t="s">
        <v>126</v>
      </c>
      <c r="AO609" s="9" t="s">
        <v>126</v>
      </c>
      <c r="AP609" s="9" t="s">
        <v>126</v>
      </c>
      <c r="AQ609" s="9" t="s">
        <v>126</v>
      </c>
      <c r="AR609" s="27" t="s">
        <v>127</v>
      </c>
      <c r="AS609" s="11" t="s">
        <v>890</v>
      </c>
      <c r="DT609" t="s">
        <v>127</v>
      </c>
      <c r="EI609" s="22" t="s">
        <v>127</v>
      </c>
      <c r="EN609" s="11" t="s">
        <v>1089</v>
      </c>
      <c r="FB609" t="s">
        <v>127</v>
      </c>
      <c r="GL609" s="21" t="s">
        <v>127</v>
      </c>
      <c r="GO609" t="s">
        <v>127</v>
      </c>
      <c r="GR609" s="69" t="s">
        <v>347</v>
      </c>
      <c r="GS609" s="11" t="s">
        <v>1282</v>
      </c>
    </row>
    <row r="610" spans="1:201" hidden="1" x14ac:dyDescent="0.25">
      <c r="A610" s="10" t="s">
        <v>1781</v>
      </c>
      <c r="B610" s="9" t="s">
        <v>612</v>
      </c>
      <c r="C610" s="9" t="s">
        <v>889</v>
      </c>
      <c r="D610" s="35" t="s">
        <v>2349</v>
      </c>
      <c r="E610" s="35" t="s">
        <v>1589</v>
      </c>
      <c r="F610" s="35" t="s">
        <v>1589</v>
      </c>
      <c r="G610" s="35" t="s">
        <v>127</v>
      </c>
      <c r="H610" s="35" t="s">
        <v>1589</v>
      </c>
      <c r="I610" s="35" t="s">
        <v>1589</v>
      </c>
      <c r="J610" s="35" t="str">
        <f t="shared" si="36"/>
        <v>Agile</v>
      </c>
      <c r="K610" t="s">
        <v>127</v>
      </c>
      <c r="L610" t="s">
        <v>1589</v>
      </c>
      <c r="M610" t="s">
        <v>1589</v>
      </c>
      <c r="N610" t="s">
        <v>1589</v>
      </c>
      <c r="O610" t="s">
        <v>1589</v>
      </c>
      <c r="P610" t="s">
        <v>1589</v>
      </c>
      <c r="Q610" t="s">
        <v>1589</v>
      </c>
      <c r="R610" s="1" t="str">
        <f t="shared" si="38"/>
        <v>NO</v>
      </c>
      <c r="S610" s="29" t="str">
        <f t="shared" si="40"/>
        <v>YES</v>
      </c>
      <c r="T610" s="32" t="str">
        <f t="shared" si="37"/>
        <v>YES</v>
      </c>
      <c r="U610" s="34" t="s">
        <v>127</v>
      </c>
      <c r="V610" s="10" t="s">
        <v>1589</v>
      </c>
      <c r="W610" s="54" t="s">
        <v>2298</v>
      </c>
      <c r="X610" s="9" t="s">
        <v>127</v>
      </c>
      <c r="Y610" s="9" t="s">
        <v>126</v>
      </c>
      <c r="Z610" s="9" t="s">
        <v>126</v>
      </c>
      <c r="AA610" s="9" t="s">
        <v>126</v>
      </c>
      <c r="AB610" s="9" t="s">
        <v>126</v>
      </c>
      <c r="AC610" s="9" t="s">
        <v>126</v>
      </c>
      <c r="AD610" s="9" t="s">
        <v>126</v>
      </c>
      <c r="AE610" s="9" t="s">
        <v>126</v>
      </c>
      <c r="AF610" s="9" t="s">
        <v>126</v>
      </c>
      <c r="AG610" s="9" t="s">
        <v>126</v>
      </c>
      <c r="AH610" s="9" t="s">
        <v>126</v>
      </c>
      <c r="AI610" s="9" t="s">
        <v>126</v>
      </c>
      <c r="AJ610" s="9" t="s">
        <v>126</v>
      </c>
      <c r="AK610" s="9" t="s">
        <v>126</v>
      </c>
      <c r="AL610" s="9" t="s">
        <v>126</v>
      </c>
      <c r="AM610" s="9" t="s">
        <v>126</v>
      </c>
      <c r="AN610" s="9" t="s">
        <v>126</v>
      </c>
      <c r="AO610" s="9" t="s">
        <v>126</v>
      </c>
      <c r="AP610" s="9" t="s">
        <v>126</v>
      </c>
      <c r="AQ610" s="9" t="s">
        <v>126</v>
      </c>
      <c r="AR610" s="27" t="s">
        <v>126</v>
      </c>
      <c r="AS610" s="11" t="s">
        <v>891</v>
      </c>
      <c r="BK610" t="s">
        <v>127</v>
      </c>
      <c r="EI610" s="22" t="s">
        <v>127</v>
      </c>
      <c r="EN610" s="11" t="s">
        <v>1090</v>
      </c>
      <c r="GL610" s="21" t="s">
        <v>127</v>
      </c>
      <c r="GR610" s="69" t="s">
        <v>347</v>
      </c>
      <c r="GS610" s="11" t="s">
        <v>1283</v>
      </c>
    </row>
    <row r="611" spans="1:201" hidden="1" x14ac:dyDescent="0.25">
      <c r="A611" s="10" t="s">
        <v>1781</v>
      </c>
      <c r="B611" s="9" t="s">
        <v>612</v>
      </c>
      <c r="C611" s="9" t="s">
        <v>889</v>
      </c>
      <c r="D611" s="35" t="s">
        <v>2349</v>
      </c>
      <c r="E611" s="35" t="s">
        <v>1589</v>
      </c>
      <c r="F611" s="35" t="s">
        <v>1589</v>
      </c>
      <c r="G611" s="35" t="s">
        <v>127</v>
      </c>
      <c r="H611" s="35" t="s">
        <v>1589</v>
      </c>
      <c r="I611" s="35" t="s">
        <v>1589</v>
      </c>
      <c r="J611" s="35" t="str">
        <f t="shared" si="36"/>
        <v>Agile</v>
      </c>
      <c r="K611" t="s">
        <v>127</v>
      </c>
      <c r="L611" t="s">
        <v>1589</v>
      </c>
      <c r="M611" t="s">
        <v>1589</v>
      </c>
      <c r="N611" t="s">
        <v>1589</v>
      </c>
      <c r="O611" t="s">
        <v>1589</v>
      </c>
      <c r="P611" t="s">
        <v>1589</v>
      </c>
      <c r="Q611" t="s">
        <v>1589</v>
      </c>
      <c r="R611" s="1" t="str">
        <f t="shared" si="38"/>
        <v>NO</v>
      </c>
      <c r="S611" s="29" t="str">
        <f t="shared" si="40"/>
        <v>YES</v>
      </c>
      <c r="T611" s="32" t="str">
        <f t="shared" si="37"/>
        <v>YES</v>
      </c>
      <c r="U611" s="34" t="s">
        <v>127</v>
      </c>
      <c r="V611" s="10" t="s">
        <v>1589</v>
      </c>
      <c r="W611" s="54" t="s">
        <v>1589</v>
      </c>
      <c r="X611" s="9" t="s">
        <v>126</v>
      </c>
      <c r="Y611" s="9" t="s">
        <v>126</v>
      </c>
      <c r="Z611" s="9" t="s">
        <v>126</v>
      </c>
      <c r="AA611" s="9" t="s">
        <v>126</v>
      </c>
      <c r="AB611" s="9" t="s">
        <v>126</v>
      </c>
      <c r="AC611" s="9" t="s">
        <v>126</v>
      </c>
      <c r="AD611" s="9" t="s">
        <v>126</v>
      </c>
      <c r="AE611" s="9" t="s">
        <v>126</v>
      </c>
      <c r="AF611" s="9" t="s">
        <v>126</v>
      </c>
      <c r="AG611" s="9" t="s">
        <v>126</v>
      </c>
      <c r="AH611" s="9" t="s">
        <v>126</v>
      </c>
      <c r="AI611" s="9" t="s">
        <v>126</v>
      </c>
      <c r="AJ611" s="9" t="s">
        <v>126</v>
      </c>
      <c r="AK611" s="9" t="s">
        <v>127</v>
      </c>
      <c r="AL611" s="9" t="s">
        <v>126</v>
      </c>
      <c r="AM611" s="9" t="s">
        <v>126</v>
      </c>
      <c r="AN611" s="9" t="s">
        <v>126</v>
      </c>
      <c r="AO611" s="9" t="s">
        <v>126</v>
      </c>
      <c r="AP611" s="9" t="s">
        <v>126</v>
      </c>
      <c r="AQ611" s="9" t="s">
        <v>126</v>
      </c>
      <c r="AR611" s="27" t="s">
        <v>126</v>
      </c>
      <c r="AS611" s="11" t="s">
        <v>892</v>
      </c>
      <c r="DL611" t="s">
        <v>127</v>
      </c>
      <c r="EI611" s="22" t="s">
        <v>127</v>
      </c>
      <c r="EN611" s="11" t="s">
        <v>1091</v>
      </c>
      <c r="FI611" t="s">
        <v>127</v>
      </c>
      <c r="GL611" s="21" t="s">
        <v>127</v>
      </c>
      <c r="GP611" t="s">
        <v>127</v>
      </c>
      <c r="GR611" s="69" t="s">
        <v>347</v>
      </c>
      <c r="GS611" s="11" t="s">
        <v>1284</v>
      </c>
    </row>
    <row r="612" spans="1:201" hidden="1" x14ac:dyDescent="0.25">
      <c r="A612" s="10" t="s">
        <v>1781</v>
      </c>
      <c r="B612" s="9" t="s">
        <v>612</v>
      </c>
      <c r="C612" s="9" t="s">
        <v>889</v>
      </c>
      <c r="D612" s="35" t="s">
        <v>2349</v>
      </c>
      <c r="E612" s="35" t="s">
        <v>1589</v>
      </c>
      <c r="F612" s="35" t="s">
        <v>1589</v>
      </c>
      <c r="G612" s="35" t="s">
        <v>127</v>
      </c>
      <c r="H612" s="35" t="s">
        <v>1589</v>
      </c>
      <c r="I612" s="35" t="s">
        <v>1589</v>
      </c>
      <c r="J612" s="35" t="str">
        <f t="shared" si="36"/>
        <v>Agile</v>
      </c>
      <c r="K612" t="s">
        <v>127</v>
      </c>
      <c r="L612" t="s">
        <v>1589</v>
      </c>
      <c r="M612" t="s">
        <v>1589</v>
      </c>
      <c r="N612" t="s">
        <v>1589</v>
      </c>
      <c r="O612" t="s">
        <v>1589</v>
      </c>
      <c r="P612" t="s">
        <v>1589</v>
      </c>
      <c r="Q612" t="s">
        <v>1589</v>
      </c>
      <c r="R612" s="1" t="str">
        <f t="shared" si="38"/>
        <v>NO</v>
      </c>
      <c r="S612" s="29" t="str">
        <f t="shared" si="40"/>
        <v>YES</v>
      </c>
      <c r="T612" s="32" t="str">
        <f t="shared" si="37"/>
        <v>YES</v>
      </c>
      <c r="U612" s="34" t="s">
        <v>127</v>
      </c>
      <c r="V612" s="10" t="s">
        <v>1589</v>
      </c>
      <c r="W612" s="54" t="s">
        <v>1589</v>
      </c>
      <c r="X612" s="9" t="s">
        <v>126</v>
      </c>
      <c r="Y612" s="9" t="s">
        <v>126</v>
      </c>
      <c r="Z612" s="9" t="s">
        <v>126</v>
      </c>
      <c r="AA612" s="9" t="s">
        <v>126</v>
      </c>
      <c r="AB612" s="9" t="s">
        <v>126</v>
      </c>
      <c r="AC612" s="9" t="s">
        <v>126</v>
      </c>
      <c r="AD612" s="9" t="s">
        <v>126</v>
      </c>
      <c r="AE612" s="9" t="s">
        <v>126</v>
      </c>
      <c r="AF612" s="9" t="s">
        <v>126</v>
      </c>
      <c r="AG612" s="9" t="s">
        <v>126</v>
      </c>
      <c r="AH612" s="9" t="s">
        <v>126</v>
      </c>
      <c r="AI612" s="9" t="s">
        <v>126</v>
      </c>
      <c r="AJ612" s="9" t="s">
        <v>126</v>
      </c>
      <c r="AK612" s="9" t="s">
        <v>126</v>
      </c>
      <c r="AL612" s="9" t="s">
        <v>126</v>
      </c>
      <c r="AM612" s="9" t="s">
        <v>126</v>
      </c>
      <c r="AN612" s="9" t="s">
        <v>126</v>
      </c>
      <c r="AO612" s="9" t="s">
        <v>126</v>
      </c>
      <c r="AP612" s="9" t="s">
        <v>127</v>
      </c>
      <c r="AQ612" s="9" t="s">
        <v>126</v>
      </c>
      <c r="AR612" s="27" t="s">
        <v>126</v>
      </c>
      <c r="AS612" s="11" t="s">
        <v>893</v>
      </c>
      <c r="BV612" t="s">
        <v>127</v>
      </c>
      <c r="EK612" s="2" t="s">
        <v>127</v>
      </c>
      <c r="EN612" s="11" t="s">
        <v>1092</v>
      </c>
      <c r="EW612" t="s">
        <v>127</v>
      </c>
      <c r="GL612" s="21" t="s">
        <v>127</v>
      </c>
      <c r="GN612" t="s">
        <v>127</v>
      </c>
      <c r="GR612" s="69" t="s">
        <v>347</v>
      </c>
      <c r="GS612" s="11" t="s">
        <v>1285</v>
      </c>
    </row>
    <row r="613" spans="1:201" hidden="1" x14ac:dyDescent="0.25">
      <c r="A613" s="10" t="s">
        <v>1781</v>
      </c>
      <c r="B613" s="9" t="s">
        <v>612</v>
      </c>
      <c r="C613" s="9" t="s">
        <v>889</v>
      </c>
      <c r="D613" s="35" t="s">
        <v>2349</v>
      </c>
      <c r="E613" s="35" t="s">
        <v>1589</v>
      </c>
      <c r="F613" s="35" t="s">
        <v>1589</v>
      </c>
      <c r="G613" s="35" t="s">
        <v>127</v>
      </c>
      <c r="H613" s="35" t="s">
        <v>1589</v>
      </c>
      <c r="I613" s="35" t="s">
        <v>1589</v>
      </c>
      <c r="J613" s="35" t="str">
        <f t="shared" si="36"/>
        <v>Agile</v>
      </c>
      <c r="K613" t="s">
        <v>127</v>
      </c>
      <c r="L613" t="s">
        <v>1589</v>
      </c>
      <c r="M613" t="s">
        <v>1589</v>
      </c>
      <c r="N613" t="s">
        <v>1589</v>
      </c>
      <c r="O613" t="s">
        <v>1589</v>
      </c>
      <c r="P613" t="s">
        <v>1589</v>
      </c>
      <c r="Q613" t="s">
        <v>1589</v>
      </c>
      <c r="R613" s="1" t="str">
        <f t="shared" si="38"/>
        <v>NO</v>
      </c>
      <c r="S613" s="29" t="str">
        <f t="shared" si="40"/>
        <v>YES</v>
      </c>
      <c r="T613" s="32" t="str">
        <f t="shared" si="37"/>
        <v>YES</v>
      </c>
      <c r="U613" s="34" t="s">
        <v>127</v>
      </c>
      <c r="V613" s="10" t="s">
        <v>1589</v>
      </c>
      <c r="W613" s="54" t="s">
        <v>1589</v>
      </c>
      <c r="X613" s="9" t="s">
        <v>126</v>
      </c>
      <c r="Y613" s="9" t="s">
        <v>126</v>
      </c>
      <c r="Z613" s="9" t="s">
        <v>126</v>
      </c>
      <c r="AA613" s="9" t="s">
        <v>126</v>
      </c>
      <c r="AB613" s="9" t="s">
        <v>126</v>
      </c>
      <c r="AC613" s="9" t="s">
        <v>126</v>
      </c>
      <c r="AD613" s="9" t="s">
        <v>127</v>
      </c>
      <c r="AE613" s="9" t="s">
        <v>126</v>
      </c>
      <c r="AF613" s="9" t="s">
        <v>126</v>
      </c>
      <c r="AG613" s="9" t="s">
        <v>126</v>
      </c>
      <c r="AH613" s="9" t="s">
        <v>126</v>
      </c>
      <c r="AI613" s="9" t="s">
        <v>126</v>
      </c>
      <c r="AJ613" s="9" t="s">
        <v>126</v>
      </c>
      <c r="AK613" s="9" t="s">
        <v>126</v>
      </c>
      <c r="AL613" s="9" t="s">
        <v>126</v>
      </c>
      <c r="AM613" s="9" t="s">
        <v>126</v>
      </c>
      <c r="AN613" s="9" t="s">
        <v>126</v>
      </c>
      <c r="AO613" s="9" t="s">
        <v>126</v>
      </c>
      <c r="AP613" s="9" t="s">
        <v>126</v>
      </c>
      <c r="AQ613" s="9" t="s">
        <v>126</v>
      </c>
      <c r="AR613" s="27" t="s">
        <v>126</v>
      </c>
      <c r="AS613" s="11" t="s">
        <v>894</v>
      </c>
      <c r="CP613" t="s">
        <v>127</v>
      </c>
      <c r="EI613" s="22" t="s">
        <v>127</v>
      </c>
      <c r="EN613" s="11" t="s">
        <v>1093</v>
      </c>
      <c r="EP613" t="s">
        <v>127</v>
      </c>
      <c r="GL613" s="21" t="s">
        <v>127</v>
      </c>
      <c r="GM613" t="s">
        <v>127</v>
      </c>
      <c r="GR613" s="69" t="s">
        <v>348</v>
      </c>
      <c r="GS613" s="11" t="s">
        <v>1286</v>
      </c>
    </row>
    <row r="614" spans="1:201" hidden="1" x14ac:dyDescent="0.25">
      <c r="A614" s="10" t="s">
        <v>1781</v>
      </c>
      <c r="B614" s="9" t="s">
        <v>612</v>
      </c>
      <c r="C614" s="9" t="s">
        <v>895</v>
      </c>
      <c r="D614" s="35" t="s">
        <v>2349</v>
      </c>
      <c r="E614" s="35" t="s">
        <v>1589</v>
      </c>
      <c r="F614" s="35" t="s">
        <v>1589</v>
      </c>
      <c r="G614" s="35" t="s">
        <v>1589</v>
      </c>
      <c r="H614" s="35" t="s">
        <v>1589</v>
      </c>
      <c r="I614" s="35" t="s">
        <v>1589</v>
      </c>
      <c r="J614" s="35" t="str">
        <f t="shared" si="36"/>
        <v/>
      </c>
      <c r="K614" t="s">
        <v>127</v>
      </c>
      <c r="L614" t="s">
        <v>1589</v>
      </c>
      <c r="M614" t="s">
        <v>127</v>
      </c>
      <c r="N614" t="s">
        <v>127</v>
      </c>
      <c r="O614" t="s">
        <v>1589</v>
      </c>
      <c r="P614" t="s">
        <v>1589</v>
      </c>
      <c r="Q614" t="s">
        <v>1589</v>
      </c>
      <c r="R614" s="1" t="str">
        <f t="shared" si="38"/>
        <v>YES</v>
      </c>
      <c r="S614" s="29" t="str">
        <f t="shared" si="40"/>
        <v>YES</v>
      </c>
      <c r="T614" s="32" t="str">
        <f t="shared" si="37"/>
        <v>YES</v>
      </c>
      <c r="U614" s="34" t="s">
        <v>127</v>
      </c>
      <c r="V614" s="10" t="s">
        <v>1589</v>
      </c>
      <c r="W614" s="54" t="s">
        <v>1589</v>
      </c>
      <c r="X614" s="9" t="s">
        <v>127</v>
      </c>
      <c r="Y614" s="9" t="s">
        <v>126</v>
      </c>
      <c r="Z614" s="9" t="s">
        <v>126</v>
      </c>
      <c r="AA614" s="9" t="s">
        <v>126</v>
      </c>
      <c r="AB614" s="9" t="s">
        <v>126</v>
      </c>
      <c r="AC614" s="9" t="s">
        <v>126</v>
      </c>
      <c r="AD614" s="9" t="s">
        <v>126</v>
      </c>
      <c r="AE614" s="9" t="s">
        <v>126</v>
      </c>
      <c r="AF614" s="9" t="s">
        <v>126</v>
      </c>
      <c r="AG614" s="9" t="s">
        <v>126</v>
      </c>
      <c r="AH614" s="9" t="s">
        <v>126</v>
      </c>
      <c r="AI614" s="9" t="s">
        <v>126</v>
      </c>
      <c r="AJ614" s="9" t="s">
        <v>126</v>
      </c>
      <c r="AK614" s="9" t="s">
        <v>126</v>
      </c>
      <c r="AL614" s="9" t="s">
        <v>126</v>
      </c>
      <c r="AM614" s="9" t="s">
        <v>126</v>
      </c>
      <c r="AN614" s="9" t="s">
        <v>126</v>
      </c>
      <c r="AO614" s="9" t="s">
        <v>126</v>
      </c>
      <c r="AP614" s="9" t="s">
        <v>126</v>
      </c>
      <c r="AQ614" s="9" t="s">
        <v>126</v>
      </c>
      <c r="AR614" s="27" t="s">
        <v>126</v>
      </c>
      <c r="AS614" s="11" t="s">
        <v>896</v>
      </c>
      <c r="EE614" t="s">
        <v>127</v>
      </c>
      <c r="EL614" s="2" t="s">
        <v>127</v>
      </c>
      <c r="EN614" s="11" t="s">
        <v>1094</v>
      </c>
      <c r="FF614" t="s">
        <v>127</v>
      </c>
      <c r="GL614" s="21" t="s">
        <v>1589</v>
      </c>
      <c r="GO614" t="s">
        <v>127</v>
      </c>
      <c r="GR614" s="69" t="s">
        <v>348</v>
      </c>
      <c r="GS614" s="11" t="s">
        <v>1287</v>
      </c>
    </row>
    <row r="615" spans="1:201" hidden="1" x14ac:dyDescent="0.25">
      <c r="A615" s="10" t="s">
        <v>1781</v>
      </c>
      <c r="B615" s="9" t="s">
        <v>612</v>
      </c>
      <c r="C615" s="9" t="s">
        <v>895</v>
      </c>
      <c r="D615" s="35" t="s">
        <v>2349</v>
      </c>
      <c r="E615" s="35" t="s">
        <v>1589</v>
      </c>
      <c r="F615" s="35" t="s">
        <v>1589</v>
      </c>
      <c r="G615" s="35" t="s">
        <v>1589</v>
      </c>
      <c r="H615" s="35" t="s">
        <v>1589</v>
      </c>
      <c r="I615" s="35" t="s">
        <v>1589</v>
      </c>
      <c r="J615" s="35" t="str">
        <f t="shared" si="36"/>
        <v/>
      </c>
      <c r="K615" t="s">
        <v>127</v>
      </c>
      <c r="L615" t="s">
        <v>1589</v>
      </c>
      <c r="M615" t="s">
        <v>127</v>
      </c>
      <c r="N615" t="s">
        <v>127</v>
      </c>
      <c r="O615" t="s">
        <v>1589</v>
      </c>
      <c r="P615" t="s">
        <v>1589</v>
      </c>
      <c r="Q615" t="s">
        <v>1589</v>
      </c>
      <c r="R615" s="1" t="str">
        <f t="shared" si="38"/>
        <v>YES</v>
      </c>
      <c r="S615" s="29" t="str">
        <f t="shared" si="40"/>
        <v>YES</v>
      </c>
      <c r="T615" s="32" t="str">
        <f t="shared" si="37"/>
        <v>YES</v>
      </c>
      <c r="U615" s="34" t="s">
        <v>127</v>
      </c>
      <c r="V615" s="10" t="s">
        <v>1589</v>
      </c>
      <c r="W615" s="54" t="s">
        <v>1589</v>
      </c>
      <c r="X615" s="9" t="s">
        <v>126</v>
      </c>
      <c r="Y615" s="9" t="s">
        <v>126</v>
      </c>
      <c r="Z615" s="9" t="s">
        <v>126</v>
      </c>
      <c r="AA615" s="9" t="s">
        <v>126</v>
      </c>
      <c r="AB615" s="9" t="s">
        <v>126</v>
      </c>
      <c r="AC615" s="9" t="s">
        <v>126</v>
      </c>
      <c r="AD615" s="9" t="s">
        <v>126</v>
      </c>
      <c r="AE615" s="9" t="s">
        <v>126</v>
      </c>
      <c r="AF615" s="9" t="s">
        <v>126</v>
      </c>
      <c r="AG615" s="9" t="s">
        <v>126</v>
      </c>
      <c r="AH615" s="9" t="s">
        <v>126</v>
      </c>
      <c r="AI615" s="9" t="s">
        <v>126</v>
      </c>
      <c r="AJ615" s="9" t="s">
        <v>126</v>
      </c>
      <c r="AK615" s="9" t="s">
        <v>126</v>
      </c>
      <c r="AL615" s="9" t="s">
        <v>126</v>
      </c>
      <c r="AM615" s="9" t="s">
        <v>126</v>
      </c>
      <c r="AN615" s="9" t="s">
        <v>126</v>
      </c>
      <c r="AO615" s="9" t="s">
        <v>126</v>
      </c>
      <c r="AP615" s="9" t="s">
        <v>127</v>
      </c>
      <c r="AQ615" s="9" t="s">
        <v>126</v>
      </c>
      <c r="AR615" s="27" t="s">
        <v>126</v>
      </c>
      <c r="AS615" s="11" t="s">
        <v>897</v>
      </c>
      <c r="EN615" s="11" t="s">
        <v>1095</v>
      </c>
      <c r="GA615" t="s">
        <v>127</v>
      </c>
      <c r="GL615" s="21" t="s">
        <v>1589</v>
      </c>
      <c r="GQ615" t="s">
        <v>127</v>
      </c>
      <c r="GR615" s="69" t="s">
        <v>348</v>
      </c>
      <c r="GS615" s="11" t="s">
        <v>1288</v>
      </c>
    </row>
    <row r="616" spans="1:201" hidden="1" x14ac:dyDescent="0.25">
      <c r="A616" s="10" t="s">
        <v>1781</v>
      </c>
      <c r="B616" s="9" t="s">
        <v>612</v>
      </c>
      <c r="C616" s="9" t="s">
        <v>895</v>
      </c>
      <c r="D616" s="35" t="s">
        <v>2349</v>
      </c>
      <c r="E616" s="35" t="s">
        <v>1589</v>
      </c>
      <c r="F616" s="35" t="s">
        <v>1589</v>
      </c>
      <c r="G616" s="35" t="s">
        <v>1589</v>
      </c>
      <c r="H616" s="35" t="s">
        <v>1589</v>
      </c>
      <c r="I616" s="35" t="s">
        <v>1589</v>
      </c>
      <c r="J616" s="35" t="str">
        <f t="shared" si="36"/>
        <v/>
      </c>
      <c r="K616" t="s">
        <v>127</v>
      </c>
      <c r="L616" t="s">
        <v>1589</v>
      </c>
      <c r="M616" t="s">
        <v>127</v>
      </c>
      <c r="N616" t="s">
        <v>127</v>
      </c>
      <c r="O616" t="s">
        <v>1589</v>
      </c>
      <c r="P616" t="s">
        <v>1589</v>
      </c>
      <c r="Q616" t="s">
        <v>1589</v>
      </c>
      <c r="R616" s="1" t="str">
        <f t="shared" si="38"/>
        <v>YES</v>
      </c>
      <c r="S616" s="29" t="str">
        <f t="shared" si="40"/>
        <v>YES</v>
      </c>
      <c r="T616" s="32" t="str">
        <f t="shared" si="37"/>
        <v>YES</v>
      </c>
      <c r="U616" s="34" t="s">
        <v>127</v>
      </c>
      <c r="V616" s="10" t="s">
        <v>1589</v>
      </c>
      <c r="W616" s="54" t="s">
        <v>1589</v>
      </c>
      <c r="X616" s="9" t="s">
        <v>126</v>
      </c>
      <c r="Y616" s="9" t="s">
        <v>126</v>
      </c>
      <c r="Z616" s="9" t="s">
        <v>126</v>
      </c>
      <c r="AA616" s="9" t="s">
        <v>126</v>
      </c>
      <c r="AB616" s="9" t="s">
        <v>127</v>
      </c>
      <c r="AC616" s="9" t="s">
        <v>126</v>
      </c>
      <c r="AD616" s="9" t="s">
        <v>126</v>
      </c>
      <c r="AE616" s="9" t="s">
        <v>126</v>
      </c>
      <c r="AF616" s="9" t="s">
        <v>126</v>
      </c>
      <c r="AG616" s="9" t="s">
        <v>126</v>
      </c>
      <c r="AH616" s="9" t="s">
        <v>126</v>
      </c>
      <c r="AI616" s="9" t="s">
        <v>126</v>
      </c>
      <c r="AJ616" s="9" t="s">
        <v>126</v>
      </c>
      <c r="AK616" s="9" t="s">
        <v>126</v>
      </c>
      <c r="AL616" s="9" t="s">
        <v>126</v>
      </c>
      <c r="AM616" s="9" t="s">
        <v>126</v>
      </c>
      <c r="AN616" s="9" t="s">
        <v>126</v>
      </c>
      <c r="AO616" s="9" t="s">
        <v>126</v>
      </c>
      <c r="AP616" s="9" t="s">
        <v>126</v>
      </c>
      <c r="AQ616" s="9" t="s">
        <v>126</v>
      </c>
      <c r="AR616" s="27" t="s">
        <v>126</v>
      </c>
      <c r="AS616" s="11" t="s">
        <v>898</v>
      </c>
      <c r="EN616" s="11" t="s">
        <v>1096</v>
      </c>
      <c r="FL616" t="s">
        <v>127</v>
      </c>
      <c r="GL616" s="21" t="s">
        <v>1589</v>
      </c>
      <c r="GP616" t="s">
        <v>127</v>
      </c>
      <c r="GR616" s="69" t="s">
        <v>347</v>
      </c>
      <c r="GS616" s="11" t="s">
        <v>1289</v>
      </c>
    </row>
    <row r="617" spans="1:201" hidden="1" x14ac:dyDescent="0.25">
      <c r="A617" s="10" t="s">
        <v>1781</v>
      </c>
      <c r="B617" s="9" t="s">
        <v>612</v>
      </c>
      <c r="C617" s="9" t="s">
        <v>895</v>
      </c>
      <c r="D617" s="35" t="s">
        <v>2349</v>
      </c>
      <c r="E617" s="35" t="s">
        <v>1589</v>
      </c>
      <c r="F617" s="35" t="s">
        <v>1589</v>
      </c>
      <c r="G617" s="35" t="s">
        <v>1589</v>
      </c>
      <c r="H617" s="35" t="s">
        <v>1589</v>
      </c>
      <c r="I617" s="35" t="s">
        <v>1589</v>
      </c>
      <c r="J617" s="35" t="str">
        <f t="shared" si="36"/>
        <v/>
      </c>
      <c r="K617" t="s">
        <v>127</v>
      </c>
      <c r="L617" t="s">
        <v>1589</v>
      </c>
      <c r="M617" t="s">
        <v>127</v>
      </c>
      <c r="N617" t="s">
        <v>127</v>
      </c>
      <c r="O617" t="s">
        <v>1589</v>
      </c>
      <c r="P617" t="s">
        <v>1589</v>
      </c>
      <c r="Q617" t="s">
        <v>1589</v>
      </c>
      <c r="R617" s="1" t="str">
        <f t="shared" si="38"/>
        <v>YES</v>
      </c>
      <c r="S617" s="29" t="str">
        <f t="shared" si="40"/>
        <v>YES</v>
      </c>
      <c r="T617" s="32" t="str">
        <f t="shared" si="37"/>
        <v>YES</v>
      </c>
      <c r="U617" s="34" t="s">
        <v>127</v>
      </c>
      <c r="V617" s="10" t="s">
        <v>1589</v>
      </c>
      <c r="W617" s="54" t="s">
        <v>1589</v>
      </c>
      <c r="X617" s="9" t="s">
        <v>126</v>
      </c>
      <c r="Y617" s="9" t="s">
        <v>126</v>
      </c>
      <c r="Z617" s="9" t="s">
        <v>126</v>
      </c>
      <c r="AA617" s="9" t="s">
        <v>126</v>
      </c>
      <c r="AB617" s="9" t="s">
        <v>126</v>
      </c>
      <c r="AC617" s="9" t="s">
        <v>127</v>
      </c>
      <c r="AD617" s="9" t="s">
        <v>126</v>
      </c>
      <c r="AE617" s="9" t="s">
        <v>126</v>
      </c>
      <c r="AF617" s="9" t="s">
        <v>126</v>
      </c>
      <c r="AG617" s="9" t="s">
        <v>126</v>
      </c>
      <c r="AH617" s="9" t="s">
        <v>126</v>
      </c>
      <c r="AI617" s="9" t="s">
        <v>126</v>
      </c>
      <c r="AJ617" s="9" t="s">
        <v>126</v>
      </c>
      <c r="AK617" s="9" t="s">
        <v>126</v>
      </c>
      <c r="AL617" s="9" t="s">
        <v>126</v>
      </c>
      <c r="AM617" s="9" t="s">
        <v>126</v>
      </c>
      <c r="AN617" s="9" t="s">
        <v>126</v>
      </c>
      <c r="AO617" s="9" t="s">
        <v>126</v>
      </c>
      <c r="AP617" s="9" t="s">
        <v>126</v>
      </c>
      <c r="AQ617" s="9" t="s">
        <v>126</v>
      </c>
      <c r="AR617" s="27" t="s">
        <v>126</v>
      </c>
      <c r="AS617" s="11" t="s">
        <v>899</v>
      </c>
      <c r="CC617" t="s">
        <v>127</v>
      </c>
      <c r="EL617" s="2" t="s">
        <v>127</v>
      </c>
      <c r="EN617" s="11" t="s">
        <v>1097</v>
      </c>
      <c r="EY617" t="s">
        <v>127</v>
      </c>
      <c r="GL617" s="21" t="s">
        <v>1589</v>
      </c>
      <c r="GP617" t="s">
        <v>127</v>
      </c>
      <c r="GR617" s="69" t="s">
        <v>348</v>
      </c>
      <c r="GS617" s="11" t="s">
        <v>1290</v>
      </c>
    </row>
    <row r="618" spans="1:201" hidden="1" x14ac:dyDescent="0.25">
      <c r="A618" s="10" t="s">
        <v>1781</v>
      </c>
      <c r="B618" s="9" t="s">
        <v>612</v>
      </c>
      <c r="C618" s="9" t="s">
        <v>895</v>
      </c>
      <c r="D618" s="35" t="s">
        <v>2349</v>
      </c>
      <c r="E618" s="35" t="s">
        <v>1589</v>
      </c>
      <c r="F618" s="35" t="s">
        <v>1589</v>
      </c>
      <c r="G618" s="35" t="s">
        <v>1589</v>
      </c>
      <c r="H618" s="35" t="s">
        <v>1589</v>
      </c>
      <c r="I618" s="35" t="s">
        <v>1589</v>
      </c>
      <c r="J618" s="35" t="str">
        <f t="shared" si="36"/>
        <v/>
      </c>
      <c r="K618" t="s">
        <v>127</v>
      </c>
      <c r="L618" t="s">
        <v>1589</v>
      </c>
      <c r="M618" t="s">
        <v>127</v>
      </c>
      <c r="N618" t="s">
        <v>127</v>
      </c>
      <c r="O618" t="s">
        <v>1589</v>
      </c>
      <c r="P618" t="s">
        <v>1589</v>
      </c>
      <c r="Q618" t="s">
        <v>1589</v>
      </c>
      <c r="R618" s="1" t="str">
        <f t="shared" si="38"/>
        <v>YES</v>
      </c>
      <c r="S618" s="29" t="str">
        <f t="shared" si="40"/>
        <v>YES</v>
      </c>
      <c r="T618" s="32" t="str">
        <f t="shared" si="37"/>
        <v>YES</v>
      </c>
      <c r="U618" s="34" t="s">
        <v>127</v>
      </c>
      <c r="V618" s="10" t="s">
        <v>1589</v>
      </c>
      <c r="W618" s="54" t="s">
        <v>1589</v>
      </c>
      <c r="X618" s="9" t="s">
        <v>126</v>
      </c>
      <c r="Y618" s="9" t="s">
        <v>126</v>
      </c>
      <c r="Z618" s="9" t="s">
        <v>126</v>
      </c>
      <c r="AA618" s="9" t="s">
        <v>126</v>
      </c>
      <c r="AB618" s="9" t="s">
        <v>126</v>
      </c>
      <c r="AC618" s="9" t="s">
        <v>126</v>
      </c>
      <c r="AD618" s="9" t="s">
        <v>126</v>
      </c>
      <c r="AE618" s="9" t="s">
        <v>126</v>
      </c>
      <c r="AF618" s="9" t="s">
        <v>126</v>
      </c>
      <c r="AG618" s="9" t="s">
        <v>126</v>
      </c>
      <c r="AH618" s="9" t="s">
        <v>126</v>
      </c>
      <c r="AI618" s="9" t="s">
        <v>126</v>
      </c>
      <c r="AJ618" s="9" t="s">
        <v>126</v>
      </c>
      <c r="AK618" s="9" t="s">
        <v>126</v>
      </c>
      <c r="AL618" s="9" t="s">
        <v>126</v>
      </c>
      <c r="AM618" s="9" t="s">
        <v>127</v>
      </c>
      <c r="AN618" s="9" t="s">
        <v>126</v>
      </c>
      <c r="AO618" s="9" t="s">
        <v>126</v>
      </c>
      <c r="AP618" s="9" t="s">
        <v>126</v>
      </c>
      <c r="AQ618" s="9" t="s">
        <v>126</v>
      </c>
      <c r="AR618" s="27" t="s">
        <v>126</v>
      </c>
      <c r="AS618" s="11" t="s">
        <v>900</v>
      </c>
      <c r="CH618" t="s">
        <v>127</v>
      </c>
      <c r="EI618" s="22" t="s">
        <v>127</v>
      </c>
      <c r="EN618" s="11" t="s">
        <v>1098</v>
      </c>
      <c r="EQ618" t="s">
        <v>127</v>
      </c>
      <c r="GL618" s="21" t="s">
        <v>1589</v>
      </c>
      <c r="GP618" t="s">
        <v>127</v>
      </c>
      <c r="GR618" s="69" t="s">
        <v>347</v>
      </c>
      <c r="GS618" s="11" t="s">
        <v>1291</v>
      </c>
    </row>
    <row r="619" spans="1:201" hidden="1" x14ac:dyDescent="0.25">
      <c r="A619" s="10" t="s">
        <v>1781</v>
      </c>
      <c r="B619" s="9" t="s">
        <v>612</v>
      </c>
      <c r="C619" s="9" t="s">
        <v>901</v>
      </c>
      <c r="D619" s="35" t="s">
        <v>2349</v>
      </c>
      <c r="E619" s="35" t="s">
        <v>1589</v>
      </c>
      <c r="F619" s="35" t="s">
        <v>1589</v>
      </c>
      <c r="G619" s="35" t="s">
        <v>127</v>
      </c>
      <c r="H619" s="35" t="s">
        <v>1589</v>
      </c>
      <c r="I619" s="35" t="s">
        <v>1589</v>
      </c>
      <c r="J619" s="35" t="str">
        <f t="shared" si="36"/>
        <v>Agile</v>
      </c>
      <c r="K619" t="s">
        <v>1589</v>
      </c>
      <c r="L619" t="s">
        <v>1589</v>
      </c>
      <c r="M619" t="s">
        <v>1589</v>
      </c>
      <c r="N619" t="s">
        <v>1589</v>
      </c>
      <c r="O619" t="s">
        <v>1589</v>
      </c>
      <c r="P619" t="s">
        <v>1589</v>
      </c>
      <c r="Q619" t="s">
        <v>1589</v>
      </c>
      <c r="R619" s="1" t="str">
        <f t="shared" si="38"/>
        <v>NO</v>
      </c>
      <c r="S619" s="29" t="str">
        <f t="shared" si="40"/>
        <v>NO</v>
      </c>
      <c r="T619" s="32" t="str">
        <f t="shared" si="37"/>
        <v>NO</v>
      </c>
      <c r="U619" s="34" t="s">
        <v>1589</v>
      </c>
      <c r="V619" s="10" t="s">
        <v>1589</v>
      </c>
      <c r="W619" s="54" t="s">
        <v>1589</v>
      </c>
      <c r="X619" s="9" t="s">
        <v>126</v>
      </c>
      <c r="Y619" s="9" t="s">
        <v>126</v>
      </c>
      <c r="Z619" s="9" t="s">
        <v>126</v>
      </c>
      <c r="AA619" s="9" t="s">
        <v>126</v>
      </c>
      <c r="AB619" s="9" t="s">
        <v>126</v>
      </c>
      <c r="AC619" s="9" t="s">
        <v>126</v>
      </c>
      <c r="AD619" s="9" t="s">
        <v>126</v>
      </c>
      <c r="AE619" s="9" t="s">
        <v>126</v>
      </c>
      <c r="AF619" s="9" t="s">
        <v>126</v>
      </c>
      <c r="AG619" s="9" t="s">
        <v>126</v>
      </c>
      <c r="AH619" s="9" t="s">
        <v>126</v>
      </c>
      <c r="AI619" s="9" t="s">
        <v>126</v>
      </c>
      <c r="AJ619" s="9" t="s">
        <v>126</v>
      </c>
      <c r="AK619" s="9" t="s">
        <v>126</v>
      </c>
      <c r="AL619" s="9" t="s">
        <v>126</v>
      </c>
      <c r="AM619" s="9" t="s">
        <v>126</v>
      </c>
      <c r="AN619" s="9" t="s">
        <v>126</v>
      </c>
      <c r="AO619" s="9" t="s">
        <v>126</v>
      </c>
      <c r="AP619" s="9" t="s">
        <v>126</v>
      </c>
      <c r="AQ619" s="9" t="s">
        <v>126</v>
      </c>
      <c r="AR619" s="27" t="s">
        <v>126</v>
      </c>
      <c r="AS619" s="11" t="s">
        <v>126</v>
      </c>
      <c r="EN619" s="11" t="s">
        <v>126</v>
      </c>
      <c r="GR619" s="69" t="s">
        <v>126</v>
      </c>
      <c r="GS619" s="11" t="s">
        <v>126</v>
      </c>
    </row>
    <row r="620" spans="1:201" hidden="1" x14ac:dyDescent="0.25">
      <c r="A620" s="10" t="s">
        <v>1781</v>
      </c>
      <c r="B620" s="9" t="s">
        <v>612</v>
      </c>
      <c r="C620" s="9" t="s">
        <v>901</v>
      </c>
      <c r="D620" s="35" t="s">
        <v>2349</v>
      </c>
      <c r="E620" s="35" t="s">
        <v>1589</v>
      </c>
      <c r="F620" s="35" t="s">
        <v>1589</v>
      </c>
      <c r="G620" s="35" t="s">
        <v>127</v>
      </c>
      <c r="H620" s="35" t="s">
        <v>1589</v>
      </c>
      <c r="I620" s="35" t="s">
        <v>1589</v>
      </c>
      <c r="J620" s="35" t="str">
        <f t="shared" si="36"/>
        <v>Agile</v>
      </c>
      <c r="K620" t="s">
        <v>1589</v>
      </c>
      <c r="L620" t="s">
        <v>1589</v>
      </c>
      <c r="M620" t="s">
        <v>1589</v>
      </c>
      <c r="N620" t="s">
        <v>1589</v>
      </c>
      <c r="O620" t="s">
        <v>1589</v>
      </c>
      <c r="P620" t="s">
        <v>1589</v>
      </c>
      <c r="Q620" t="s">
        <v>1589</v>
      </c>
      <c r="R620" s="1" t="str">
        <f t="shared" si="38"/>
        <v>NO</v>
      </c>
      <c r="S620" s="29" t="str">
        <f t="shared" si="40"/>
        <v>NO</v>
      </c>
      <c r="T620" s="32" t="str">
        <f t="shared" si="37"/>
        <v>NO</v>
      </c>
      <c r="U620" s="34" t="s">
        <v>1589</v>
      </c>
      <c r="V620" s="10" t="s">
        <v>1589</v>
      </c>
      <c r="W620" s="54" t="s">
        <v>1589</v>
      </c>
      <c r="X620" s="9" t="s">
        <v>126</v>
      </c>
      <c r="Y620" s="9" t="s">
        <v>126</v>
      </c>
      <c r="Z620" s="9" t="s">
        <v>126</v>
      </c>
      <c r="AA620" s="9" t="s">
        <v>126</v>
      </c>
      <c r="AB620" s="9" t="s">
        <v>126</v>
      </c>
      <c r="AC620" s="9" t="s">
        <v>126</v>
      </c>
      <c r="AD620" s="9" t="s">
        <v>126</v>
      </c>
      <c r="AE620" s="9" t="s">
        <v>126</v>
      </c>
      <c r="AF620" s="9" t="s">
        <v>126</v>
      </c>
      <c r="AG620" s="9" t="s">
        <v>126</v>
      </c>
      <c r="AH620" s="9" t="s">
        <v>126</v>
      </c>
      <c r="AI620" s="9" t="s">
        <v>126</v>
      </c>
      <c r="AJ620" s="9" t="s">
        <v>126</v>
      </c>
      <c r="AK620" s="9" t="s">
        <v>126</v>
      </c>
      <c r="AL620" s="9" t="s">
        <v>126</v>
      </c>
      <c r="AM620" s="9" t="s">
        <v>126</v>
      </c>
      <c r="AN620" s="9" t="s">
        <v>126</v>
      </c>
      <c r="AO620" s="9" t="s">
        <v>126</v>
      </c>
      <c r="AP620" s="9" t="s">
        <v>126</v>
      </c>
      <c r="AQ620" s="9" t="s">
        <v>126</v>
      </c>
      <c r="AR620" s="27" t="s">
        <v>126</v>
      </c>
      <c r="AS620" s="11" t="s">
        <v>126</v>
      </c>
      <c r="EN620" s="11" t="s">
        <v>126</v>
      </c>
      <c r="GR620" s="69" t="s">
        <v>126</v>
      </c>
      <c r="GS620" s="11" t="s">
        <v>126</v>
      </c>
    </row>
    <row r="621" spans="1:201" hidden="1" x14ac:dyDescent="0.25">
      <c r="A621" s="10" t="s">
        <v>1781</v>
      </c>
      <c r="B621" s="9" t="s">
        <v>612</v>
      </c>
      <c r="C621" s="9" t="s">
        <v>901</v>
      </c>
      <c r="D621" s="35" t="s">
        <v>2349</v>
      </c>
      <c r="E621" s="35" t="s">
        <v>1589</v>
      </c>
      <c r="F621" s="35" t="s">
        <v>1589</v>
      </c>
      <c r="G621" s="35" t="s">
        <v>127</v>
      </c>
      <c r="H621" s="35" t="s">
        <v>1589</v>
      </c>
      <c r="I621" s="35" t="s">
        <v>1589</v>
      </c>
      <c r="J621" s="35" t="str">
        <f t="shared" si="36"/>
        <v>Agile</v>
      </c>
      <c r="K621" t="s">
        <v>1589</v>
      </c>
      <c r="L621" t="s">
        <v>1589</v>
      </c>
      <c r="M621" t="s">
        <v>1589</v>
      </c>
      <c r="N621" t="s">
        <v>1589</v>
      </c>
      <c r="O621" t="s">
        <v>1589</v>
      </c>
      <c r="P621" t="s">
        <v>1589</v>
      </c>
      <c r="Q621" t="s">
        <v>1589</v>
      </c>
      <c r="R621" s="1" t="str">
        <f t="shared" si="38"/>
        <v>NO</v>
      </c>
      <c r="S621" s="29" t="str">
        <f t="shared" si="40"/>
        <v>NO</v>
      </c>
      <c r="T621" s="32" t="str">
        <f t="shared" si="37"/>
        <v>NO</v>
      </c>
      <c r="U621" s="34" t="s">
        <v>1589</v>
      </c>
      <c r="V621" s="10" t="s">
        <v>1589</v>
      </c>
      <c r="W621" s="54" t="s">
        <v>1589</v>
      </c>
      <c r="X621" s="9" t="s">
        <v>126</v>
      </c>
      <c r="Y621" s="9" t="s">
        <v>126</v>
      </c>
      <c r="Z621" s="9" t="s">
        <v>126</v>
      </c>
      <c r="AA621" s="9" t="s">
        <v>126</v>
      </c>
      <c r="AB621" s="9" t="s">
        <v>126</v>
      </c>
      <c r="AC621" s="9" t="s">
        <v>126</v>
      </c>
      <c r="AD621" s="9" t="s">
        <v>126</v>
      </c>
      <c r="AE621" s="9" t="s">
        <v>126</v>
      </c>
      <c r="AF621" s="9" t="s">
        <v>126</v>
      </c>
      <c r="AG621" s="9" t="s">
        <v>126</v>
      </c>
      <c r="AH621" s="9" t="s">
        <v>126</v>
      </c>
      <c r="AI621" s="9" t="s">
        <v>126</v>
      </c>
      <c r="AJ621" s="9" t="s">
        <v>126</v>
      </c>
      <c r="AK621" s="9" t="s">
        <v>126</v>
      </c>
      <c r="AL621" s="9" t="s">
        <v>126</v>
      </c>
      <c r="AM621" s="9" t="s">
        <v>126</v>
      </c>
      <c r="AN621" s="9" t="s">
        <v>126</v>
      </c>
      <c r="AO621" s="9" t="s">
        <v>126</v>
      </c>
      <c r="AP621" s="9" t="s">
        <v>126</v>
      </c>
      <c r="AQ621" s="9" t="s">
        <v>126</v>
      </c>
      <c r="AR621" s="27" t="s">
        <v>126</v>
      </c>
      <c r="AS621" s="11" t="s">
        <v>126</v>
      </c>
      <c r="EN621" s="11" t="s">
        <v>126</v>
      </c>
      <c r="GR621" s="69" t="s">
        <v>126</v>
      </c>
      <c r="GS621" s="11" t="s">
        <v>126</v>
      </c>
    </row>
    <row r="622" spans="1:201" hidden="1" x14ac:dyDescent="0.25">
      <c r="A622" s="10" t="s">
        <v>1781</v>
      </c>
      <c r="B622" s="9" t="s">
        <v>612</v>
      </c>
      <c r="C622" s="9" t="s">
        <v>901</v>
      </c>
      <c r="D622" s="35" t="s">
        <v>2349</v>
      </c>
      <c r="E622" s="35" t="s">
        <v>1589</v>
      </c>
      <c r="F622" s="35" t="s">
        <v>1589</v>
      </c>
      <c r="G622" s="35" t="s">
        <v>127</v>
      </c>
      <c r="H622" s="35" t="s">
        <v>1589</v>
      </c>
      <c r="I622" s="35" t="s">
        <v>1589</v>
      </c>
      <c r="J622" s="35" t="str">
        <f t="shared" si="36"/>
        <v>Agile</v>
      </c>
      <c r="K622" t="s">
        <v>1589</v>
      </c>
      <c r="L622" t="s">
        <v>1589</v>
      </c>
      <c r="M622" t="s">
        <v>1589</v>
      </c>
      <c r="N622" t="s">
        <v>1589</v>
      </c>
      <c r="O622" t="s">
        <v>1589</v>
      </c>
      <c r="P622" t="s">
        <v>1589</v>
      </c>
      <c r="Q622" t="s">
        <v>1589</v>
      </c>
      <c r="R622" s="1" t="str">
        <f t="shared" si="38"/>
        <v>NO</v>
      </c>
      <c r="S622" s="29" t="str">
        <f t="shared" si="40"/>
        <v>NO</v>
      </c>
      <c r="T622" s="32" t="str">
        <f t="shared" si="37"/>
        <v>NO</v>
      </c>
      <c r="U622" s="34" t="s">
        <v>1589</v>
      </c>
      <c r="V622" s="10" t="s">
        <v>1589</v>
      </c>
      <c r="W622" s="54" t="s">
        <v>1589</v>
      </c>
      <c r="X622" s="9" t="s">
        <v>126</v>
      </c>
      <c r="Y622" s="9" t="s">
        <v>126</v>
      </c>
      <c r="Z622" s="9" t="s">
        <v>126</v>
      </c>
      <c r="AA622" s="9" t="s">
        <v>126</v>
      </c>
      <c r="AB622" s="9" t="s">
        <v>126</v>
      </c>
      <c r="AC622" s="9" t="s">
        <v>126</v>
      </c>
      <c r="AD622" s="9" t="s">
        <v>126</v>
      </c>
      <c r="AE622" s="9" t="s">
        <v>126</v>
      </c>
      <c r="AF622" s="9" t="s">
        <v>126</v>
      </c>
      <c r="AG622" s="9" t="s">
        <v>126</v>
      </c>
      <c r="AH622" s="9" t="s">
        <v>126</v>
      </c>
      <c r="AI622" s="9" t="s">
        <v>126</v>
      </c>
      <c r="AJ622" s="9" t="s">
        <v>126</v>
      </c>
      <c r="AK622" s="9" t="s">
        <v>126</v>
      </c>
      <c r="AL622" s="9" t="s">
        <v>126</v>
      </c>
      <c r="AM622" s="9" t="s">
        <v>126</v>
      </c>
      <c r="AN622" s="9" t="s">
        <v>126</v>
      </c>
      <c r="AO622" s="9" t="s">
        <v>126</v>
      </c>
      <c r="AP622" s="9" t="s">
        <v>126</v>
      </c>
      <c r="AQ622" s="9" t="s">
        <v>126</v>
      </c>
      <c r="AR622" s="27" t="s">
        <v>126</v>
      </c>
      <c r="AS622" s="11" t="s">
        <v>126</v>
      </c>
      <c r="EN622" s="11" t="s">
        <v>126</v>
      </c>
      <c r="GR622" s="69" t="s">
        <v>126</v>
      </c>
      <c r="GS622" s="11" t="s">
        <v>126</v>
      </c>
    </row>
    <row r="623" spans="1:201" hidden="1" x14ac:dyDescent="0.25">
      <c r="A623" s="10" t="s">
        <v>1781</v>
      </c>
      <c r="B623" s="9" t="s">
        <v>612</v>
      </c>
      <c r="C623" s="9" t="s">
        <v>901</v>
      </c>
      <c r="D623" s="35" t="s">
        <v>2349</v>
      </c>
      <c r="E623" s="35" t="s">
        <v>1589</v>
      </c>
      <c r="F623" s="35" t="s">
        <v>1589</v>
      </c>
      <c r="G623" s="35" t="s">
        <v>127</v>
      </c>
      <c r="H623" s="35" t="s">
        <v>1589</v>
      </c>
      <c r="I623" s="35" t="s">
        <v>1589</v>
      </c>
      <c r="J623" s="35" t="str">
        <f t="shared" si="36"/>
        <v>Agile</v>
      </c>
      <c r="K623" t="s">
        <v>1589</v>
      </c>
      <c r="L623" t="s">
        <v>1589</v>
      </c>
      <c r="M623" t="s">
        <v>1589</v>
      </c>
      <c r="N623" t="s">
        <v>1589</v>
      </c>
      <c r="O623" t="s">
        <v>1589</v>
      </c>
      <c r="P623" t="s">
        <v>1589</v>
      </c>
      <c r="Q623" t="s">
        <v>1589</v>
      </c>
      <c r="R623" s="1" t="str">
        <f t="shared" si="38"/>
        <v>NO</v>
      </c>
      <c r="S623" s="29" t="str">
        <f t="shared" si="40"/>
        <v>NO</v>
      </c>
      <c r="T623" s="32" t="str">
        <f t="shared" si="37"/>
        <v>NO</v>
      </c>
      <c r="U623" s="34" t="s">
        <v>1589</v>
      </c>
      <c r="V623" s="10" t="s">
        <v>1589</v>
      </c>
      <c r="W623" s="54" t="s">
        <v>1589</v>
      </c>
      <c r="X623" s="9" t="s">
        <v>126</v>
      </c>
      <c r="Y623" s="9" t="s">
        <v>126</v>
      </c>
      <c r="Z623" s="9" t="s">
        <v>126</v>
      </c>
      <c r="AA623" s="9" t="s">
        <v>126</v>
      </c>
      <c r="AB623" s="9" t="s">
        <v>126</v>
      </c>
      <c r="AC623" s="9" t="s">
        <v>126</v>
      </c>
      <c r="AD623" s="9" t="s">
        <v>126</v>
      </c>
      <c r="AE623" s="9" t="s">
        <v>126</v>
      </c>
      <c r="AF623" s="9" t="s">
        <v>126</v>
      </c>
      <c r="AG623" s="9" t="s">
        <v>126</v>
      </c>
      <c r="AH623" s="9" t="s">
        <v>126</v>
      </c>
      <c r="AI623" s="9" t="s">
        <v>126</v>
      </c>
      <c r="AJ623" s="9" t="s">
        <v>126</v>
      </c>
      <c r="AK623" s="9" t="s">
        <v>126</v>
      </c>
      <c r="AL623" s="9" t="s">
        <v>126</v>
      </c>
      <c r="AM623" s="9" t="s">
        <v>126</v>
      </c>
      <c r="AN623" s="9" t="s">
        <v>126</v>
      </c>
      <c r="AO623" s="9" t="s">
        <v>126</v>
      </c>
      <c r="AP623" s="9" t="s">
        <v>126</v>
      </c>
      <c r="AQ623" s="9" t="s">
        <v>126</v>
      </c>
      <c r="AR623" s="27" t="s">
        <v>126</v>
      </c>
      <c r="AS623" s="11" t="s">
        <v>126</v>
      </c>
      <c r="EN623" s="11" t="s">
        <v>126</v>
      </c>
      <c r="GR623" s="69" t="s">
        <v>126</v>
      </c>
      <c r="GS623" s="11" t="s">
        <v>126</v>
      </c>
    </row>
    <row r="624" spans="1:201" hidden="1" x14ac:dyDescent="0.25">
      <c r="A624" s="10" t="s">
        <v>1781</v>
      </c>
      <c r="B624" s="9" t="s">
        <v>612</v>
      </c>
      <c r="C624" s="9" t="s">
        <v>902</v>
      </c>
      <c r="D624" s="35" t="s">
        <v>2349</v>
      </c>
      <c r="E624" s="35" t="s">
        <v>127</v>
      </c>
      <c r="F624" s="35" t="s">
        <v>1589</v>
      </c>
      <c r="G624" s="35" t="s">
        <v>127</v>
      </c>
      <c r="H624" s="35" t="s">
        <v>127</v>
      </c>
      <c r="I624" s="35" t="s">
        <v>1589</v>
      </c>
      <c r="J624" s="35" t="str">
        <f t="shared" si="36"/>
        <v>Mixed</v>
      </c>
      <c r="K624" t="s">
        <v>127</v>
      </c>
      <c r="L624" t="s">
        <v>1589</v>
      </c>
      <c r="M624" t="s">
        <v>1589</v>
      </c>
      <c r="N624" t="s">
        <v>1589</v>
      </c>
      <c r="O624" t="s">
        <v>1589</v>
      </c>
      <c r="P624" t="s">
        <v>1589</v>
      </c>
      <c r="Q624" t="s">
        <v>1589</v>
      </c>
      <c r="R624" s="1" t="str">
        <f t="shared" si="38"/>
        <v>NO</v>
      </c>
      <c r="S624" s="29" t="str">
        <f t="shared" si="40"/>
        <v>YES</v>
      </c>
      <c r="T624" s="32" t="str">
        <f t="shared" si="37"/>
        <v>YES</v>
      </c>
      <c r="U624" s="34" t="s">
        <v>127</v>
      </c>
      <c r="V624" s="10" t="s">
        <v>1589</v>
      </c>
      <c r="W624" s="54" t="s">
        <v>1589</v>
      </c>
      <c r="X624" s="9" t="s">
        <v>126</v>
      </c>
      <c r="Y624" s="9" t="s">
        <v>126</v>
      </c>
      <c r="Z624" s="9" t="s">
        <v>126</v>
      </c>
      <c r="AA624" s="9" t="s">
        <v>126</v>
      </c>
      <c r="AB624" s="9" t="s">
        <v>126</v>
      </c>
      <c r="AC624" s="9" t="s">
        <v>126</v>
      </c>
      <c r="AD624" s="9" t="s">
        <v>126</v>
      </c>
      <c r="AE624" s="9" t="s">
        <v>126</v>
      </c>
      <c r="AF624" s="9" t="s">
        <v>126</v>
      </c>
      <c r="AG624" s="9" t="s">
        <v>126</v>
      </c>
      <c r="AH624" s="9" t="s">
        <v>126</v>
      </c>
      <c r="AI624" s="9" t="s">
        <v>126</v>
      </c>
      <c r="AJ624" s="9" t="s">
        <v>127</v>
      </c>
      <c r="AK624" s="9" t="s">
        <v>126</v>
      </c>
      <c r="AL624" s="9" t="s">
        <v>126</v>
      </c>
      <c r="AM624" s="9" t="s">
        <v>126</v>
      </c>
      <c r="AN624" s="9" t="s">
        <v>126</v>
      </c>
      <c r="AO624" s="9" t="s">
        <v>126</v>
      </c>
      <c r="AP624" s="9" t="s">
        <v>126</v>
      </c>
      <c r="AQ624" s="9" t="s">
        <v>126</v>
      </c>
      <c r="AR624" s="27" t="s">
        <v>126</v>
      </c>
      <c r="AS624" s="11" t="s">
        <v>903</v>
      </c>
      <c r="CF624" t="s">
        <v>127</v>
      </c>
      <c r="EI624" s="22" t="s">
        <v>127</v>
      </c>
      <c r="EN624" s="11" t="s">
        <v>1099</v>
      </c>
      <c r="FP624" t="s">
        <v>127</v>
      </c>
      <c r="GL624" s="21" t="s">
        <v>1589</v>
      </c>
      <c r="GN624" t="s">
        <v>127</v>
      </c>
      <c r="GR624" s="69" t="s">
        <v>348</v>
      </c>
      <c r="GS624" s="11" t="s">
        <v>1292</v>
      </c>
    </row>
    <row r="625" spans="1:201" hidden="1" x14ac:dyDescent="0.25">
      <c r="A625" s="10" t="s">
        <v>1781</v>
      </c>
      <c r="B625" s="9" t="s">
        <v>612</v>
      </c>
      <c r="C625" s="9" t="s">
        <v>902</v>
      </c>
      <c r="D625" s="35" t="s">
        <v>2349</v>
      </c>
      <c r="E625" s="35" t="s">
        <v>127</v>
      </c>
      <c r="F625" s="35" t="s">
        <v>1589</v>
      </c>
      <c r="G625" s="35" t="s">
        <v>127</v>
      </c>
      <c r="H625" s="35" t="s">
        <v>127</v>
      </c>
      <c r="I625" s="35" t="s">
        <v>1589</v>
      </c>
      <c r="J625" s="35" t="str">
        <f t="shared" si="36"/>
        <v>Mixed</v>
      </c>
      <c r="K625" t="s">
        <v>127</v>
      </c>
      <c r="L625" t="s">
        <v>1589</v>
      </c>
      <c r="M625" t="s">
        <v>1589</v>
      </c>
      <c r="N625" t="s">
        <v>1589</v>
      </c>
      <c r="O625" t="s">
        <v>1589</v>
      </c>
      <c r="P625" t="s">
        <v>1589</v>
      </c>
      <c r="Q625" t="s">
        <v>1589</v>
      </c>
      <c r="R625" s="1" t="str">
        <f t="shared" si="38"/>
        <v>NO</v>
      </c>
      <c r="S625" s="29" t="str">
        <f t="shared" si="40"/>
        <v>YES</v>
      </c>
      <c r="T625" s="32" t="str">
        <f t="shared" si="37"/>
        <v>YES</v>
      </c>
      <c r="U625" s="34" t="s">
        <v>127</v>
      </c>
      <c r="V625" s="10" t="s">
        <v>1589</v>
      </c>
      <c r="W625" s="54" t="s">
        <v>1589</v>
      </c>
      <c r="X625" s="9" t="s">
        <v>126</v>
      </c>
      <c r="Y625" s="9" t="s">
        <v>126</v>
      </c>
      <c r="Z625" s="9" t="s">
        <v>126</v>
      </c>
      <c r="AA625" s="9" t="s">
        <v>126</v>
      </c>
      <c r="AB625" s="9" t="s">
        <v>126</v>
      </c>
      <c r="AC625" s="9" t="s">
        <v>126</v>
      </c>
      <c r="AD625" s="9" t="s">
        <v>127</v>
      </c>
      <c r="AE625" s="9" t="s">
        <v>126</v>
      </c>
      <c r="AF625" s="9" t="s">
        <v>126</v>
      </c>
      <c r="AG625" s="9" t="s">
        <v>126</v>
      </c>
      <c r="AH625" s="9" t="s">
        <v>126</v>
      </c>
      <c r="AI625" s="9" t="s">
        <v>126</v>
      </c>
      <c r="AJ625" s="9" t="s">
        <v>126</v>
      </c>
      <c r="AK625" s="9" t="s">
        <v>126</v>
      </c>
      <c r="AL625" s="9" t="s">
        <v>126</v>
      </c>
      <c r="AM625" s="9" t="s">
        <v>126</v>
      </c>
      <c r="AN625" s="9" t="s">
        <v>126</v>
      </c>
      <c r="AO625" s="9" t="s">
        <v>126</v>
      </c>
      <c r="AP625" s="9" t="s">
        <v>126</v>
      </c>
      <c r="AQ625" s="9" t="s">
        <v>126</v>
      </c>
      <c r="AR625" s="27" t="s">
        <v>126</v>
      </c>
      <c r="AS625" s="11" t="s">
        <v>904</v>
      </c>
      <c r="CH625" t="s">
        <v>127</v>
      </c>
      <c r="EI625" s="22" t="s">
        <v>127</v>
      </c>
      <c r="EN625" s="11" t="s">
        <v>1100</v>
      </c>
      <c r="FR625" t="s">
        <v>127</v>
      </c>
      <c r="GL625" s="21" t="s">
        <v>1589</v>
      </c>
      <c r="GO625" t="s">
        <v>127</v>
      </c>
      <c r="GR625" s="69" t="s">
        <v>348</v>
      </c>
      <c r="GS625" s="11" t="s">
        <v>1292</v>
      </c>
    </row>
    <row r="626" spans="1:201" hidden="1" x14ac:dyDescent="0.25">
      <c r="A626" s="10" t="s">
        <v>1781</v>
      </c>
      <c r="B626" s="9" t="s">
        <v>612</v>
      </c>
      <c r="C626" s="9" t="s">
        <v>902</v>
      </c>
      <c r="D626" s="35" t="s">
        <v>2349</v>
      </c>
      <c r="E626" s="35" t="s">
        <v>127</v>
      </c>
      <c r="F626" s="35" t="s">
        <v>1589</v>
      </c>
      <c r="G626" s="35" t="s">
        <v>127</v>
      </c>
      <c r="H626" s="35" t="s">
        <v>127</v>
      </c>
      <c r="I626" s="35" t="s">
        <v>1589</v>
      </c>
      <c r="J626" s="35" t="str">
        <f t="shared" si="36"/>
        <v>Mixed</v>
      </c>
      <c r="K626" t="s">
        <v>127</v>
      </c>
      <c r="L626" t="s">
        <v>1589</v>
      </c>
      <c r="M626" t="s">
        <v>1589</v>
      </c>
      <c r="N626" t="s">
        <v>1589</v>
      </c>
      <c r="O626" t="s">
        <v>1589</v>
      </c>
      <c r="P626" t="s">
        <v>1589</v>
      </c>
      <c r="Q626" t="s">
        <v>1589</v>
      </c>
      <c r="R626" s="1" t="str">
        <f t="shared" si="38"/>
        <v>NO</v>
      </c>
      <c r="S626" s="29" t="str">
        <f t="shared" si="40"/>
        <v>YES</v>
      </c>
      <c r="T626" s="32" t="str">
        <f t="shared" si="37"/>
        <v>YES</v>
      </c>
      <c r="U626" s="34" t="s">
        <v>127</v>
      </c>
      <c r="V626" s="10" t="s">
        <v>1589</v>
      </c>
      <c r="W626" s="54" t="s">
        <v>1589</v>
      </c>
      <c r="X626" s="9" t="s">
        <v>126</v>
      </c>
      <c r="Y626" s="9" t="s">
        <v>126</v>
      </c>
      <c r="Z626" s="9" t="s">
        <v>126</v>
      </c>
      <c r="AA626" s="9" t="s">
        <v>126</v>
      </c>
      <c r="AB626" s="9" t="s">
        <v>126</v>
      </c>
      <c r="AC626" s="9" t="s">
        <v>126</v>
      </c>
      <c r="AD626" s="9" t="s">
        <v>126</v>
      </c>
      <c r="AE626" s="9" t="s">
        <v>126</v>
      </c>
      <c r="AF626" s="9" t="s">
        <v>126</v>
      </c>
      <c r="AG626" s="9" t="s">
        <v>126</v>
      </c>
      <c r="AH626" s="9" t="s">
        <v>126</v>
      </c>
      <c r="AI626" s="9" t="s">
        <v>126</v>
      </c>
      <c r="AJ626" s="9" t="s">
        <v>126</v>
      </c>
      <c r="AK626" s="9" t="s">
        <v>126</v>
      </c>
      <c r="AL626" s="9" t="s">
        <v>126</v>
      </c>
      <c r="AM626" s="9" t="s">
        <v>126</v>
      </c>
      <c r="AN626" s="9" t="s">
        <v>126</v>
      </c>
      <c r="AO626" s="9" t="s">
        <v>126</v>
      </c>
      <c r="AP626" s="9" t="s">
        <v>127</v>
      </c>
      <c r="AQ626" s="9" t="s">
        <v>126</v>
      </c>
      <c r="AR626" s="27" t="s">
        <v>126</v>
      </c>
      <c r="AS626" s="11" t="s">
        <v>905</v>
      </c>
      <c r="DC626" t="s">
        <v>127</v>
      </c>
      <c r="EJ626" s="2" t="s">
        <v>127</v>
      </c>
      <c r="EN626" s="11" t="s">
        <v>1101</v>
      </c>
      <c r="FL626" t="s">
        <v>127</v>
      </c>
      <c r="GL626" s="21" t="s">
        <v>1589</v>
      </c>
      <c r="GP626" t="s">
        <v>127</v>
      </c>
      <c r="GR626" s="69" t="s">
        <v>347</v>
      </c>
      <c r="GS626" s="11" t="s">
        <v>1293</v>
      </c>
    </row>
    <row r="627" spans="1:201" hidden="1" x14ac:dyDescent="0.25">
      <c r="A627" s="10" t="s">
        <v>1781</v>
      </c>
      <c r="B627" s="9" t="s">
        <v>612</v>
      </c>
      <c r="C627" s="9" t="s">
        <v>902</v>
      </c>
      <c r="D627" s="35" t="s">
        <v>2349</v>
      </c>
      <c r="E627" s="35" t="s">
        <v>127</v>
      </c>
      <c r="F627" s="35" t="s">
        <v>1589</v>
      </c>
      <c r="G627" s="35" t="s">
        <v>127</v>
      </c>
      <c r="H627" s="35" t="s">
        <v>127</v>
      </c>
      <c r="I627" s="35" t="s">
        <v>1589</v>
      </c>
      <c r="J627" s="35" t="str">
        <f t="shared" si="36"/>
        <v>Mixed</v>
      </c>
      <c r="K627" t="s">
        <v>127</v>
      </c>
      <c r="L627" t="s">
        <v>1589</v>
      </c>
      <c r="M627" t="s">
        <v>1589</v>
      </c>
      <c r="N627" t="s">
        <v>1589</v>
      </c>
      <c r="O627" t="s">
        <v>1589</v>
      </c>
      <c r="P627" t="s">
        <v>1589</v>
      </c>
      <c r="Q627" t="s">
        <v>1589</v>
      </c>
      <c r="R627" s="1" t="str">
        <f t="shared" si="38"/>
        <v>NO</v>
      </c>
      <c r="S627" s="29" t="str">
        <f t="shared" si="40"/>
        <v>YES</v>
      </c>
      <c r="T627" s="32" t="str">
        <f t="shared" si="37"/>
        <v>YES</v>
      </c>
      <c r="U627" s="34" t="s">
        <v>127</v>
      </c>
      <c r="V627" s="10" t="s">
        <v>1589</v>
      </c>
      <c r="W627" s="54" t="s">
        <v>1589</v>
      </c>
      <c r="X627" s="9" t="s">
        <v>126</v>
      </c>
      <c r="Y627" s="9" t="s">
        <v>126</v>
      </c>
      <c r="Z627" s="9" t="s">
        <v>126</v>
      </c>
      <c r="AA627" s="9" t="s">
        <v>126</v>
      </c>
      <c r="AB627" s="9" t="s">
        <v>127</v>
      </c>
      <c r="AC627" s="9" t="s">
        <v>126</v>
      </c>
      <c r="AD627" s="9" t="s">
        <v>126</v>
      </c>
      <c r="AE627" s="9" t="s">
        <v>126</v>
      </c>
      <c r="AF627" s="9" t="s">
        <v>126</v>
      </c>
      <c r="AG627" s="9" t="s">
        <v>126</v>
      </c>
      <c r="AH627" s="9" t="s">
        <v>126</v>
      </c>
      <c r="AI627" s="9" t="s">
        <v>126</v>
      </c>
      <c r="AJ627" s="9" t="s">
        <v>126</v>
      </c>
      <c r="AK627" s="9" t="s">
        <v>126</v>
      </c>
      <c r="AL627" s="9" t="s">
        <v>126</v>
      </c>
      <c r="AM627" s="9" t="s">
        <v>126</v>
      </c>
      <c r="AN627" s="9" t="s">
        <v>126</v>
      </c>
      <c r="AO627" s="9" t="s">
        <v>126</v>
      </c>
      <c r="AP627" s="9" t="s">
        <v>126</v>
      </c>
      <c r="AQ627" s="9" t="s">
        <v>126</v>
      </c>
      <c r="AR627" s="27" t="s">
        <v>126</v>
      </c>
      <c r="AS627" s="11" t="s">
        <v>906</v>
      </c>
      <c r="BW627" t="s">
        <v>127</v>
      </c>
      <c r="EJ627" s="2" t="s">
        <v>127</v>
      </c>
      <c r="EN627" s="11" t="s">
        <v>1101</v>
      </c>
      <c r="FL627" t="s">
        <v>127</v>
      </c>
      <c r="GL627" s="21" t="s">
        <v>1589</v>
      </c>
      <c r="GP627" t="s">
        <v>127</v>
      </c>
      <c r="GR627" s="69" t="s">
        <v>347</v>
      </c>
      <c r="GS627" s="11" t="s">
        <v>1293</v>
      </c>
    </row>
    <row r="628" spans="1:201" hidden="1" x14ac:dyDescent="0.25">
      <c r="A628" s="10" t="s">
        <v>1781</v>
      </c>
      <c r="B628" s="9" t="s">
        <v>612</v>
      </c>
      <c r="C628" s="9" t="s">
        <v>902</v>
      </c>
      <c r="D628" s="35" t="s">
        <v>2349</v>
      </c>
      <c r="E628" s="35" t="s">
        <v>127</v>
      </c>
      <c r="F628" s="35" t="s">
        <v>1589</v>
      </c>
      <c r="G628" s="35" t="s">
        <v>127</v>
      </c>
      <c r="H628" s="35" t="s">
        <v>127</v>
      </c>
      <c r="I628" s="35" t="s">
        <v>1589</v>
      </c>
      <c r="J628" s="35" t="str">
        <f t="shared" si="36"/>
        <v>Mixed</v>
      </c>
      <c r="K628" t="s">
        <v>127</v>
      </c>
      <c r="L628" t="s">
        <v>1589</v>
      </c>
      <c r="M628" t="s">
        <v>1589</v>
      </c>
      <c r="N628" t="s">
        <v>1589</v>
      </c>
      <c r="O628" t="s">
        <v>1589</v>
      </c>
      <c r="P628" t="s">
        <v>1589</v>
      </c>
      <c r="Q628" t="s">
        <v>1589</v>
      </c>
      <c r="R628" s="1" t="str">
        <f t="shared" si="38"/>
        <v>NO</v>
      </c>
      <c r="S628" s="29" t="str">
        <f t="shared" si="40"/>
        <v>YES</v>
      </c>
      <c r="T628" s="32" t="str">
        <f t="shared" si="37"/>
        <v>YES</v>
      </c>
      <c r="U628" s="34" t="s">
        <v>127</v>
      </c>
      <c r="V628" s="10" t="s">
        <v>1589</v>
      </c>
      <c r="W628" s="54" t="s">
        <v>1589</v>
      </c>
      <c r="X628" s="9" t="s">
        <v>126</v>
      </c>
      <c r="Y628" s="9" t="s">
        <v>127</v>
      </c>
      <c r="Z628" s="9" t="s">
        <v>126</v>
      </c>
      <c r="AA628" s="9" t="s">
        <v>126</v>
      </c>
      <c r="AB628" s="9" t="s">
        <v>126</v>
      </c>
      <c r="AC628" s="9" t="s">
        <v>126</v>
      </c>
      <c r="AD628" s="9" t="s">
        <v>126</v>
      </c>
      <c r="AE628" s="9" t="s">
        <v>126</v>
      </c>
      <c r="AF628" s="9" t="s">
        <v>126</v>
      </c>
      <c r="AG628" s="9" t="s">
        <v>126</v>
      </c>
      <c r="AH628" s="9" t="s">
        <v>126</v>
      </c>
      <c r="AI628" s="9" t="s">
        <v>126</v>
      </c>
      <c r="AJ628" s="9" t="s">
        <v>126</v>
      </c>
      <c r="AK628" s="9" t="s">
        <v>126</v>
      </c>
      <c r="AL628" s="9" t="s">
        <v>126</v>
      </c>
      <c r="AM628" s="9" t="s">
        <v>126</v>
      </c>
      <c r="AN628" s="9" t="s">
        <v>126</v>
      </c>
      <c r="AO628" s="9" t="s">
        <v>126</v>
      </c>
      <c r="AP628" s="9" t="s">
        <v>126</v>
      </c>
      <c r="AQ628" s="9" t="s">
        <v>126</v>
      </c>
      <c r="AR628" s="27" t="s">
        <v>126</v>
      </c>
      <c r="AS628" s="11" t="s">
        <v>907</v>
      </c>
      <c r="CH628" t="s">
        <v>127</v>
      </c>
      <c r="EI628" s="22" t="s">
        <v>127</v>
      </c>
      <c r="EN628" s="11" t="s">
        <v>1102</v>
      </c>
      <c r="FS628" t="s">
        <v>127</v>
      </c>
      <c r="GL628" s="21" t="s">
        <v>1589</v>
      </c>
      <c r="GO628" t="s">
        <v>127</v>
      </c>
      <c r="GR628" s="69" t="s">
        <v>347</v>
      </c>
      <c r="GS628" s="11" t="s">
        <v>1292</v>
      </c>
    </row>
    <row r="629" spans="1:201" hidden="1" x14ac:dyDescent="0.25">
      <c r="A629" s="10" t="s">
        <v>1781</v>
      </c>
      <c r="B629" s="9" t="s">
        <v>612</v>
      </c>
      <c r="C629" s="9" t="s">
        <v>908</v>
      </c>
      <c r="D629" s="35" t="s">
        <v>2349</v>
      </c>
      <c r="E629" s="35" t="s">
        <v>127</v>
      </c>
      <c r="F629" s="35" t="s">
        <v>1589</v>
      </c>
      <c r="G629" s="35" t="s">
        <v>127</v>
      </c>
      <c r="H629" s="35" t="s">
        <v>1589</v>
      </c>
      <c r="I629" s="35" t="s">
        <v>1589</v>
      </c>
      <c r="J629" s="35" t="str">
        <f t="shared" si="36"/>
        <v>Mixed</v>
      </c>
      <c r="K629" t="s">
        <v>127</v>
      </c>
      <c r="L629" t="s">
        <v>1589</v>
      </c>
      <c r="M629" t="s">
        <v>1589</v>
      </c>
      <c r="N629" t="s">
        <v>1589</v>
      </c>
      <c r="O629" t="s">
        <v>1589</v>
      </c>
      <c r="P629" t="s">
        <v>1589</v>
      </c>
      <c r="Q629" t="s">
        <v>1589</v>
      </c>
      <c r="R629" s="1" t="str">
        <f t="shared" si="38"/>
        <v>NO</v>
      </c>
      <c r="S629" s="29" t="str">
        <f t="shared" si="40"/>
        <v>YES</v>
      </c>
      <c r="T629" s="32" t="str">
        <f t="shared" si="37"/>
        <v>NO</v>
      </c>
      <c r="U629" s="34" t="s">
        <v>1589</v>
      </c>
      <c r="V629" s="10" t="s">
        <v>1589</v>
      </c>
      <c r="W629" s="54" t="s">
        <v>1589</v>
      </c>
      <c r="X629" s="9" t="s">
        <v>126</v>
      </c>
      <c r="Y629" s="9" t="s">
        <v>126</v>
      </c>
      <c r="Z629" s="9" t="s">
        <v>126</v>
      </c>
      <c r="AA629" s="9" t="s">
        <v>126</v>
      </c>
      <c r="AB629" s="9" t="s">
        <v>126</v>
      </c>
      <c r="AC629" s="9" t="s">
        <v>126</v>
      </c>
      <c r="AD629" s="9" t="s">
        <v>126</v>
      </c>
      <c r="AE629" s="9" t="s">
        <v>126</v>
      </c>
      <c r="AF629" s="9" t="s">
        <v>126</v>
      </c>
      <c r="AG629" s="9" t="s">
        <v>126</v>
      </c>
      <c r="AH629" s="9" t="s">
        <v>126</v>
      </c>
      <c r="AI629" s="9" t="s">
        <v>127</v>
      </c>
      <c r="AJ629" s="9" t="s">
        <v>126</v>
      </c>
      <c r="AK629" s="9" t="s">
        <v>126</v>
      </c>
      <c r="AL629" s="9" t="s">
        <v>126</v>
      </c>
      <c r="AM629" s="9" t="s">
        <v>126</v>
      </c>
      <c r="AN629" s="9" t="s">
        <v>126</v>
      </c>
      <c r="AO629" s="9" t="s">
        <v>126</v>
      </c>
      <c r="AP629" s="9" t="s">
        <v>126</v>
      </c>
      <c r="AQ629" s="9" t="s">
        <v>126</v>
      </c>
      <c r="AR629" s="27" t="s">
        <v>126</v>
      </c>
      <c r="AS629" s="11" t="s">
        <v>126</v>
      </c>
      <c r="EN629" s="11" t="s">
        <v>126</v>
      </c>
      <c r="GR629" s="69" t="s">
        <v>348</v>
      </c>
      <c r="GS629" s="11" t="s">
        <v>126</v>
      </c>
    </row>
    <row r="630" spans="1:201" hidden="1" x14ac:dyDescent="0.25">
      <c r="A630" s="10" t="s">
        <v>1781</v>
      </c>
      <c r="B630" s="9" t="s">
        <v>612</v>
      </c>
      <c r="C630" s="9" t="s">
        <v>908</v>
      </c>
      <c r="D630" s="35" t="s">
        <v>2349</v>
      </c>
      <c r="E630" s="35" t="s">
        <v>127</v>
      </c>
      <c r="F630" s="35" t="s">
        <v>1589</v>
      </c>
      <c r="G630" s="35" t="s">
        <v>127</v>
      </c>
      <c r="H630" s="35" t="s">
        <v>1589</v>
      </c>
      <c r="I630" s="35" t="s">
        <v>1589</v>
      </c>
      <c r="J630" s="35" t="str">
        <f t="shared" si="36"/>
        <v>Mixed</v>
      </c>
      <c r="K630" t="s">
        <v>127</v>
      </c>
      <c r="L630" t="s">
        <v>1589</v>
      </c>
      <c r="M630" t="s">
        <v>1589</v>
      </c>
      <c r="N630" t="s">
        <v>1589</v>
      </c>
      <c r="O630" t="s">
        <v>1589</v>
      </c>
      <c r="P630" t="s">
        <v>1589</v>
      </c>
      <c r="Q630" t="s">
        <v>1589</v>
      </c>
      <c r="R630" s="1" t="str">
        <f t="shared" si="38"/>
        <v>NO</v>
      </c>
      <c r="S630" s="29" t="str">
        <f t="shared" si="40"/>
        <v>YES</v>
      </c>
      <c r="T630" s="32" t="str">
        <f t="shared" si="37"/>
        <v>NO</v>
      </c>
      <c r="U630" s="34" t="s">
        <v>1589</v>
      </c>
      <c r="V630" s="10" t="s">
        <v>1589</v>
      </c>
      <c r="W630" s="54" t="s">
        <v>1589</v>
      </c>
      <c r="X630" s="9" t="s">
        <v>126</v>
      </c>
      <c r="Y630" s="9" t="s">
        <v>126</v>
      </c>
      <c r="Z630" s="9" t="s">
        <v>126</v>
      </c>
      <c r="AA630" s="9" t="s">
        <v>126</v>
      </c>
      <c r="AB630" s="9" t="s">
        <v>126</v>
      </c>
      <c r="AC630" s="9" t="s">
        <v>126</v>
      </c>
      <c r="AD630" s="9" t="s">
        <v>126</v>
      </c>
      <c r="AE630" s="9" t="s">
        <v>126</v>
      </c>
      <c r="AF630" s="9" t="s">
        <v>126</v>
      </c>
      <c r="AG630" s="9" t="s">
        <v>126</v>
      </c>
      <c r="AH630" s="9" t="s">
        <v>126</v>
      </c>
      <c r="AI630" s="9" t="s">
        <v>126</v>
      </c>
      <c r="AJ630" s="9" t="s">
        <v>126</v>
      </c>
      <c r="AK630" s="9" t="s">
        <v>126</v>
      </c>
      <c r="AL630" s="9" t="s">
        <v>126</v>
      </c>
      <c r="AM630" s="9" t="s">
        <v>126</v>
      </c>
      <c r="AN630" s="9" t="s">
        <v>126</v>
      </c>
      <c r="AO630" s="9" t="s">
        <v>126</v>
      </c>
      <c r="AP630" s="9" t="s">
        <v>127</v>
      </c>
      <c r="AQ630" s="9" t="s">
        <v>126</v>
      </c>
      <c r="AR630" s="27" t="s">
        <v>126</v>
      </c>
      <c r="AS630" s="11" t="s">
        <v>126</v>
      </c>
      <c r="EN630" s="11" t="s">
        <v>126</v>
      </c>
      <c r="GR630" s="69" t="s">
        <v>348</v>
      </c>
      <c r="GS630" s="11" t="s">
        <v>126</v>
      </c>
    </row>
    <row r="631" spans="1:201" hidden="1" x14ac:dyDescent="0.25">
      <c r="A631" s="10" t="s">
        <v>1781</v>
      </c>
      <c r="B631" s="9" t="s">
        <v>612</v>
      </c>
      <c r="C631" s="9" t="s">
        <v>908</v>
      </c>
      <c r="D631" s="35" t="s">
        <v>2349</v>
      </c>
      <c r="E631" s="35" t="s">
        <v>127</v>
      </c>
      <c r="F631" s="35" t="s">
        <v>1589</v>
      </c>
      <c r="G631" s="35" t="s">
        <v>127</v>
      </c>
      <c r="H631" s="35" t="s">
        <v>1589</v>
      </c>
      <c r="I631" s="35" t="s">
        <v>1589</v>
      </c>
      <c r="J631" s="35" t="str">
        <f t="shared" si="36"/>
        <v>Mixed</v>
      </c>
      <c r="K631" t="s">
        <v>127</v>
      </c>
      <c r="L631" t="s">
        <v>1589</v>
      </c>
      <c r="M631" t="s">
        <v>1589</v>
      </c>
      <c r="N631" t="s">
        <v>1589</v>
      </c>
      <c r="O631" t="s">
        <v>1589</v>
      </c>
      <c r="P631" t="s">
        <v>1589</v>
      </c>
      <c r="Q631" t="s">
        <v>1589</v>
      </c>
      <c r="R631" s="1" t="str">
        <f t="shared" si="38"/>
        <v>NO</v>
      </c>
      <c r="S631" s="29" t="str">
        <f t="shared" si="40"/>
        <v>YES</v>
      </c>
      <c r="T631" s="32" t="str">
        <f t="shared" si="37"/>
        <v>NO</v>
      </c>
      <c r="U631" s="34" t="s">
        <v>1589</v>
      </c>
      <c r="V631" s="10" t="s">
        <v>1589</v>
      </c>
      <c r="W631" s="54" t="s">
        <v>1589</v>
      </c>
      <c r="X631" s="9" t="s">
        <v>126</v>
      </c>
      <c r="Y631" s="9" t="s">
        <v>126</v>
      </c>
      <c r="Z631" s="9" t="s">
        <v>126</v>
      </c>
      <c r="AA631" s="9" t="s">
        <v>126</v>
      </c>
      <c r="AB631" s="9" t="s">
        <v>127</v>
      </c>
      <c r="AC631" s="9" t="s">
        <v>126</v>
      </c>
      <c r="AD631" s="9" t="s">
        <v>126</v>
      </c>
      <c r="AE631" s="9" t="s">
        <v>126</v>
      </c>
      <c r="AF631" s="9" t="s">
        <v>126</v>
      </c>
      <c r="AG631" s="9" t="s">
        <v>126</v>
      </c>
      <c r="AH631" s="9" t="s">
        <v>126</v>
      </c>
      <c r="AI631" s="9" t="s">
        <v>126</v>
      </c>
      <c r="AJ631" s="9" t="s">
        <v>126</v>
      </c>
      <c r="AK631" s="9" t="s">
        <v>126</v>
      </c>
      <c r="AL631" s="9" t="s">
        <v>126</v>
      </c>
      <c r="AM631" s="9" t="s">
        <v>126</v>
      </c>
      <c r="AN631" s="9" t="s">
        <v>126</v>
      </c>
      <c r="AO631" s="9" t="s">
        <v>126</v>
      </c>
      <c r="AP631" s="9" t="s">
        <v>126</v>
      </c>
      <c r="AQ631" s="9" t="s">
        <v>126</v>
      </c>
      <c r="AR631" s="27" t="s">
        <v>126</v>
      </c>
      <c r="AS631" s="11" t="s">
        <v>126</v>
      </c>
      <c r="EN631" s="11" t="s">
        <v>126</v>
      </c>
      <c r="GR631" s="69" t="s">
        <v>347</v>
      </c>
      <c r="GS631" s="11" t="s">
        <v>126</v>
      </c>
    </row>
    <row r="632" spans="1:201" hidden="1" x14ac:dyDescent="0.25">
      <c r="A632" s="10" t="s">
        <v>1781</v>
      </c>
      <c r="B632" s="9" t="s">
        <v>612</v>
      </c>
      <c r="C632" s="9" t="s">
        <v>908</v>
      </c>
      <c r="D632" s="35" t="s">
        <v>2349</v>
      </c>
      <c r="E632" s="35" t="s">
        <v>127</v>
      </c>
      <c r="F632" s="35" t="s">
        <v>1589</v>
      </c>
      <c r="G632" s="35" t="s">
        <v>127</v>
      </c>
      <c r="H632" s="35" t="s">
        <v>1589</v>
      </c>
      <c r="I632" s="35" t="s">
        <v>1589</v>
      </c>
      <c r="J632" s="35" t="str">
        <f t="shared" si="36"/>
        <v>Mixed</v>
      </c>
      <c r="K632" t="s">
        <v>127</v>
      </c>
      <c r="L632" t="s">
        <v>1589</v>
      </c>
      <c r="M632" t="s">
        <v>1589</v>
      </c>
      <c r="N632" t="s">
        <v>1589</v>
      </c>
      <c r="O632" t="s">
        <v>1589</v>
      </c>
      <c r="P632" t="s">
        <v>1589</v>
      </c>
      <c r="Q632" t="s">
        <v>1589</v>
      </c>
      <c r="R632" s="1" t="str">
        <f t="shared" si="38"/>
        <v>NO</v>
      </c>
      <c r="S632" s="29" t="str">
        <f t="shared" si="40"/>
        <v>YES</v>
      </c>
      <c r="T632" s="32" t="str">
        <f t="shared" si="37"/>
        <v>NO</v>
      </c>
      <c r="U632" s="34" t="s">
        <v>1589</v>
      </c>
      <c r="V632" s="10" t="s">
        <v>1589</v>
      </c>
      <c r="W632" s="54" t="s">
        <v>1589</v>
      </c>
      <c r="X632" s="9" t="s">
        <v>126</v>
      </c>
      <c r="Y632" s="9" t="s">
        <v>126</v>
      </c>
      <c r="Z632" s="9" t="s">
        <v>126</v>
      </c>
      <c r="AA632" s="9" t="s">
        <v>126</v>
      </c>
      <c r="AB632" s="9" t="s">
        <v>126</v>
      </c>
      <c r="AC632" s="9" t="s">
        <v>126</v>
      </c>
      <c r="AD632" s="9" t="s">
        <v>126</v>
      </c>
      <c r="AE632" s="9" t="s">
        <v>126</v>
      </c>
      <c r="AF632" s="9" t="s">
        <v>126</v>
      </c>
      <c r="AG632" s="9" t="s">
        <v>126</v>
      </c>
      <c r="AH632" s="9" t="s">
        <v>126</v>
      </c>
      <c r="AI632" s="9" t="s">
        <v>126</v>
      </c>
      <c r="AJ632" s="9" t="s">
        <v>126</v>
      </c>
      <c r="AK632" s="9" t="s">
        <v>126</v>
      </c>
      <c r="AL632" s="9" t="s">
        <v>126</v>
      </c>
      <c r="AM632" s="9" t="s">
        <v>127</v>
      </c>
      <c r="AN632" s="9" t="s">
        <v>126</v>
      </c>
      <c r="AO632" s="9" t="s">
        <v>126</v>
      </c>
      <c r="AP632" s="9" t="s">
        <v>126</v>
      </c>
      <c r="AQ632" s="9" t="s">
        <v>126</v>
      </c>
      <c r="AR632" s="27" t="s">
        <v>126</v>
      </c>
      <c r="AS632" s="11" t="s">
        <v>126</v>
      </c>
      <c r="EN632" s="11" t="s">
        <v>126</v>
      </c>
      <c r="GR632" s="69" t="s">
        <v>347</v>
      </c>
      <c r="GS632" s="11" t="s">
        <v>126</v>
      </c>
    </row>
    <row r="633" spans="1:201" hidden="1" x14ac:dyDescent="0.25">
      <c r="A633" s="10" t="s">
        <v>1781</v>
      </c>
      <c r="B633" s="9" t="s">
        <v>612</v>
      </c>
      <c r="C633" s="9" t="s">
        <v>908</v>
      </c>
      <c r="D633" s="35" t="s">
        <v>2349</v>
      </c>
      <c r="E633" s="35" t="s">
        <v>127</v>
      </c>
      <c r="F633" s="35" t="s">
        <v>1589</v>
      </c>
      <c r="G633" s="35" t="s">
        <v>127</v>
      </c>
      <c r="H633" s="35" t="s">
        <v>1589</v>
      </c>
      <c r="I633" s="35" t="s">
        <v>1589</v>
      </c>
      <c r="J633" s="35" t="str">
        <f t="shared" si="36"/>
        <v>Mixed</v>
      </c>
      <c r="K633" t="s">
        <v>127</v>
      </c>
      <c r="L633" t="s">
        <v>1589</v>
      </c>
      <c r="M633" t="s">
        <v>1589</v>
      </c>
      <c r="N633" t="s">
        <v>1589</v>
      </c>
      <c r="O633" t="s">
        <v>1589</v>
      </c>
      <c r="P633" t="s">
        <v>1589</v>
      </c>
      <c r="Q633" t="s">
        <v>1589</v>
      </c>
      <c r="R633" s="1" t="str">
        <f t="shared" si="38"/>
        <v>NO</v>
      </c>
      <c r="S633" s="29" t="str">
        <f t="shared" si="40"/>
        <v>YES</v>
      </c>
      <c r="T633" s="32" t="str">
        <f t="shared" si="37"/>
        <v>NO</v>
      </c>
      <c r="U633" s="34" t="s">
        <v>1589</v>
      </c>
      <c r="V633" s="10" t="s">
        <v>1589</v>
      </c>
      <c r="W633" s="54" t="s">
        <v>1589</v>
      </c>
      <c r="X633" s="9" t="s">
        <v>126</v>
      </c>
      <c r="Y633" s="9" t="s">
        <v>126</v>
      </c>
      <c r="Z633" s="9" t="s">
        <v>126</v>
      </c>
      <c r="AA633" s="9" t="s">
        <v>126</v>
      </c>
      <c r="AB633" s="9" t="s">
        <v>126</v>
      </c>
      <c r="AC633" s="9" t="s">
        <v>126</v>
      </c>
      <c r="AD633" s="9" t="s">
        <v>126</v>
      </c>
      <c r="AE633" s="9" t="s">
        <v>126</v>
      </c>
      <c r="AF633" s="9" t="s">
        <v>126</v>
      </c>
      <c r="AG633" s="9" t="s">
        <v>126</v>
      </c>
      <c r="AH633" s="9" t="s">
        <v>126</v>
      </c>
      <c r="AI633" s="9" t="s">
        <v>126</v>
      </c>
      <c r="AJ633" s="9" t="s">
        <v>127</v>
      </c>
      <c r="AK633" s="9" t="s">
        <v>126</v>
      </c>
      <c r="AL633" s="9" t="s">
        <v>126</v>
      </c>
      <c r="AM633" s="9" t="s">
        <v>126</v>
      </c>
      <c r="AN633" s="9" t="s">
        <v>126</v>
      </c>
      <c r="AO633" s="9" t="s">
        <v>126</v>
      </c>
      <c r="AP633" s="9" t="s">
        <v>126</v>
      </c>
      <c r="AQ633" s="9" t="s">
        <v>126</v>
      </c>
      <c r="AR633" s="27" t="s">
        <v>126</v>
      </c>
      <c r="AS633" s="11" t="s">
        <v>126</v>
      </c>
      <c r="EN633" s="11" t="s">
        <v>126</v>
      </c>
      <c r="GR633" s="69" t="s">
        <v>347</v>
      </c>
      <c r="GS633" s="11" t="s">
        <v>126</v>
      </c>
    </row>
    <row r="634" spans="1:201" hidden="1" x14ac:dyDescent="0.25">
      <c r="A634" s="10" t="s">
        <v>1781</v>
      </c>
      <c r="B634" s="9" t="s">
        <v>612</v>
      </c>
      <c r="C634" s="9" t="s">
        <v>909</v>
      </c>
      <c r="D634" s="35" t="s">
        <v>2351</v>
      </c>
      <c r="E634" s="35" t="s">
        <v>127</v>
      </c>
      <c r="F634" s="35" t="s">
        <v>1589</v>
      </c>
      <c r="G634" s="35" t="s">
        <v>127</v>
      </c>
      <c r="H634" s="35" t="s">
        <v>1589</v>
      </c>
      <c r="I634" s="35" t="s">
        <v>127</v>
      </c>
      <c r="J634" s="35" t="str">
        <f t="shared" si="36"/>
        <v>Mixed</v>
      </c>
      <c r="K634" t="s">
        <v>1589</v>
      </c>
      <c r="L634" t="s">
        <v>127</v>
      </c>
      <c r="M634" t="s">
        <v>1589</v>
      </c>
      <c r="N634" t="s">
        <v>1589</v>
      </c>
      <c r="O634" t="s">
        <v>1589</v>
      </c>
      <c r="P634" t="s">
        <v>1589</v>
      </c>
      <c r="Q634" t="s">
        <v>1589</v>
      </c>
      <c r="R634" s="1" t="str">
        <f t="shared" si="38"/>
        <v>NO</v>
      </c>
      <c r="S634" s="29" t="str">
        <f t="shared" si="40"/>
        <v>YES</v>
      </c>
      <c r="T634" s="32" t="str">
        <f t="shared" si="37"/>
        <v>YES</v>
      </c>
      <c r="U634" s="34" t="s">
        <v>127</v>
      </c>
      <c r="V634" s="10" t="s">
        <v>1589</v>
      </c>
      <c r="W634" s="54" t="s">
        <v>1589</v>
      </c>
      <c r="X634" s="9" t="s">
        <v>126</v>
      </c>
      <c r="Y634" s="9" t="s">
        <v>126</v>
      </c>
      <c r="Z634" s="9" t="s">
        <v>126</v>
      </c>
      <c r="AA634" s="9" t="s">
        <v>126</v>
      </c>
      <c r="AB634" s="9" t="s">
        <v>127</v>
      </c>
      <c r="AC634" s="9" t="s">
        <v>126</v>
      </c>
      <c r="AD634" s="9" t="s">
        <v>126</v>
      </c>
      <c r="AE634" s="9" t="s">
        <v>126</v>
      </c>
      <c r="AF634" s="9" t="s">
        <v>126</v>
      </c>
      <c r="AG634" s="9" t="s">
        <v>126</v>
      </c>
      <c r="AH634" s="9" t="s">
        <v>126</v>
      </c>
      <c r="AI634" s="9" t="s">
        <v>126</v>
      </c>
      <c r="AJ634" s="9" t="s">
        <v>126</v>
      </c>
      <c r="AK634" s="9" t="s">
        <v>126</v>
      </c>
      <c r="AL634" s="9" t="s">
        <v>126</v>
      </c>
      <c r="AM634" s="9" t="s">
        <v>126</v>
      </c>
      <c r="AN634" s="9" t="s">
        <v>126</v>
      </c>
      <c r="AO634" s="9" t="s">
        <v>126</v>
      </c>
      <c r="AP634" s="9" t="s">
        <v>126</v>
      </c>
      <c r="AQ634" s="9" t="s">
        <v>126</v>
      </c>
      <c r="AR634" s="27" t="s">
        <v>126</v>
      </c>
      <c r="AS634" s="11" t="s">
        <v>910</v>
      </c>
      <c r="DM634" t="s">
        <v>127</v>
      </c>
      <c r="EI634" s="22" t="s">
        <v>127</v>
      </c>
      <c r="EN634" s="11" t="s">
        <v>1103</v>
      </c>
      <c r="FF634" t="s">
        <v>127</v>
      </c>
      <c r="GL634" s="21" t="s">
        <v>1589</v>
      </c>
      <c r="GO634" t="s">
        <v>127</v>
      </c>
      <c r="GR634" s="69" t="s">
        <v>348</v>
      </c>
      <c r="GS634" s="11" t="s">
        <v>1294</v>
      </c>
    </row>
    <row r="635" spans="1:201" hidden="1" x14ac:dyDescent="0.25">
      <c r="A635" s="10" t="s">
        <v>1781</v>
      </c>
      <c r="B635" s="9" t="s">
        <v>612</v>
      </c>
      <c r="C635" s="9" t="s">
        <v>909</v>
      </c>
      <c r="D635" s="35" t="s">
        <v>2351</v>
      </c>
      <c r="E635" s="35" t="s">
        <v>127</v>
      </c>
      <c r="F635" s="35" t="s">
        <v>1589</v>
      </c>
      <c r="G635" s="35" t="s">
        <v>127</v>
      </c>
      <c r="H635" s="35" t="s">
        <v>1589</v>
      </c>
      <c r="I635" s="35" t="s">
        <v>127</v>
      </c>
      <c r="J635" s="35" t="str">
        <f t="shared" si="36"/>
        <v>Mixed</v>
      </c>
      <c r="K635" t="s">
        <v>1589</v>
      </c>
      <c r="L635" t="s">
        <v>127</v>
      </c>
      <c r="M635" t="s">
        <v>1589</v>
      </c>
      <c r="N635" t="s">
        <v>1589</v>
      </c>
      <c r="O635" t="s">
        <v>1589</v>
      </c>
      <c r="P635" t="s">
        <v>1589</v>
      </c>
      <c r="Q635" t="s">
        <v>1589</v>
      </c>
      <c r="R635" s="1" t="str">
        <f t="shared" si="38"/>
        <v>NO</v>
      </c>
      <c r="S635" s="29" t="str">
        <f t="shared" si="40"/>
        <v>YES</v>
      </c>
      <c r="T635" s="32" t="str">
        <f t="shared" si="37"/>
        <v>YES</v>
      </c>
      <c r="U635" s="34" t="s">
        <v>127</v>
      </c>
      <c r="V635" s="10" t="s">
        <v>1589</v>
      </c>
      <c r="W635" s="54" t="s">
        <v>1589</v>
      </c>
      <c r="X635" s="9" t="s">
        <v>126</v>
      </c>
      <c r="Y635" s="9" t="s">
        <v>126</v>
      </c>
      <c r="Z635" s="9" t="s">
        <v>126</v>
      </c>
      <c r="AA635" s="9" t="s">
        <v>126</v>
      </c>
      <c r="AB635" s="9" t="s">
        <v>126</v>
      </c>
      <c r="AC635" s="9" t="s">
        <v>126</v>
      </c>
      <c r="AD635" s="9" t="s">
        <v>126</v>
      </c>
      <c r="AE635" s="9" t="s">
        <v>126</v>
      </c>
      <c r="AF635" s="9" t="s">
        <v>126</v>
      </c>
      <c r="AG635" s="9" t="s">
        <v>126</v>
      </c>
      <c r="AH635" s="9" t="s">
        <v>126</v>
      </c>
      <c r="AI635" s="9" t="s">
        <v>126</v>
      </c>
      <c r="AJ635" s="9" t="s">
        <v>126</v>
      </c>
      <c r="AK635" s="9" t="s">
        <v>126</v>
      </c>
      <c r="AL635" s="9" t="s">
        <v>126</v>
      </c>
      <c r="AM635" s="9" t="s">
        <v>126</v>
      </c>
      <c r="AN635" s="9" t="s">
        <v>126</v>
      </c>
      <c r="AO635" s="9" t="s">
        <v>126</v>
      </c>
      <c r="AP635" s="9" t="s">
        <v>127</v>
      </c>
      <c r="AQ635" s="9" t="s">
        <v>126</v>
      </c>
      <c r="AR635" s="27" t="s">
        <v>126</v>
      </c>
      <c r="AS635" s="11" t="s">
        <v>911</v>
      </c>
      <c r="CB635" t="s">
        <v>127</v>
      </c>
      <c r="CQ635" t="s">
        <v>127</v>
      </c>
      <c r="CY635" t="s">
        <v>127</v>
      </c>
      <c r="EJ635" s="2" t="s">
        <v>127</v>
      </c>
      <c r="EL635" s="2" t="s">
        <v>127</v>
      </c>
      <c r="EN635" s="11" t="s">
        <v>1103</v>
      </c>
      <c r="FF635" t="s">
        <v>127</v>
      </c>
      <c r="GL635" s="21" t="s">
        <v>1589</v>
      </c>
      <c r="GO635" t="s">
        <v>127</v>
      </c>
      <c r="GR635" s="69" t="s">
        <v>348</v>
      </c>
      <c r="GS635" s="11" t="s">
        <v>1294</v>
      </c>
    </row>
    <row r="636" spans="1:201" hidden="1" x14ac:dyDescent="0.25">
      <c r="A636" s="10" t="s">
        <v>1781</v>
      </c>
      <c r="B636" s="9" t="s">
        <v>612</v>
      </c>
      <c r="C636" s="9" t="s">
        <v>909</v>
      </c>
      <c r="D636" s="35" t="s">
        <v>2351</v>
      </c>
      <c r="E636" s="35" t="s">
        <v>127</v>
      </c>
      <c r="F636" s="35" t="s">
        <v>1589</v>
      </c>
      <c r="G636" s="35" t="s">
        <v>127</v>
      </c>
      <c r="H636" s="35" t="s">
        <v>1589</v>
      </c>
      <c r="I636" s="35" t="s">
        <v>127</v>
      </c>
      <c r="J636" s="35" t="str">
        <f t="shared" si="36"/>
        <v>Mixed</v>
      </c>
      <c r="K636" t="s">
        <v>1589</v>
      </c>
      <c r="L636" t="s">
        <v>127</v>
      </c>
      <c r="M636" t="s">
        <v>1589</v>
      </c>
      <c r="N636" t="s">
        <v>1589</v>
      </c>
      <c r="O636" t="s">
        <v>1589</v>
      </c>
      <c r="P636" t="s">
        <v>1589</v>
      </c>
      <c r="Q636" t="s">
        <v>1589</v>
      </c>
      <c r="R636" s="1" t="str">
        <f t="shared" si="38"/>
        <v>NO</v>
      </c>
      <c r="S636" s="29" t="str">
        <f t="shared" si="40"/>
        <v>YES</v>
      </c>
      <c r="T636" s="32" t="str">
        <f t="shared" si="37"/>
        <v>YES</v>
      </c>
      <c r="U636" s="34" t="s">
        <v>127</v>
      </c>
      <c r="V636" s="10" t="s">
        <v>1589</v>
      </c>
      <c r="W636" s="54" t="s">
        <v>1589</v>
      </c>
      <c r="X636" s="9" t="s">
        <v>126</v>
      </c>
      <c r="Y636" s="9" t="s">
        <v>126</v>
      </c>
      <c r="Z636" s="9" t="s">
        <v>126</v>
      </c>
      <c r="AA636" s="9" t="s">
        <v>126</v>
      </c>
      <c r="AB636" s="9" t="s">
        <v>126</v>
      </c>
      <c r="AC636" s="9" t="s">
        <v>126</v>
      </c>
      <c r="AD636" s="9" t="s">
        <v>126</v>
      </c>
      <c r="AE636" s="9" t="s">
        <v>126</v>
      </c>
      <c r="AF636" s="9" t="s">
        <v>127</v>
      </c>
      <c r="AG636" s="9" t="s">
        <v>126</v>
      </c>
      <c r="AH636" s="9" t="s">
        <v>126</v>
      </c>
      <c r="AI636" s="9" t="s">
        <v>126</v>
      </c>
      <c r="AJ636" s="9" t="s">
        <v>126</v>
      </c>
      <c r="AK636" s="9" t="s">
        <v>126</v>
      </c>
      <c r="AL636" s="9" t="s">
        <v>126</v>
      </c>
      <c r="AM636" s="9" t="s">
        <v>126</v>
      </c>
      <c r="AN636" s="9" t="s">
        <v>126</v>
      </c>
      <c r="AO636" s="9" t="s">
        <v>126</v>
      </c>
      <c r="AP636" s="9" t="s">
        <v>126</v>
      </c>
      <c r="AQ636" s="9" t="s">
        <v>126</v>
      </c>
      <c r="AR636" s="27" t="s">
        <v>126</v>
      </c>
      <c r="AS636" s="11" t="s">
        <v>912</v>
      </c>
      <c r="CB636" t="s">
        <v>127</v>
      </c>
      <c r="EL636" s="2" t="s">
        <v>127</v>
      </c>
      <c r="EN636" s="11" t="s">
        <v>1104</v>
      </c>
      <c r="FA636" t="s">
        <v>127</v>
      </c>
      <c r="GL636" s="21" t="s">
        <v>1589</v>
      </c>
      <c r="GN636" t="s">
        <v>127</v>
      </c>
      <c r="GR636" s="69" t="s">
        <v>348</v>
      </c>
      <c r="GS636" s="11" t="s">
        <v>1295</v>
      </c>
    </row>
    <row r="637" spans="1:201" hidden="1" x14ac:dyDescent="0.25">
      <c r="A637" s="10" t="s">
        <v>1781</v>
      </c>
      <c r="B637" s="9" t="s">
        <v>612</v>
      </c>
      <c r="C637" s="9" t="s">
        <v>909</v>
      </c>
      <c r="D637" s="35" t="s">
        <v>2351</v>
      </c>
      <c r="E637" s="35" t="s">
        <v>127</v>
      </c>
      <c r="F637" s="35" t="s">
        <v>1589</v>
      </c>
      <c r="G637" s="35" t="s">
        <v>127</v>
      </c>
      <c r="H637" s="35" t="s">
        <v>1589</v>
      </c>
      <c r="I637" s="35" t="s">
        <v>127</v>
      </c>
      <c r="J637" s="35" t="str">
        <f t="shared" si="36"/>
        <v>Mixed</v>
      </c>
      <c r="K637" t="s">
        <v>1589</v>
      </c>
      <c r="L637" t="s">
        <v>127</v>
      </c>
      <c r="M637" t="s">
        <v>1589</v>
      </c>
      <c r="N637" t="s">
        <v>1589</v>
      </c>
      <c r="O637" t="s">
        <v>1589</v>
      </c>
      <c r="P637" t="s">
        <v>1589</v>
      </c>
      <c r="Q637" t="s">
        <v>1589</v>
      </c>
      <c r="R637" s="1" t="str">
        <f t="shared" si="38"/>
        <v>NO</v>
      </c>
      <c r="S637" s="29" t="str">
        <f t="shared" si="40"/>
        <v>YES</v>
      </c>
      <c r="T637" s="32" t="str">
        <f t="shared" si="37"/>
        <v>YES</v>
      </c>
      <c r="U637" s="34" t="s">
        <v>127</v>
      </c>
      <c r="V637" s="10" t="s">
        <v>1589</v>
      </c>
      <c r="W637" s="54" t="s">
        <v>1589</v>
      </c>
      <c r="X637" s="9" t="s">
        <v>126</v>
      </c>
      <c r="Y637" s="9" t="s">
        <v>127</v>
      </c>
      <c r="Z637" s="9" t="s">
        <v>126</v>
      </c>
      <c r="AA637" s="9" t="s">
        <v>126</v>
      </c>
      <c r="AB637" s="9" t="s">
        <v>126</v>
      </c>
      <c r="AC637" s="9" t="s">
        <v>126</v>
      </c>
      <c r="AD637" s="9" t="s">
        <v>126</v>
      </c>
      <c r="AE637" s="9" t="s">
        <v>126</v>
      </c>
      <c r="AF637" s="9" t="s">
        <v>126</v>
      </c>
      <c r="AG637" s="9" t="s">
        <v>126</v>
      </c>
      <c r="AH637" s="9" t="s">
        <v>126</v>
      </c>
      <c r="AI637" s="9" t="s">
        <v>126</v>
      </c>
      <c r="AJ637" s="9" t="s">
        <v>126</v>
      </c>
      <c r="AK637" s="9" t="s">
        <v>126</v>
      </c>
      <c r="AL637" s="9" t="s">
        <v>126</v>
      </c>
      <c r="AM637" s="9" t="s">
        <v>126</v>
      </c>
      <c r="AN637" s="9" t="s">
        <v>126</v>
      </c>
      <c r="AO637" s="9" t="s">
        <v>126</v>
      </c>
      <c r="AP637" s="9" t="s">
        <v>126</v>
      </c>
      <c r="AQ637" s="9" t="s">
        <v>126</v>
      </c>
      <c r="AR637" s="27" t="s">
        <v>126</v>
      </c>
      <c r="AS637" s="11" t="s">
        <v>913</v>
      </c>
      <c r="CP637" t="s">
        <v>127</v>
      </c>
      <c r="EI637" s="22" t="s">
        <v>127</v>
      </c>
      <c r="EN637" s="11" t="s">
        <v>1105</v>
      </c>
      <c r="EQ637" t="s">
        <v>127</v>
      </c>
      <c r="GL637" s="21" t="s">
        <v>1589</v>
      </c>
      <c r="GP637" t="s">
        <v>127</v>
      </c>
      <c r="GR637" s="69" t="s">
        <v>347</v>
      </c>
      <c r="GS637" s="11" t="s">
        <v>1296</v>
      </c>
    </row>
    <row r="638" spans="1:201" hidden="1" x14ac:dyDescent="0.25">
      <c r="A638" s="10" t="s">
        <v>1781</v>
      </c>
      <c r="B638" s="9" t="s">
        <v>612</v>
      </c>
      <c r="C638" s="9" t="s">
        <v>909</v>
      </c>
      <c r="D638" s="35" t="s">
        <v>2351</v>
      </c>
      <c r="E638" s="35" t="s">
        <v>127</v>
      </c>
      <c r="F638" s="35" t="s">
        <v>1589</v>
      </c>
      <c r="G638" s="35" t="s">
        <v>127</v>
      </c>
      <c r="H638" s="35" t="s">
        <v>1589</v>
      </c>
      <c r="I638" s="35" t="s">
        <v>127</v>
      </c>
      <c r="J638" s="35" t="str">
        <f t="shared" si="36"/>
        <v>Mixed</v>
      </c>
      <c r="K638" t="s">
        <v>1589</v>
      </c>
      <c r="L638" t="s">
        <v>127</v>
      </c>
      <c r="M638" t="s">
        <v>1589</v>
      </c>
      <c r="N638" t="s">
        <v>1589</v>
      </c>
      <c r="O638" t="s">
        <v>1589</v>
      </c>
      <c r="P638" t="s">
        <v>1589</v>
      </c>
      <c r="Q638" t="s">
        <v>1589</v>
      </c>
      <c r="R638" s="1" t="str">
        <f t="shared" si="38"/>
        <v>NO</v>
      </c>
      <c r="S638" s="29" t="str">
        <f t="shared" si="40"/>
        <v>YES</v>
      </c>
      <c r="T638" s="32" t="str">
        <f t="shared" si="37"/>
        <v>YES</v>
      </c>
      <c r="U638" s="34" t="s">
        <v>127</v>
      </c>
      <c r="V638" s="10" t="s">
        <v>1589</v>
      </c>
      <c r="W638" s="54" t="s">
        <v>1589</v>
      </c>
      <c r="X638" s="9" t="s">
        <v>126</v>
      </c>
      <c r="Y638" s="9" t="s">
        <v>126</v>
      </c>
      <c r="Z638" s="9" t="s">
        <v>126</v>
      </c>
      <c r="AA638" s="9" t="s">
        <v>126</v>
      </c>
      <c r="AB638" s="9" t="s">
        <v>126</v>
      </c>
      <c r="AC638" s="9" t="s">
        <v>126</v>
      </c>
      <c r="AD638" s="9" t="s">
        <v>126</v>
      </c>
      <c r="AE638" s="9" t="s">
        <v>126</v>
      </c>
      <c r="AF638" s="9" t="s">
        <v>126</v>
      </c>
      <c r="AG638" s="9" t="s">
        <v>126</v>
      </c>
      <c r="AH638" s="9" t="s">
        <v>126</v>
      </c>
      <c r="AI638" s="9" t="s">
        <v>126</v>
      </c>
      <c r="AJ638" s="9" t="s">
        <v>127</v>
      </c>
      <c r="AK638" s="9" t="s">
        <v>126</v>
      </c>
      <c r="AL638" s="9" t="s">
        <v>126</v>
      </c>
      <c r="AM638" s="9" t="s">
        <v>126</v>
      </c>
      <c r="AN638" s="9" t="s">
        <v>126</v>
      </c>
      <c r="AO638" s="9" t="s">
        <v>126</v>
      </c>
      <c r="AP638" s="9" t="s">
        <v>126</v>
      </c>
      <c r="AQ638" s="9" t="s">
        <v>126</v>
      </c>
      <c r="AR638" s="27" t="s">
        <v>126</v>
      </c>
      <c r="AS638" s="11" t="s">
        <v>914</v>
      </c>
      <c r="CQ638" t="s">
        <v>127</v>
      </c>
      <c r="EJ638" s="2" t="s">
        <v>127</v>
      </c>
      <c r="EN638" s="11" t="s">
        <v>1105</v>
      </c>
      <c r="EQ638" t="s">
        <v>127</v>
      </c>
      <c r="GL638" s="21" t="s">
        <v>1589</v>
      </c>
      <c r="GP638" t="s">
        <v>127</v>
      </c>
      <c r="GR638" s="69" t="s">
        <v>347</v>
      </c>
      <c r="GS638" s="11" t="s">
        <v>1296</v>
      </c>
    </row>
    <row r="639" spans="1:201" hidden="1" x14ac:dyDescent="0.25">
      <c r="A639" s="10" t="s">
        <v>1781</v>
      </c>
      <c r="B639" s="9" t="s">
        <v>612</v>
      </c>
      <c r="C639" s="9" t="s">
        <v>915</v>
      </c>
      <c r="D639" s="35" t="s">
        <v>2349</v>
      </c>
      <c r="E639" s="35" t="s">
        <v>1589</v>
      </c>
      <c r="F639" s="35" t="s">
        <v>1589</v>
      </c>
      <c r="G639" s="35" t="s">
        <v>1589</v>
      </c>
      <c r="H639" s="35" t="s">
        <v>1589</v>
      </c>
      <c r="I639" s="35" t="s">
        <v>127</v>
      </c>
      <c r="J639" s="35" t="str">
        <f t="shared" si="36"/>
        <v>Plan-driven</v>
      </c>
      <c r="K639" t="s">
        <v>1589</v>
      </c>
      <c r="L639" t="s">
        <v>1589</v>
      </c>
      <c r="M639" t="s">
        <v>127</v>
      </c>
      <c r="N639" t="s">
        <v>127</v>
      </c>
      <c r="O639" t="s">
        <v>127</v>
      </c>
      <c r="P639" t="s">
        <v>1589</v>
      </c>
      <c r="Q639" t="s">
        <v>1589</v>
      </c>
      <c r="R639" s="1" t="str">
        <f t="shared" si="38"/>
        <v>YES</v>
      </c>
      <c r="S639" s="29" t="str">
        <f t="shared" si="40"/>
        <v>YES</v>
      </c>
      <c r="T639" s="32" t="str">
        <f t="shared" si="37"/>
        <v>YES</v>
      </c>
      <c r="U639" s="34" t="s">
        <v>127</v>
      </c>
      <c r="V639" s="10" t="s">
        <v>1589</v>
      </c>
      <c r="W639" s="54" t="s">
        <v>1589</v>
      </c>
      <c r="X639" s="9" t="s">
        <v>126</v>
      </c>
      <c r="Y639" s="9" t="s">
        <v>126</v>
      </c>
      <c r="Z639" s="9" t="s">
        <v>126</v>
      </c>
      <c r="AA639" s="9" t="s">
        <v>126</v>
      </c>
      <c r="AB639" s="9" t="s">
        <v>126</v>
      </c>
      <c r="AC639" s="9" t="s">
        <v>126</v>
      </c>
      <c r="AD639" s="9" t="s">
        <v>126</v>
      </c>
      <c r="AE639" s="9" t="s">
        <v>126</v>
      </c>
      <c r="AF639" s="9" t="s">
        <v>126</v>
      </c>
      <c r="AG639" s="9" t="s">
        <v>126</v>
      </c>
      <c r="AH639" s="9" t="s">
        <v>126</v>
      </c>
      <c r="AI639" s="9" t="s">
        <v>126</v>
      </c>
      <c r="AJ639" s="9" t="s">
        <v>126</v>
      </c>
      <c r="AK639" s="9" t="s">
        <v>126</v>
      </c>
      <c r="AL639" s="9" t="s">
        <v>126</v>
      </c>
      <c r="AM639" s="9" t="s">
        <v>127</v>
      </c>
      <c r="AN639" s="9" t="s">
        <v>126</v>
      </c>
      <c r="AO639" s="9" t="s">
        <v>126</v>
      </c>
      <c r="AP639" s="9" t="s">
        <v>126</v>
      </c>
      <c r="AQ639" s="9" t="s">
        <v>126</v>
      </c>
      <c r="AR639" s="27" t="s">
        <v>126</v>
      </c>
      <c r="AS639" s="11" t="s">
        <v>916</v>
      </c>
      <c r="BI639" t="s">
        <v>127</v>
      </c>
      <c r="EI639" s="22" t="s">
        <v>127</v>
      </c>
      <c r="EN639" s="11" t="s">
        <v>1106</v>
      </c>
      <c r="FR639" t="s">
        <v>127</v>
      </c>
      <c r="GL639" s="21" t="s">
        <v>1589</v>
      </c>
      <c r="GO639" t="s">
        <v>127</v>
      </c>
      <c r="GR639" s="69" t="s">
        <v>348</v>
      </c>
      <c r="GS639" s="11" t="s">
        <v>126</v>
      </c>
    </row>
    <row r="640" spans="1:201" hidden="1" x14ac:dyDescent="0.25">
      <c r="A640" s="10" t="s">
        <v>1781</v>
      </c>
      <c r="B640" s="9" t="s">
        <v>612</v>
      </c>
      <c r="C640" s="9" t="s">
        <v>915</v>
      </c>
      <c r="D640" s="35" t="s">
        <v>2349</v>
      </c>
      <c r="E640" s="35" t="s">
        <v>1589</v>
      </c>
      <c r="F640" s="35" t="s">
        <v>1589</v>
      </c>
      <c r="G640" s="35" t="s">
        <v>1589</v>
      </c>
      <c r="H640" s="35" t="s">
        <v>1589</v>
      </c>
      <c r="I640" s="35" t="s">
        <v>127</v>
      </c>
      <c r="J640" s="35" t="str">
        <f t="shared" si="36"/>
        <v>Plan-driven</v>
      </c>
      <c r="K640" t="s">
        <v>1589</v>
      </c>
      <c r="L640" t="s">
        <v>1589</v>
      </c>
      <c r="M640" t="s">
        <v>127</v>
      </c>
      <c r="N640" t="s">
        <v>127</v>
      </c>
      <c r="O640" t="s">
        <v>127</v>
      </c>
      <c r="P640" t="s">
        <v>1589</v>
      </c>
      <c r="Q640" t="s">
        <v>1589</v>
      </c>
      <c r="R640" s="1" t="str">
        <f t="shared" si="38"/>
        <v>YES</v>
      </c>
      <c r="S640" s="29" t="str">
        <f t="shared" si="40"/>
        <v>YES</v>
      </c>
      <c r="T640" s="32" t="str">
        <f t="shared" si="37"/>
        <v>YES</v>
      </c>
      <c r="U640" s="34" t="s">
        <v>127</v>
      </c>
      <c r="V640" s="10" t="s">
        <v>1589</v>
      </c>
      <c r="W640" s="54" t="s">
        <v>1589</v>
      </c>
      <c r="X640" s="9" t="s">
        <v>126</v>
      </c>
      <c r="Y640" s="9" t="s">
        <v>127</v>
      </c>
      <c r="Z640" s="9" t="s">
        <v>126</v>
      </c>
      <c r="AA640" s="9" t="s">
        <v>126</v>
      </c>
      <c r="AB640" s="9" t="s">
        <v>126</v>
      </c>
      <c r="AC640" s="9" t="s">
        <v>126</v>
      </c>
      <c r="AD640" s="9" t="s">
        <v>126</v>
      </c>
      <c r="AE640" s="9" t="s">
        <v>126</v>
      </c>
      <c r="AF640" s="9" t="s">
        <v>126</v>
      </c>
      <c r="AG640" s="9" t="s">
        <v>126</v>
      </c>
      <c r="AH640" s="9" t="s">
        <v>126</v>
      </c>
      <c r="AI640" s="9" t="s">
        <v>126</v>
      </c>
      <c r="AJ640" s="9" t="s">
        <v>126</v>
      </c>
      <c r="AK640" s="9" t="s">
        <v>126</v>
      </c>
      <c r="AL640" s="9" t="s">
        <v>126</v>
      </c>
      <c r="AM640" s="9" t="s">
        <v>126</v>
      </c>
      <c r="AN640" s="9" t="s">
        <v>126</v>
      </c>
      <c r="AO640" s="9" t="s">
        <v>126</v>
      </c>
      <c r="AP640" s="9" t="s">
        <v>126</v>
      </c>
      <c r="AQ640" s="9" t="s">
        <v>126</v>
      </c>
      <c r="AR640" s="27" t="s">
        <v>126</v>
      </c>
      <c r="AS640" s="11" t="s">
        <v>917</v>
      </c>
      <c r="BK640" t="s">
        <v>127</v>
      </c>
      <c r="BQ640" t="s">
        <v>127</v>
      </c>
      <c r="DB640" t="s">
        <v>127</v>
      </c>
      <c r="EI640" s="22" t="s">
        <v>127</v>
      </c>
      <c r="EJ640" s="2" t="s">
        <v>127</v>
      </c>
      <c r="EM640" s="3" t="s">
        <v>127</v>
      </c>
      <c r="EN640" s="11" t="s">
        <v>1107</v>
      </c>
      <c r="EP640" s="10" t="s">
        <v>127</v>
      </c>
      <c r="FR640" t="s">
        <v>127</v>
      </c>
      <c r="GD640" t="s">
        <v>127</v>
      </c>
      <c r="GL640" s="21" t="s">
        <v>1589</v>
      </c>
      <c r="GM640" t="s">
        <v>127</v>
      </c>
      <c r="GO640" t="s">
        <v>127</v>
      </c>
      <c r="GP640" t="s">
        <v>127</v>
      </c>
      <c r="GR640" s="69" t="s">
        <v>348</v>
      </c>
      <c r="GS640" s="11" t="s">
        <v>1297</v>
      </c>
    </row>
    <row r="641" spans="1:201" hidden="1" x14ac:dyDescent="0.25">
      <c r="A641" s="10" t="s">
        <v>1781</v>
      </c>
      <c r="B641" s="9" t="s">
        <v>612</v>
      </c>
      <c r="C641" s="9" t="s">
        <v>915</v>
      </c>
      <c r="D641" s="35" t="s">
        <v>2349</v>
      </c>
      <c r="E641" s="35" t="s">
        <v>1589</v>
      </c>
      <c r="F641" s="35" t="s">
        <v>1589</v>
      </c>
      <c r="G641" s="35" t="s">
        <v>1589</v>
      </c>
      <c r="H641" s="35" t="s">
        <v>1589</v>
      </c>
      <c r="I641" s="35" t="s">
        <v>127</v>
      </c>
      <c r="J641" s="35" t="str">
        <f t="shared" si="36"/>
        <v>Plan-driven</v>
      </c>
      <c r="K641" t="s">
        <v>1589</v>
      </c>
      <c r="L641" t="s">
        <v>1589</v>
      </c>
      <c r="M641" t="s">
        <v>127</v>
      </c>
      <c r="N641" t="s">
        <v>127</v>
      </c>
      <c r="O641" t="s">
        <v>127</v>
      </c>
      <c r="P641" t="s">
        <v>1589</v>
      </c>
      <c r="Q641" t="s">
        <v>1589</v>
      </c>
      <c r="R641" s="1" t="str">
        <f t="shared" si="38"/>
        <v>YES</v>
      </c>
      <c r="S641" s="29" t="str">
        <f t="shared" si="40"/>
        <v>YES</v>
      </c>
      <c r="T641" s="32" t="str">
        <f t="shared" si="37"/>
        <v>YES</v>
      </c>
      <c r="U641" s="34" t="s">
        <v>127</v>
      </c>
      <c r="V641" s="10" t="s">
        <v>1589</v>
      </c>
      <c r="W641" s="54" t="s">
        <v>1589</v>
      </c>
      <c r="X641" s="9" t="s">
        <v>126</v>
      </c>
      <c r="Y641" s="9" t="s">
        <v>126</v>
      </c>
      <c r="Z641" s="9" t="s">
        <v>126</v>
      </c>
      <c r="AA641" s="9" t="s">
        <v>126</v>
      </c>
      <c r="AB641" s="9" t="s">
        <v>126</v>
      </c>
      <c r="AC641" s="9" t="s">
        <v>126</v>
      </c>
      <c r="AD641" s="9" t="s">
        <v>126</v>
      </c>
      <c r="AE641" s="9" t="s">
        <v>126</v>
      </c>
      <c r="AF641" s="9" t="s">
        <v>126</v>
      </c>
      <c r="AG641" s="9" t="s">
        <v>126</v>
      </c>
      <c r="AH641" s="9" t="s">
        <v>126</v>
      </c>
      <c r="AI641" s="9" t="s">
        <v>126</v>
      </c>
      <c r="AJ641" s="9" t="s">
        <v>126</v>
      </c>
      <c r="AK641" s="9" t="s">
        <v>126</v>
      </c>
      <c r="AL641" s="9" t="s">
        <v>126</v>
      </c>
      <c r="AM641" s="9" t="s">
        <v>126</v>
      </c>
      <c r="AN641" s="9" t="s">
        <v>126</v>
      </c>
      <c r="AO641" s="9" t="s">
        <v>126</v>
      </c>
      <c r="AP641" s="9" t="s">
        <v>127</v>
      </c>
      <c r="AQ641" s="9" t="s">
        <v>126</v>
      </c>
      <c r="AR641" s="27" t="s">
        <v>126</v>
      </c>
      <c r="AS641" s="11" t="s">
        <v>918</v>
      </c>
      <c r="AZ641" t="s">
        <v>127</v>
      </c>
      <c r="BB641" t="s">
        <v>127</v>
      </c>
      <c r="EI641" s="22" t="s">
        <v>127</v>
      </c>
      <c r="EJ641" s="2" t="s">
        <v>127</v>
      </c>
      <c r="EN641" s="11" t="s">
        <v>1108</v>
      </c>
      <c r="EW641" t="s">
        <v>127</v>
      </c>
      <c r="GL641" s="21" t="s">
        <v>1589</v>
      </c>
      <c r="GN641" t="s">
        <v>127</v>
      </c>
      <c r="GR641" s="69" t="s">
        <v>347</v>
      </c>
      <c r="GS641" s="11" t="s">
        <v>1298</v>
      </c>
    </row>
    <row r="642" spans="1:201" hidden="1" x14ac:dyDescent="0.25">
      <c r="A642" s="10" t="s">
        <v>1781</v>
      </c>
      <c r="B642" s="9" t="s">
        <v>612</v>
      </c>
      <c r="C642" s="9" t="s">
        <v>915</v>
      </c>
      <c r="D642" s="35" t="s">
        <v>2349</v>
      </c>
      <c r="E642" s="35" t="s">
        <v>1589</v>
      </c>
      <c r="F642" s="35" t="s">
        <v>1589</v>
      </c>
      <c r="G642" s="35" t="s">
        <v>1589</v>
      </c>
      <c r="H642" s="35" t="s">
        <v>1589</v>
      </c>
      <c r="I642" s="35" t="s">
        <v>127</v>
      </c>
      <c r="J642" s="35" t="str">
        <f t="shared" si="36"/>
        <v>Plan-driven</v>
      </c>
      <c r="K642" t="s">
        <v>1589</v>
      </c>
      <c r="L642" t="s">
        <v>1589</v>
      </c>
      <c r="M642" t="s">
        <v>127</v>
      </c>
      <c r="N642" t="s">
        <v>127</v>
      </c>
      <c r="O642" t="s">
        <v>127</v>
      </c>
      <c r="P642" t="s">
        <v>1589</v>
      </c>
      <c r="Q642" t="s">
        <v>1589</v>
      </c>
      <c r="R642" s="1" t="str">
        <f t="shared" si="38"/>
        <v>YES</v>
      </c>
      <c r="S642" s="29" t="str">
        <f t="shared" si="40"/>
        <v>YES</v>
      </c>
      <c r="T642" s="32" t="str">
        <f t="shared" si="37"/>
        <v>YES</v>
      </c>
      <c r="U642" s="34" t="s">
        <v>127</v>
      </c>
      <c r="V642" s="10" t="s">
        <v>1589</v>
      </c>
      <c r="W642" s="54" t="s">
        <v>1589</v>
      </c>
      <c r="X642" s="9" t="s">
        <v>126</v>
      </c>
      <c r="Y642" s="9" t="s">
        <v>126</v>
      </c>
      <c r="Z642" s="9" t="s">
        <v>126</v>
      </c>
      <c r="AA642" s="9" t="s">
        <v>126</v>
      </c>
      <c r="AB642" s="9" t="s">
        <v>126</v>
      </c>
      <c r="AC642" s="9" t="s">
        <v>126</v>
      </c>
      <c r="AD642" s="9" t="s">
        <v>126</v>
      </c>
      <c r="AE642" s="9" t="s">
        <v>126</v>
      </c>
      <c r="AF642" s="9" t="s">
        <v>126</v>
      </c>
      <c r="AG642" s="9" t="s">
        <v>126</v>
      </c>
      <c r="AH642" s="9" t="s">
        <v>126</v>
      </c>
      <c r="AI642" s="9" t="s">
        <v>126</v>
      </c>
      <c r="AJ642" s="9" t="s">
        <v>126</v>
      </c>
      <c r="AK642" s="9" t="s">
        <v>126</v>
      </c>
      <c r="AL642" s="9" t="s">
        <v>126</v>
      </c>
      <c r="AM642" s="9" t="s">
        <v>126</v>
      </c>
      <c r="AN642" s="9" t="s">
        <v>127</v>
      </c>
      <c r="AO642" s="9" t="s">
        <v>126</v>
      </c>
      <c r="AP642" s="9" t="s">
        <v>126</v>
      </c>
      <c r="AQ642" s="9" t="s">
        <v>126</v>
      </c>
      <c r="AR642" s="27" t="s">
        <v>126</v>
      </c>
      <c r="AS642" s="11" t="s">
        <v>919</v>
      </c>
      <c r="BD642" t="s">
        <v>127</v>
      </c>
      <c r="EJ642" s="2" t="s">
        <v>127</v>
      </c>
      <c r="EN642" s="11" t="s">
        <v>1109</v>
      </c>
      <c r="GE642" t="s">
        <v>127</v>
      </c>
      <c r="GL642" s="21" t="s">
        <v>1589</v>
      </c>
      <c r="GP642" t="s">
        <v>127</v>
      </c>
      <c r="GR642" s="69" t="s">
        <v>347</v>
      </c>
      <c r="GS642" s="11" t="s">
        <v>126</v>
      </c>
    </row>
    <row r="643" spans="1:201" hidden="1" x14ac:dyDescent="0.25">
      <c r="A643" s="10" t="s">
        <v>1781</v>
      </c>
      <c r="B643" s="9" t="s">
        <v>612</v>
      </c>
      <c r="C643" s="9" t="s">
        <v>915</v>
      </c>
      <c r="D643" s="35" t="s">
        <v>2349</v>
      </c>
      <c r="E643" s="35" t="s">
        <v>1589</v>
      </c>
      <c r="F643" s="35" t="s">
        <v>1589</v>
      </c>
      <c r="G643" s="35" t="s">
        <v>1589</v>
      </c>
      <c r="H643" s="35" t="s">
        <v>1589</v>
      </c>
      <c r="I643" s="35" t="s">
        <v>127</v>
      </c>
      <c r="J643" s="35" t="str">
        <f t="shared" si="36"/>
        <v>Plan-driven</v>
      </c>
      <c r="K643" t="s">
        <v>1589</v>
      </c>
      <c r="L643" t="s">
        <v>1589</v>
      </c>
      <c r="M643" t="s">
        <v>127</v>
      </c>
      <c r="N643" t="s">
        <v>127</v>
      </c>
      <c r="O643" t="s">
        <v>127</v>
      </c>
      <c r="P643" t="s">
        <v>1589</v>
      </c>
      <c r="Q643" t="s">
        <v>1589</v>
      </c>
      <c r="R643" s="1" t="str">
        <f t="shared" si="38"/>
        <v>YES</v>
      </c>
      <c r="S643" s="29" t="str">
        <f t="shared" si="40"/>
        <v>YES</v>
      </c>
      <c r="T643" s="32" t="str">
        <f t="shared" si="37"/>
        <v>YES</v>
      </c>
      <c r="U643" s="34" t="s">
        <v>127</v>
      </c>
      <c r="V643" s="10" t="s">
        <v>1589</v>
      </c>
      <c r="W643" s="54" t="s">
        <v>1589</v>
      </c>
      <c r="X643" s="9" t="s">
        <v>126</v>
      </c>
      <c r="Y643" s="9" t="s">
        <v>126</v>
      </c>
      <c r="Z643" s="9" t="s">
        <v>126</v>
      </c>
      <c r="AA643" s="9" t="s">
        <v>126</v>
      </c>
      <c r="AB643" s="9" t="s">
        <v>126</v>
      </c>
      <c r="AC643" s="9" t="s">
        <v>126</v>
      </c>
      <c r="AD643" s="9" t="s">
        <v>126</v>
      </c>
      <c r="AE643" s="9" t="s">
        <v>126</v>
      </c>
      <c r="AF643" s="9" t="s">
        <v>126</v>
      </c>
      <c r="AG643" s="9" t="s">
        <v>126</v>
      </c>
      <c r="AH643" s="9" t="s">
        <v>127</v>
      </c>
      <c r="AI643" s="9" t="s">
        <v>126</v>
      </c>
      <c r="AJ643" s="9" t="s">
        <v>126</v>
      </c>
      <c r="AK643" s="9" t="s">
        <v>126</v>
      </c>
      <c r="AL643" s="9" t="s">
        <v>126</v>
      </c>
      <c r="AM643" s="9" t="s">
        <v>126</v>
      </c>
      <c r="AN643" s="9" t="s">
        <v>126</v>
      </c>
      <c r="AO643" s="9" t="s">
        <v>126</v>
      </c>
      <c r="AP643" s="9" t="s">
        <v>126</v>
      </c>
      <c r="AQ643" s="9" t="s">
        <v>126</v>
      </c>
      <c r="AR643" s="27" t="s">
        <v>126</v>
      </c>
      <c r="AS643" s="11" t="s">
        <v>920</v>
      </c>
      <c r="CF643" t="s">
        <v>127</v>
      </c>
      <c r="EI643" s="22" t="s">
        <v>127</v>
      </c>
      <c r="EN643" s="11" t="s">
        <v>1107</v>
      </c>
      <c r="GD643" t="s">
        <v>127</v>
      </c>
      <c r="GL643" s="21" t="s">
        <v>1589</v>
      </c>
      <c r="GP643" t="s">
        <v>127</v>
      </c>
      <c r="GR643" s="69" t="s">
        <v>348</v>
      </c>
      <c r="GS643" s="11" t="s">
        <v>1299</v>
      </c>
    </row>
    <row r="644" spans="1:201" hidden="1" x14ac:dyDescent="0.25">
      <c r="A644" s="10" t="s">
        <v>1781</v>
      </c>
      <c r="B644" s="9" t="s">
        <v>612</v>
      </c>
      <c r="C644" s="9" t="s">
        <v>921</v>
      </c>
      <c r="D644" s="35" t="s">
        <v>2350</v>
      </c>
      <c r="E644" s="35" t="s">
        <v>1589</v>
      </c>
      <c r="F644" s="35" t="s">
        <v>1589</v>
      </c>
      <c r="G644" s="35" t="s">
        <v>127</v>
      </c>
      <c r="H644" s="35" t="s">
        <v>1589</v>
      </c>
      <c r="I644" s="35" t="s">
        <v>1589</v>
      </c>
      <c r="J644" s="35" t="str">
        <f t="shared" ref="J644:J707" si="41">IF(OR($E644 = "YES",$F644 = "YES", $I644="YES"), IF(OR($G644 = "YES",$H644 = "YES"),"Mixed","Plan-driven"), IF(OR($G644 = "YES",$H644 = "YES"), "Agile", ""))</f>
        <v>Agile</v>
      </c>
      <c r="K644" t="s">
        <v>127</v>
      </c>
      <c r="L644" t="s">
        <v>127</v>
      </c>
      <c r="M644" t="s">
        <v>1589</v>
      </c>
      <c r="N644" t="s">
        <v>1589</v>
      </c>
      <c r="O644" t="s">
        <v>1589</v>
      </c>
      <c r="P644" t="s">
        <v>1589</v>
      </c>
      <c r="Q644" t="s">
        <v>1589</v>
      </c>
      <c r="R644" s="1" t="str">
        <f t="shared" si="38"/>
        <v>NO</v>
      </c>
      <c r="S644" s="29" t="str">
        <f t="shared" si="40"/>
        <v>YES</v>
      </c>
      <c r="T644" s="32" t="str">
        <f t="shared" ref="T644:T707" si="42">IF(AND(AS644="",EN644="",GS644=""),"NO","YES")</f>
        <v>YES</v>
      </c>
      <c r="U644" s="34" t="s">
        <v>127</v>
      </c>
      <c r="V644" s="10" t="s">
        <v>1589</v>
      </c>
      <c r="W644" s="54" t="s">
        <v>1589</v>
      </c>
      <c r="X644" s="9" t="s">
        <v>126</v>
      </c>
      <c r="Y644" s="9" t="s">
        <v>126</v>
      </c>
      <c r="Z644" s="9" t="s">
        <v>126</v>
      </c>
      <c r="AA644" s="9" t="s">
        <v>126</v>
      </c>
      <c r="AB644" s="9" t="s">
        <v>126</v>
      </c>
      <c r="AC644" s="9" t="s">
        <v>126</v>
      </c>
      <c r="AD644" s="9" t="s">
        <v>127</v>
      </c>
      <c r="AE644" s="9" t="s">
        <v>126</v>
      </c>
      <c r="AF644" s="9" t="s">
        <v>126</v>
      </c>
      <c r="AG644" s="9" t="s">
        <v>126</v>
      </c>
      <c r="AH644" s="9" t="s">
        <v>126</v>
      </c>
      <c r="AI644" s="9" t="s">
        <v>126</v>
      </c>
      <c r="AJ644" s="9" t="s">
        <v>126</v>
      </c>
      <c r="AK644" s="9" t="s">
        <v>126</v>
      </c>
      <c r="AL644" s="9" t="s">
        <v>126</v>
      </c>
      <c r="AM644" s="9" t="s">
        <v>126</v>
      </c>
      <c r="AN644" s="9" t="s">
        <v>126</v>
      </c>
      <c r="AO644" s="9" t="s">
        <v>126</v>
      </c>
      <c r="AP644" s="9" t="s">
        <v>126</v>
      </c>
      <c r="AQ644" s="9" t="s">
        <v>126</v>
      </c>
      <c r="AR644" s="27" t="s">
        <v>126</v>
      </c>
      <c r="AS644" s="11" t="s">
        <v>922</v>
      </c>
      <c r="DV644" t="s">
        <v>127</v>
      </c>
      <c r="EI644" s="22" t="s">
        <v>127</v>
      </c>
      <c r="EN644" s="11" t="s">
        <v>1110</v>
      </c>
      <c r="GD644" t="s">
        <v>127</v>
      </c>
      <c r="GL644" s="21" t="s">
        <v>1589</v>
      </c>
      <c r="GP644" t="s">
        <v>127</v>
      </c>
      <c r="GR644" s="69" t="s">
        <v>348</v>
      </c>
      <c r="GS644" s="11" t="s">
        <v>1300</v>
      </c>
    </row>
    <row r="645" spans="1:201" hidden="1" x14ac:dyDescent="0.25">
      <c r="A645" s="10" t="s">
        <v>1781</v>
      </c>
      <c r="B645" s="9" t="s">
        <v>612</v>
      </c>
      <c r="C645" s="9" t="s">
        <v>921</v>
      </c>
      <c r="D645" s="35" t="s">
        <v>2350</v>
      </c>
      <c r="E645" s="35" t="s">
        <v>1589</v>
      </c>
      <c r="F645" s="35" t="s">
        <v>1589</v>
      </c>
      <c r="G645" s="35" t="s">
        <v>127</v>
      </c>
      <c r="H645" s="35" t="s">
        <v>1589</v>
      </c>
      <c r="I645" s="35" t="s">
        <v>1589</v>
      </c>
      <c r="J645" s="35" t="str">
        <f t="shared" si="41"/>
        <v>Agile</v>
      </c>
      <c r="K645" t="s">
        <v>127</v>
      </c>
      <c r="L645" t="s">
        <v>127</v>
      </c>
      <c r="M645" t="s">
        <v>1589</v>
      </c>
      <c r="N645" t="s">
        <v>1589</v>
      </c>
      <c r="O645" t="s">
        <v>1589</v>
      </c>
      <c r="P645" t="s">
        <v>1589</v>
      </c>
      <c r="Q645" t="s">
        <v>1589</v>
      </c>
      <c r="R645" s="1" t="str">
        <f t="shared" ref="R645:R708" si="43">IF(OR(M645="YES",N645="YES",O645="YES"),"YES","NO")</f>
        <v>NO</v>
      </c>
      <c r="S645" s="29" t="str">
        <f t="shared" si="40"/>
        <v>YES</v>
      </c>
      <c r="T645" s="32" t="str">
        <f t="shared" si="42"/>
        <v>YES</v>
      </c>
      <c r="U645" s="34" t="s">
        <v>127</v>
      </c>
      <c r="V645" s="10" t="s">
        <v>1589</v>
      </c>
      <c r="W645" s="54" t="s">
        <v>1589</v>
      </c>
      <c r="X645" s="9" t="s">
        <v>127</v>
      </c>
      <c r="Y645" s="9" t="s">
        <v>126</v>
      </c>
      <c r="Z645" s="9" t="s">
        <v>126</v>
      </c>
      <c r="AA645" s="9" t="s">
        <v>126</v>
      </c>
      <c r="AB645" s="9" t="s">
        <v>126</v>
      </c>
      <c r="AC645" s="9" t="s">
        <v>126</v>
      </c>
      <c r="AD645" s="9" t="s">
        <v>126</v>
      </c>
      <c r="AE645" s="9" t="s">
        <v>126</v>
      </c>
      <c r="AF645" s="9" t="s">
        <v>126</v>
      </c>
      <c r="AG645" s="9" t="s">
        <v>126</v>
      </c>
      <c r="AH645" s="9" t="s">
        <v>126</v>
      </c>
      <c r="AI645" s="9" t="s">
        <v>126</v>
      </c>
      <c r="AJ645" s="9" t="s">
        <v>126</v>
      </c>
      <c r="AK645" s="9" t="s">
        <v>126</v>
      </c>
      <c r="AL645" s="9" t="s">
        <v>126</v>
      </c>
      <c r="AM645" s="9" t="s">
        <v>126</v>
      </c>
      <c r="AN645" s="9" t="s">
        <v>126</v>
      </c>
      <c r="AO645" s="9" t="s">
        <v>126</v>
      </c>
      <c r="AP645" s="9" t="s">
        <v>126</v>
      </c>
      <c r="AQ645" s="9" t="s">
        <v>126</v>
      </c>
      <c r="AR645" s="27" t="s">
        <v>126</v>
      </c>
      <c r="AS645" s="11" t="s">
        <v>923</v>
      </c>
      <c r="CC645" t="s">
        <v>127</v>
      </c>
      <c r="EL645" s="2" t="s">
        <v>127</v>
      </c>
      <c r="EN645" s="11" t="s">
        <v>1111</v>
      </c>
      <c r="FE645" t="s">
        <v>127</v>
      </c>
      <c r="GL645" s="21" t="s">
        <v>1589</v>
      </c>
      <c r="GP645" t="s">
        <v>127</v>
      </c>
      <c r="GR645" s="69" t="s">
        <v>348</v>
      </c>
      <c r="GS645" s="11" t="s">
        <v>1301</v>
      </c>
    </row>
    <row r="646" spans="1:201" hidden="1" x14ac:dyDescent="0.25">
      <c r="A646" s="10" t="s">
        <v>1781</v>
      </c>
      <c r="B646" s="9" t="s">
        <v>612</v>
      </c>
      <c r="C646" s="9" t="s">
        <v>921</v>
      </c>
      <c r="D646" s="35" t="s">
        <v>2350</v>
      </c>
      <c r="E646" s="35" t="s">
        <v>1589</v>
      </c>
      <c r="F646" s="35" t="s">
        <v>1589</v>
      </c>
      <c r="G646" s="35" t="s">
        <v>127</v>
      </c>
      <c r="H646" s="35" t="s">
        <v>1589</v>
      </c>
      <c r="I646" s="35" t="s">
        <v>1589</v>
      </c>
      <c r="J646" s="35" t="str">
        <f t="shared" si="41"/>
        <v>Agile</v>
      </c>
      <c r="K646" t="s">
        <v>127</v>
      </c>
      <c r="L646" t="s">
        <v>127</v>
      </c>
      <c r="M646" t="s">
        <v>1589</v>
      </c>
      <c r="N646" t="s">
        <v>1589</v>
      </c>
      <c r="O646" t="s">
        <v>1589</v>
      </c>
      <c r="P646" t="s">
        <v>1589</v>
      </c>
      <c r="Q646" t="s">
        <v>1589</v>
      </c>
      <c r="R646" s="1" t="str">
        <f t="shared" si="43"/>
        <v>NO</v>
      </c>
      <c r="S646" s="29" t="str">
        <f t="shared" ref="S646:S709" si="44">IF(AND(X646="",Y646="",Z646="",AA646="",AB646="",AC646="",AD646="",AE646="",AF646="",AG646="",AH646="",AI646="",AJ646="",AK646="",AL646="",AN646="",AM646="",AO646="",AP646="",AQ646="",AR646=""),"NO","YES")</f>
        <v>YES</v>
      </c>
      <c r="T646" s="32" t="str">
        <f t="shared" si="42"/>
        <v>YES</v>
      </c>
      <c r="U646" s="34" t="s">
        <v>127</v>
      </c>
      <c r="V646" s="10" t="s">
        <v>1589</v>
      </c>
      <c r="W646" s="54" t="s">
        <v>1589</v>
      </c>
      <c r="X646" s="9" t="s">
        <v>126</v>
      </c>
      <c r="Y646" s="9" t="s">
        <v>126</v>
      </c>
      <c r="Z646" s="9" t="s">
        <v>126</v>
      </c>
      <c r="AA646" s="9" t="s">
        <v>126</v>
      </c>
      <c r="AB646" s="9" t="s">
        <v>126</v>
      </c>
      <c r="AC646" s="9" t="s">
        <v>126</v>
      </c>
      <c r="AD646" s="9" t="s">
        <v>126</v>
      </c>
      <c r="AE646" s="9" t="s">
        <v>126</v>
      </c>
      <c r="AF646" s="9" t="s">
        <v>126</v>
      </c>
      <c r="AG646" s="9" t="s">
        <v>127</v>
      </c>
      <c r="AH646" s="9" t="s">
        <v>126</v>
      </c>
      <c r="AI646" s="9" t="s">
        <v>126</v>
      </c>
      <c r="AJ646" s="9" t="s">
        <v>126</v>
      </c>
      <c r="AK646" s="9" t="s">
        <v>126</v>
      </c>
      <c r="AL646" s="9" t="s">
        <v>126</v>
      </c>
      <c r="AM646" s="9" t="s">
        <v>126</v>
      </c>
      <c r="AN646" s="9" t="s">
        <v>126</v>
      </c>
      <c r="AO646" s="9" t="s">
        <v>126</v>
      </c>
      <c r="AP646" s="9" t="s">
        <v>126</v>
      </c>
      <c r="AQ646" s="9" t="s">
        <v>126</v>
      </c>
      <c r="AR646" s="27" t="s">
        <v>126</v>
      </c>
      <c r="AS646" s="11" t="s">
        <v>924</v>
      </c>
      <c r="EF646" t="s">
        <v>127</v>
      </c>
      <c r="EJ646" s="2" t="s">
        <v>127</v>
      </c>
      <c r="EN646" s="11" t="s">
        <v>1111</v>
      </c>
      <c r="FE646" t="s">
        <v>127</v>
      </c>
      <c r="GL646" s="21" t="s">
        <v>1589</v>
      </c>
      <c r="GP646" t="s">
        <v>127</v>
      </c>
      <c r="GR646" s="69" t="s">
        <v>347</v>
      </c>
      <c r="GS646" s="11" t="s">
        <v>1302</v>
      </c>
    </row>
    <row r="647" spans="1:201" hidden="1" x14ac:dyDescent="0.25">
      <c r="A647" s="10" t="s">
        <v>1781</v>
      </c>
      <c r="B647" s="9" t="s">
        <v>612</v>
      </c>
      <c r="C647" s="9" t="s">
        <v>921</v>
      </c>
      <c r="D647" s="35" t="s">
        <v>2350</v>
      </c>
      <c r="E647" s="35" t="s">
        <v>1589</v>
      </c>
      <c r="F647" s="35" t="s">
        <v>1589</v>
      </c>
      <c r="G647" s="35" t="s">
        <v>127</v>
      </c>
      <c r="H647" s="35" t="s">
        <v>1589</v>
      </c>
      <c r="I647" s="35" t="s">
        <v>1589</v>
      </c>
      <c r="J647" s="35" t="str">
        <f t="shared" si="41"/>
        <v>Agile</v>
      </c>
      <c r="K647" t="s">
        <v>127</v>
      </c>
      <c r="L647" t="s">
        <v>127</v>
      </c>
      <c r="M647" t="s">
        <v>1589</v>
      </c>
      <c r="N647" t="s">
        <v>1589</v>
      </c>
      <c r="O647" t="s">
        <v>1589</v>
      </c>
      <c r="P647" t="s">
        <v>1589</v>
      </c>
      <c r="Q647" t="s">
        <v>1589</v>
      </c>
      <c r="R647" s="1" t="str">
        <f t="shared" si="43"/>
        <v>NO</v>
      </c>
      <c r="S647" s="29" t="str">
        <f t="shared" si="44"/>
        <v>YES</v>
      </c>
      <c r="T647" s="32" t="str">
        <f t="shared" si="42"/>
        <v>YES</v>
      </c>
      <c r="U647" s="34" t="s">
        <v>127</v>
      </c>
      <c r="V647" s="10" t="s">
        <v>1589</v>
      </c>
      <c r="W647" s="54" t="s">
        <v>1589</v>
      </c>
      <c r="X647" s="9" t="s">
        <v>126</v>
      </c>
      <c r="Y647" s="9" t="s">
        <v>126</v>
      </c>
      <c r="Z647" s="9" t="s">
        <v>126</v>
      </c>
      <c r="AA647" s="9" t="s">
        <v>126</v>
      </c>
      <c r="AB647" s="9" t="s">
        <v>126</v>
      </c>
      <c r="AC647" s="9" t="s">
        <v>126</v>
      </c>
      <c r="AD647" s="9" t="s">
        <v>126</v>
      </c>
      <c r="AE647" s="9" t="s">
        <v>126</v>
      </c>
      <c r="AF647" s="9" t="s">
        <v>126</v>
      </c>
      <c r="AG647" s="9" t="s">
        <v>126</v>
      </c>
      <c r="AH647" s="9" t="s">
        <v>126</v>
      </c>
      <c r="AI647" s="9" t="s">
        <v>126</v>
      </c>
      <c r="AJ647" s="9" t="s">
        <v>126</v>
      </c>
      <c r="AK647" s="9" t="s">
        <v>126</v>
      </c>
      <c r="AL647" s="9" t="s">
        <v>126</v>
      </c>
      <c r="AM647" s="9" t="s">
        <v>126</v>
      </c>
      <c r="AN647" s="9" t="s">
        <v>126</v>
      </c>
      <c r="AO647" s="9" t="s">
        <v>126</v>
      </c>
      <c r="AP647" s="9" t="s">
        <v>127</v>
      </c>
      <c r="AQ647" s="9" t="s">
        <v>126</v>
      </c>
      <c r="AR647" s="27" t="s">
        <v>126</v>
      </c>
      <c r="AS647" s="11" t="s">
        <v>925</v>
      </c>
      <c r="DC647" t="s">
        <v>127</v>
      </c>
      <c r="EJ647" s="2" t="s">
        <v>127</v>
      </c>
      <c r="EN647" s="11" t="s">
        <v>1112</v>
      </c>
      <c r="GI647" t="s">
        <v>127</v>
      </c>
      <c r="GL647" s="21" t="s">
        <v>1589</v>
      </c>
      <c r="GP647" t="s">
        <v>127</v>
      </c>
      <c r="GR647" s="69" t="s">
        <v>347</v>
      </c>
      <c r="GS647" s="11" t="s">
        <v>1303</v>
      </c>
    </row>
    <row r="648" spans="1:201" hidden="1" x14ac:dyDescent="0.25">
      <c r="A648" s="10" t="s">
        <v>1781</v>
      </c>
      <c r="B648" s="9" t="s">
        <v>612</v>
      </c>
      <c r="C648" s="9" t="s">
        <v>921</v>
      </c>
      <c r="D648" s="35" t="s">
        <v>2350</v>
      </c>
      <c r="E648" s="35" t="s">
        <v>1589</v>
      </c>
      <c r="F648" s="35" t="s">
        <v>1589</v>
      </c>
      <c r="G648" s="35" t="s">
        <v>127</v>
      </c>
      <c r="H648" s="35" t="s">
        <v>1589</v>
      </c>
      <c r="I648" s="35" t="s">
        <v>1589</v>
      </c>
      <c r="J648" s="35" t="str">
        <f t="shared" si="41"/>
        <v>Agile</v>
      </c>
      <c r="K648" t="s">
        <v>127</v>
      </c>
      <c r="L648" t="s">
        <v>127</v>
      </c>
      <c r="M648" t="s">
        <v>1589</v>
      </c>
      <c r="N648" t="s">
        <v>1589</v>
      </c>
      <c r="O648" t="s">
        <v>1589</v>
      </c>
      <c r="P648" t="s">
        <v>1589</v>
      </c>
      <c r="Q648" t="s">
        <v>1589</v>
      </c>
      <c r="R648" s="1" t="str">
        <f t="shared" si="43"/>
        <v>NO</v>
      </c>
      <c r="S648" s="29" t="str">
        <f t="shared" si="44"/>
        <v>YES</v>
      </c>
      <c r="T648" s="32" t="str">
        <f t="shared" si="42"/>
        <v>YES</v>
      </c>
      <c r="U648" s="34" t="s">
        <v>127</v>
      </c>
      <c r="V648" s="10" t="s">
        <v>1589</v>
      </c>
      <c r="W648" s="54" t="s">
        <v>1589</v>
      </c>
      <c r="X648" s="9" t="s">
        <v>126</v>
      </c>
      <c r="Y648" s="9" t="s">
        <v>126</v>
      </c>
      <c r="Z648" s="9" t="s">
        <v>126</v>
      </c>
      <c r="AA648" s="9" t="s">
        <v>127</v>
      </c>
      <c r="AB648" s="9" t="s">
        <v>126</v>
      </c>
      <c r="AC648" s="9" t="s">
        <v>126</v>
      </c>
      <c r="AD648" s="9" t="s">
        <v>126</v>
      </c>
      <c r="AE648" s="9" t="s">
        <v>126</v>
      </c>
      <c r="AF648" s="9" t="s">
        <v>126</v>
      </c>
      <c r="AG648" s="9" t="s">
        <v>126</v>
      </c>
      <c r="AH648" s="9" t="s">
        <v>126</v>
      </c>
      <c r="AI648" s="9" t="s">
        <v>126</v>
      </c>
      <c r="AJ648" s="9" t="s">
        <v>126</v>
      </c>
      <c r="AK648" s="9" t="s">
        <v>126</v>
      </c>
      <c r="AL648" s="9" t="s">
        <v>126</v>
      </c>
      <c r="AM648" s="9" t="s">
        <v>126</v>
      </c>
      <c r="AN648" s="9" t="s">
        <v>126</v>
      </c>
      <c r="AO648" s="9" t="s">
        <v>126</v>
      </c>
      <c r="AP648" s="9" t="s">
        <v>126</v>
      </c>
      <c r="AQ648" s="9" t="s">
        <v>126</v>
      </c>
      <c r="AR648" s="27" t="s">
        <v>126</v>
      </c>
      <c r="AS648" s="11" t="s">
        <v>925</v>
      </c>
      <c r="DC648" t="s">
        <v>127</v>
      </c>
      <c r="EJ648" s="2" t="s">
        <v>127</v>
      </c>
      <c r="EN648" s="11" t="s">
        <v>126</v>
      </c>
      <c r="GR648" s="69" t="s">
        <v>348</v>
      </c>
      <c r="GS648" s="11" t="s">
        <v>1304</v>
      </c>
    </row>
    <row r="649" spans="1:201" hidden="1" x14ac:dyDescent="0.25">
      <c r="A649" s="10" t="s">
        <v>1782</v>
      </c>
      <c r="B649" s="9" t="s">
        <v>1338</v>
      </c>
      <c r="C649" s="9" t="s">
        <v>1339</v>
      </c>
      <c r="D649" s="35" t="s">
        <v>2350</v>
      </c>
      <c r="E649" s="35" t="s">
        <v>127</v>
      </c>
      <c r="F649" s="35" t="s">
        <v>1589</v>
      </c>
      <c r="G649" s="35" t="s">
        <v>127</v>
      </c>
      <c r="H649" s="35" t="s">
        <v>127</v>
      </c>
      <c r="I649" s="35" t="s">
        <v>127</v>
      </c>
      <c r="J649" s="35" t="str">
        <f t="shared" si="41"/>
        <v>Mixed</v>
      </c>
      <c r="K649" t="s">
        <v>1589</v>
      </c>
      <c r="L649" t="s">
        <v>127</v>
      </c>
      <c r="M649" t="s">
        <v>127</v>
      </c>
      <c r="N649" t="s">
        <v>127</v>
      </c>
      <c r="O649" t="s">
        <v>127</v>
      </c>
      <c r="P649" t="s">
        <v>1589</v>
      </c>
      <c r="Q649" t="s">
        <v>1589</v>
      </c>
      <c r="R649" s="1" t="str">
        <f t="shared" si="43"/>
        <v>YES</v>
      </c>
      <c r="S649" s="29" t="str">
        <f t="shared" si="44"/>
        <v>YES</v>
      </c>
      <c r="T649" s="32" t="str">
        <f t="shared" si="42"/>
        <v>NO</v>
      </c>
      <c r="U649" s="34" t="s">
        <v>1589</v>
      </c>
      <c r="V649" s="10" t="s">
        <v>1589</v>
      </c>
      <c r="W649" s="54" t="s">
        <v>1589</v>
      </c>
      <c r="X649" s="9" t="s">
        <v>126</v>
      </c>
      <c r="Y649" s="9" t="s">
        <v>126</v>
      </c>
      <c r="Z649" s="9" t="s">
        <v>126</v>
      </c>
      <c r="AA649" s="9" t="s">
        <v>126</v>
      </c>
      <c r="AB649" s="9" t="s">
        <v>127</v>
      </c>
      <c r="AC649" s="9" t="s">
        <v>126</v>
      </c>
      <c r="AD649" s="9" t="s">
        <v>126</v>
      </c>
      <c r="AE649" s="9" t="s">
        <v>126</v>
      </c>
      <c r="AF649" s="9" t="s">
        <v>126</v>
      </c>
      <c r="AG649" s="9" t="s">
        <v>126</v>
      </c>
      <c r="AH649" s="9" t="s">
        <v>126</v>
      </c>
      <c r="AI649" s="9" t="s">
        <v>126</v>
      </c>
      <c r="AJ649" s="9" t="s">
        <v>126</v>
      </c>
      <c r="AK649" s="9" t="s">
        <v>126</v>
      </c>
      <c r="AL649" s="9" t="s">
        <v>126</v>
      </c>
      <c r="AM649" s="9" t="s">
        <v>126</v>
      </c>
      <c r="AN649" s="9" t="s">
        <v>126</v>
      </c>
      <c r="AO649" s="9" t="s">
        <v>126</v>
      </c>
      <c r="AP649" s="9" t="s">
        <v>126</v>
      </c>
      <c r="AQ649" s="9" t="s">
        <v>126</v>
      </c>
      <c r="AR649" s="27" t="s">
        <v>126</v>
      </c>
      <c r="AS649" s="11" t="s">
        <v>126</v>
      </c>
      <c r="EN649" s="11" t="s">
        <v>126</v>
      </c>
      <c r="GR649" s="69" t="s">
        <v>347</v>
      </c>
      <c r="GS649" s="11" t="s">
        <v>126</v>
      </c>
    </row>
    <row r="650" spans="1:201" hidden="1" x14ac:dyDescent="0.25">
      <c r="A650" s="10" t="s">
        <v>1782</v>
      </c>
      <c r="B650" s="9" t="s">
        <v>1338</v>
      </c>
      <c r="C650" s="9" t="s">
        <v>1339</v>
      </c>
      <c r="D650" s="35" t="s">
        <v>2350</v>
      </c>
      <c r="E650" s="35" t="s">
        <v>127</v>
      </c>
      <c r="F650" s="35" t="s">
        <v>1589</v>
      </c>
      <c r="G650" s="35" t="s">
        <v>127</v>
      </c>
      <c r="H650" s="35" t="s">
        <v>127</v>
      </c>
      <c r="I650" s="35" t="s">
        <v>127</v>
      </c>
      <c r="J650" s="35" t="str">
        <f t="shared" si="41"/>
        <v>Mixed</v>
      </c>
      <c r="K650" t="s">
        <v>1589</v>
      </c>
      <c r="L650" t="s">
        <v>127</v>
      </c>
      <c r="M650" t="s">
        <v>127</v>
      </c>
      <c r="N650" t="s">
        <v>127</v>
      </c>
      <c r="O650" t="s">
        <v>127</v>
      </c>
      <c r="P650" t="s">
        <v>1589</v>
      </c>
      <c r="Q650" t="s">
        <v>1589</v>
      </c>
      <c r="R650" s="1" t="str">
        <f t="shared" si="43"/>
        <v>YES</v>
      </c>
      <c r="S650" s="29" t="str">
        <f t="shared" si="44"/>
        <v>YES</v>
      </c>
      <c r="T650" s="32" t="str">
        <f t="shared" si="42"/>
        <v>NO</v>
      </c>
      <c r="U650" s="34" t="s">
        <v>1589</v>
      </c>
      <c r="V650" s="10" t="s">
        <v>1589</v>
      </c>
      <c r="W650" s="54" t="s">
        <v>1589</v>
      </c>
      <c r="X650" s="9" t="s">
        <v>126</v>
      </c>
      <c r="Y650" s="9" t="s">
        <v>126</v>
      </c>
      <c r="Z650" s="9" t="s">
        <v>126</v>
      </c>
      <c r="AA650" s="9" t="s">
        <v>126</v>
      </c>
      <c r="AB650" s="9" t="s">
        <v>126</v>
      </c>
      <c r="AC650" s="9" t="s">
        <v>126</v>
      </c>
      <c r="AD650" s="9" t="s">
        <v>126</v>
      </c>
      <c r="AE650" s="9" t="s">
        <v>126</v>
      </c>
      <c r="AF650" s="9" t="s">
        <v>127</v>
      </c>
      <c r="AG650" s="9" t="s">
        <v>126</v>
      </c>
      <c r="AH650" s="9" t="s">
        <v>126</v>
      </c>
      <c r="AI650" s="9" t="s">
        <v>126</v>
      </c>
      <c r="AJ650" s="9" t="s">
        <v>126</v>
      </c>
      <c r="AK650" s="9" t="s">
        <v>126</v>
      </c>
      <c r="AL650" s="9" t="s">
        <v>126</v>
      </c>
      <c r="AM650" s="9" t="s">
        <v>126</v>
      </c>
      <c r="AN650" s="9" t="s">
        <v>126</v>
      </c>
      <c r="AO650" s="9" t="s">
        <v>126</v>
      </c>
      <c r="AP650" s="9" t="s">
        <v>126</v>
      </c>
      <c r="AQ650" s="9" t="s">
        <v>126</v>
      </c>
      <c r="AR650" s="27" t="s">
        <v>126</v>
      </c>
      <c r="AS650" s="11" t="s">
        <v>126</v>
      </c>
      <c r="EN650" s="11" t="s">
        <v>126</v>
      </c>
      <c r="GR650" s="69" t="s">
        <v>347</v>
      </c>
      <c r="GS650" s="11" t="s">
        <v>126</v>
      </c>
    </row>
    <row r="651" spans="1:201" hidden="1" x14ac:dyDescent="0.25">
      <c r="A651" s="10" t="s">
        <v>1782</v>
      </c>
      <c r="B651" s="9" t="s">
        <v>1338</v>
      </c>
      <c r="C651" s="9" t="s">
        <v>1339</v>
      </c>
      <c r="D651" s="35" t="s">
        <v>2350</v>
      </c>
      <c r="E651" s="35" t="s">
        <v>127</v>
      </c>
      <c r="F651" s="35" t="s">
        <v>1589</v>
      </c>
      <c r="G651" s="35" t="s">
        <v>127</v>
      </c>
      <c r="H651" s="35" t="s">
        <v>127</v>
      </c>
      <c r="I651" s="35" t="s">
        <v>127</v>
      </c>
      <c r="J651" s="35" t="str">
        <f t="shared" si="41"/>
        <v>Mixed</v>
      </c>
      <c r="K651" t="s">
        <v>1589</v>
      </c>
      <c r="L651" t="s">
        <v>127</v>
      </c>
      <c r="M651" t="s">
        <v>127</v>
      </c>
      <c r="N651" t="s">
        <v>127</v>
      </c>
      <c r="O651" t="s">
        <v>127</v>
      </c>
      <c r="P651" t="s">
        <v>1589</v>
      </c>
      <c r="Q651" t="s">
        <v>1589</v>
      </c>
      <c r="R651" s="1" t="str">
        <f t="shared" si="43"/>
        <v>YES</v>
      </c>
      <c r="S651" s="29" t="str">
        <f t="shared" si="44"/>
        <v>YES</v>
      </c>
      <c r="T651" s="32" t="str">
        <f t="shared" si="42"/>
        <v>NO</v>
      </c>
      <c r="U651" s="34" t="s">
        <v>1589</v>
      </c>
      <c r="V651" s="10" t="s">
        <v>1589</v>
      </c>
      <c r="W651" s="54" t="s">
        <v>1589</v>
      </c>
      <c r="X651" s="9" t="s">
        <v>126</v>
      </c>
      <c r="Y651" s="9" t="s">
        <v>126</v>
      </c>
      <c r="Z651" s="9" t="s">
        <v>126</v>
      </c>
      <c r="AA651" s="9" t="s">
        <v>126</v>
      </c>
      <c r="AB651" s="9" t="s">
        <v>126</v>
      </c>
      <c r="AC651" s="9" t="s">
        <v>126</v>
      </c>
      <c r="AD651" s="9" t="s">
        <v>126</v>
      </c>
      <c r="AE651" s="9" t="s">
        <v>126</v>
      </c>
      <c r="AF651" s="9" t="s">
        <v>126</v>
      </c>
      <c r="AG651" s="9" t="s">
        <v>126</v>
      </c>
      <c r="AH651" s="9" t="s">
        <v>126</v>
      </c>
      <c r="AI651" s="9" t="s">
        <v>126</v>
      </c>
      <c r="AJ651" s="9" t="s">
        <v>126</v>
      </c>
      <c r="AK651" s="9" t="s">
        <v>126</v>
      </c>
      <c r="AL651" s="9" t="s">
        <v>126</v>
      </c>
      <c r="AM651" s="9" t="s">
        <v>126</v>
      </c>
      <c r="AN651" s="9" t="s">
        <v>126</v>
      </c>
      <c r="AO651" s="9" t="s">
        <v>126</v>
      </c>
      <c r="AP651" s="9" t="s">
        <v>127</v>
      </c>
      <c r="AQ651" s="9" t="s">
        <v>126</v>
      </c>
      <c r="AR651" s="27" t="s">
        <v>126</v>
      </c>
      <c r="AS651" s="11" t="s">
        <v>126</v>
      </c>
      <c r="EN651" s="11" t="s">
        <v>126</v>
      </c>
      <c r="GR651" s="69" t="s">
        <v>347</v>
      </c>
      <c r="GS651" s="11" t="s">
        <v>126</v>
      </c>
    </row>
    <row r="652" spans="1:201" hidden="1" x14ac:dyDescent="0.25">
      <c r="A652" s="10" t="s">
        <v>1782</v>
      </c>
      <c r="B652" s="9" t="s">
        <v>1338</v>
      </c>
      <c r="C652" s="9" t="s">
        <v>1339</v>
      </c>
      <c r="D652" s="35" t="s">
        <v>2350</v>
      </c>
      <c r="E652" s="35" t="s">
        <v>127</v>
      </c>
      <c r="F652" s="35" t="s">
        <v>1589</v>
      </c>
      <c r="G652" s="35" t="s">
        <v>127</v>
      </c>
      <c r="H652" s="35" t="s">
        <v>127</v>
      </c>
      <c r="I652" s="35" t="s">
        <v>127</v>
      </c>
      <c r="J652" s="35" t="str">
        <f t="shared" si="41"/>
        <v>Mixed</v>
      </c>
      <c r="K652" t="s">
        <v>1589</v>
      </c>
      <c r="L652" t="s">
        <v>127</v>
      </c>
      <c r="M652" t="s">
        <v>127</v>
      </c>
      <c r="N652" t="s">
        <v>127</v>
      </c>
      <c r="O652" t="s">
        <v>127</v>
      </c>
      <c r="P652" t="s">
        <v>1589</v>
      </c>
      <c r="Q652" t="s">
        <v>1589</v>
      </c>
      <c r="R652" s="1" t="str">
        <f t="shared" si="43"/>
        <v>YES</v>
      </c>
      <c r="S652" s="29" t="str">
        <f t="shared" si="44"/>
        <v>YES</v>
      </c>
      <c r="T652" s="32" t="str">
        <f t="shared" si="42"/>
        <v>NO</v>
      </c>
      <c r="U652" s="34" t="s">
        <v>1589</v>
      </c>
      <c r="V652" s="10" t="s">
        <v>1589</v>
      </c>
      <c r="W652" s="54" t="s">
        <v>1589</v>
      </c>
      <c r="X652" s="9" t="s">
        <v>126</v>
      </c>
      <c r="Y652" s="9" t="s">
        <v>127</v>
      </c>
      <c r="Z652" s="9" t="s">
        <v>126</v>
      </c>
      <c r="AA652" s="9" t="s">
        <v>126</v>
      </c>
      <c r="AB652" s="9" t="s">
        <v>126</v>
      </c>
      <c r="AC652" s="9" t="s">
        <v>126</v>
      </c>
      <c r="AD652" s="9" t="s">
        <v>126</v>
      </c>
      <c r="AE652" s="9" t="s">
        <v>126</v>
      </c>
      <c r="AF652" s="9" t="s">
        <v>126</v>
      </c>
      <c r="AG652" s="9" t="s">
        <v>126</v>
      </c>
      <c r="AH652" s="9" t="s">
        <v>126</v>
      </c>
      <c r="AI652" s="9" t="s">
        <v>126</v>
      </c>
      <c r="AJ652" s="9" t="s">
        <v>126</v>
      </c>
      <c r="AK652" s="9" t="s">
        <v>126</v>
      </c>
      <c r="AL652" s="9" t="s">
        <v>126</v>
      </c>
      <c r="AM652" s="9" t="s">
        <v>126</v>
      </c>
      <c r="AN652" s="9" t="s">
        <v>126</v>
      </c>
      <c r="AO652" s="9" t="s">
        <v>126</v>
      </c>
      <c r="AP652" s="9" t="s">
        <v>126</v>
      </c>
      <c r="AQ652" s="9" t="s">
        <v>126</v>
      </c>
      <c r="AR652" s="27" t="s">
        <v>126</v>
      </c>
      <c r="AS652" s="11" t="s">
        <v>126</v>
      </c>
      <c r="EN652" s="11" t="s">
        <v>126</v>
      </c>
      <c r="GR652" s="69" t="s">
        <v>347</v>
      </c>
      <c r="GS652" s="11" t="s">
        <v>126</v>
      </c>
    </row>
    <row r="653" spans="1:201" hidden="1" x14ac:dyDescent="0.25">
      <c r="A653" s="10" t="s">
        <v>1782</v>
      </c>
      <c r="B653" s="9" t="s">
        <v>1338</v>
      </c>
      <c r="C653" s="9" t="s">
        <v>1339</v>
      </c>
      <c r="D653" s="35" t="s">
        <v>2350</v>
      </c>
      <c r="E653" s="35" t="s">
        <v>127</v>
      </c>
      <c r="F653" s="35" t="s">
        <v>1589</v>
      </c>
      <c r="G653" s="35" t="s">
        <v>127</v>
      </c>
      <c r="H653" s="35" t="s">
        <v>127</v>
      </c>
      <c r="I653" s="35" t="s">
        <v>127</v>
      </c>
      <c r="J653" s="35" t="str">
        <f t="shared" si="41"/>
        <v>Mixed</v>
      </c>
      <c r="K653" t="s">
        <v>1589</v>
      </c>
      <c r="L653" t="s">
        <v>127</v>
      </c>
      <c r="M653" t="s">
        <v>127</v>
      </c>
      <c r="N653" t="s">
        <v>127</v>
      </c>
      <c r="O653" t="s">
        <v>127</v>
      </c>
      <c r="P653" t="s">
        <v>1589</v>
      </c>
      <c r="Q653" t="s">
        <v>1589</v>
      </c>
      <c r="R653" s="1" t="str">
        <f t="shared" si="43"/>
        <v>YES</v>
      </c>
      <c r="S653" s="29" t="str">
        <f t="shared" si="44"/>
        <v>YES</v>
      </c>
      <c r="T653" s="32" t="str">
        <f t="shared" si="42"/>
        <v>NO</v>
      </c>
      <c r="U653" s="34" t="s">
        <v>1589</v>
      </c>
      <c r="V653" s="10" t="s">
        <v>1589</v>
      </c>
      <c r="W653" s="54" t="s">
        <v>1589</v>
      </c>
      <c r="X653" s="9" t="s">
        <v>126</v>
      </c>
      <c r="Y653" s="9" t="s">
        <v>126</v>
      </c>
      <c r="Z653" s="9" t="s">
        <v>126</v>
      </c>
      <c r="AA653" s="9" t="s">
        <v>126</v>
      </c>
      <c r="AB653" s="9" t="s">
        <v>126</v>
      </c>
      <c r="AC653" s="9" t="s">
        <v>126</v>
      </c>
      <c r="AD653" s="9" t="s">
        <v>127</v>
      </c>
      <c r="AE653" s="9" t="s">
        <v>126</v>
      </c>
      <c r="AF653" s="9" t="s">
        <v>126</v>
      </c>
      <c r="AG653" s="9" t="s">
        <v>126</v>
      </c>
      <c r="AH653" s="9" t="s">
        <v>126</v>
      </c>
      <c r="AI653" s="9" t="s">
        <v>126</v>
      </c>
      <c r="AJ653" s="9" t="s">
        <v>126</v>
      </c>
      <c r="AK653" s="9" t="s">
        <v>126</v>
      </c>
      <c r="AL653" s="9" t="s">
        <v>126</v>
      </c>
      <c r="AM653" s="9" t="s">
        <v>126</v>
      </c>
      <c r="AN653" s="9" t="s">
        <v>126</v>
      </c>
      <c r="AO653" s="9" t="s">
        <v>126</v>
      </c>
      <c r="AP653" s="9" t="s">
        <v>126</v>
      </c>
      <c r="AQ653" s="9" t="s">
        <v>126</v>
      </c>
      <c r="AR653" s="27" t="s">
        <v>126</v>
      </c>
      <c r="AS653" s="11" t="s">
        <v>126</v>
      </c>
      <c r="EN653" s="11" t="s">
        <v>126</v>
      </c>
      <c r="GR653" s="69" t="s">
        <v>347</v>
      </c>
      <c r="GS653" s="11" t="s">
        <v>126</v>
      </c>
    </row>
    <row r="654" spans="1:201" hidden="1" x14ac:dyDescent="0.25">
      <c r="A654" s="10" t="s">
        <v>1782</v>
      </c>
      <c r="B654" s="9" t="s">
        <v>1338</v>
      </c>
      <c r="C654" s="9" t="s">
        <v>1340</v>
      </c>
      <c r="D654" s="35" t="s">
        <v>2349</v>
      </c>
      <c r="E654" s="35" t="s">
        <v>1589</v>
      </c>
      <c r="F654" s="35" t="s">
        <v>1589</v>
      </c>
      <c r="G654" s="35" t="s">
        <v>127</v>
      </c>
      <c r="H654" s="35" t="s">
        <v>1589</v>
      </c>
      <c r="I654" s="35" t="s">
        <v>1589</v>
      </c>
      <c r="J654" s="35" t="str">
        <f t="shared" si="41"/>
        <v>Agile</v>
      </c>
      <c r="K654" t="s">
        <v>1589</v>
      </c>
      <c r="L654" t="s">
        <v>127</v>
      </c>
      <c r="M654" t="s">
        <v>1589</v>
      </c>
      <c r="N654" t="s">
        <v>1589</v>
      </c>
      <c r="O654" t="s">
        <v>1589</v>
      </c>
      <c r="P654" t="s">
        <v>1589</v>
      </c>
      <c r="Q654" t="s">
        <v>1589</v>
      </c>
      <c r="R654" s="1" t="str">
        <f t="shared" si="43"/>
        <v>NO</v>
      </c>
      <c r="S654" s="29" t="str">
        <f t="shared" si="44"/>
        <v>YES</v>
      </c>
      <c r="T654" s="32" t="str">
        <f t="shared" si="42"/>
        <v>YES</v>
      </c>
      <c r="U654" s="34" t="s">
        <v>127</v>
      </c>
      <c r="V654" s="10" t="s">
        <v>1589</v>
      </c>
      <c r="W654" s="54" t="s">
        <v>1589</v>
      </c>
      <c r="X654" s="9" t="s">
        <v>126</v>
      </c>
      <c r="Y654" s="9" t="s">
        <v>127</v>
      </c>
      <c r="Z654" s="9" t="s">
        <v>126</v>
      </c>
      <c r="AA654" s="9" t="s">
        <v>126</v>
      </c>
      <c r="AB654" s="9" t="s">
        <v>126</v>
      </c>
      <c r="AC654" s="9" t="s">
        <v>126</v>
      </c>
      <c r="AD654" s="9" t="s">
        <v>126</v>
      </c>
      <c r="AE654" s="9" t="s">
        <v>126</v>
      </c>
      <c r="AF654" s="9" t="s">
        <v>126</v>
      </c>
      <c r="AG654" s="9" t="s">
        <v>126</v>
      </c>
      <c r="AH654" s="9" t="s">
        <v>126</v>
      </c>
      <c r="AI654" s="9" t="s">
        <v>126</v>
      </c>
      <c r="AJ654" s="9" t="s">
        <v>126</v>
      </c>
      <c r="AK654" s="9" t="s">
        <v>126</v>
      </c>
      <c r="AL654" s="9" t="s">
        <v>126</v>
      </c>
      <c r="AM654" s="9" t="s">
        <v>126</v>
      </c>
      <c r="AN654" s="9" t="s">
        <v>126</v>
      </c>
      <c r="AO654" s="9" t="s">
        <v>126</v>
      </c>
      <c r="AP654" s="9" t="s">
        <v>126</v>
      </c>
      <c r="AQ654" s="9" t="s">
        <v>126</v>
      </c>
      <c r="AR654" s="27" t="s">
        <v>126</v>
      </c>
      <c r="AS654" s="11" t="s">
        <v>1341</v>
      </c>
      <c r="DW654" t="s">
        <v>127</v>
      </c>
      <c r="EI654" s="22" t="s">
        <v>127</v>
      </c>
      <c r="EN654" s="11" t="s">
        <v>1346</v>
      </c>
      <c r="FL654" t="s">
        <v>127</v>
      </c>
      <c r="GL654" s="21" t="s">
        <v>1589</v>
      </c>
      <c r="GP654" t="s">
        <v>127</v>
      </c>
      <c r="GR654" s="69" t="s">
        <v>348</v>
      </c>
      <c r="GS654" s="11" t="s">
        <v>1350</v>
      </c>
    </row>
    <row r="655" spans="1:201" hidden="1" x14ac:dyDescent="0.25">
      <c r="A655" s="10" t="s">
        <v>1782</v>
      </c>
      <c r="B655" s="9" t="s">
        <v>1338</v>
      </c>
      <c r="C655" s="9" t="s">
        <v>1340</v>
      </c>
      <c r="D655" s="35" t="s">
        <v>2349</v>
      </c>
      <c r="E655" s="35" t="s">
        <v>1589</v>
      </c>
      <c r="F655" s="35" t="s">
        <v>1589</v>
      </c>
      <c r="G655" s="35" t="s">
        <v>127</v>
      </c>
      <c r="H655" s="35" t="s">
        <v>1589</v>
      </c>
      <c r="I655" s="35" t="s">
        <v>1589</v>
      </c>
      <c r="J655" s="35" t="str">
        <f t="shared" si="41"/>
        <v>Agile</v>
      </c>
      <c r="K655" t="s">
        <v>1589</v>
      </c>
      <c r="L655" t="s">
        <v>127</v>
      </c>
      <c r="M655" t="s">
        <v>1589</v>
      </c>
      <c r="N655" t="s">
        <v>1589</v>
      </c>
      <c r="O655" t="s">
        <v>1589</v>
      </c>
      <c r="P655" t="s">
        <v>1589</v>
      </c>
      <c r="Q655" t="s">
        <v>1589</v>
      </c>
      <c r="R655" s="1" t="str">
        <f t="shared" si="43"/>
        <v>NO</v>
      </c>
      <c r="S655" s="29" t="str">
        <f t="shared" si="44"/>
        <v>YES</v>
      </c>
      <c r="T655" s="32" t="str">
        <f t="shared" si="42"/>
        <v>YES</v>
      </c>
      <c r="U655" s="34" t="s">
        <v>127</v>
      </c>
      <c r="V655" s="10" t="s">
        <v>1589</v>
      </c>
      <c r="W655" s="54" t="s">
        <v>1589</v>
      </c>
      <c r="X655" s="9" t="s">
        <v>126</v>
      </c>
      <c r="Y655" s="9" t="s">
        <v>126</v>
      </c>
      <c r="Z655" s="9" t="s">
        <v>126</v>
      </c>
      <c r="AA655" s="9" t="s">
        <v>126</v>
      </c>
      <c r="AB655" s="9" t="s">
        <v>126</v>
      </c>
      <c r="AC655" s="9" t="s">
        <v>126</v>
      </c>
      <c r="AD655" s="9" t="s">
        <v>126</v>
      </c>
      <c r="AE655" s="9" t="s">
        <v>126</v>
      </c>
      <c r="AF655" s="9" t="s">
        <v>126</v>
      </c>
      <c r="AG655" s="9" t="s">
        <v>126</v>
      </c>
      <c r="AH655" s="9" t="s">
        <v>126</v>
      </c>
      <c r="AI655" s="9" t="s">
        <v>126</v>
      </c>
      <c r="AJ655" s="9" t="s">
        <v>126</v>
      </c>
      <c r="AK655" s="9" t="s">
        <v>126</v>
      </c>
      <c r="AL655" s="9" t="s">
        <v>126</v>
      </c>
      <c r="AM655" s="9" t="s">
        <v>126</v>
      </c>
      <c r="AN655" s="9" t="s">
        <v>126</v>
      </c>
      <c r="AO655" s="9" t="s">
        <v>126</v>
      </c>
      <c r="AP655" s="9" t="s">
        <v>127</v>
      </c>
      <c r="AQ655" s="9" t="s">
        <v>126</v>
      </c>
      <c r="AR655" s="27" t="s">
        <v>126</v>
      </c>
      <c r="AS655" s="11" t="s">
        <v>1342</v>
      </c>
      <c r="CY655" t="s">
        <v>127</v>
      </c>
      <c r="EL655" s="2" t="s">
        <v>127</v>
      </c>
      <c r="EN655" s="11" t="s">
        <v>1347</v>
      </c>
      <c r="GE655" t="s">
        <v>127</v>
      </c>
      <c r="GL655" s="21" t="s">
        <v>1589</v>
      </c>
      <c r="GP655" t="s">
        <v>127</v>
      </c>
      <c r="GR655" s="69" t="s">
        <v>348</v>
      </c>
      <c r="GS655" s="11" t="s">
        <v>1351</v>
      </c>
    </row>
    <row r="656" spans="1:201" hidden="1" x14ac:dyDescent="0.25">
      <c r="A656" s="10" t="s">
        <v>1782</v>
      </c>
      <c r="B656" s="9" t="s">
        <v>1338</v>
      </c>
      <c r="C656" s="9" t="s">
        <v>1340</v>
      </c>
      <c r="D656" s="35" t="s">
        <v>2349</v>
      </c>
      <c r="E656" s="35" t="s">
        <v>1589</v>
      </c>
      <c r="F656" s="35" t="s">
        <v>1589</v>
      </c>
      <c r="G656" s="35" t="s">
        <v>127</v>
      </c>
      <c r="H656" s="35" t="s">
        <v>1589</v>
      </c>
      <c r="I656" s="35" t="s">
        <v>1589</v>
      </c>
      <c r="J656" s="35" t="str">
        <f t="shared" si="41"/>
        <v>Agile</v>
      </c>
      <c r="K656" t="s">
        <v>1589</v>
      </c>
      <c r="L656" t="s">
        <v>127</v>
      </c>
      <c r="M656" t="s">
        <v>1589</v>
      </c>
      <c r="N656" t="s">
        <v>1589</v>
      </c>
      <c r="O656" t="s">
        <v>1589</v>
      </c>
      <c r="P656" t="s">
        <v>1589</v>
      </c>
      <c r="Q656" t="s">
        <v>1589</v>
      </c>
      <c r="R656" s="1" t="str">
        <f t="shared" si="43"/>
        <v>NO</v>
      </c>
      <c r="S656" s="29" t="str">
        <f t="shared" si="44"/>
        <v>YES</v>
      </c>
      <c r="T656" s="32" t="str">
        <f t="shared" si="42"/>
        <v>YES</v>
      </c>
      <c r="U656" s="34" t="s">
        <v>127</v>
      </c>
      <c r="V656" s="10" t="s">
        <v>1589</v>
      </c>
      <c r="W656" s="54" t="s">
        <v>1589</v>
      </c>
      <c r="X656" s="9" t="s">
        <v>126</v>
      </c>
      <c r="Y656" s="9" t="s">
        <v>126</v>
      </c>
      <c r="Z656" s="9" t="s">
        <v>126</v>
      </c>
      <c r="AA656" s="9" t="s">
        <v>126</v>
      </c>
      <c r="AB656" s="9" t="s">
        <v>126</v>
      </c>
      <c r="AC656" s="9" t="s">
        <v>126</v>
      </c>
      <c r="AD656" s="9" t="s">
        <v>126</v>
      </c>
      <c r="AE656" s="9" t="s">
        <v>127</v>
      </c>
      <c r="AF656" s="9" t="s">
        <v>126</v>
      </c>
      <c r="AG656" s="9" t="s">
        <v>126</v>
      </c>
      <c r="AH656" s="9" t="s">
        <v>126</v>
      </c>
      <c r="AI656" s="9" t="s">
        <v>126</v>
      </c>
      <c r="AJ656" s="9" t="s">
        <v>126</v>
      </c>
      <c r="AK656" s="9" t="s">
        <v>126</v>
      </c>
      <c r="AL656" s="9" t="s">
        <v>126</v>
      </c>
      <c r="AM656" s="9" t="s">
        <v>126</v>
      </c>
      <c r="AN656" s="9" t="s">
        <v>126</v>
      </c>
      <c r="AO656" s="9" t="s">
        <v>126</v>
      </c>
      <c r="AP656" s="9" t="s">
        <v>126</v>
      </c>
      <c r="AQ656" s="9" t="s">
        <v>126</v>
      </c>
      <c r="AR656" s="27" t="s">
        <v>126</v>
      </c>
      <c r="AS656" s="11" t="s">
        <v>1343</v>
      </c>
      <c r="CK656" t="s">
        <v>127</v>
      </c>
      <c r="EK656" s="2" t="s">
        <v>127</v>
      </c>
      <c r="EN656" s="11" t="s">
        <v>1348</v>
      </c>
      <c r="GF656" t="s">
        <v>127</v>
      </c>
      <c r="GL656" s="21" t="s">
        <v>1589</v>
      </c>
      <c r="GP656" t="s">
        <v>127</v>
      </c>
      <c r="GR656" s="69" t="s">
        <v>347</v>
      </c>
      <c r="GS656" s="11" t="s">
        <v>1352</v>
      </c>
    </row>
    <row r="657" spans="1:201" hidden="1" x14ac:dyDescent="0.25">
      <c r="A657" s="10" t="s">
        <v>1782</v>
      </c>
      <c r="B657" s="9" t="s">
        <v>1338</v>
      </c>
      <c r="C657" s="9" t="s">
        <v>1340</v>
      </c>
      <c r="D657" s="35" t="s">
        <v>2349</v>
      </c>
      <c r="E657" s="35" t="s">
        <v>1589</v>
      </c>
      <c r="F657" s="35" t="s">
        <v>1589</v>
      </c>
      <c r="G657" s="35" t="s">
        <v>127</v>
      </c>
      <c r="H657" s="35" t="s">
        <v>1589</v>
      </c>
      <c r="I657" s="35" t="s">
        <v>1589</v>
      </c>
      <c r="J657" s="35" t="str">
        <f t="shared" si="41"/>
        <v>Agile</v>
      </c>
      <c r="K657" t="s">
        <v>1589</v>
      </c>
      <c r="L657" t="s">
        <v>127</v>
      </c>
      <c r="M657" t="s">
        <v>1589</v>
      </c>
      <c r="N657" t="s">
        <v>1589</v>
      </c>
      <c r="O657" t="s">
        <v>1589</v>
      </c>
      <c r="P657" t="s">
        <v>1589</v>
      </c>
      <c r="Q657" t="s">
        <v>1589</v>
      </c>
      <c r="R657" s="1" t="str">
        <f t="shared" si="43"/>
        <v>NO</v>
      </c>
      <c r="S657" s="29" t="str">
        <f t="shared" si="44"/>
        <v>YES</v>
      </c>
      <c r="T657" s="32" t="str">
        <f t="shared" si="42"/>
        <v>YES</v>
      </c>
      <c r="U657" s="34" t="s">
        <v>127</v>
      </c>
      <c r="V657" s="10" t="s">
        <v>1589</v>
      </c>
      <c r="W657" s="54" t="s">
        <v>1589</v>
      </c>
      <c r="X657" s="9" t="s">
        <v>126</v>
      </c>
      <c r="Y657" s="9" t="s">
        <v>126</v>
      </c>
      <c r="Z657" s="9" t="s">
        <v>126</v>
      </c>
      <c r="AA657" s="9" t="s">
        <v>126</v>
      </c>
      <c r="AB657" s="9" t="s">
        <v>126</v>
      </c>
      <c r="AC657" s="9" t="s">
        <v>126</v>
      </c>
      <c r="AD657" s="9" t="s">
        <v>126</v>
      </c>
      <c r="AE657" s="9" t="s">
        <v>126</v>
      </c>
      <c r="AF657" s="9" t="s">
        <v>126</v>
      </c>
      <c r="AG657" s="9" t="s">
        <v>126</v>
      </c>
      <c r="AH657" s="9" t="s">
        <v>126</v>
      </c>
      <c r="AI657" s="9" t="s">
        <v>126</v>
      </c>
      <c r="AJ657" s="9" t="s">
        <v>127</v>
      </c>
      <c r="AK657" s="9" t="s">
        <v>126</v>
      </c>
      <c r="AL657" s="9" t="s">
        <v>126</v>
      </c>
      <c r="AM657" s="9" t="s">
        <v>126</v>
      </c>
      <c r="AN657" s="9" t="s">
        <v>126</v>
      </c>
      <c r="AO657" s="9" t="s">
        <v>126</v>
      </c>
      <c r="AP657" s="9" t="s">
        <v>126</v>
      </c>
      <c r="AQ657" s="9" t="s">
        <v>126</v>
      </c>
      <c r="AR657" s="27" t="s">
        <v>126</v>
      </c>
      <c r="AS657" s="11" t="s">
        <v>1344</v>
      </c>
      <c r="CU657" t="s">
        <v>127</v>
      </c>
      <c r="EI657" s="22" t="s">
        <v>127</v>
      </c>
      <c r="EN657" s="11" t="s">
        <v>1347</v>
      </c>
      <c r="GE657" t="s">
        <v>127</v>
      </c>
      <c r="GL657" s="21" t="s">
        <v>1589</v>
      </c>
      <c r="GP657" t="s">
        <v>127</v>
      </c>
      <c r="GR657" s="69" t="s">
        <v>347</v>
      </c>
      <c r="GS657" s="11" t="s">
        <v>1353</v>
      </c>
    </row>
    <row r="658" spans="1:201" hidden="1" x14ac:dyDescent="0.25">
      <c r="A658" s="10" t="s">
        <v>1782</v>
      </c>
      <c r="B658" s="9" t="s">
        <v>1338</v>
      </c>
      <c r="C658" s="9" t="s">
        <v>1340</v>
      </c>
      <c r="D658" s="35" t="s">
        <v>2349</v>
      </c>
      <c r="E658" s="35" t="s">
        <v>1589</v>
      </c>
      <c r="F658" s="35" t="s">
        <v>1589</v>
      </c>
      <c r="G658" s="35" t="s">
        <v>127</v>
      </c>
      <c r="H658" s="35" t="s">
        <v>1589</v>
      </c>
      <c r="I658" s="35" t="s">
        <v>1589</v>
      </c>
      <c r="J658" s="35" t="str">
        <f t="shared" si="41"/>
        <v>Agile</v>
      </c>
      <c r="K658" t="s">
        <v>1589</v>
      </c>
      <c r="L658" t="s">
        <v>127</v>
      </c>
      <c r="M658" t="s">
        <v>1589</v>
      </c>
      <c r="N658" t="s">
        <v>1589</v>
      </c>
      <c r="O658" t="s">
        <v>1589</v>
      </c>
      <c r="P658" t="s">
        <v>1589</v>
      </c>
      <c r="Q658" t="s">
        <v>1589</v>
      </c>
      <c r="R658" s="1" t="str">
        <f t="shared" si="43"/>
        <v>NO</v>
      </c>
      <c r="S658" s="29" t="str">
        <f t="shared" si="44"/>
        <v>YES</v>
      </c>
      <c r="T658" s="32" t="str">
        <f t="shared" si="42"/>
        <v>YES</v>
      </c>
      <c r="U658" s="34" t="s">
        <v>127</v>
      </c>
      <c r="V658" s="10" t="s">
        <v>1589</v>
      </c>
      <c r="W658" s="54" t="s">
        <v>1589</v>
      </c>
      <c r="X658" s="9" t="s">
        <v>126</v>
      </c>
      <c r="Y658" s="9" t="s">
        <v>126</v>
      </c>
      <c r="Z658" s="9" t="s">
        <v>126</v>
      </c>
      <c r="AA658" s="9" t="s">
        <v>126</v>
      </c>
      <c r="AB658" s="9" t="s">
        <v>126</v>
      </c>
      <c r="AC658" s="9" t="s">
        <v>126</v>
      </c>
      <c r="AD658" s="9" t="s">
        <v>126</v>
      </c>
      <c r="AE658" s="9" t="s">
        <v>126</v>
      </c>
      <c r="AF658" s="9" t="s">
        <v>126</v>
      </c>
      <c r="AG658" s="9" t="s">
        <v>126</v>
      </c>
      <c r="AH658" s="9" t="s">
        <v>126</v>
      </c>
      <c r="AI658" s="9" t="s">
        <v>126</v>
      </c>
      <c r="AJ658" s="9" t="s">
        <v>126</v>
      </c>
      <c r="AK658" s="9" t="s">
        <v>126</v>
      </c>
      <c r="AL658" s="9" t="s">
        <v>126</v>
      </c>
      <c r="AM658" s="9" t="s">
        <v>127</v>
      </c>
      <c r="AN658" s="9" t="s">
        <v>126</v>
      </c>
      <c r="AO658" s="9" t="s">
        <v>126</v>
      </c>
      <c r="AP658" s="9" t="s">
        <v>126</v>
      </c>
      <c r="AQ658" s="9" t="s">
        <v>126</v>
      </c>
      <c r="AR658" s="27" t="s">
        <v>126</v>
      </c>
      <c r="AS658" s="11" t="s">
        <v>1345</v>
      </c>
      <c r="BA658" t="s">
        <v>127</v>
      </c>
      <c r="EI658" s="22" t="s">
        <v>127</v>
      </c>
      <c r="EN658" s="11" t="s">
        <v>1349</v>
      </c>
      <c r="GD658" t="s">
        <v>127</v>
      </c>
      <c r="GL658" s="21" t="s">
        <v>1589</v>
      </c>
      <c r="GP658" t="s">
        <v>127</v>
      </c>
      <c r="GR658" s="69" t="s">
        <v>347</v>
      </c>
      <c r="GS658" s="11" t="s">
        <v>1354</v>
      </c>
    </row>
    <row r="659" spans="1:201" hidden="1" x14ac:dyDescent="0.25">
      <c r="A659" s="10" t="s">
        <v>1782</v>
      </c>
      <c r="B659" s="9" t="s">
        <v>1338</v>
      </c>
      <c r="C659" s="9" t="s">
        <v>1355</v>
      </c>
      <c r="D659" s="35" t="s">
        <v>2350</v>
      </c>
      <c r="E659" s="35" t="s">
        <v>1589</v>
      </c>
      <c r="F659" s="35" t="s">
        <v>1589</v>
      </c>
      <c r="G659" s="35" t="s">
        <v>127</v>
      </c>
      <c r="H659" s="35" t="s">
        <v>1589</v>
      </c>
      <c r="I659" s="35" t="s">
        <v>1589</v>
      </c>
      <c r="J659" s="35" t="str">
        <f t="shared" si="41"/>
        <v>Agile</v>
      </c>
      <c r="K659" t="s">
        <v>1589</v>
      </c>
      <c r="L659" t="s">
        <v>127</v>
      </c>
      <c r="M659" t="s">
        <v>1589</v>
      </c>
      <c r="N659" t="s">
        <v>1589</v>
      </c>
      <c r="O659" t="s">
        <v>1589</v>
      </c>
      <c r="P659" t="s">
        <v>1589</v>
      </c>
      <c r="Q659" t="s">
        <v>1589</v>
      </c>
      <c r="R659" s="1" t="str">
        <f t="shared" si="43"/>
        <v>NO</v>
      </c>
      <c r="S659" s="29" t="str">
        <f t="shared" si="44"/>
        <v>YES</v>
      </c>
      <c r="T659" s="32" t="str">
        <f t="shared" si="42"/>
        <v>YES</v>
      </c>
      <c r="U659" s="34" t="s">
        <v>127</v>
      </c>
      <c r="V659" s="10" t="s">
        <v>1589</v>
      </c>
      <c r="W659" s="54" t="s">
        <v>1589</v>
      </c>
      <c r="X659" s="9" t="s">
        <v>126</v>
      </c>
      <c r="Y659" s="9" t="s">
        <v>127</v>
      </c>
      <c r="Z659" s="9" t="s">
        <v>126</v>
      </c>
      <c r="AA659" s="9" t="s">
        <v>126</v>
      </c>
      <c r="AB659" s="9" t="s">
        <v>126</v>
      </c>
      <c r="AC659" s="9" t="s">
        <v>126</v>
      </c>
      <c r="AD659" s="9" t="s">
        <v>126</v>
      </c>
      <c r="AE659" s="9" t="s">
        <v>126</v>
      </c>
      <c r="AF659" s="9" t="s">
        <v>126</v>
      </c>
      <c r="AG659" s="9" t="s">
        <v>126</v>
      </c>
      <c r="AH659" s="9" t="s">
        <v>126</v>
      </c>
      <c r="AI659" s="9" t="s">
        <v>126</v>
      </c>
      <c r="AJ659" s="9" t="s">
        <v>126</v>
      </c>
      <c r="AK659" s="9" t="s">
        <v>126</v>
      </c>
      <c r="AL659" s="9" t="s">
        <v>126</v>
      </c>
      <c r="AM659" s="9" t="s">
        <v>126</v>
      </c>
      <c r="AN659" s="9" t="s">
        <v>126</v>
      </c>
      <c r="AO659" s="9" t="s">
        <v>126</v>
      </c>
      <c r="AP659" s="9" t="s">
        <v>126</v>
      </c>
      <c r="AQ659" s="9" t="s">
        <v>126</v>
      </c>
      <c r="AR659" s="27" t="s">
        <v>126</v>
      </c>
      <c r="AS659" s="11" t="s">
        <v>1356</v>
      </c>
      <c r="CM659" t="s">
        <v>127</v>
      </c>
      <c r="EJ659" s="2" t="s">
        <v>127</v>
      </c>
      <c r="EN659" s="11" t="s">
        <v>1361</v>
      </c>
      <c r="FS659" t="s">
        <v>127</v>
      </c>
      <c r="GL659" s="21" t="s">
        <v>127</v>
      </c>
      <c r="GO659" t="s">
        <v>127</v>
      </c>
      <c r="GR659" s="69" t="s">
        <v>348</v>
      </c>
      <c r="GS659" s="11" t="s">
        <v>1366</v>
      </c>
    </row>
    <row r="660" spans="1:201" hidden="1" x14ac:dyDescent="0.25">
      <c r="A660" s="10" t="s">
        <v>1782</v>
      </c>
      <c r="B660" s="9" t="s">
        <v>1338</v>
      </c>
      <c r="C660" s="9" t="s">
        <v>1355</v>
      </c>
      <c r="D660" s="35" t="s">
        <v>2350</v>
      </c>
      <c r="E660" s="35" t="s">
        <v>1589</v>
      </c>
      <c r="F660" s="35" t="s">
        <v>1589</v>
      </c>
      <c r="G660" s="35" t="s">
        <v>127</v>
      </c>
      <c r="H660" s="35" t="s">
        <v>1589</v>
      </c>
      <c r="I660" s="35" t="s">
        <v>1589</v>
      </c>
      <c r="J660" s="35" t="str">
        <f t="shared" si="41"/>
        <v>Agile</v>
      </c>
      <c r="K660" t="s">
        <v>1589</v>
      </c>
      <c r="L660" t="s">
        <v>127</v>
      </c>
      <c r="M660" t="s">
        <v>1589</v>
      </c>
      <c r="N660" t="s">
        <v>1589</v>
      </c>
      <c r="O660" t="s">
        <v>1589</v>
      </c>
      <c r="P660" t="s">
        <v>1589</v>
      </c>
      <c r="Q660" t="s">
        <v>1589</v>
      </c>
      <c r="R660" s="1" t="str">
        <f t="shared" si="43"/>
        <v>NO</v>
      </c>
      <c r="S660" s="29" t="str">
        <f t="shared" si="44"/>
        <v>YES</v>
      </c>
      <c r="T660" s="32" t="str">
        <f t="shared" si="42"/>
        <v>YES</v>
      </c>
      <c r="U660" s="34" t="s">
        <v>127</v>
      </c>
      <c r="V660" s="10" t="s">
        <v>1589</v>
      </c>
      <c r="W660" s="54" t="s">
        <v>1589</v>
      </c>
      <c r="X660" s="9" t="s">
        <v>126</v>
      </c>
      <c r="Y660" s="9" t="s">
        <v>126</v>
      </c>
      <c r="Z660" s="9" t="s">
        <v>126</v>
      </c>
      <c r="AA660" s="9" t="s">
        <v>126</v>
      </c>
      <c r="AB660" s="9" t="s">
        <v>127</v>
      </c>
      <c r="AC660" s="9" t="s">
        <v>126</v>
      </c>
      <c r="AD660" s="9" t="s">
        <v>126</v>
      </c>
      <c r="AE660" s="9" t="s">
        <v>126</v>
      </c>
      <c r="AF660" s="9" t="s">
        <v>126</v>
      </c>
      <c r="AG660" s="9" t="s">
        <v>126</v>
      </c>
      <c r="AH660" s="9" t="s">
        <v>126</v>
      </c>
      <c r="AI660" s="9" t="s">
        <v>126</v>
      </c>
      <c r="AJ660" s="9" t="s">
        <v>126</v>
      </c>
      <c r="AK660" s="9" t="s">
        <v>126</v>
      </c>
      <c r="AL660" s="9" t="s">
        <v>126</v>
      </c>
      <c r="AM660" s="9" t="s">
        <v>126</v>
      </c>
      <c r="AN660" s="9" t="s">
        <v>126</v>
      </c>
      <c r="AO660" s="9" t="s">
        <v>126</v>
      </c>
      <c r="AP660" s="9" t="s">
        <v>126</v>
      </c>
      <c r="AQ660" s="9" t="s">
        <v>126</v>
      </c>
      <c r="AR660" s="27" t="s">
        <v>126</v>
      </c>
      <c r="AS660" s="11" t="s">
        <v>1357</v>
      </c>
      <c r="CU660" t="s">
        <v>127</v>
      </c>
      <c r="EI660" s="22" t="s">
        <v>127</v>
      </c>
      <c r="EN660" s="11" t="s">
        <v>1362</v>
      </c>
      <c r="EQ660" t="s">
        <v>127</v>
      </c>
      <c r="GL660" s="21" t="s">
        <v>127</v>
      </c>
      <c r="GP660" t="s">
        <v>127</v>
      </c>
      <c r="GR660" s="69" t="s">
        <v>348</v>
      </c>
      <c r="GS660" s="11" t="s">
        <v>1367</v>
      </c>
    </row>
    <row r="661" spans="1:201" hidden="1" x14ac:dyDescent="0.25">
      <c r="A661" s="10" t="s">
        <v>1782</v>
      </c>
      <c r="B661" s="9" t="s">
        <v>1338</v>
      </c>
      <c r="C661" s="9" t="s">
        <v>1355</v>
      </c>
      <c r="D661" s="35" t="s">
        <v>2350</v>
      </c>
      <c r="E661" s="35" t="s">
        <v>1589</v>
      </c>
      <c r="F661" s="35" t="s">
        <v>1589</v>
      </c>
      <c r="G661" s="35" t="s">
        <v>127</v>
      </c>
      <c r="H661" s="35" t="s">
        <v>1589</v>
      </c>
      <c r="I661" s="35" t="s">
        <v>1589</v>
      </c>
      <c r="J661" s="35" t="str">
        <f t="shared" si="41"/>
        <v>Agile</v>
      </c>
      <c r="K661" t="s">
        <v>1589</v>
      </c>
      <c r="L661" t="s">
        <v>127</v>
      </c>
      <c r="M661" t="s">
        <v>1589</v>
      </c>
      <c r="N661" t="s">
        <v>1589</v>
      </c>
      <c r="O661" t="s">
        <v>1589</v>
      </c>
      <c r="P661" t="s">
        <v>1589</v>
      </c>
      <c r="Q661" t="s">
        <v>1589</v>
      </c>
      <c r="R661" s="1" t="str">
        <f t="shared" si="43"/>
        <v>NO</v>
      </c>
      <c r="S661" s="29" t="str">
        <f t="shared" si="44"/>
        <v>YES</v>
      </c>
      <c r="T661" s="32" t="str">
        <f t="shared" si="42"/>
        <v>YES</v>
      </c>
      <c r="U661" s="34" t="s">
        <v>127</v>
      </c>
      <c r="V661" s="10" t="s">
        <v>1589</v>
      </c>
      <c r="W661" s="54" t="s">
        <v>1589</v>
      </c>
      <c r="X661" s="9" t="s">
        <v>126</v>
      </c>
      <c r="Y661" s="9" t="s">
        <v>126</v>
      </c>
      <c r="Z661" s="9" t="s">
        <v>126</v>
      </c>
      <c r="AA661" s="9" t="s">
        <v>126</v>
      </c>
      <c r="AB661" s="9" t="s">
        <v>126</v>
      </c>
      <c r="AC661" s="9" t="s">
        <v>126</v>
      </c>
      <c r="AD661" s="9" t="s">
        <v>126</v>
      </c>
      <c r="AE661" s="9" t="s">
        <v>126</v>
      </c>
      <c r="AF661" s="9" t="s">
        <v>126</v>
      </c>
      <c r="AG661" s="9" t="s">
        <v>126</v>
      </c>
      <c r="AH661" s="9" t="s">
        <v>127</v>
      </c>
      <c r="AI661" s="9" t="s">
        <v>126</v>
      </c>
      <c r="AJ661" s="9" t="s">
        <v>126</v>
      </c>
      <c r="AK661" s="9" t="s">
        <v>126</v>
      </c>
      <c r="AL661" s="9" t="s">
        <v>126</v>
      </c>
      <c r="AM661" s="9" t="s">
        <v>126</v>
      </c>
      <c r="AN661" s="9" t="s">
        <v>126</v>
      </c>
      <c r="AO661" s="9" t="s">
        <v>126</v>
      </c>
      <c r="AP661" s="9" t="s">
        <v>126</v>
      </c>
      <c r="AQ661" s="9" t="s">
        <v>126</v>
      </c>
      <c r="AR661" s="27" t="s">
        <v>126</v>
      </c>
      <c r="AS661" s="11" t="s">
        <v>1358</v>
      </c>
      <c r="AV661" t="s">
        <v>127</v>
      </c>
      <c r="EI661" s="22" t="s">
        <v>127</v>
      </c>
      <c r="EN661" s="11" t="s">
        <v>1363</v>
      </c>
      <c r="FE661" t="s">
        <v>127</v>
      </c>
      <c r="GL661" s="21" t="s">
        <v>1589</v>
      </c>
      <c r="GP661" t="s">
        <v>127</v>
      </c>
      <c r="GR661" s="69" t="s">
        <v>348</v>
      </c>
      <c r="GS661" s="11" t="s">
        <v>1368</v>
      </c>
    </row>
    <row r="662" spans="1:201" hidden="1" x14ac:dyDescent="0.25">
      <c r="A662" s="10" t="s">
        <v>1782</v>
      </c>
      <c r="B662" s="9" t="s">
        <v>1338</v>
      </c>
      <c r="C662" s="9" t="s">
        <v>1355</v>
      </c>
      <c r="D662" s="35" t="s">
        <v>2350</v>
      </c>
      <c r="E662" s="35" t="s">
        <v>1589</v>
      </c>
      <c r="F662" s="35" t="s">
        <v>1589</v>
      </c>
      <c r="G662" s="35" t="s">
        <v>127</v>
      </c>
      <c r="H662" s="35" t="s">
        <v>1589</v>
      </c>
      <c r="I662" s="35" t="s">
        <v>1589</v>
      </c>
      <c r="J662" s="35" t="str">
        <f t="shared" si="41"/>
        <v>Agile</v>
      </c>
      <c r="K662" t="s">
        <v>1589</v>
      </c>
      <c r="L662" t="s">
        <v>127</v>
      </c>
      <c r="M662" t="s">
        <v>1589</v>
      </c>
      <c r="N662" t="s">
        <v>1589</v>
      </c>
      <c r="O662" t="s">
        <v>1589</v>
      </c>
      <c r="P662" t="s">
        <v>1589</v>
      </c>
      <c r="Q662" t="s">
        <v>1589</v>
      </c>
      <c r="R662" s="1" t="str">
        <f t="shared" si="43"/>
        <v>NO</v>
      </c>
      <c r="S662" s="29" t="str">
        <f t="shared" si="44"/>
        <v>YES</v>
      </c>
      <c r="T662" s="32" t="str">
        <f t="shared" si="42"/>
        <v>YES</v>
      </c>
      <c r="U662" s="34" t="s">
        <v>127</v>
      </c>
      <c r="V662" s="10" t="s">
        <v>1589</v>
      </c>
      <c r="W662" s="54" t="s">
        <v>1589</v>
      </c>
      <c r="X662" s="9" t="s">
        <v>126</v>
      </c>
      <c r="Y662" s="9" t="s">
        <v>126</v>
      </c>
      <c r="Z662" s="9" t="s">
        <v>126</v>
      </c>
      <c r="AA662" s="9" t="s">
        <v>126</v>
      </c>
      <c r="AB662" s="9" t="s">
        <v>126</v>
      </c>
      <c r="AC662" s="9" t="s">
        <v>126</v>
      </c>
      <c r="AD662" s="9" t="s">
        <v>126</v>
      </c>
      <c r="AE662" s="9" t="s">
        <v>127</v>
      </c>
      <c r="AF662" s="9" t="s">
        <v>126</v>
      </c>
      <c r="AG662" s="9" t="s">
        <v>126</v>
      </c>
      <c r="AH662" s="9" t="s">
        <v>126</v>
      </c>
      <c r="AI662" s="9" t="s">
        <v>126</v>
      </c>
      <c r="AJ662" s="9" t="s">
        <v>126</v>
      </c>
      <c r="AK662" s="9" t="s">
        <v>126</v>
      </c>
      <c r="AL662" s="9" t="s">
        <v>126</v>
      </c>
      <c r="AM662" s="9" t="s">
        <v>126</v>
      </c>
      <c r="AN662" s="9" t="s">
        <v>126</v>
      </c>
      <c r="AO662" s="9" t="s">
        <v>126</v>
      </c>
      <c r="AP662" s="9" t="s">
        <v>126</v>
      </c>
      <c r="AQ662" s="9" t="s">
        <v>126</v>
      </c>
      <c r="AR662" s="27" t="s">
        <v>126</v>
      </c>
      <c r="AS662" s="11" t="s">
        <v>1359</v>
      </c>
      <c r="CK662" t="s">
        <v>127</v>
      </c>
      <c r="EK662" s="2" t="s">
        <v>127</v>
      </c>
      <c r="EN662" s="11" t="s">
        <v>1364</v>
      </c>
      <c r="EV662" t="s">
        <v>127</v>
      </c>
      <c r="GL662" s="21" t="s">
        <v>127</v>
      </c>
      <c r="GQ662" t="s">
        <v>127</v>
      </c>
      <c r="GR662" s="69" t="s">
        <v>347</v>
      </c>
      <c r="GS662" s="11" t="s">
        <v>1369</v>
      </c>
    </row>
    <row r="663" spans="1:201" hidden="1" x14ac:dyDescent="0.25">
      <c r="A663" s="10" t="s">
        <v>1782</v>
      </c>
      <c r="B663" s="9" t="s">
        <v>1338</v>
      </c>
      <c r="C663" s="9" t="s">
        <v>1355</v>
      </c>
      <c r="D663" s="35" t="s">
        <v>2350</v>
      </c>
      <c r="E663" s="35" t="s">
        <v>1589</v>
      </c>
      <c r="F663" s="35" t="s">
        <v>1589</v>
      </c>
      <c r="G663" s="35" t="s">
        <v>127</v>
      </c>
      <c r="H663" s="35" t="s">
        <v>1589</v>
      </c>
      <c r="I663" s="35" t="s">
        <v>1589</v>
      </c>
      <c r="J663" s="35" t="str">
        <f t="shared" si="41"/>
        <v>Agile</v>
      </c>
      <c r="K663" t="s">
        <v>1589</v>
      </c>
      <c r="L663" t="s">
        <v>127</v>
      </c>
      <c r="M663" t="s">
        <v>1589</v>
      </c>
      <c r="N663" t="s">
        <v>1589</v>
      </c>
      <c r="O663" t="s">
        <v>1589</v>
      </c>
      <c r="P663" t="s">
        <v>1589</v>
      </c>
      <c r="Q663" t="s">
        <v>1589</v>
      </c>
      <c r="R663" s="1" t="str">
        <f t="shared" si="43"/>
        <v>NO</v>
      </c>
      <c r="S663" s="29" t="str">
        <f t="shared" si="44"/>
        <v>YES</v>
      </c>
      <c r="T663" s="32" t="str">
        <f t="shared" si="42"/>
        <v>YES</v>
      </c>
      <c r="U663" s="34" t="s">
        <v>127</v>
      </c>
      <c r="V663" s="10" t="s">
        <v>1589</v>
      </c>
      <c r="W663" s="54" t="s">
        <v>1589</v>
      </c>
      <c r="X663" s="9" t="s">
        <v>126</v>
      </c>
      <c r="Y663" s="9" t="s">
        <v>126</v>
      </c>
      <c r="Z663" s="9" t="s">
        <v>126</v>
      </c>
      <c r="AA663" s="9" t="s">
        <v>126</v>
      </c>
      <c r="AB663" s="9" t="s">
        <v>126</v>
      </c>
      <c r="AC663" s="9" t="s">
        <v>126</v>
      </c>
      <c r="AD663" s="9" t="s">
        <v>126</v>
      </c>
      <c r="AE663" s="9" t="s">
        <v>126</v>
      </c>
      <c r="AF663" s="9" t="s">
        <v>126</v>
      </c>
      <c r="AG663" s="9" t="s">
        <v>126</v>
      </c>
      <c r="AH663" s="9" t="s">
        <v>126</v>
      </c>
      <c r="AI663" s="9" t="s">
        <v>126</v>
      </c>
      <c r="AJ663" s="9" t="s">
        <v>126</v>
      </c>
      <c r="AK663" s="9" t="s">
        <v>126</v>
      </c>
      <c r="AL663" s="9" t="s">
        <v>126</v>
      </c>
      <c r="AM663" s="9" t="s">
        <v>126</v>
      </c>
      <c r="AN663" s="9" t="s">
        <v>126</v>
      </c>
      <c r="AO663" s="9" t="s">
        <v>126</v>
      </c>
      <c r="AP663" s="9" t="s">
        <v>126</v>
      </c>
      <c r="AQ663" s="9" t="s">
        <v>127</v>
      </c>
      <c r="AR663" s="27" t="s">
        <v>126</v>
      </c>
      <c r="AS663" s="11" t="s">
        <v>1360</v>
      </c>
      <c r="DD663" t="s">
        <v>127</v>
      </c>
      <c r="EJ663" s="2" t="s">
        <v>127</v>
      </c>
      <c r="EN663" s="11" t="s">
        <v>1365</v>
      </c>
      <c r="ET663" t="s">
        <v>127</v>
      </c>
      <c r="GL663" s="21" t="s">
        <v>127</v>
      </c>
      <c r="GM663" t="s">
        <v>127</v>
      </c>
      <c r="GR663" s="69" t="s">
        <v>347</v>
      </c>
      <c r="GS663" s="11" t="s">
        <v>1370</v>
      </c>
    </row>
    <row r="664" spans="1:201" hidden="1" x14ac:dyDescent="0.25">
      <c r="A664" s="10" t="s">
        <v>1782</v>
      </c>
      <c r="B664" s="9" t="s">
        <v>1338</v>
      </c>
      <c r="C664" s="9" t="s">
        <v>1371</v>
      </c>
      <c r="D664" s="35" t="s">
        <v>2349</v>
      </c>
      <c r="E664" s="35" t="s">
        <v>1589</v>
      </c>
      <c r="F664" s="35" t="s">
        <v>1589</v>
      </c>
      <c r="G664" s="35" t="s">
        <v>127</v>
      </c>
      <c r="H664" s="35" t="s">
        <v>1589</v>
      </c>
      <c r="I664" s="35" t="s">
        <v>1589</v>
      </c>
      <c r="J664" s="35" t="str">
        <f t="shared" si="41"/>
        <v>Agile</v>
      </c>
      <c r="K664" t="s">
        <v>1589</v>
      </c>
      <c r="L664" t="s">
        <v>1589</v>
      </c>
      <c r="M664" t="s">
        <v>1589</v>
      </c>
      <c r="N664" t="s">
        <v>127</v>
      </c>
      <c r="O664" t="s">
        <v>1589</v>
      </c>
      <c r="P664" t="s">
        <v>1589</v>
      </c>
      <c r="Q664" t="s">
        <v>1589</v>
      </c>
      <c r="R664" s="1" t="str">
        <f t="shared" si="43"/>
        <v>YES</v>
      </c>
      <c r="S664" s="29" t="str">
        <f t="shared" si="44"/>
        <v>YES</v>
      </c>
      <c r="T664" s="32" t="str">
        <f t="shared" si="42"/>
        <v>YES</v>
      </c>
      <c r="U664" s="34" t="s">
        <v>127</v>
      </c>
      <c r="V664" s="10" t="s">
        <v>1589</v>
      </c>
      <c r="W664" s="54" t="s">
        <v>1589</v>
      </c>
      <c r="X664" s="9" t="s">
        <v>126</v>
      </c>
      <c r="Y664" s="9" t="s">
        <v>126</v>
      </c>
      <c r="Z664" s="9" t="s">
        <v>126</v>
      </c>
      <c r="AA664" s="9" t="s">
        <v>126</v>
      </c>
      <c r="AB664" s="9" t="s">
        <v>127</v>
      </c>
      <c r="AC664" s="9" t="s">
        <v>126</v>
      </c>
      <c r="AD664" s="9" t="s">
        <v>126</v>
      </c>
      <c r="AE664" s="9" t="s">
        <v>126</v>
      </c>
      <c r="AF664" s="9" t="s">
        <v>126</v>
      </c>
      <c r="AG664" s="9" t="s">
        <v>126</v>
      </c>
      <c r="AH664" s="9" t="s">
        <v>126</v>
      </c>
      <c r="AI664" s="9" t="s">
        <v>126</v>
      </c>
      <c r="AJ664" s="9" t="s">
        <v>126</v>
      </c>
      <c r="AK664" s="9" t="s">
        <v>126</v>
      </c>
      <c r="AL664" s="9" t="s">
        <v>126</v>
      </c>
      <c r="AM664" s="9" t="s">
        <v>126</v>
      </c>
      <c r="AN664" s="9" t="s">
        <v>126</v>
      </c>
      <c r="AO664" s="9" t="s">
        <v>126</v>
      </c>
      <c r="AP664" s="9" t="s">
        <v>126</v>
      </c>
      <c r="AQ664" s="9" t="s">
        <v>126</v>
      </c>
      <c r="AR664" s="27" t="s">
        <v>126</v>
      </c>
      <c r="AS664" s="11" t="s">
        <v>1372</v>
      </c>
      <c r="BB664" t="s">
        <v>127</v>
      </c>
      <c r="EJ664" s="2" t="s">
        <v>127</v>
      </c>
      <c r="EN664" s="11" t="s">
        <v>1373</v>
      </c>
      <c r="GD664" t="s">
        <v>127</v>
      </c>
      <c r="GL664" s="21" t="s">
        <v>1589</v>
      </c>
      <c r="GP664" t="s">
        <v>127</v>
      </c>
      <c r="GR664" s="69" t="s">
        <v>348</v>
      </c>
      <c r="GS664" s="11" t="s">
        <v>1374</v>
      </c>
    </row>
    <row r="665" spans="1:201" hidden="1" x14ac:dyDescent="0.25">
      <c r="A665" s="10" t="s">
        <v>1782</v>
      </c>
      <c r="B665" s="9" t="s">
        <v>1338</v>
      </c>
      <c r="C665" s="9" t="s">
        <v>1371</v>
      </c>
      <c r="D665" s="35" t="s">
        <v>2349</v>
      </c>
      <c r="E665" s="35" t="s">
        <v>1589</v>
      </c>
      <c r="F665" s="35" t="s">
        <v>1589</v>
      </c>
      <c r="G665" s="35" t="s">
        <v>127</v>
      </c>
      <c r="H665" s="35" t="s">
        <v>1589</v>
      </c>
      <c r="I665" s="35" t="s">
        <v>1589</v>
      </c>
      <c r="J665" s="35" t="str">
        <f t="shared" si="41"/>
        <v>Agile</v>
      </c>
      <c r="K665" t="s">
        <v>1589</v>
      </c>
      <c r="L665" t="s">
        <v>1589</v>
      </c>
      <c r="M665" t="s">
        <v>1589</v>
      </c>
      <c r="N665" t="s">
        <v>127</v>
      </c>
      <c r="O665" t="s">
        <v>1589</v>
      </c>
      <c r="P665" t="s">
        <v>1589</v>
      </c>
      <c r="Q665" t="s">
        <v>1589</v>
      </c>
      <c r="R665" s="1" t="str">
        <f t="shared" si="43"/>
        <v>YES</v>
      </c>
      <c r="S665" s="29" t="str">
        <f t="shared" si="44"/>
        <v>YES</v>
      </c>
      <c r="T665" s="32" t="str">
        <f t="shared" si="42"/>
        <v>YES</v>
      </c>
      <c r="U665" s="34" t="s">
        <v>127</v>
      </c>
      <c r="V665" s="10" t="s">
        <v>1589</v>
      </c>
      <c r="W665" s="54" t="s">
        <v>1589</v>
      </c>
      <c r="X665" s="9" t="s">
        <v>126</v>
      </c>
      <c r="Y665" s="9" t="s">
        <v>126</v>
      </c>
      <c r="Z665" s="9" t="s">
        <v>126</v>
      </c>
      <c r="AA665" s="9" t="s">
        <v>127</v>
      </c>
      <c r="AB665" s="9" t="s">
        <v>126</v>
      </c>
      <c r="AC665" s="9" t="s">
        <v>126</v>
      </c>
      <c r="AD665" s="9" t="s">
        <v>126</v>
      </c>
      <c r="AE665" s="9" t="s">
        <v>126</v>
      </c>
      <c r="AF665" s="9" t="s">
        <v>126</v>
      </c>
      <c r="AG665" s="9" t="s">
        <v>126</v>
      </c>
      <c r="AH665" s="9" t="s">
        <v>126</v>
      </c>
      <c r="AI665" s="9" t="s">
        <v>126</v>
      </c>
      <c r="AJ665" s="9" t="s">
        <v>126</v>
      </c>
      <c r="AK665" s="9" t="s">
        <v>126</v>
      </c>
      <c r="AL665" s="9" t="s">
        <v>126</v>
      </c>
      <c r="AM665" s="9" t="s">
        <v>126</v>
      </c>
      <c r="AN665" s="9" t="s">
        <v>126</v>
      </c>
      <c r="AO665" s="9" t="s">
        <v>126</v>
      </c>
      <c r="AP665" s="9" t="s">
        <v>126</v>
      </c>
      <c r="AQ665" s="9" t="s">
        <v>126</v>
      </c>
      <c r="AR665" s="27" t="s">
        <v>126</v>
      </c>
      <c r="AS665" s="11" t="s">
        <v>1372</v>
      </c>
      <c r="BB665" t="s">
        <v>127</v>
      </c>
      <c r="EJ665" s="2" t="s">
        <v>127</v>
      </c>
      <c r="EN665" s="11" t="s">
        <v>1373</v>
      </c>
      <c r="GD665" t="s">
        <v>127</v>
      </c>
      <c r="GL665" s="21" t="s">
        <v>1589</v>
      </c>
      <c r="GP665" t="s">
        <v>127</v>
      </c>
      <c r="GR665" s="69" t="s">
        <v>347</v>
      </c>
      <c r="GS665" s="11" t="s">
        <v>1374</v>
      </c>
    </row>
    <row r="666" spans="1:201" hidden="1" x14ac:dyDescent="0.25">
      <c r="A666" s="10" t="s">
        <v>1782</v>
      </c>
      <c r="B666" s="9" t="s">
        <v>1338</v>
      </c>
      <c r="C666" s="9" t="s">
        <v>1371</v>
      </c>
      <c r="D666" s="35" t="s">
        <v>2349</v>
      </c>
      <c r="E666" s="35" t="s">
        <v>1589</v>
      </c>
      <c r="F666" s="35" t="s">
        <v>1589</v>
      </c>
      <c r="G666" s="35" t="s">
        <v>127</v>
      </c>
      <c r="H666" s="35" t="s">
        <v>1589</v>
      </c>
      <c r="I666" s="35" t="s">
        <v>1589</v>
      </c>
      <c r="J666" s="35" t="str">
        <f t="shared" si="41"/>
        <v>Agile</v>
      </c>
      <c r="K666" t="s">
        <v>1589</v>
      </c>
      <c r="L666" t="s">
        <v>1589</v>
      </c>
      <c r="M666" t="s">
        <v>1589</v>
      </c>
      <c r="N666" t="s">
        <v>127</v>
      </c>
      <c r="O666" t="s">
        <v>1589</v>
      </c>
      <c r="P666" t="s">
        <v>1589</v>
      </c>
      <c r="Q666" t="s">
        <v>1589</v>
      </c>
      <c r="R666" s="1" t="str">
        <f t="shared" si="43"/>
        <v>YES</v>
      </c>
      <c r="S666" s="29" t="str">
        <f t="shared" si="44"/>
        <v>YES</v>
      </c>
      <c r="T666" s="32" t="str">
        <f t="shared" si="42"/>
        <v>YES</v>
      </c>
      <c r="U666" s="34" t="s">
        <v>127</v>
      </c>
      <c r="V666" s="10" t="s">
        <v>1589</v>
      </c>
      <c r="W666" s="54" t="s">
        <v>1589</v>
      </c>
      <c r="X666" s="9" t="s">
        <v>127</v>
      </c>
      <c r="Y666" s="9" t="s">
        <v>126</v>
      </c>
      <c r="Z666" s="9" t="s">
        <v>126</v>
      </c>
      <c r="AA666" s="9" t="s">
        <v>126</v>
      </c>
      <c r="AB666" s="9" t="s">
        <v>126</v>
      </c>
      <c r="AC666" s="9" t="s">
        <v>126</v>
      </c>
      <c r="AD666" s="9" t="s">
        <v>126</v>
      </c>
      <c r="AE666" s="9" t="s">
        <v>126</v>
      </c>
      <c r="AF666" s="9" t="s">
        <v>126</v>
      </c>
      <c r="AG666" s="9" t="s">
        <v>126</v>
      </c>
      <c r="AH666" s="9" t="s">
        <v>126</v>
      </c>
      <c r="AI666" s="9" t="s">
        <v>126</v>
      </c>
      <c r="AJ666" s="9" t="s">
        <v>126</v>
      </c>
      <c r="AK666" s="9" t="s">
        <v>126</v>
      </c>
      <c r="AL666" s="9" t="s">
        <v>126</v>
      </c>
      <c r="AM666" s="9" t="s">
        <v>126</v>
      </c>
      <c r="AN666" s="9" t="s">
        <v>126</v>
      </c>
      <c r="AO666" s="9" t="s">
        <v>126</v>
      </c>
      <c r="AP666" s="9" t="s">
        <v>126</v>
      </c>
      <c r="AQ666" s="9" t="s">
        <v>126</v>
      </c>
      <c r="AR666" s="27" t="s">
        <v>126</v>
      </c>
      <c r="AS666" s="11" t="s">
        <v>1372</v>
      </c>
      <c r="BB666" t="s">
        <v>127</v>
      </c>
      <c r="EJ666" s="2" t="s">
        <v>127</v>
      </c>
      <c r="EN666" s="11" t="s">
        <v>1373</v>
      </c>
      <c r="GD666" t="s">
        <v>127</v>
      </c>
      <c r="GL666" s="21" t="s">
        <v>1589</v>
      </c>
      <c r="GP666" t="s">
        <v>127</v>
      </c>
      <c r="GR666" s="69" t="s">
        <v>347</v>
      </c>
      <c r="GS666" s="11" t="s">
        <v>1374</v>
      </c>
    </row>
    <row r="667" spans="1:201" hidden="1" x14ac:dyDescent="0.25">
      <c r="A667" s="10" t="s">
        <v>1782</v>
      </c>
      <c r="B667" s="9" t="s">
        <v>1338</v>
      </c>
      <c r="C667" s="9" t="s">
        <v>1371</v>
      </c>
      <c r="D667" s="35" t="s">
        <v>2349</v>
      </c>
      <c r="E667" s="35" t="s">
        <v>1589</v>
      </c>
      <c r="F667" s="35" t="s">
        <v>1589</v>
      </c>
      <c r="G667" s="35" t="s">
        <v>127</v>
      </c>
      <c r="H667" s="35" t="s">
        <v>1589</v>
      </c>
      <c r="I667" s="35" t="s">
        <v>1589</v>
      </c>
      <c r="J667" s="35" t="str">
        <f t="shared" si="41"/>
        <v>Agile</v>
      </c>
      <c r="K667" t="s">
        <v>1589</v>
      </c>
      <c r="L667" t="s">
        <v>1589</v>
      </c>
      <c r="M667" t="s">
        <v>1589</v>
      </c>
      <c r="N667" t="s">
        <v>127</v>
      </c>
      <c r="O667" t="s">
        <v>1589</v>
      </c>
      <c r="P667" t="s">
        <v>1589</v>
      </c>
      <c r="Q667" t="s">
        <v>1589</v>
      </c>
      <c r="R667" s="1" t="str">
        <f t="shared" si="43"/>
        <v>YES</v>
      </c>
      <c r="S667" s="29" t="str">
        <f t="shared" si="44"/>
        <v>YES</v>
      </c>
      <c r="T667" s="32" t="str">
        <f t="shared" si="42"/>
        <v>YES</v>
      </c>
      <c r="U667" s="34" t="s">
        <v>127</v>
      </c>
      <c r="V667" s="10" t="s">
        <v>1589</v>
      </c>
      <c r="W667" s="54" t="s">
        <v>1589</v>
      </c>
      <c r="X667" s="9" t="s">
        <v>126</v>
      </c>
      <c r="Y667" s="9" t="s">
        <v>126</v>
      </c>
      <c r="Z667" s="9" t="s">
        <v>126</v>
      </c>
      <c r="AA667" s="9" t="s">
        <v>126</v>
      </c>
      <c r="AB667" s="9" t="s">
        <v>126</v>
      </c>
      <c r="AC667" s="9" t="s">
        <v>126</v>
      </c>
      <c r="AD667" s="9" t="s">
        <v>126</v>
      </c>
      <c r="AE667" s="9" t="s">
        <v>126</v>
      </c>
      <c r="AF667" s="9" t="s">
        <v>126</v>
      </c>
      <c r="AG667" s="9" t="s">
        <v>126</v>
      </c>
      <c r="AH667" s="9" t="s">
        <v>126</v>
      </c>
      <c r="AI667" s="9" t="s">
        <v>126</v>
      </c>
      <c r="AJ667" s="9" t="s">
        <v>126</v>
      </c>
      <c r="AK667" s="9" t="s">
        <v>126</v>
      </c>
      <c r="AL667" s="9" t="s">
        <v>126</v>
      </c>
      <c r="AM667" s="9" t="s">
        <v>126</v>
      </c>
      <c r="AN667" s="9" t="s">
        <v>126</v>
      </c>
      <c r="AO667" s="9" t="s">
        <v>126</v>
      </c>
      <c r="AP667" s="9" t="s">
        <v>127</v>
      </c>
      <c r="AQ667" s="9" t="s">
        <v>126</v>
      </c>
      <c r="AR667" s="27" t="s">
        <v>126</v>
      </c>
      <c r="AS667" s="11" t="s">
        <v>1372</v>
      </c>
      <c r="BB667" t="s">
        <v>127</v>
      </c>
      <c r="EJ667" s="2" t="s">
        <v>127</v>
      </c>
      <c r="EN667" s="11" t="s">
        <v>1373</v>
      </c>
      <c r="GD667" t="s">
        <v>127</v>
      </c>
      <c r="GL667" s="21" t="s">
        <v>1589</v>
      </c>
      <c r="GP667" t="s">
        <v>127</v>
      </c>
      <c r="GR667" s="69" t="s">
        <v>347</v>
      </c>
      <c r="GS667" s="11" t="s">
        <v>1374</v>
      </c>
    </row>
    <row r="668" spans="1:201" hidden="1" x14ac:dyDescent="0.25">
      <c r="A668" s="10" t="s">
        <v>1782</v>
      </c>
      <c r="B668" s="9" t="s">
        <v>1338</v>
      </c>
      <c r="C668" s="9" t="s">
        <v>1371</v>
      </c>
      <c r="D668" s="35" t="s">
        <v>2349</v>
      </c>
      <c r="E668" s="35" t="s">
        <v>1589</v>
      </c>
      <c r="F668" s="35" t="s">
        <v>1589</v>
      </c>
      <c r="G668" s="35" t="s">
        <v>127</v>
      </c>
      <c r="H668" s="35" t="s">
        <v>1589</v>
      </c>
      <c r="I668" s="35" t="s">
        <v>1589</v>
      </c>
      <c r="J668" s="35" t="str">
        <f t="shared" si="41"/>
        <v>Agile</v>
      </c>
      <c r="K668" t="s">
        <v>1589</v>
      </c>
      <c r="L668" t="s">
        <v>1589</v>
      </c>
      <c r="M668" t="s">
        <v>1589</v>
      </c>
      <c r="N668" t="s">
        <v>127</v>
      </c>
      <c r="O668" t="s">
        <v>1589</v>
      </c>
      <c r="P668" t="s">
        <v>1589</v>
      </c>
      <c r="Q668" t="s">
        <v>1589</v>
      </c>
      <c r="R668" s="1" t="str">
        <f t="shared" si="43"/>
        <v>YES</v>
      </c>
      <c r="S668" s="29" t="str">
        <f t="shared" si="44"/>
        <v>YES</v>
      </c>
      <c r="T668" s="32" t="str">
        <f t="shared" si="42"/>
        <v>YES</v>
      </c>
      <c r="U668" s="34" t="s">
        <v>127</v>
      </c>
      <c r="V668" s="10" t="s">
        <v>1589</v>
      </c>
      <c r="W668" s="54" t="s">
        <v>1589</v>
      </c>
      <c r="X668" s="9" t="s">
        <v>126</v>
      </c>
      <c r="Y668" s="9" t="s">
        <v>126</v>
      </c>
      <c r="Z668" s="9" t="s">
        <v>126</v>
      </c>
      <c r="AA668" s="9" t="s">
        <v>126</v>
      </c>
      <c r="AB668" s="9" t="s">
        <v>126</v>
      </c>
      <c r="AC668" s="9" t="s">
        <v>126</v>
      </c>
      <c r="AD668" s="9" t="s">
        <v>126</v>
      </c>
      <c r="AE668" s="9" t="s">
        <v>126</v>
      </c>
      <c r="AF668" s="9" t="s">
        <v>126</v>
      </c>
      <c r="AG668" s="9" t="s">
        <v>126</v>
      </c>
      <c r="AH668" s="9" t="s">
        <v>126</v>
      </c>
      <c r="AI668" s="9" t="s">
        <v>127</v>
      </c>
      <c r="AJ668" s="9" t="s">
        <v>126</v>
      </c>
      <c r="AK668" s="9" t="s">
        <v>126</v>
      </c>
      <c r="AL668" s="9" t="s">
        <v>126</v>
      </c>
      <c r="AM668" s="9" t="s">
        <v>126</v>
      </c>
      <c r="AN668" s="9" t="s">
        <v>126</v>
      </c>
      <c r="AO668" s="9" t="s">
        <v>126</v>
      </c>
      <c r="AP668" s="9" t="s">
        <v>126</v>
      </c>
      <c r="AQ668" s="9" t="s">
        <v>126</v>
      </c>
      <c r="AR668" s="27" t="s">
        <v>126</v>
      </c>
      <c r="AS668" s="11" t="s">
        <v>1372</v>
      </c>
      <c r="BB668" t="s">
        <v>127</v>
      </c>
      <c r="EJ668" s="2" t="s">
        <v>127</v>
      </c>
      <c r="EN668" s="11" t="s">
        <v>1373</v>
      </c>
      <c r="GD668" t="s">
        <v>127</v>
      </c>
      <c r="GL668" s="21" t="s">
        <v>1589</v>
      </c>
      <c r="GP668" t="s">
        <v>127</v>
      </c>
      <c r="GR668" s="69" t="s">
        <v>347</v>
      </c>
      <c r="GS668" s="11" t="s">
        <v>1374</v>
      </c>
    </row>
    <row r="669" spans="1:201" hidden="1" x14ac:dyDescent="0.25">
      <c r="A669" s="10" t="s">
        <v>1782</v>
      </c>
      <c r="B669" s="9" t="s">
        <v>1338</v>
      </c>
      <c r="C669" s="9" t="s">
        <v>1375</v>
      </c>
      <c r="D669" s="35" t="s">
        <v>2350</v>
      </c>
      <c r="E669" s="35" t="s">
        <v>1589</v>
      </c>
      <c r="F669" s="35" t="s">
        <v>1589</v>
      </c>
      <c r="G669" s="35" t="s">
        <v>127</v>
      </c>
      <c r="H669" s="35" t="s">
        <v>1589</v>
      </c>
      <c r="I669" s="35" t="s">
        <v>1589</v>
      </c>
      <c r="J669" s="35" t="str">
        <f t="shared" si="41"/>
        <v>Agile</v>
      </c>
      <c r="K669" t="s">
        <v>1589</v>
      </c>
      <c r="L669" t="s">
        <v>127</v>
      </c>
      <c r="M669" t="s">
        <v>1589</v>
      </c>
      <c r="N669" t="s">
        <v>1589</v>
      </c>
      <c r="O669" t="s">
        <v>1589</v>
      </c>
      <c r="P669" t="s">
        <v>1589</v>
      </c>
      <c r="Q669" t="s">
        <v>1589</v>
      </c>
      <c r="R669" s="1" t="str">
        <f t="shared" si="43"/>
        <v>NO</v>
      </c>
      <c r="S669" s="29" t="str">
        <f t="shared" si="44"/>
        <v>YES</v>
      </c>
      <c r="T669" s="32" t="str">
        <f t="shared" si="42"/>
        <v>YES</v>
      </c>
      <c r="U669" s="34" t="s">
        <v>127</v>
      </c>
      <c r="V669" s="10" t="s">
        <v>1589</v>
      </c>
      <c r="W669" s="54" t="s">
        <v>1589</v>
      </c>
      <c r="X669" s="9" t="s">
        <v>126</v>
      </c>
      <c r="Y669" s="9" t="s">
        <v>126</v>
      </c>
      <c r="Z669" s="9" t="s">
        <v>126</v>
      </c>
      <c r="AA669" s="9" t="s">
        <v>126</v>
      </c>
      <c r="AB669" s="9" t="s">
        <v>126</v>
      </c>
      <c r="AC669" s="9" t="s">
        <v>126</v>
      </c>
      <c r="AD669" s="9" t="s">
        <v>126</v>
      </c>
      <c r="AE669" s="9" t="s">
        <v>126</v>
      </c>
      <c r="AF669" s="9" t="s">
        <v>126</v>
      </c>
      <c r="AG669" s="9" t="s">
        <v>126</v>
      </c>
      <c r="AH669" s="9" t="s">
        <v>126</v>
      </c>
      <c r="AI669" s="9" t="s">
        <v>127</v>
      </c>
      <c r="AJ669" s="9" t="s">
        <v>126</v>
      </c>
      <c r="AK669" s="9" t="s">
        <v>126</v>
      </c>
      <c r="AL669" s="9" t="s">
        <v>126</v>
      </c>
      <c r="AM669" s="9" t="s">
        <v>126</v>
      </c>
      <c r="AN669" s="9" t="s">
        <v>126</v>
      </c>
      <c r="AO669" s="9" t="s">
        <v>126</v>
      </c>
      <c r="AP669" s="9" t="s">
        <v>126</v>
      </c>
      <c r="AQ669" s="9" t="s">
        <v>126</v>
      </c>
      <c r="AR669" s="27" t="s">
        <v>126</v>
      </c>
      <c r="AS669" s="11" t="s">
        <v>1376</v>
      </c>
      <c r="CY669" t="s">
        <v>127</v>
      </c>
      <c r="EL669" s="2" t="s">
        <v>127</v>
      </c>
      <c r="EN669" s="11" t="s">
        <v>1381</v>
      </c>
      <c r="EO669" s="14" t="s">
        <v>127</v>
      </c>
      <c r="GL669" s="21" t="s">
        <v>127</v>
      </c>
      <c r="GN669" t="s">
        <v>127</v>
      </c>
      <c r="GR669" s="69" t="s">
        <v>348</v>
      </c>
      <c r="GS669" s="11" t="s">
        <v>1386</v>
      </c>
    </row>
    <row r="670" spans="1:201" hidden="1" x14ac:dyDescent="0.25">
      <c r="A670" s="10" t="s">
        <v>1782</v>
      </c>
      <c r="B670" s="9" t="s">
        <v>1338</v>
      </c>
      <c r="C670" s="9" t="s">
        <v>1375</v>
      </c>
      <c r="D670" s="35" t="s">
        <v>2350</v>
      </c>
      <c r="E670" s="35" t="s">
        <v>1589</v>
      </c>
      <c r="F670" s="35" t="s">
        <v>1589</v>
      </c>
      <c r="G670" s="35" t="s">
        <v>127</v>
      </c>
      <c r="H670" s="35" t="s">
        <v>1589</v>
      </c>
      <c r="I670" s="35" t="s">
        <v>1589</v>
      </c>
      <c r="J670" s="35" t="str">
        <f t="shared" si="41"/>
        <v>Agile</v>
      </c>
      <c r="K670" t="s">
        <v>1589</v>
      </c>
      <c r="L670" t="s">
        <v>127</v>
      </c>
      <c r="M670" t="s">
        <v>1589</v>
      </c>
      <c r="N670" t="s">
        <v>1589</v>
      </c>
      <c r="O670" t="s">
        <v>1589</v>
      </c>
      <c r="P670" t="s">
        <v>1589</v>
      </c>
      <c r="Q670" t="s">
        <v>1589</v>
      </c>
      <c r="R670" s="1" t="str">
        <f t="shared" si="43"/>
        <v>NO</v>
      </c>
      <c r="S670" s="29" t="str">
        <f t="shared" si="44"/>
        <v>YES</v>
      </c>
      <c r="T670" s="32" t="str">
        <f t="shared" si="42"/>
        <v>YES</v>
      </c>
      <c r="U670" s="34" t="s">
        <v>127</v>
      </c>
      <c r="V670" s="10" t="s">
        <v>1589</v>
      </c>
      <c r="W670" s="54" t="s">
        <v>1589</v>
      </c>
      <c r="X670" s="9" t="s">
        <v>126</v>
      </c>
      <c r="Y670" s="9" t="s">
        <v>127</v>
      </c>
      <c r="Z670" s="9" t="s">
        <v>126</v>
      </c>
      <c r="AA670" s="9" t="s">
        <v>126</v>
      </c>
      <c r="AB670" s="9" t="s">
        <v>126</v>
      </c>
      <c r="AC670" s="9" t="s">
        <v>126</v>
      </c>
      <c r="AD670" s="9" t="s">
        <v>126</v>
      </c>
      <c r="AE670" s="9" t="s">
        <v>126</v>
      </c>
      <c r="AF670" s="9" t="s">
        <v>126</v>
      </c>
      <c r="AG670" s="9" t="s">
        <v>126</v>
      </c>
      <c r="AH670" s="9" t="s">
        <v>126</v>
      </c>
      <c r="AI670" s="9" t="s">
        <v>126</v>
      </c>
      <c r="AJ670" s="9" t="s">
        <v>126</v>
      </c>
      <c r="AK670" s="9" t="s">
        <v>126</v>
      </c>
      <c r="AL670" s="9" t="s">
        <v>126</v>
      </c>
      <c r="AM670" s="9" t="s">
        <v>126</v>
      </c>
      <c r="AN670" s="9" t="s">
        <v>126</v>
      </c>
      <c r="AO670" s="9" t="s">
        <v>126</v>
      </c>
      <c r="AP670" s="9" t="s">
        <v>126</v>
      </c>
      <c r="AQ670" s="9" t="s">
        <v>126</v>
      </c>
      <c r="AR670" s="27" t="s">
        <v>126</v>
      </c>
      <c r="AS670" s="11" t="s">
        <v>1377</v>
      </c>
      <c r="CC670" t="s">
        <v>127</v>
      </c>
      <c r="EL670" s="2" t="s">
        <v>127</v>
      </c>
      <c r="EN670" s="11" t="s">
        <v>1382</v>
      </c>
      <c r="EP670" t="s">
        <v>127</v>
      </c>
      <c r="GL670" s="21" t="s">
        <v>1589</v>
      </c>
      <c r="GM670" t="s">
        <v>127</v>
      </c>
      <c r="GR670" s="69" t="s">
        <v>348</v>
      </c>
      <c r="GS670" s="11" t="s">
        <v>1387</v>
      </c>
    </row>
    <row r="671" spans="1:201" hidden="1" x14ac:dyDescent="0.25">
      <c r="A671" s="10" t="s">
        <v>1782</v>
      </c>
      <c r="B671" s="9" t="s">
        <v>1338</v>
      </c>
      <c r="C671" s="9" t="s">
        <v>1375</v>
      </c>
      <c r="D671" s="35" t="s">
        <v>2350</v>
      </c>
      <c r="E671" s="35" t="s">
        <v>1589</v>
      </c>
      <c r="F671" s="35" t="s">
        <v>1589</v>
      </c>
      <c r="G671" s="35" t="s">
        <v>127</v>
      </c>
      <c r="H671" s="35" t="s">
        <v>1589</v>
      </c>
      <c r="I671" s="35" t="s">
        <v>1589</v>
      </c>
      <c r="J671" s="35" t="str">
        <f t="shared" si="41"/>
        <v>Agile</v>
      </c>
      <c r="K671" t="s">
        <v>1589</v>
      </c>
      <c r="L671" t="s">
        <v>127</v>
      </c>
      <c r="M671" t="s">
        <v>1589</v>
      </c>
      <c r="N671" t="s">
        <v>1589</v>
      </c>
      <c r="O671" t="s">
        <v>1589</v>
      </c>
      <c r="P671" t="s">
        <v>1589</v>
      </c>
      <c r="Q671" t="s">
        <v>1589</v>
      </c>
      <c r="R671" s="1" t="str">
        <f t="shared" si="43"/>
        <v>NO</v>
      </c>
      <c r="S671" s="29" t="str">
        <f t="shared" si="44"/>
        <v>YES</v>
      </c>
      <c r="T671" s="32" t="str">
        <f t="shared" si="42"/>
        <v>YES</v>
      </c>
      <c r="U671" s="34" t="s">
        <v>127</v>
      </c>
      <c r="V671" s="10" t="s">
        <v>1589</v>
      </c>
      <c r="W671" s="54" t="s">
        <v>1589</v>
      </c>
      <c r="X671" s="9" t="s">
        <v>126</v>
      </c>
      <c r="Y671" s="9" t="s">
        <v>126</v>
      </c>
      <c r="Z671" s="9" t="s">
        <v>126</v>
      </c>
      <c r="AA671" s="9" t="s">
        <v>126</v>
      </c>
      <c r="AB671" s="9" t="s">
        <v>126</v>
      </c>
      <c r="AC671" s="9" t="s">
        <v>126</v>
      </c>
      <c r="AD671" s="9" t="s">
        <v>126</v>
      </c>
      <c r="AE671" s="9" t="s">
        <v>126</v>
      </c>
      <c r="AF671" s="9" t="s">
        <v>126</v>
      </c>
      <c r="AG671" s="9" t="s">
        <v>126</v>
      </c>
      <c r="AH671" s="9" t="s">
        <v>126</v>
      </c>
      <c r="AI671" s="9" t="s">
        <v>126</v>
      </c>
      <c r="AJ671" s="9" t="s">
        <v>126</v>
      </c>
      <c r="AK671" s="9" t="s">
        <v>126</v>
      </c>
      <c r="AL671" s="9" t="s">
        <v>126</v>
      </c>
      <c r="AM671" s="9" t="s">
        <v>126</v>
      </c>
      <c r="AN671" s="9" t="s">
        <v>127</v>
      </c>
      <c r="AO671" s="9" t="s">
        <v>126</v>
      </c>
      <c r="AP671" s="9" t="s">
        <v>126</v>
      </c>
      <c r="AQ671" s="9" t="s">
        <v>126</v>
      </c>
      <c r="AR671" s="27" t="s">
        <v>126</v>
      </c>
      <c r="AS671" s="11" t="s">
        <v>1378</v>
      </c>
      <c r="BD671" t="s">
        <v>127</v>
      </c>
      <c r="EJ671" s="2" t="s">
        <v>127</v>
      </c>
      <c r="EN671" s="11" t="s">
        <v>1383</v>
      </c>
      <c r="ET671" t="s">
        <v>127</v>
      </c>
      <c r="GL671" s="21" t="s">
        <v>1589</v>
      </c>
      <c r="GM671" t="s">
        <v>127</v>
      </c>
      <c r="GR671" s="69" t="s">
        <v>347</v>
      </c>
      <c r="GS671" s="11" t="s">
        <v>1388</v>
      </c>
    </row>
    <row r="672" spans="1:201" hidden="1" x14ac:dyDescent="0.25">
      <c r="A672" s="10" t="s">
        <v>1782</v>
      </c>
      <c r="B672" s="9" t="s">
        <v>1338</v>
      </c>
      <c r="C672" s="9" t="s">
        <v>1375</v>
      </c>
      <c r="D672" s="35" t="s">
        <v>2350</v>
      </c>
      <c r="E672" s="35" t="s">
        <v>1589</v>
      </c>
      <c r="F672" s="35" t="s">
        <v>1589</v>
      </c>
      <c r="G672" s="35" t="s">
        <v>127</v>
      </c>
      <c r="H672" s="35" t="s">
        <v>1589</v>
      </c>
      <c r="I672" s="35" t="s">
        <v>1589</v>
      </c>
      <c r="J672" s="35" t="str">
        <f t="shared" si="41"/>
        <v>Agile</v>
      </c>
      <c r="K672" t="s">
        <v>1589</v>
      </c>
      <c r="L672" t="s">
        <v>127</v>
      </c>
      <c r="M672" t="s">
        <v>1589</v>
      </c>
      <c r="N672" t="s">
        <v>1589</v>
      </c>
      <c r="O672" t="s">
        <v>1589</v>
      </c>
      <c r="P672" t="s">
        <v>1589</v>
      </c>
      <c r="Q672" t="s">
        <v>1589</v>
      </c>
      <c r="R672" s="1" t="str">
        <f t="shared" si="43"/>
        <v>NO</v>
      </c>
      <c r="S672" s="29" t="str">
        <f t="shared" si="44"/>
        <v>YES</v>
      </c>
      <c r="T672" s="32" t="str">
        <f t="shared" si="42"/>
        <v>YES</v>
      </c>
      <c r="U672" s="34" t="s">
        <v>127</v>
      </c>
      <c r="V672" s="10" t="s">
        <v>1589</v>
      </c>
      <c r="W672" s="54" t="s">
        <v>1589</v>
      </c>
      <c r="X672" s="9" t="s">
        <v>126</v>
      </c>
      <c r="Y672" s="9" t="s">
        <v>126</v>
      </c>
      <c r="Z672" s="9" t="s">
        <v>126</v>
      </c>
      <c r="AA672" s="9" t="s">
        <v>126</v>
      </c>
      <c r="AB672" s="9" t="s">
        <v>126</v>
      </c>
      <c r="AC672" s="9" t="s">
        <v>126</v>
      </c>
      <c r="AD672" s="9" t="s">
        <v>126</v>
      </c>
      <c r="AE672" s="9" t="s">
        <v>126</v>
      </c>
      <c r="AF672" s="9" t="s">
        <v>126</v>
      </c>
      <c r="AG672" s="9" t="s">
        <v>126</v>
      </c>
      <c r="AH672" s="9" t="s">
        <v>126</v>
      </c>
      <c r="AI672" s="9" t="s">
        <v>126</v>
      </c>
      <c r="AJ672" s="9" t="s">
        <v>126</v>
      </c>
      <c r="AK672" s="9" t="s">
        <v>126</v>
      </c>
      <c r="AL672" s="9" t="s">
        <v>126</v>
      </c>
      <c r="AM672" s="9" t="s">
        <v>127</v>
      </c>
      <c r="AN672" s="9" t="s">
        <v>126</v>
      </c>
      <c r="AO672" s="9" t="s">
        <v>126</v>
      </c>
      <c r="AP672" s="9" t="s">
        <v>126</v>
      </c>
      <c r="AQ672" s="9" t="s">
        <v>126</v>
      </c>
      <c r="AR672" s="27" t="s">
        <v>126</v>
      </c>
      <c r="AS672" s="11" t="s">
        <v>1379</v>
      </c>
      <c r="DQ672" t="s">
        <v>127</v>
      </c>
      <c r="EI672" s="22" t="s">
        <v>127</v>
      </c>
      <c r="EN672" s="11" t="s">
        <v>1384</v>
      </c>
      <c r="FR672" t="s">
        <v>127</v>
      </c>
      <c r="GL672" s="21" t="s">
        <v>1589</v>
      </c>
      <c r="GO672" t="s">
        <v>127</v>
      </c>
      <c r="GR672" s="69" t="s">
        <v>348</v>
      </c>
      <c r="GS672" s="11" t="s">
        <v>1389</v>
      </c>
    </row>
    <row r="673" spans="1:201" hidden="1" x14ac:dyDescent="0.25">
      <c r="A673" s="10" t="s">
        <v>1782</v>
      </c>
      <c r="B673" s="9" t="s">
        <v>1338</v>
      </c>
      <c r="C673" s="9" t="s">
        <v>1375</v>
      </c>
      <c r="D673" s="35" t="s">
        <v>2350</v>
      </c>
      <c r="E673" s="35" t="s">
        <v>1589</v>
      </c>
      <c r="F673" s="35" t="s">
        <v>1589</v>
      </c>
      <c r="G673" s="35" t="s">
        <v>127</v>
      </c>
      <c r="H673" s="35" t="s">
        <v>1589</v>
      </c>
      <c r="I673" s="35" t="s">
        <v>1589</v>
      </c>
      <c r="J673" s="35" t="str">
        <f t="shared" si="41"/>
        <v>Agile</v>
      </c>
      <c r="K673" t="s">
        <v>1589</v>
      </c>
      <c r="L673" t="s">
        <v>127</v>
      </c>
      <c r="M673" t="s">
        <v>1589</v>
      </c>
      <c r="N673" t="s">
        <v>1589</v>
      </c>
      <c r="O673" t="s">
        <v>1589</v>
      </c>
      <c r="P673" t="s">
        <v>1589</v>
      </c>
      <c r="Q673" t="s">
        <v>1589</v>
      </c>
      <c r="R673" s="1" t="str">
        <f t="shared" si="43"/>
        <v>NO</v>
      </c>
      <c r="S673" s="29" t="str">
        <f t="shared" si="44"/>
        <v>YES</v>
      </c>
      <c r="T673" s="32" t="str">
        <f t="shared" si="42"/>
        <v>YES</v>
      </c>
      <c r="U673" s="34" t="s">
        <v>127</v>
      </c>
      <c r="V673" s="10" t="s">
        <v>1589</v>
      </c>
      <c r="W673" s="54" t="s">
        <v>1589</v>
      </c>
      <c r="X673" s="9" t="s">
        <v>126</v>
      </c>
      <c r="Y673" s="9" t="s">
        <v>126</v>
      </c>
      <c r="Z673" s="9" t="s">
        <v>126</v>
      </c>
      <c r="AA673" s="9" t="s">
        <v>126</v>
      </c>
      <c r="AB673" s="9" t="s">
        <v>126</v>
      </c>
      <c r="AC673" s="9" t="s">
        <v>126</v>
      </c>
      <c r="AD673" s="9" t="s">
        <v>126</v>
      </c>
      <c r="AE673" s="9" t="s">
        <v>126</v>
      </c>
      <c r="AF673" s="9" t="s">
        <v>126</v>
      </c>
      <c r="AG673" s="9" t="s">
        <v>126</v>
      </c>
      <c r="AH673" s="9" t="s">
        <v>126</v>
      </c>
      <c r="AI673" s="9" t="s">
        <v>126</v>
      </c>
      <c r="AJ673" s="9" t="s">
        <v>127</v>
      </c>
      <c r="AK673" s="9" t="s">
        <v>126</v>
      </c>
      <c r="AL673" s="9" t="s">
        <v>126</v>
      </c>
      <c r="AM673" s="9" t="s">
        <v>126</v>
      </c>
      <c r="AN673" s="9" t="s">
        <v>126</v>
      </c>
      <c r="AO673" s="9" t="s">
        <v>126</v>
      </c>
      <c r="AP673" s="9" t="s">
        <v>126</v>
      </c>
      <c r="AQ673" s="9" t="s">
        <v>126</v>
      </c>
      <c r="AR673" s="27" t="s">
        <v>126</v>
      </c>
      <c r="AS673" s="11" t="s">
        <v>1380</v>
      </c>
      <c r="BV673" t="s">
        <v>127</v>
      </c>
      <c r="EK673" s="2" t="s">
        <v>127</v>
      </c>
      <c r="EN673" s="11" t="s">
        <v>1385</v>
      </c>
      <c r="EV673" t="s">
        <v>127</v>
      </c>
      <c r="GL673" s="21" t="s">
        <v>1589</v>
      </c>
      <c r="GQ673" t="s">
        <v>127</v>
      </c>
      <c r="GR673" s="69" t="s">
        <v>348</v>
      </c>
      <c r="GS673" s="11" t="s">
        <v>1390</v>
      </c>
    </row>
    <row r="674" spans="1:201" hidden="1" x14ac:dyDescent="0.25">
      <c r="A674" s="10" t="s">
        <v>1782</v>
      </c>
      <c r="B674" s="9" t="s">
        <v>1338</v>
      </c>
      <c r="C674" s="9" t="s">
        <v>1391</v>
      </c>
      <c r="D674" s="35" t="s">
        <v>2351</v>
      </c>
      <c r="E674" s="35" t="s">
        <v>127</v>
      </c>
      <c r="F674" s="35" t="s">
        <v>1589</v>
      </c>
      <c r="G674" s="35" t="s">
        <v>1589</v>
      </c>
      <c r="H674" s="35" t="s">
        <v>1589</v>
      </c>
      <c r="I674" s="35" t="s">
        <v>1589</v>
      </c>
      <c r="J674" s="35" t="str">
        <f t="shared" si="41"/>
        <v>Plan-driven</v>
      </c>
      <c r="K674" t="s">
        <v>1589</v>
      </c>
      <c r="L674" t="s">
        <v>1589</v>
      </c>
      <c r="M674" t="s">
        <v>1589</v>
      </c>
      <c r="N674" t="s">
        <v>1589</v>
      </c>
      <c r="O674" t="s">
        <v>1589</v>
      </c>
      <c r="P674" t="s">
        <v>127</v>
      </c>
      <c r="Q674" t="s">
        <v>1589</v>
      </c>
      <c r="R674" s="1" t="str">
        <f t="shared" si="43"/>
        <v>NO</v>
      </c>
      <c r="S674" s="29" t="str">
        <f t="shared" si="44"/>
        <v>YES</v>
      </c>
      <c r="T674" s="32" t="str">
        <f t="shared" si="42"/>
        <v>YES</v>
      </c>
      <c r="U674" s="34" t="s">
        <v>127</v>
      </c>
      <c r="V674" s="10" t="s">
        <v>1589</v>
      </c>
      <c r="W674" s="54" t="s">
        <v>1589</v>
      </c>
      <c r="X674" s="9" t="s">
        <v>126</v>
      </c>
      <c r="Y674" s="9" t="s">
        <v>126</v>
      </c>
      <c r="Z674" s="9" t="s">
        <v>126</v>
      </c>
      <c r="AA674" s="9" t="s">
        <v>126</v>
      </c>
      <c r="AB674" s="9" t="s">
        <v>126</v>
      </c>
      <c r="AC674" s="9" t="s">
        <v>126</v>
      </c>
      <c r="AD674" s="9" t="s">
        <v>126</v>
      </c>
      <c r="AE674" s="9" t="s">
        <v>126</v>
      </c>
      <c r="AF674" s="9" t="s">
        <v>126</v>
      </c>
      <c r="AG674" s="9" t="s">
        <v>126</v>
      </c>
      <c r="AH674" s="9" t="s">
        <v>126</v>
      </c>
      <c r="AI674" s="9" t="s">
        <v>126</v>
      </c>
      <c r="AJ674" s="9" t="s">
        <v>126</v>
      </c>
      <c r="AK674" s="9" t="s">
        <v>126</v>
      </c>
      <c r="AL674" s="9" t="s">
        <v>126</v>
      </c>
      <c r="AM674" s="9" t="s">
        <v>126</v>
      </c>
      <c r="AN674" s="9" t="s">
        <v>126</v>
      </c>
      <c r="AO674" s="9" t="s">
        <v>126</v>
      </c>
      <c r="AP674" s="9" t="s">
        <v>127</v>
      </c>
      <c r="AQ674" s="9" t="s">
        <v>126</v>
      </c>
      <c r="AR674" s="27" t="s">
        <v>126</v>
      </c>
      <c r="AS674" s="11" t="s">
        <v>1392</v>
      </c>
      <c r="BY674" t="s">
        <v>127</v>
      </c>
      <c r="EJ674" s="2" t="s">
        <v>127</v>
      </c>
      <c r="EN674" s="11" t="s">
        <v>1396</v>
      </c>
      <c r="FL674" t="s">
        <v>127</v>
      </c>
      <c r="GL674" s="21" t="s">
        <v>127</v>
      </c>
      <c r="GP674" t="s">
        <v>127</v>
      </c>
      <c r="GR674" s="69" t="s">
        <v>348</v>
      </c>
      <c r="GS674" s="11" t="s">
        <v>359</v>
      </c>
    </row>
    <row r="675" spans="1:201" hidden="1" x14ac:dyDescent="0.25">
      <c r="A675" s="10" t="s">
        <v>1782</v>
      </c>
      <c r="B675" s="9" t="s">
        <v>1338</v>
      </c>
      <c r="C675" s="9" t="s">
        <v>1391</v>
      </c>
      <c r="D675" s="35" t="s">
        <v>2351</v>
      </c>
      <c r="E675" s="35" t="s">
        <v>127</v>
      </c>
      <c r="F675" s="35" t="s">
        <v>1589</v>
      </c>
      <c r="G675" s="35" t="s">
        <v>1589</v>
      </c>
      <c r="H675" s="35" t="s">
        <v>1589</v>
      </c>
      <c r="I675" s="35" t="s">
        <v>1589</v>
      </c>
      <c r="J675" s="35" t="str">
        <f t="shared" si="41"/>
        <v>Plan-driven</v>
      </c>
      <c r="K675" t="s">
        <v>1589</v>
      </c>
      <c r="L675" t="s">
        <v>1589</v>
      </c>
      <c r="M675" t="s">
        <v>1589</v>
      </c>
      <c r="N675" t="s">
        <v>1589</v>
      </c>
      <c r="O675" t="s">
        <v>1589</v>
      </c>
      <c r="P675" t="s">
        <v>127</v>
      </c>
      <c r="Q675" t="s">
        <v>1589</v>
      </c>
      <c r="R675" s="1" t="str">
        <f t="shared" si="43"/>
        <v>NO</v>
      </c>
      <c r="S675" s="29" t="str">
        <f t="shared" si="44"/>
        <v>YES</v>
      </c>
      <c r="T675" s="32" t="str">
        <f t="shared" si="42"/>
        <v>YES</v>
      </c>
      <c r="U675" s="34" t="s">
        <v>127</v>
      </c>
      <c r="V675" s="10" t="s">
        <v>1589</v>
      </c>
      <c r="W675" s="54" t="s">
        <v>1589</v>
      </c>
      <c r="X675" s="9" t="s">
        <v>126</v>
      </c>
      <c r="Y675" s="9" t="s">
        <v>126</v>
      </c>
      <c r="Z675" s="9" t="s">
        <v>126</v>
      </c>
      <c r="AA675" s="9" t="s">
        <v>126</v>
      </c>
      <c r="AB675" s="9" t="s">
        <v>126</v>
      </c>
      <c r="AC675" s="9" t="s">
        <v>126</v>
      </c>
      <c r="AD675" s="9" t="s">
        <v>126</v>
      </c>
      <c r="AE675" s="9" t="s">
        <v>126</v>
      </c>
      <c r="AF675" s="9" t="s">
        <v>126</v>
      </c>
      <c r="AG675" s="9" t="s">
        <v>126</v>
      </c>
      <c r="AH675" s="9" t="s">
        <v>126</v>
      </c>
      <c r="AI675" s="9" t="s">
        <v>126</v>
      </c>
      <c r="AJ675" s="9" t="s">
        <v>126</v>
      </c>
      <c r="AK675" s="9" t="s">
        <v>126</v>
      </c>
      <c r="AL675" s="9" t="s">
        <v>126</v>
      </c>
      <c r="AM675" s="9" t="s">
        <v>127</v>
      </c>
      <c r="AN675" s="9" t="s">
        <v>126</v>
      </c>
      <c r="AO675" s="9" t="s">
        <v>126</v>
      </c>
      <c r="AP675" s="9" t="s">
        <v>126</v>
      </c>
      <c r="AQ675" s="9" t="s">
        <v>126</v>
      </c>
      <c r="AR675" s="27" t="s">
        <v>126</v>
      </c>
      <c r="AS675" s="11" t="s">
        <v>1393</v>
      </c>
      <c r="BT675" t="s">
        <v>127</v>
      </c>
      <c r="CH675" t="s">
        <v>127</v>
      </c>
      <c r="CY675" t="s">
        <v>127</v>
      </c>
      <c r="EI675" s="22" t="s">
        <v>127</v>
      </c>
      <c r="EJ675" s="2" t="s">
        <v>127</v>
      </c>
      <c r="EL675" s="2" t="s">
        <v>127</v>
      </c>
      <c r="EN675" s="11" t="s">
        <v>1397</v>
      </c>
      <c r="FK675" t="s">
        <v>127</v>
      </c>
      <c r="GL675" s="21" t="s">
        <v>1589</v>
      </c>
      <c r="GP675" t="s">
        <v>127</v>
      </c>
      <c r="GR675" s="69" t="s">
        <v>347</v>
      </c>
      <c r="GS675" s="11" t="s">
        <v>359</v>
      </c>
    </row>
    <row r="676" spans="1:201" hidden="1" x14ac:dyDescent="0.25">
      <c r="A676" s="10" t="s">
        <v>1782</v>
      </c>
      <c r="B676" s="9" t="s">
        <v>1338</v>
      </c>
      <c r="C676" s="9" t="s">
        <v>1391</v>
      </c>
      <c r="D676" s="35" t="s">
        <v>2351</v>
      </c>
      <c r="E676" s="35" t="s">
        <v>127</v>
      </c>
      <c r="F676" s="35" t="s">
        <v>1589</v>
      </c>
      <c r="G676" s="35" t="s">
        <v>1589</v>
      </c>
      <c r="H676" s="35" t="s">
        <v>1589</v>
      </c>
      <c r="I676" s="35" t="s">
        <v>1589</v>
      </c>
      <c r="J676" s="35" t="str">
        <f t="shared" si="41"/>
        <v>Plan-driven</v>
      </c>
      <c r="K676" t="s">
        <v>1589</v>
      </c>
      <c r="L676" t="s">
        <v>1589</v>
      </c>
      <c r="M676" t="s">
        <v>1589</v>
      </c>
      <c r="N676" t="s">
        <v>1589</v>
      </c>
      <c r="O676" t="s">
        <v>1589</v>
      </c>
      <c r="P676" t="s">
        <v>127</v>
      </c>
      <c r="Q676" t="s">
        <v>1589</v>
      </c>
      <c r="R676" s="1" t="str">
        <f t="shared" si="43"/>
        <v>NO</v>
      </c>
      <c r="S676" s="29" t="str">
        <f t="shared" si="44"/>
        <v>YES</v>
      </c>
      <c r="T676" s="32" t="str">
        <f t="shared" si="42"/>
        <v>YES</v>
      </c>
      <c r="U676" s="34" t="s">
        <v>127</v>
      </c>
      <c r="V676" s="10" t="s">
        <v>1589</v>
      </c>
      <c r="W676" s="54" t="s">
        <v>1589</v>
      </c>
      <c r="X676" s="9" t="s">
        <v>126</v>
      </c>
      <c r="Y676" s="9" t="s">
        <v>126</v>
      </c>
      <c r="Z676" s="9" t="s">
        <v>126</v>
      </c>
      <c r="AA676" s="9" t="s">
        <v>126</v>
      </c>
      <c r="AB676" s="9" t="s">
        <v>126</v>
      </c>
      <c r="AC676" s="9" t="s">
        <v>126</v>
      </c>
      <c r="AD676" s="9" t="s">
        <v>126</v>
      </c>
      <c r="AE676" s="9" t="s">
        <v>126</v>
      </c>
      <c r="AF676" s="9" t="s">
        <v>126</v>
      </c>
      <c r="AG676" s="9" t="s">
        <v>127</v>
      </c>
      <c r="AH676" s="9" t="s">
        <v>126</v>
      </c>
      <c r="AI676" s="9" t="s">
        <v>126</v>
      </c>
      <c r="AJ676" s="9" t="s">
        <v>126</v>
      </c>
      <c r="AK676" s="9" t="s">
        <v>126</v>
      </c>
      <c r="AL676" s="9" t="s">
        <v>126</v>
      </c>
      <c r="AM676" s="9" t="s">
        <v>126</v>
      </c>
      <c r="AN676" s="9" t="s">
        <v>126</v>
      </c>
      <c r="AO676" s="9" t="s">
        <v>126</v>
      </c>
      <c r="AP676" s="9" t="s">
        <v>126</v>
      </c>
      <c r="AQ676" s="9" t="s">
        <v>126</v>
      </c>
      <c r="AR676" s="27" t="s">
        <v>126</v>
      </c>
      <c r="AS676" s="11" t="s">
        <v>1394</v>
      </c>
      <c r="DB676" t="s">
        <v>127</v>
      </c>
      <c r="EM676" s="3" t="s">
        <v>127</v>
      </c>
      <c r="EN676" s="11" t="s">
        <v>1398</v>
      </c>
      <c r="EZ676" t="s">
        <v>127</v>
      </c>
      <c r="GL676" s="21" t="s">
        <v>1589</v>
      </c>
      <c r="GP676" t="s">
        <v>127</v>
      </c>
      <c r="GR676" s="69" t="s">
        <v>347</v>
      </c>
      <c r="GS676" s="11" t="s">
        <v>359</v>
      </c>
    </row>
    <row r="677" spans="1:201" hidden="1" x14ac:dyDescent="0.25">
      <c r="A677" s="10" t="s">
        <v>1782</v>
      </c>
      <c r="B677" s="9" t="s">
        <v>1338</v>
      </c>
      <c r="C677" s="9" t="s">
        <v>1391</v>
      </c>
      <c r="D677" s="35" t="s">
        <v>2351</v>
      </c>
      <c r="E677" s="35" t="s">
        <v>127</v>
      </c>
      <c r="F677" s="35" t="s">
        <v>1589</v>
      </c>
      <c r="G677" s="35" t="s">
        <v>1589</v>
      </c>
      <c r="H677" s="35" t="s">
        <v>1589</v>
      </c>
      <c r="I677" s="35" t="s">
        <v>1589</v>
      </c>
      <c r="J677" s="35" t="str">
        <f t="shared" si="41"/>
        <v>Plan-driven</v>
      </c>
      <c r="K677" t="s">
        <v>1589</v>
      </c>
      <c r="L677" t="s">
        <v>1589</v>
      </c>
      <c r="M677" t="s">
        <v>1589</v>
      </c>
      <c r="N677" t="s">
        <v>1589</v>
      </c>
      <c r="O677" t="s">
        <v>1589</v>
      </c>
      <c r="P677" t="s">
        <v>127</v>
      </c>
      <c r="Q677" t="s">
        <v>1589</v>
      </c>
      <c r="R677" s="1" t="str">
        <f t="shared" si="43"/>
        <v>NO</v>
      </c>
      <c r="S677" s="29" t="str">
        <f t="shared" si="44"/>
        <v>YES</v>
      </c>
      <c r="T677" s="32" t="str">
        <f t="shared" si="42"/>
        <v>YES</v>
      </c>
      <c r="U677" s="34" t="s">
        <v>127</v>
      </c>
      <c r="V677" s="10" t="s">
        <v>1589</v>
      </c>
      <c r="W677" s="54" t="s">
        <v>1589</v>
      </c>
      <c r="X677" s="9" t="s">
        <v>126</v>
      </c>
      <c r="Y677" s="9" t="s">
        <v>126</v>
      </c>
      <c r="Z677" s="9" t="s">
        <v>126</v>
      </c>
      <c r="AA677" s="9" t="s">
        <v>126</v>
      </c>
      <c r="AB677" s="9" t="s">
        <v>127</v>
      </c>
      <c r="AC677" s="9" t="s">
        <v>126</v>
      </c>
      <c r="AD677" s="9" t="s">
        <v>126</v>
      </c>
      <c r="AE677" s="9" t="s">
        <v>126</v>
      </c>
      <c r="AF677" s="9" t="s">
        <v>126</v>
      </c>
      <c r="AG677" s="9" t="s">
        <v>126</v>
      </c>
      <c r="AH677" s="9" t="s">
        <v>126</v>
      </c>
      <c r="AI677" s="9" t="s">
        <v>126</v>
      </c>
      <c r="AJ677" s="9" t="s">
        <v>126</v>
      </c>
      <c r="AK677" s="9" t="s">
        <v>126</v>
      </c>
      <c r="AL677" s="9" t="s">
        <v>126</v>
      </c>
      <c r="AM677" s="9" t="s">
        <v>126</v>
      </c>
      <c r="AN677" s="9" t="s">
        <v>126</v>
      </c>
      <c r="AO677" s="9" t="s">
        <v>126</v>
      </c>
      <c r="AP677" s="9" t="s">
        <v>126</v>
      </c>
      <c r="AQ677" s="9" t="s">
        <v>126</v>
      </c>
      <c r="AR677" s="27" t="s">
        <v>126</v>
      </c>
      <c r="AS677" s="11" t="s">
        <v>1395</v>
      </c>
      <c r="CH677" t="s">
        <v>127</v>
      </c>
      <c r="EI677" s="22" t="s">
        <v>127</v>
      </c>
      <c r="EN677" s="11" t="s">
        <v>1399</v>
      </c>
      <c r="FX677" t="s">
        <v>127</v>
      </c>
      <c r="GL677" s="21" t="s">
        <v>127</v>
      </c>
      <c r="GN677" t="s">
        <v>127</v>
      </c>
      <c r="GR677" s="69" t="s">
        <v>348</v>
      </c>
      <c r="GS677" s="11" t="s">
        <v>359</v>
      </c>
    </row>
    <row r="678" spans="1:201" hidden="1" x14ac:dyDescent="0.25">
      <c r="A678" s="10" t="s">
        <v>1782</v>
      </c>
      <c r="B678" s="9" t="s">
        <v>1338</v>
      </c>
      <c r="C678" s="9" t="s">
        <v>1391</v>
      </c>
      <c r="D678" s="35" t="s">
        <v>2351</v>
      </c>
      <c r="E678" s="35" t="s">
        <v>127</v>
      </c>
      <c r="F678" s="35" t="s">
        <v>1589</v>
      </c>
      <c r="G678" s="35" t="s">
        <v>1589</v>
      </c>
      <c r="H678" s="35" t="s">
        <v>1589</v>
      </c>
      <c r="I678" s="35" t="s">
        <v>1589</v>
      </c>
      <c r="J678" s="35" t="str">
        <f t="shared" si="41"/>
        <v>Plan-driven</v>
      </c>
      <c r="K678" t="s">
        <v>1589</v>
      </c>
      <c r="L678" t="s">
        <v>1589</v>
      </c>
      <c r="M678" t="s">
        <v>1589</v>
      </c>
      <c r="N678" t="s">
        <v>1589</v>
      </c>
      <c r="O678" t="s">
        <v>1589</v>
      </c>
      <c r="P678" t="s">
        <v>127</v>
      </c>
      <c r="Q678" t="s">
        <v>1589</v>
      </c>
      <c r="R678" s="1" t="str">
        <f t="shared" si="43"/>
        <v>NO</v>
      </c>
      <c r="S678" s="29" t="str">
        <f t="shared" si="44"/>
        <v>YES</v>
      </c>
      <c r="T678" s="32" t="str">
        <f t="shared" si="42"/>
        <v>YES</v>
      </c>
      <c r="U678" s="34" t="s">
        <v>127</v>
      </c>
      <c r="V678" s="10" t="s">
        <v>1589</v>
      </c>
      <c r="W678" s="54" t="s">
        <v>1589</v>
      </c>
      <c r="X678" s="9" t="s">
        <v>126</v>
      </c>
      <c r="Y678" s="9" t="s">
        <v>126</v>
      </c>
      <c r="Z678" s="9" t="s">
        <v>126</v>
      </c>
      <c r="AA678" s="9" t="s">
        <v>126</v>
      </c>
      <c r="AB678" s="9" t="s">
        <v>126</v>
      </c>
      <c r="AC678" s="9" t="s">
        <v>126</v>
      </c>
      <c r="AD678" s="9" t="s">
        <v>126</v>
      </c>
      <c r="AE678" s="9" t="s">
        <v>126</v>
      </c>
      <c r="AF678" s="9" t="s">
        <v>127</v>
      </c>
      <c r="AG678" s="9" t="s">
        <v>126</v>
      </c>
      <c r="AH678" s="9" t="s">
        <v>126</v>
      </c>
      <c r="AI678" s="9" t="s">
        <v>126</v>
      </c>
      <c r="AJ678" s="9" t="s">
        <v>126</v>
      </c>
      <c r="AK678" s="9" t="s">
        <v>126</v>
      </c>
      <c r="AL678" s="9" t="s">
        <v>126</v>
      </c>
      <c r="AM678" s="9" t="s">
        <v>126</v>
      </c>
      <c r="AN678" s="9" t="s">
        <v>126</v>
      </c>
      <c r="AO678" s="9" t="s">
        <v>126</v>
      </c>
      <c r="AP678" s="9" t="s">
        <v>126</v>
      </c>
      <c r="AQ678" s="9" t="s">
        <v>126</v>
      </c>
      <c r="AR678" s="27" t="s">
        <v>126</v>
      </c>
      <c r="AS678" s="11" t="s">
        <v>1395</v>
      </c>
      <c r="CH678" t="s">
        <v>127</v>
      </c>
      <c r="EI678" s="22" t="s">
        <v>127</v>
      </c>
      <c r="EN678" s="11" t="s">
        <v>1400</v>
      </c>
      <c r="GL678" s="21" t="s">
        <v>1589</v>
      </c>
      <c r="GR678" s="69" t="s">
        <v>347</v>
      </c>
      <c r="GS678" s="11" t="s">
        <v>359</v>
      </c>
    </row>
    <row r="679" spans="1:201" hidden="1" x14ac:dyDescent="0.25">
      <c r="A679" s="10" t="s">
        <v>1782</v>
      </c>
      <c r="B679" s="9" t="s">
        <v>1338</v>
      </c>
      <c r="C679" s="9" t="s">
        <v>1401</v>
      </c>
      <c r="D679" s="35" t="s">
        <v>2351</v>
      </c>
      <c r="E679" s="35" t="s">
        <v>127</v>
      </c>
      <c r="F679" s="35" t="s">
        <v>1589</v>
      </c>
      <c r="G679" s="35" t="s">
        <v>1589</v>
      </c>
      <c r="H679" s="35" t="s">
        <v>1589</v>
      </c>
      <c r="I679" s="35" t="s">
        <v>127</v>
      </c>
      <c r="J679" s="35" t="str">
        <f t="shared" si="41"/>
        <v>Plan-driven</v>
      </c>
      <c r="K679" t="s">
        <v>1589</v>
      </c>
      <c r="L679" t="s">
        <v>1589</v>
      </c>
      <c r="M679" t="s">
        <v>127</v>
      </c>
      <c r="N679" t="s">
        <v>127</v>
      </c>
      <c r="O679" t="s">
        <v>1589</v>
      </c>
      <c r="P679" t="s">
        <v>1589</v>
      </c>
      <c r="Q679" t="s">
        <v>1589</v>
      </c>
      <c r="R679" s="1" t="str">
        <f t="shared" si="43"/>
        <v>YES</v>
      </c>
      <c r="S679" s="29" t="str">
        <f t="shared" si="44"/>
        <v>YES</v>
      </c>
      <c r="T679" s="32" t="str">
        <f t="shared" si="42"/>
        <v>YES</v>
      </c>
      <c r="U679" s="34" t="s">
        <v>127</v>
      </c>
      <c r="V679" s="10" t="s">
        <v>1589</v>
      </c>
      <c r="W679" s="54" t="s">
        <v>1589</v>
      </c>
      <c r="X679" s="9" t="s">
        <v>126</v>
      </c>
      <c r="Y679" s="9" t="s">
        <v>126</v>
      </c>
      <c r="Z679" s="9" t="s">
        <v>127</v>
      </c>
      <c r="AA679" s="9" t="s">
        <v>126</v>
      </c>
      <c r="AB679" s="9" t="s">
        <v>126</v>
      </c>
      <c r="AC679" s="9" t="s">
        <v>126</v>
      </c>
      <c r="AD679" s="9" t="s">
        <v>126</v>
      </c>
      <c r="AE679" s="9" t="s">
        <v>126</v>
      </c>
      <c r="AF679" s="9" t="s">
        <v>126</v>
      </c>
      <c r="AG679" s="9" t="s">
        <v>126</v>
      </c>
      <c r="AH679" s="9" t="s">
        <v>126</v>
      </c>
      <c r="AI679" s="9" t="s">
        <v>126</v>
      </c>
      <c r="AJ679" s="9" t="s">
        <v>126</v>
      </c>
      <c r="AK679" s="9" t="s">
        <v>126</v>
      </c>
      <c r="AL679" s="9" t="s">
        <v>126</v>
      </c>
      <c r="AM679" s="9" t="s">
        <v>126</v>
      </c>
      <c r="AN679" s="9" t="s">
        <v>126</v>
      </c>
      <c r="AO679" s="9" t="s">
        <v>126</v>
      </c>
      <c r="AP679" s="9" t="s">
        <v>126</v>
      </c>
      <c r="AQ679" s="9" t="s">
        <v>126</v>
      </c>
      <c r="AR679" s="27" t="s">
        <v>126</v>
      </c>
      <c r="AS679" s="11" t="s">
        <v>1402</v>
      </c>
      <c r="CG679" t="s">
        <v>127</v>
      </c>
      <c r="EJ679" s="2" t="s">
        <v>127</v>
      </c>
      <c r="EN679" s="11" t="s">
        <v>1405</v>
      </c>
      <c r="FH679" t="s">
        <v>127</v>
      </c>
      <c r="GL679" s="21" t="s">
        <v>1589</v>
      </c>
      <c r="GP679" t="s">
        <v>127</v>
      </c>
      <c r="GR679" s="69" t="s">
        <v>347</v>
      </c>
      <c r="GS679" s="11" t="s">
        <v>1408</v>
      </c>
    </row>
    <row r="680" spans="1:201" hidden="1" x14ac:dyDescent="0.25">
      <c r="A680" s="10" t="s">
        <v>1782</v>
      </c>
      <c r="B680" s="9" t="s">
        <v>1338</v>
      </c>
      <c r="C680" s="9" t="s">
        <v>1401</v>
      </c>
      <c r="D680" s="35" t="s">
        <v>2351</v>
      </c>
      <c r="E680" s="35" t="s">
        <v>127</v>
      </c>
      <c r="F680" s="35" t="s">
        <v>1589</v>
      </c>
      <c r="G680" s="35" t="s">
        <v>1589</v>
      </c>
      <c r="H680" s="35" t="s">
        <v>1589</v>
      </c>
      <c r="I680" s="35" t="s">
        <v>127</v>
      </c>
      <c r="J680" s="35" t="str">
        <f t="shared" si="41"/>
        <v>Plan-driven</v>
      </c>
      <c r="K680" t="s">
        <v>1589</v>
      </c>
      <c r="L680" t="s">
        <v>1589</v>
      </c>
      <c r="M680" t="s">
        <v>127</v>
      </c>
      <c r="N680" t="s">
        <v>127</v>
      </c>
      <c r="O680" t="s">
        <v>1589</v>
      </c>
      <c r="P680" t="s">
        <v>1589</v>
      </c>
      <c r="Q680" t="s">
        <v>1589</v>
      </c>
      <c r="R680" s="1" t="str">
        <f t="shared" si="43"/>
        <v>YES</v>
      </c>
      <c r="S680" s="29" t="str">
        <f t="shared" si="44"/>
        <v>YES</v>
      </c>
      <c r="T680" s="32" t="str">
        <f t="shared" si="42"/>
        <v>YES</v>
      </c>
      <c r="U680" s="34" t="s">
        <v>127</v>
      </c>
      <c r="V680" s="10" t="s">
        <v>1589</v>
      </c>
      <c r="W680" s="54" t="s">
        <v>1589</v>
      </c>
      <c r="X680" s="9" t="s">
        <v>126</v>
      </c>
      <c r="Y680" s="9" t="s">
        <v>126</v>
      </c>
      <c r="Z680" s="9" t="s">
        <v>126</v>
      </c>
      <c r="AA680" s="9" t="s">
        <v>126</v>
      </c>
      <c r="AB680" s="9" t="s">
        <v>126</v>
      </c>
      <c r="AC680" s="9" t="s">
        <v>126</v>
      </c>
      <c r="AD680" s="9" t="s">
        <v>126</v>
      </c>
      <c r="AE680" s="9" t="s">
        <v>127</v>
      </c>
      <c r="AF680" s="9" t="s">
        <v>126</v>
      </c>
      <c r="AG680" s="9" t="s">
        <v>126</v>
      </c>
      <c r="AH680" s="9" t="s">
        <v>126</v>
      </c>
      <c r="AI680" s="9" t="s">
        <v>126</v>
      </c>
      <c r="AJ680" s="9" t="s">
        <v>126</v>
      </c>
      <c r="AK680" s="9" t="s">
        <v>126</v>
      </c>
      <c r="AL680" s="9" t="s">
        <v>126</v>
      </c>
      <c r="AM680" s="9" t="s">
        <v>126</v>
      </c>
      <c r="AN680" s="9" t="s">
        <v>126</v>
      </c>
      <c r="AO680" s="9" t="s">
        <v>126</v>
      </c>
      <c r="AP680" s="9" t="s">
        <v>126</v>
      </c>
      <c r="AQ680" s="9" t="s">
        <v>126</v>
      </c>
      <c r="AR680" s="27" t="s">
        <v>126</v>
      </c>
      <c r="AS680" s="11" t="s">
        <v>1403</v>
      </c>
      <c r="DN680" t="s">
        <v>127</v>
      </c>
      <c r="EJ680" s="2" t="s">
        <v>127</v>
      </c>
      <c r="EN680" s="11" t="s">
        <v>1406</v>
      </c>
      <c r="EO680" s="14" t="s">
        <v>127</v>
      </c>
      <c r="GL680" s="21" t="s">
        <v>1589</v>
      </c>
      <c r="GN680" t="s">
        <v>127</v>
      </c>
      <c r="GR680" s="69" t="s">
        <v>347</v>
      </c>
      <c r="GS680" s="11" t="s">
        <v>1409</v>
      </c>
    </row>
    <row r="681" spans="1:201" hidden="1" x14ac:dyDescent="0.25">
      <c r="A681" s="10" t="s">
        <v>1782</v>
      </c>
      <c r="B681" s="9" t="s">
        <v>1338</v>
      </c>
      <c r="C681" s="9" t="s">
        <v>1401</v>
      </c>
      <c r="D681" s="35" t="s">
        <v>2351</v>
      </c>
      <c r="E681" s="35" t="s">
        <v>127</v>
      </c>
      <c r="F681" s="35" t="s">
        <v>1589</v>
      </c>
      <c r="G681" s="35" t="s">
        <v>1589</v>
      </c>
      <c r="H681" s="35" t="s">
        <v>1589</v>
      </c>
      <c r="I681" s="35" t="s">
        <v>127</v>
      </c>
      <c r="J681" s="35" t="str">
        <f t="shared" si="41"/>
        <v>Plan-driven</v>
      </c>
      <c r="K681" t="s">
        <v>1589</v>
      </c>
      <c r="L681" t="s">
        <v>1589</v>
      </c>
      <c r="M681" t="s">
        <v>127</v>
      </c>
      <c r="N681" t="s">
        <v>127</v>
      </c>
      <c r="O681" t="s">
        <v>1589</v>
      </c>
      <c r="P681" t="s">
        <v>1589</v>
      </c>
      <c r="Q681" t="s">
        <v>1589</v>
      </c>
      <c r="R681" s="1" t="str">
        <f t="shared" si="43"/>
        <v>YES</v>
      </c>
      <c r="S681" s="29" t="str">
        <f t="shared" si="44"/>
        <v>YES</v>
      </c>
      <c r="T681" s="32" t="str">
        <f t="shared" si="42"/>
        <v>YES</v>
      </c>
      <c r="U681" s="34" t="s">
        <v>127</v>
      </c>
      <c r="V681" s="10" t="s">
        <v>1589</v>
      </c>
      <c r="W681" s="54" t="s">
        <v>1589</v>
      </c>
      <c r="X681" s="9" t="s">
        <v>126</v>
      </c>
      <c r="Y681" s="9" t="s">
        <v>126</v>
      </c>
      <c r="Z681" s="9" t="s">
        <v>126</v>
      </c>
      <c r="AA681" s="9" t="s">
        <v>126</v>
      </c>
      <c r="AB681" s="9" t="s">
        <v>127</v>
      </c>
      <c r="AC681" s="9" t="s">
        <v>126</v>
      </c>
      <c r="AD681" s="9" t="s">
        <v>126</v>
      </c>
      <c r="AE681" s="9" t="s">
        <v>126</v>
      </c>
      <c r="AF681" s="9" t="s">
        <v>126</v>
      </c>
      <c r="AG681" s="9" t="s">
        <v>126</v>
      </c>
      <c r="AH681" s="9" t="s">
        <v>126</v>
      </c>
      <c r="AI681" s="9" t="s">
        <v>126</v>
      </c>
      <c r="AJ681" s="9" t="s">
        <v>126</v>
      </c>
      <c r="AK681" s="9" t="s">
        <v>126</v>
      </c>
      <c r="AL681" s="9" t="s">
        <v>126</v>
      </c>
      <c r="AM681" s="9" t="s">
        <v>126</v>
      </c>
      <c r="AN681" s="9" t="s">
        <v>126</v>
      </c>
      <c r="AO681" s="9" t="s">
        <v>126</v>
      </c>
      <c r="AP681" s="9" t="s">
        <v>126</v>
      </c>
      <c r="AQ681" s="9" t="s">
        <v>126</v>
      </c>
      <c r="AR681" s="27" t="s">
        <v>126</v>
      </c>
      <c r="AS681" s="11" t="s">
        <v>1404</v>
      </c>
      <c r="BE681" t="s">
        <v>127</v>
      </c>
      <c r="EI681" s="22" t="s">
        <v>127</v>
      </c>
      <c r="EN681" s="11" t="s">
        <v>1407</v>
      </c>
      <c r="FG681" t="s">
        <v>127</v>
      </c>
      <c r="GL681" s="21" t="s">
        <v>1589</v>
      </c>
      <c r="GN681" t="s">
        <v>127</v>
      </c>
      <c r="GR681" s="69" t="s">
        <v>347</v>
      </c>
      <c r="GS681" s="11" t="s">
        <v>1410</v>
      </c>
    </row>
    <row r="682" spans="1:201" hidden="1" x14ac:dyDescent="0.25">
      <c r="A682" s="10" t="s">
        <v>1782</v>
      </c>
      <c r="B682" s="9" t="s">
        <v>1338</v>
      </c>
      <c r="C682" s="9" t="s">
        <v>1401</v>
      </c>
      <c r="D682" s="35" t="s">
        <v>2351</v>
      </c>
      <c r="E682" s="35" t="s">
        <v>127</v>
      </c>
      <c r="F682" s="35" t="s">
        <v>1589</v>
      </c>
      <c r="G682" s="35" t="s">
        <v>1589</v>
      </c>
      <c r="H682" s="35" t="s">
        <v>1589</v>
      </c>
      <c r="I682" s="35" t="s">
        <v>127</v>
      </c>
      <c r="J682" s="35" t="str">
        <f t="shared" si="41"/>
        <v>Plan-driven</v>
      </c>
      <c r="K682" t="s">
        <v>1589</v>
      </c>
      <c r="L682" t="s">
        <v>1589</v>
      </c>
      <c r="M682" t="s">
        <v>127</v>
      </c>
      <c r="N682" t="s">
        <v>127</v>
      </c>
      <c r="O682" t="s">
        <v>1589</v>
      </c>
      <c r="P682" t="s">
        <v>1589</v>
      </c>
      <c r="Q682" t="s">
        <v>1589</v>
      </c>
      <c r="R682" s="1" t="str">
        <f t="shared" si="43"/>
        <v>YES</v>
      </c>
      <c r="S682" s="29" t="str">
        <f t="shared" si="44"/>
        <v>NO</v>
      </c>
      <c r="T682" s="32" t="str">
        <f t="shared" si="42"/>
        <v>NO</v>
      </c>
      <c r="U682" s="34" t="s">
        <v>1589</v>
      </c>
      <c r="V682" s="10" t="s">
        <v>1589</v>
      </c>
      <c r="W682" s="54" t="s">
        <v>1589</v>
      </c>
      <c r="X682" s="9" t="s">
        <v>126</v>
      </c>
      <c r="Y682" s="9" t="s">
        <v>126</v>
      </c>
      <c r="Z682" s="9" t="s">
        <v>126</v>
      </c>
      <c r="AA682" s="9" t="s">
        <v>126</v>
      </c>
      <c r="AB682" s="9" t="s">
        <v>126</v>
      </c>
      <c r="AC682" s="9" t="s">
        <v>126</v>
      </c>
      <c r="AD682" s="9" t="s">
        <v>126</v>
      </c>
      <c r="AE682" s="9" t="s">
        <v>126</v>
      </c>
      <c r="AF682" s="9" t="s">
        <v>126</v>
      </c>
      <c r="AG682" s="9" t="s">
        <v>126</v>
      </c>
      <c r="AH682" s="9" t="s">
        <v>126</v>
      </c>
      <c r="AI682" s="9" t="s">
        <v>126</v>
      </c>
      <c r="AJ682" s="9" t="s">
        <v>126</v>
      </c>
      <c r="AK682" s="9" t="s">
        <v>126</v>
      </c>
      <c r="AL682" s="9" t="s">
        <v>126</v>
      </c>
      <c r="AM682" s="9" t="s">
        <v>126</v>
      </c>
      <c r="AN682" s="9" t="s">
        <v>126</v>
      </c>
      <c r="AO682" s="9" t="s">
        <v>126</v>
      </c>
      <c r="AP682" s="9" t="s">
        <v>126</v>
      </c>
      <c r="AQ682" s="9" t="s">
        <v>126</v>
      </c>
      <c r="AR682" s="27" t="s">
        <v>126</v>
      </c>
      <c r="AS682" s="11" t="s">
        <v>126</v>
      </c>
      <c r="EN682" s="11" t="s">
        <v>126</v>
      </c>
      <c r="GR682" s="69" t="s">
        <v>126</v>
      </c>
      <c r="GS682" s="11" t="s">
        <v>126</v>
      </c>
    </row>
    <row r="683" spans="1:201" hidden="1" x14ac:dyDescent="0.25">
      <c r="A683" s="10" t="s">
        <v>1782</v>
      </c>
      <c r="B683" s="9" t="s">
        <v>1338</v>
      </c>
      <c r="C683" s="9" t="s">
        <v>1401</v>
      </c>
      <c r="D683" s="35" t="s">
        <v>2351</v>
      </c>
      <c r="E683" s="35" t="s">
        <v>127</v>
      </c>
      <c r="F683" s="35" t="s">
        <v>1589</v>
      </c>
      <c r="G683" s="35" t="s">
        <v>1589</v>
      </c>
      <c r="H683" s="35" t="s">
        <v>1589</v>
      </c>
      <c r="I683" s="35" t="s">
        <v>127</v>
      </c>
      <c r="J683" s="35" t="str">
        <f t="shared" si="41"/>
        <v>Plan-driven</v>
      </c>
      <c r="K683" t="s">
        <v>1589</v>
      </c>
      <c r="L683" t="s">
        <v>1589</v>
      </c>
      <c r="M683" t="s">
        <v>127</v>
      </c>
      <c r="N683" t="s">
        <v>127</v>
      </c>
      <c r="O683" t="s">
        <v>1589</v>
      </c>
      <c r="P683" t="s">
        <v>1589</v>
      </c>
      <c r="Q683" t="s">
        <v>1589</v>
      </c>
      <c r="R683" s="1" t="str">
        <f t="shared" si="43"/>
        <v>YES</v>
      </c>
      <c r="S683" s="29" t="str">
        <f t="shared" si="44"/>
        <v>NO</v>
      </c>
      <c r="T683" s="32" t="str">
        <f t="shared" si="42"/>
        <v>NO</v>
      </c>
      <c r="U683" s="34" t="s">
        <v>1589</v>
      </c>
      <c r="V683" s="10" t="s">
        <v>1589</v>
      </c>
      <c r="W683" s="54" t="s">
        <v>1589</v>
      </c>
      <c r="X683" s="9" t="s">
        <v>126</v>
      </c>
      <c r="Y683" s="9" t="s">
        <v>126</v>
      </c>
      <c r="Z683" s="9" t="s">
        <v>126</v>
      </c>
      <c r="AA683" s="9" t="s">
        <v>126</v>
      </c>
      <c r="AB683" s="9" t="s">
        <v>126</v>
      </c>
      <c r="AC683" s="9" t="s">
        <v>126</v>
      </c>
      <c r="AD683" s="9" t="s">
        <v>126</v>
      </c>
      <c r="AE683" s="9" t="s">
        <v>126</v>
      </c>
      <c r="AF683" s="9" t="s">
        <v>126</v>
      </c>
      <c r="AG683" s="9" t="s">
        <v>126</v>
      </c>
      <c r="AH683" s="9" t="s">
        <v>126</v>
      </c>
      <c r="AI683" s="9" t="s">
        <v>126</v>
      </c>
      <c r="AJ683" s="9" t="s">
        <v>126</v>
      </c>
      <c r="AK683" s="9" t="s">
        <v>126</v>
      </c>
      <c r="AL683" s="9" t="s">
        <v>126</v>
      </c>
      <c r="AM683" s="9" t="s">
        <v>126</v>
      </c>
      <c r="AN683" s="9" t="s">
        <v>126</v>
      </c>
      <c r="AO683" s="9" t="s">
        <v>126</v>
      </c>
      <c r="AP683" s="9" t="s">
        <v>126</v>
      </c>
      <c r="AQ683" s="9" t="s">
        <v>126</v>
      </c>
      <c r="AR683" s="27" t="s">
        <v>126</v>
      </c>
      <c r="AS683" s="11" t="s">
        <v>126</v>
      </c>
      <c r="EN683" s="11" t="s">
        <v>126</v>
      </c>
      <c r="GR683" s="69" t="s">
        <v>126</v>
      </c>
      <c r="GS683" s="11" t="s">
        <v>126</v>
      </c>
    </row>
    <row r="684" spans="1:201" hidden="1" x14ac:dyDescent="0.25">
      <c r="A684" s="10" t="s">
        <v>1782</v>
      </c>
      <c r="B684" s="9" t="s">
        <v>1338</v>
      </c>
      <c r="C684" s="9" t="s">
        <v>1411</v>
      </c>
      <c r="D684" s="35" t="s">
        <v>2351</v>
      </c>
      <c r="E684" s="35" t="s">
        <v>127</v>
      </c>
      <c r="F684" s="35" t="s">
        <v>1589</v>
      </c>
      <c r="G684" s="35" t="s">
        <v>1589</v>
      </c>
      <c r="H684" s="35" t="s">
        <v>1589</v>
      </c>
      <c r="I684" s="35" t="s">
        <v>1589</v>
      </c>
      <c r="J684" s="35" t="str">
        <f t="shared" si="41"/>
        <v>Plan-driven</v>
      </c>
      <c r="K684" t="s">
        <v>1589</v>
      </c>
      <c r="L684" t="s">
        <v>1589</v>
      </c>
      <c r="M684" t="s">
        <v>1589</v>
      </c>
      <c r="N684" t="s">
        <v>1589</v>
      </c>
      <c r="O684" t="s">
        <v>1589</v>
      </c>
      <c r="P684" t="s">
        <v>127</v>
      </c>
      <c r="Q684" t="s">
        <v>1589</v>
      </c>
      <c r="R684" s="1" t="str">
        <f t="shared" si="43"/>
        <v>NO</v>
      </c>
      <c r="S684" s="29" t="str">
        <f t="shared" si="44"/>
        <v>YES</v>
      </c>
      <c r="T684" s="32" t="str">
        <f t="shared" si="42"/>
        <v>NO</v>
      </c>
      <c r="U684" s="34" t="s">
        <v>1589</v>
      </c>
      <c r="V684" s="10" t="s">
        <v>1589</v>
      </c>
      <c r="W684" s="54" t="s">
        <v>1589</v>
      </c>
      <c r="X684" s="9" t="s">
        <v>126</v>
      </c>
      <c r="Y684" s="9" t="s">
        <v>126</v>
      </c>
      <c r="Z684" s="9" t="s">
        <v>126</v>
      </c>
      <c r="AA684" s="9" t="s">
        <v>126</v>
      </c>
      <c r="AB684" s="9" t="s">
        <v>126</v>
      </c>
      <c r="AC684" s="9" t="s">
        <v>126</v>
      </c>
      <c r="AD684" s="9" t="s">
        <v>126</v>
      </c>
      <c r="AE684" s="9" t="s">
        <v>126</v>
      </c>
      <c r="AF684" s="9" t="s">
        <v>126</v>
      </c>
      <c r="AG684" s="9" t="s">
        <v>127</v>
      </c>
      <c r="AH684" s="9" t="s">
        <v>126</v>
      </c>
      <c r="AI684" s="9" t="s">
        <v>126</v>
      </c>
      <c r="AJ684" s="9" t="s">
        <v>126</v>
      </c>
      <c r="AK684" s="9" t="s">
        <v>126</v>
      </c>
      <c r="AL684" s="9" t="s">
        <v>126</v>
      </c>
      <c r="AM684" s="9" t="s">
        <v>126</v>
      </c>
      <c r="AN684" s="9" t="s">
        <v>126</v>
      </c>
      <c r="AO684" s="9" t="s">
        <v>126</v>
      </c>
      <c r="AP684" s="9" t="s">
        <v>126</v>
      </c>
      <c r="AQ684" s="9" t="s">
        <v>126</v>
      </c>
      <c r="AR684" s="27" t="s">
        <v>126</v>
      </c>
      <c r="AS684" s="11" t="s">
        <v>126</v>
      </c>
      <c r="EN684" s="11" t="s">
        <v>126</v>
      </c>
      <c r="GR684" s="69" t="s">
        <v>348</v>
      </c>
      <c r="GS684" s="11" t="s">
        <v>126</v>
      </c>
    </row>
    <row r="685" spans="1:201" hidden="1" x14ac:dyDescent="0.25">
      <c r="A685" s="10" t="s">
        <v>1782</v>
      </c>
      <c r="B685" s="9" t="s">
        <v>1338</v>
      </c>
      <c r="C685" s="9" t="s">
        <v>1411</v>
      </c>
      <c r="D685" s="35" t="s">
        <v>2351</v>
      </c>
      <c r="E685" s="35" t="s">
        <v>127</v>
      </c>
      <c r="F685" s="35" t="s">
        <v>1589</v>
      </c>
      <c r="G685" s="35" t="s">
        <v>1589</v>
      </c>
      <c r="H685" s="35" t="s">
        <v>1589</v>
      </c>
      <c r="I685" s="35" t="s">
        <v>1589</v>
      </c>
      <c r="J685" s="35" t="str">
        <f t="shared" si="41"/>
        <v>Plan-driven</v>
      </c>
      <c r="K685" t="s">
        <v>1589</v>
      </c>
      <c r="L685" t="s">
        <v>1589</v>
      </c>
      <c r="M685" t="s">
        <v>1589</v>
      </c>
      <c r="N685" t="s">
        <v>1589</v>
      </c>
      <c r="O685" t="s">
        <v>1589</v>
      </c>
      <c r="P685" t="s">
        <v>127</v>
      </c>
      <c r="Q685" t="s">
        <v>1589</v>
      </c>
      <c r="R685" s="1" t="str">
        <f t="shared" si="43"/>
        <v>NO</v>
      </c>
      <c r="S685" s="29" t="str">
        <f t="shared" si="44"/>
        <v>YES</v>
      </c>
      <c r="T685" s="32" t="str">
        <f t="shared" si="42"/>
        <v>NO</v>
      </c>
      <c r="U685" s="34" t="s">
        <v>1589</v>
      </c>
      <c r="V685" s="10" t="s">
        <v>1589</v>
      </c>
      <c r="W685" s="54" t="s">
        <v>1589</v>
      </c>
      <c r="X685" s="9" t="s">
        <v>126</v>
      </c>
      <c r="Y685" s="9" t="s">
        <v>127</v>
      </c>
      <c r="Z685" s="9" t="s">
        <v>126</v>
      </c>
      <c r="AA685" s="9" t="s">
        <v>126</v>
      </c>
      <c r="AB685" s="9" t="s">
        <v>126</v>
      </c>
      <c r="AC685" s="9" t="s">
        <v>126</v>
      </c>
      <c r="AD685" s="9" t="s">
        <v>126</v>
      </c>
      <c r="AE685" s="9" t="s">
        <v>126</v>
      </c>
      <c r="AF685" s="9" t="s">
        <v>126</v>
      </c>
      <c r="AG685" s="9" t="s">
        <v>126</v>
      </c>
      <c r="AH685" s="9" t="s">
        <v>126</v>
      </c>
      <c r="AI685" s="9" t="s">
        <v>126</v>
      </c>
      <c r="AJ685" s="9" t="s">
        <v>126</v>
      </c>
      <c r="AK685" s="9" t="s">
        <v>126</v>
      </c>
      <c r="AL685" s="9" t="s">
        <v>126</v>
      </c>
      <c r="AM685" s="9" t="s">
        <v>126</v>
      </c>
      <c r="AN685" s="9" t="s">
        <v>126</v>
      </c>
      <c r="AO685" s="9" t="s">
        <v>126</v>
      </c>
      <c r="AP685" s="9" t="s">
        <v>126</v>
      </c>
      <c r="AQ685" s="9" t="s">
        <v>126</v>
      </c>
      <c r="AR685" s="27" t="s">
        <v>126</v>
      </c>
      <c r="AS685" s="11" t="s">
        <v>126</v>
      </c>
      <c r="EN685" s="11" t="s">
        <v>126</v>
      </c>
      <c r="GR685" s="69" t="s">
        <v>348</v>
      </c>
      <c r="GS685" s="11" t="s">
        <v>126</v>
      </c>
    </row>
    <row r="686" spans="1:201" hidden="1" x14ac:dyDescent="0.25">
      <c r="A686" s="10" t="s">
        <v>1782</v>
      </c>
      <c r="B686" s="9" t="s">
        <v>1338</v>
      </c>
      <c r="C686" s="9" t="s">
        <v>1411</v>
      </c>
      <c r="D686" s="35" t="s">
        <v>2351</v>
      </c>
      <c r="E686" s="35" t="s">
        <v>127</v>
      </c>
      <c r="F686" s="35" t="s">
        <v>1589</v>
      </c>
      <c r="G686" s="35" t="s">
        <v>1589</v>
      </c>
      <c r="H686" s="35" t="s">
        <v>1589</v>
      </c>
      <c r="I686" s="35" t="s">
        <v>1589</v>
      </c>
      <c r="J686" s="35" t="str">
        <f t="shared" si="41"/>
        <v>Plan-driven</v>
      </c>
      <c r="K686" t="s">
        <v>1589</v>
      </c>
      <c r="L686" t="s">
        <v>1589</v>
      </c>
      <c r="M686" t="s">
        <v>1589</v>
      </c>
      <c r="N686" t="s">
        <v>1589</v>
      </c>
      <c r="O686" t="s">
        <v>1589</v>
      </c>
      <c r="P686" t="s">
        <v>127</v>
      </c>
      <c r="Q686" t="s">
        <v>1589</v>
      </c>
      <c r="R686" s="1" t="str">
        <f t="shared" si="43"/>
        <v>NO</v>
      </c>
      <c r="S686" s="29" t="str">
        <f t="shared" si="44"/>
        <v>NO</v>
      </c>
      <c r="T686" s="32" t="str">
        <f t="shared" si="42"/>
        <v>NO</v>
      </c>
      <c r="U686" s="34" t="s">
        <v>1589</v>
      </c>
      <c r="V686" s="10" t="s">
        <v>1589</v>
      </c>
      <c r="W686" s="54" t="s">
        <v>1589</v>
      </c>
      <c r="X686" s="9" t="s">
        <v>126</v>
      </c>
      <c r="Y686" s="9" t="s">
        <v>126</v>
      </c>
      <c r="Z686" s="9" t="s">
        <v>126</v>
      </c>
      <c r="AA686" s="9" t="s">
        <v>126</v>
      </c>
      <c r="AB686" s="9" t="s">
        <v>126</v>
      </c>
      <c r="AC686" s="9" t="s">
        <v>126</v>
      </c>
      <c r="AD686" s="9" t="s">
        <v>126</v>
      </c>
      <c r="AE686" s="9" t="s">
        <v>126</v>
      </c>
      <c r="AF686" s="9" t="s">
        <v>126</v>
      </c>
      <c r="AG686" s="9" t="s">
        <v>126</v>
      </c>
      <c r="AH686" s="9" t="s">
        <v>126</v>
      </c>
      <c r="AI686" s="9" t="s">
        <v>126</v>
      </c>
      <c r="AJ686" s="9" t="s">
        <v>126</v>
      </c>
      <c r="AK686" s="9" t="s">
        <v>126</v>
      </c>
      <c r="AL686" s="9" t="s">
        <v>126</v>
      </c>
      <c r="AM686" s="9" t="s">
        <v>126</v>
      </c>
      <c r="AN686" s="9" t="s">
        <v>126</v>
      </c>
      <c r="AO686" s="9" t="s">
        <v>126</v>
      </c>
      <c r="AP686" s="9" t="s">
        <v>126</v>
      </c>
      <c r="AQ686" s="9" t="s">
        <v>126</v>
      </c>
      <c r="AR686" s="27" t="s">
        <v>126</v>
      </c>
      <c r="AS686" s="11" t="s">
        <v>126</v>
      </c>
      <c r="EN686" s="11" t="s">
        <v>126</v>
      </c>
      <c r="GR686" s="69" t="s">
        <v>126</v>
      </c>
      <c r="GS686" s="11" t="s">
        <v>126</v>
      </c>
    </row>
    <row r="687" spans="1:201" hidden="1" x14ac:dyDescent="0.25">
      <c r="A687" s="10" t="s">
        <v>1782</v>
      </c>
      <c r="B687" s="9" t="s">
        <v>1338</v>
      </c>
      <c r="C687" s="9" t="s">
        <v>1411</v>
      </c>
      <c r="D687" s="35" t="s">
        <v>2351</v>
      </c>
      <c r="E687" s="35" t="s">
        <v>127</v>
      </c>
      <c r="F687" s="35" t="s">
        <v>1589</v>
      </c>
      <c r="G687" s="35" t="s">
        <v>1589</v>
      </c>
      <c r="H687" s="35" t="s">
        <v>1589</v>
      </c>
      <c r="I687" s="35" t="s">
        <v>1589</v>
      </c>
      <c r="J687" s="35" t="str">
        <f t="shared" si="41"/>
        <v>Plan-driven</v>
      </c>
      <c r="K687" t="s">
        <v>1589</v>
      </c>
      <c r="L687" t="s">
        <v>1589</v>
      </c>
      <c r="M687" t="s">
        <v>1589</v>
      </c>
      <c r="N687" t="s">
        <v>1589</v>
      </c>
      <c r="O687" t="s">
        <v>1589</v>
      </c>
      <c r="P687" t="s">
        <v>127</v>
      </c>
      <c r="Q687" t="s">
        <v>1589</v>
      </c>
      <c r="R687" s="1" t="str">
        <f t="shared" si="43"/>
        <v>NO</v>
      </c>
      <c r="S687" s="29" t="str">
        <f t="shared" si="44"/>
        <v>NO</v>
      </c>
      <c r="T687" s="32" t="str">
        <f t="shared" si="42"/>
        <v>NO</v>
      </c>
      <c r="U687" s="34" t="s">
        <v>1589</v>
      </c>
      <c r="V687" s="10" t="s">
        <v>1589</v>
      </c>
      <c r="W687" s="54" t="s">
        <v>1589</v>
      </c>
      <c r="X687" s="9" t="s">
        <v>126</v>
      </c>
      <c r="Y687" s="9" t="s">
        <v>126</v>
      </c>
      <c r="Z687" s="9" t="s">
        <v>126</v>
      </c>
      <c r="AA687" s="9" t="s">
        <v>126</v>
      </c>
      <c r="AB687" s="9" t="s">
        <v>126</v>
      </c>
      <c r="AC687" s="9" t="s">
        <v>126</v>
      </c>
      <c r="AD687" s="9" t="s">
        <v>126</v>
      </c>
      <c r="AE687" s="9" t="s">
        <v>126</v>
      </c>
      <c r="AF687" s="9" t="s">
        <v>126</v>
      </c>
      <c r="AG687" s="9" t="s">
        <v>126</v>
      </c>
      <c r="AH687" s="9" t="s">
        <v>126</v>
      </c>
      <c r="AI687" s="9" t="s">
        <v>126</v>
      </c>
      <c r="AJ687" s="9" t="s">
        <v>126</v>
      </c>
      <c r="AK687" s="9" t="s">
        <v>126</v>
      </c>
      <c r="AL687" s="9" t="s">
        <v>126</v>
      </c>
      <c r="AM687" s="9" t="s">
        <v>126</v>
      </c>
      <c r="AN687" s="9" t="s">
        <v>126</v>
      </c>
      <c r="AO687" s="9" t="s">
        <v>126</v>
      </c>
      <c r="AP687" s="9" t="s">
        <v>126</v>
      </c>
      <c r="AQ687" s="9" t="s">
        <v>126</v>
      </c>
      <c r="AR687" s="27" t="s">
        <v>126</v>
      </c>
      <c r="AS687" s="11" t="s">
        <v>126</v>
      </c>
      <c r="EN687" s="11" t="s">
        <v>126</v>
      </c>
      <c r="GR687" s="69" t="s">
        <v>126</v>
      </c>
      <c r="GS687" s="11" t="s">
        <v>126</v>
      </c>
    </row>
    <row r="688" spans="1:201" hidden="1" x14ac:dyDescent="0.25">
      <c r="A688" s="10" t="s">
        <v>1782</v>
      </c>
      <c r="B688" s="9" t="s">
        <v>1338</v>
      </c>
      <c r="C688" s="9" t="s">
        <v>1411</v>
      </c>
      <c r="D688" s="35" t="s">
        <v>2351</v>
      </c>
      <c r="E688" s="35" t="s">
        <v>127</v>
      </c>
      <c r="F688" s="35" t="s">
        <v>1589</v>
      </c>
      <c r="G688" s="35" t="s">
        <v>1589</v>
      </c>
      <c r="H688" s="35" t="s">
        <v>1589</v>
      </c>
      <c r="I688" s="35" t="s">
        <v>1589</v>
      </c>
      <c r="J688" s="35" t="str">
        <f t="shared" si="41"/>
        <v>Plan-driven</v>
      </c>
      <c r="K688" t="s">
        <v>1589</v>
      </c>
      <c r="L688" t="s">
        <v>1589</v>
      </c>
      <c r="M688" t="s">
        <v>1589</v>
      </c>
      <c r="N688" t="s">
        <v>1589</v>
      </c>
      <c r="O688" t="s">
        <v>1589</v>
      </c>
      <c r="P688" t="s">
        <v>127</v>
      </c>
      <c r="Q688" t="s">
        <v>1589</v>
      </c>
      <c r="R688" s="1" t="str">
        <f t="shared" si="43"/>
        <v>NO</v>
      </c>
      <c r="S688" s="29" t="str">
        <f t="shared" si="44"/>
        <v>NO</v>
      </c>
      <c r="T688" s="32" t="str">
        <f t="shared" si="42"/>
        <v>NO</v>
      </c>
      <c r="U688" s="34" t="s">
        <v>1589</v>
      </c>
      <c r="V688" s="10" t="s">
        <v>1589</v>
      </c>
      <c r="W688" s="54" t="s">
        <v>1589</v>
      </c>
      <c r="X688" s="9" t="s">
        <v>126</v>
      </c>
      <c r="Y688" s="9" t="s">
        <v>126</v>
      </c>
      <c r="Z688" s="9" t="s">
        <v>126</v>
      </c>
      <c r="AA688" s="9" t="s">
        <v>126</v>
      </c>
      <c r="AB688" s="9" t="s">
        <v>126</v>
      </c>
      <c r="AC688" s="9" t="s">
        <v>126</v>
      </c>
      <c r="AD688" s="9" t="s">
        <v>126</v>
      </c>
      <c r="AE688" s="9" t="s">
        <v>126</v>
      </c>
      <c r="AF688" s="9" t="s">
        <v>126</v>
      </c>
      <c r="AG688" s="9" t="s">
        <v>126</v>
      </c>
      <c r="AH688" s="9" t="s">
        <v>126</v>
      </c>
      <c r="AI688" s="9" t="s">
        <v>126</v>
      </c>
      <c r="AJ688" s="9" t="s">
        <v>126</v>
      </c>
      <c r="AK688" s="9" t="s">
        <v>126</v>
      </c>
      <c r="AL688" s="9" t="s">
        <v>126</v>
      </c>
      <c r="AM688" s="9" t="s">
        <v>126</v>
      </c>
      <c r="AN688" s="9" t="s">
        <v>126</v>
      </c>
      <c r="AO688" s="9" t="s">
        <v>126</v>
      </c>
      <c r="AP688" s="9" t="s">
        <v>126</v>
      </c>
      <c r="AQ688" s="9" t="s">
        <v>126</v>
      </c>
      <c r="AR688" s="27" t="s">
        <v>126</v>
      </c>
      <c r="AS688" s="11" t="s">
        <v>126</v>
      </c>
      <c r="EN688" s="11"/>
      <c r="GR688" s="69" t="s">
        <v>126</v>
      </c>
      <c r="GS688" s="11" t="s">
        <v>126</v>
      </c>
    </row>
    <row r="689" spans="1:201" hidden="1" x14ac:dyDescent="0.25">
      <c r="A689" s="10" t="s">
        <v>1782</v>
      </c>
      <c r="B689" s="9" t="s">
        <v>1412</v>
      </c>
      <c r="C689" s="9" t="s">
        <v>1413</v>
      </c>
      <c r="D689" s="35" t="s">
        <v>2351</v>
      </c>
      <c r="E689" s="35" t="s">
        <v>1589</v>
      </c>
      <c r="F689" s="35" t="s">
        <v>1589</v>
      </c>
      <c r="G689" s="35" t="s">
        <v>127</v>
      </c>
      <c r="H689" s="35" t="s">
        <v>1589</v>
      </c>
      <c r="I689" s="35" t="s">
        <v>1589</v>
      </c>
      <c r="J689" s="35" t="str">
        <f t="shared" si="41"/>
        <v>Agile</v>
      </c>
      <c r="K689" t="s">
        <v>1589</v>
      </c>
      <c r="L689" t="s">
        <v>1589</v>
      </c>
      <c r="M689" t="s">
        <v>1589</v>
      </c>
      <c r="N689" t="s">
        <v>1589</v>
      </c>
      <c r="O689" t="s">
        <v>1589</v>
      </c>
      <c r="P689" t="s">
        <v>1589</v>
      </c>
      <c r="Q689" t="s">
        <v>127</v>
      </c>
      <c r="R689" s="1" t="str">
        <f t="shared" si="43"/>
        <v>NO</v>
      </c>
      <c r="S689" s="29" t="str">
        <f t="shared" si="44"/>
        <v>YES</v>
      </c>
      <c r="T689" s="32" t="str">
        <f t="shared" si="42"/>
        <v>YES</v>
      </c>
      <c r="U689" s="34" t="s">
        <v>127</v>
      </c>
      <c r="V689" s="10" t="s">
        <v>1589</v>
      </c>
      <c r="W689" s="54" t="s">
        <v>1589</v>
      </c>
      <c r="X689" s="9" t="s">
        <v>126</v>
      </c>
      <c r="Y689" s="9" t="s">
        <v>127</v>
      </c>
      <c r="Z689" s="9" t="s">
        <v>126</v>
      </c>
      <c r="AA689" s="9" t="s">
        <v>126</v>
      </c>
      <c r="AB689" s="9" t="s">
        <v>126</v>
      </c>
      <c r="AC689" s="9" t="s">
        <v>126</v>
      </c>
      <c r="AD689" s="9" t="s">
        <v>126</v>
      </c>
      <c r="AE689" s="9" t="s">
        <v>126</v>
      </c>
      <c r="AF689" s="9" t="s">
        <v>126</v>
      </c>
      <c r="AG689" s="9" t="s">
        <v>126</v>
      </c>
      <c r="AH689" s="9" t="s">
        <v>126</v>
      </c>
      <c r="AI689" s="9" t="s">
        <v>126</v>
      </c>
      <c r="AJ689" s="9" t="s">
        <v>126</v>
      </c>
      <c r="AK689" s="9" t="s">
        <v>126</v>
      </c>
      <c r="AL689" s="9" t="s">
        <v>126</v>
      </c>
      <c r="AM689" s="9" t="s">
        <v>126</v>
      </c>
      <c r="AN689" s="9" t="s">
        <v>126</v>
      </c>
      <c r="AO689" s="9" t="s">
        <v>126</v>
      </c>
      <c r="AP689" s="9" t="s">
        <v>126</v>
      </c>
      <c r="AQ689" s="9" t="s">
        <v>126</v>
      </c>
      <c r="AR689" s="27" t="s">
        <v>126</v>
      </c>
      <c r="AS689" s="11" t="s">
        <v>1414</v>
      </c>
      <c r="AZ689" t="s">
        <v>127</v>
      </c>
      <c r="EI689" s="22" t="s">
        <v>127</v>
      </c>
      <c r="EN689" s="11" t="s">
        <v>1419</v>
      </c>
      <c r="FS689" t="s">
        <v>127</v>
      </c>
      <c r="GL689" s="21" t="s">
        <v>127</v>
      </c>
      <c r="GO689" t="s">
        <v>127</v>
      </c>
      <c r="GR689" s="69" t="s">
        <v>348</v>
      </c>
      <c r="GS689" s="11" t="s">
        <v>1421</v>
      </c>
    </row>
    <row r="690" spans="1:201" hidden="1" x14ac:dyDescent="0.25">
      <c r="A690" s="10" t="s">
        <v>1782</v>
      </c>
      <c r="B690" s="9" t="s">
        <v>1412</v>
      </c>
      <c r="C690" s="9" t="s">
        <v>1413</v>
      </c>
      <c r="D690" s="35" t="s">
        <v>2351</v>
      </c>
      <c r="E690" s="35" t="s">
        <v>1589</v>
      </c>
      <c r="F690" s="35" t="s">
        <v>1589</v>
      </c>
      <c r="G690" s="35" t="s">
        <v>127</v>
      </c>
      <c r="H690" s="35" t="s">
        <v>1589</v>
      </c>
      <c r="I690" s="35" t="s">
        <v>1589</v>
      </c>
      <c r="J690" s="35" t="str">
        <f t="shared" si="41"/>
        <v>Agile</v>
      </c>
      <c r="K690" t="s">
        <v>1589</v>
      </c>
      <c r="L690" t="s">
        <v>1589</v>
      </c>
      <c r="M690" t="s">
        <v>1589</v>
      </c>
      <c r="N690" t="s">
        <v>1589</v>
      </c>
      <c r="O690" t="s">
        <v>1589</v>
      </c>
      <c r="P690" t="s">
        <v>1589</v>
      </c>
      <c r="Q690" t="s">
        <v>127</v>
      </c>
      <c r="R690" s="1" t="str">
        <f t="shared" si="43"/>
        <v>NO</v>
      </c>
      <c r="S690" s="29" t="str">
        <f t="shared" si="44"/>
        <v>YES</v>
      </c>
      <c r="T690" s="32" t="str">
        <f t="shared" si="42"/>
        <v>YES</v>
      </c>
      <c r="U690" s="34" t="s">
        <v>127</v>
      </c>
      <c r="V690" s="10" t="s">
        <v>1589</v>
      </c>
      <c r="W690" s="54" t="s">
        <v>1589</v>
      </c>
      <c r="X690" s="9" t="s">
        <v>126</v>
      </c>
      <c r="Y690" s="9" t="s">
        <v>126</v>
      </c>
      <c r="Z690" s="9" t="s">
        <v>126</v>
      </c>
      <c r="AA690" s="9" t="s">
        <v>126</v>
      </c>
      <c r="AB690" s="9" t="s">
        <v>126</v>
      </c>
      <c r="AC690" s="9" t="s">
        <v>126</v>
      </c>
      <c r="AD690" s="9" t="s">
        <v>126</v>
      </c>
      <c r="AE690" s="9" t="s">
        <v>126</v>
      </c>
      <c r="AF690" s="9" t="s">
        <v>126</v>
      </c>
      <c r="AG690" s="9" t="s">
        <v>126</v>
      </c>
      <c r="AH690" s="9" t="s">
        <v>126</v>
      </c>
      <c r="AI690" s="9" t="s">
        <v>126</v>
      </c>
      <c r="AJ690" s="9" t="s">
        <v>126</v>
      </c>
      <c r="AK690" s="9" t="s">
        <v>126</v>
      </c>
      <c r="AL690" s="9" t="s">
        <v>127</v>
      </c>
      <c r="AM690" s="9" t="s">
        <v>126</v>
      </c>
      <c r="AN690" s="9" t="s">
        <v>126</v>
      </c>
      <c r="AO690" s="9" t="s">
        <v>126</v>
      </c>
      <c r="AP690" s="9" t="s">
        <v>126</v>
      </c>
      <c r="AQ690" s="9" t="s">
        <v>126</v>
      </c>
      <c r="AR690" s="27" t="s">
        <v>126</v>
      </c>
      <c r="AS690" s="38" t="s">
        <v>1415</v>
      </c>
      <c r="BQ690" t="s">
        <v>127</v>
      </c>
      <c r="EJ690" s="2" t="s">
        <v>127</v>
      </c>
      <c r="EN690" s="11" t="s">
        <v>1420</v>
      </c>
      <c r="FS690" t="s">
        <v>127</v>
      </c>
      <c r="GL690" s="21" t="s">
        <v>127</v>
      </c>
      <c r="GO690" t="s">
        <v>127</v>
      </c>
      <c r="GR690" s="69" t="s">
        <v>347</v>
      </c>
      <c r="GS690" s="11" t="s">
        <v>1422</v>
      </c>
    </row>
    <row r="691" spans="1:201" hidden="1" x14ac:dyDescent="0.25">
      <c r="A691" s="10" t="s">
        <v>1782</v>
      </c>
      <c r="B691" s="9" t="s">
        <v>1412</v>
      </c>
      <c r="C691" s="9" t="s">
        <v>1413</v>
      </c>
      <c r="D691" s="35" t="s">
        <v>2351</v>
      </c>
      <c r="E691" s="35" t="s">
        <v>1589</v>
      </c>
      <c r="F691" s="35" t="s">
        <v>1589</v>
      </c>
      <c r="G691" s="35" t="s">
        <v>127</v>
      </c>
      <c r="H691" s="35" t="s">
        <v>1589</v>
      </c>
      <c r="I691" s="35" t="s">
        <v>1589</v>
      </c>
      <c r="J691" s="35" t="str">
        <f t="shared" si="41"/>
        <v>Agile</v>
      </c>
      <c r="K691" t="s">
        <v>1589</v>
      </c>
      <c r="L691" t="s">
        <v>1589</v>
      </c>
      <c r="M691" t="s">
        <v>1589</v>
      </c>
      <c r="N691" t="s">
        <v>1589</v>
      </c>
      <c r="O691" t="s">
        <v>1589</v>
      </c>
      <c r="P691" t="s">
        <v>1589</v>
      </c>
      <c r="Q691" t="s">
        <v>127</v>
      </c>
      <c r="R691" s="1" t="str">
        <f t="shared" si="43"/>
        <v>NO</v>
      </c>
      <c r="S691" s="29" t="str">
        <f t="shared" si="44"/>
        <v>YES</v>
      </c>
      <c r="T691" s="32" t="str">
        <f t="shared" si="42"/>
        <v>YES</v>
      </c>
      <c r="U691" s="34" t="s">
        <v>127</v>
      </c>
      <c r="V691" s="10" t="s">
        <v>1589</v>
      </c>
      <c r="W691" s="54" t="s">
        <v>1589</v>
      </c>
      <c r="X691" s="9" t="s">
        <v>126</v>
      </c>
      <c r="Y691" s="9" t="s">
        <v>126</v>
      </c>
      <c r="Z691" s="9" t="s">
        <v>126</v>
      </c>
      <c r="AA691" s="9" t="s">
        <v>126</v>
      </c>
      <c r="AB691" s="9" t="s">
        <v>126</v>
      </c>
      <c r="AC691" s="9" t="s">
        <v>126</v>
      </c>
      <c r="AD691" s="9" t="s">
        <v>126</v>
      </c>
      <c r="AE691" s="9" t="s">
        <v>126</v>
      </c>
      <c r="AF691" s="9" t="s">
        <v>126</v>
      </c>
      <c r="AG691" s="9" t="s">
        <v>126</v>
      </c>
      <c r="AH691" s="9" t="s">
        <v>126</v>
      </c>
      <c r="AI691" s="9" t="s">
        <v>126</v>
      </c>
      <c r="AJ691" s="9" t="s">
        <v>126</v>
      </c>
      <c r="AK691" s="9" t="s">
        <v>127</v>
      </c>
      <c r="AL691" s="9" t="s">
        <v>126</v>
      </c>
      <c r="AM691" s="9" t="s">
        <v>126</v>
      </c>
      <c r="AN691" s="9" t="s">
        <v>126</v>
      </c>
      <c r="AO691" s="9" t="s">
        <v>126</v>
      </c>
      <c r="AP691" s="9" t="s">
        <v>126</v>
      </c>
      <c r="AQ691" s="9" t="s">
        <v>126</v>
      </c>
      <c r="AR691" s="27" t="s">
        <v>126</v>
      </c>
      <c r="AS691" s="11" t="s">
        <v>1416</v>
      </c>
      <c r="EN691" s="11" t="s">
        <v>1420</v>
      </c>
      <c r="FS691" t="s">
        <v>127</v>
      </c>
      <c r="GL691" s="21" t="s">
        <v>127</v>
      </c>
      <c r="GO691" t="s">
        <v>127</v>
      </c>
      <c r="GR691" s="69" t="s">
        <v>347</v>
      </c>
      <c r="GS691" s="11" t="s">
        <v>1423</v>
      </c>
    </row>
    <row r="692" spans="1:201" hidden="1" x14ac:dyDescent="0.25">
      <c r="A692" s="10" t="s">
        <v>1782</v>
      </c>
      <c r="B692" s="9" t="s">
        <v>1412</v>
      </c>
      <c r="C692" s="9" t="s">
        <v>1413</v>
      </c>
      <c r="D692" s="35" t="s">
        <v>2351</v>
      </c>
      <c r="E692" s="35" t="s">
        <v>1589</v>
      </c>
      <c r="F692" s="35" t="s">
        <v>1589</v>
      </c>
      <c r="G692" s="35" t="s">
        <v>127</v>
      </c>
      <c r="H692" s="35" t="s">
        <v>1589</v>
      </c>
      <c r="I692" s="35" t="s">
        <v>1589</v>
      </c>
      <c r="J692" s="35" t="str">
        <f t="shared" si="41"/>
        <v>Agile</v>
      </c>
      <c r="K692" t="s">
        <v>1589</v>
      </c>
      <c r="L692" t="s">
        <v>1589</v>
      </c>
      <c r="M692" t="s">
        <v>1589</v>
      </c>
      <c r="N692" t="s">
        <v>1589</v>
      </c>
      <c r="O692" t="s">
        <v>1589</v>
      </c>
      <c r="P692" t="s">
        <v>1589</v>
      </c>
      <c r="Q692" t="s">
        <v>127</v>
      </c>
      <c r="R692" s="1" t="str">
        <f t="shared" si="43"/>
        <v>NO</v>
      </c>
      <c r="S692" s="29" t="str">
        <f t="shared" si="44"/>
        <v>YES</v>
      </c>
      <c r="T692" s="32" t="str">
        <f t="shared" si="42"/>
        <v>YES</v>
      </c>
      <c r="U692" s="34" t="s">
        <v>127</v>
      </c>
      <c r="V692" s="10" t="s">
        <v>1589</v>
      </c>
      <c r="W692" s="54" t="s">
        <v>1589</v>
      </c>
      <c r="X692" s="9" t="s">
        <v>127</v>
      </c>
      <c r="Y692" s="9" t="s">
        <v>126</v>
      </c>
      <c r="Z692" s="9" t="s">
        <v>126</v>
      </c>
      <c r="AA692" s="9" t="s">
        <v>126</v>
      </c>
      <c r="AB692" s="9" t="s">
        <v>126</v>
      </c>
      <c r="AC692" s="9" t="s">
        <v>126</v>
      </c>
      <c r="AD692" s="9" t="s">
        <v>126</v>
      </c>
      <c r="AE692" s="9" t="s">
        <v>126</v>
      </c>
      <c r="AF692" s="9" t="s">
        <v>126</v>
      </c>
      <c r="AG692" s="9" t="s">
        <v>126</v>
      </c>
      <c r="AH692" s="9" t="s">
        <v>126</v>
      </c>
      <c r="AI692" s="9" t="s">
        <v>126</v>
      </c>
      <c r="AJ692" s="9" t="s">
        <v>126</v>
      </c>
      <c r="AK692" s="9" t="s">
        <v>126</v>
      </c>
      <c r="AL692" s="9" t="s">
        <v>126</v>
      </c>
      <c r="AM692" s="9" t="s">
        <v>126</v>
      </c>
      <c r="AN692" s="9" t="s">
        <v>126</v>
      </c>
      <c r="AO692" s="9" t="s">
        <v>126</v>
      </c>
      <c r="AP692" s="9" t="s">
        <v>126</v>
      </c>
      <c r="AQ692" s="9" t="s">
        <v>126</v>
      </c>
      <c r="AR692" s="27" t="s">
        <v>126</v>
      </c>
      <c r="AS692" s="11" t="s">
        <v>1417</v>
      </c>
      <c r="CY692" t="s">
        <v>127</v>
      </c>
      <c r="EL692" s="2" t="s">
        <v>127</v>
      </c>
      <c r="EN692" s="11" t="s">
        <v>1420</v>
      </c>
      <c r="FS692" t="s">
        <v>127</v>
      </c>
      <c r="GL692" s="21" t="s">
        <v>127</v>
      </c>
      <c r="GO692" t="s">
        <v>127</v>
      </c>
      <c r="GR692" s="69" t="s">
        <v>347</v>
      </c>
      <c r="GS692" s="11" t="s">
        <v>1424</v>
      </c>
    </row>
    <row r="693" spans="1:201" hidden="1" x14ac:dyDescent="0.25">
      <c r="A693" s="10" t="s">
        <v>1782</v>
      </c>
      <c r="B693" s="9" t="s">
        <v>1412</v>
      </c>
      <c r="C693" s="9" t="s">
        <v>1413</v>
      </c>
      <c r="D693" s="35" t="s">
        <v>2351</v>
      </c>
      <c r="E693" s="35" t="s">
        <v>1589</v>
      </c>
      <c r="F693" s="35" t="s">
        <v>1589</v>
      </c>
      <c r="G693" s="35" t="s">
        <v>127</v>
      </c>
      <c r="H693" s="35" t="s">
        <v>1589</v>
      </c>
      <c r="I693" s="35" t="s">
        <v>1589</v>
      </c>
      <c r="J693" s="35" t="str">
        <f t="shared" si="41"/>
        <v>Agile</v>
      </c>
      <c r="K693" t="s">
        <v>1589</v>
      </c>
      <c r="L693" t="s">
        <v>1589</v>
      </c>
      <c r="M693" t="s">
        <v>1589</v>
      </c>
      <c r="N693" t="s">
        <v>1589</v>
      </c>
      <c r="O693" t="s">
        <v>1589</v>
      </c>
      <c r="P693" t="s">
        <v>1589</v>
      </c>
      <c r="Q693" t="s">
        <v>127</v>
      </c>
      <c r="R693" s="1" t="str">
        <f t="shared" si="43"/>
        <v>NO</v>
      </c>
      <c r="S693" s="29" t="str">
        <f t="shared" si="44"/>
        <v>YES</v>
      </c>
      <c r="T693" s="32" t="str">
        <f t="shared" si="42"/>
        <v>YES</v>
      </c>
      <c r="U693" s="34" t="s">
        <v>127</v>
      </c>
      <c r="V693" s="10" t="s">
        <v>1589</v>
      </c>
      <c r="W693" s="54" t="s">
        <v>1589</v>
      </c>
      <c r="X693" s="9" t="s">
        <v>126</v>
      </c>
      <c r="Y693" s="9" t="s">
        <v>126</v>
      </c>
      <c r="Z693" s="9" t="s">
        <v>126</v>
      </c>
      <c r="AA693" s="9" t="s">
        <v>126</v>
      </c>
      <c r="AB693" s="9" t="s">
        <v>126</v>
      </c>
      <c r="AC693" s="9" t="s">
        <v>126</v>
      </c>
      <c r="AD693" s="9" t="s">
        <v>126</v>
      </c>
      <c r="AE693" s="9" t="s">
        <v>126</v>
      </c>
      <c r="AF693" s="9" t="s">
        <v>126</v>
      </c>
      <c r="AG693" s="9" t="s">
        <v>126</v>
      </c>
      <c r="AH693" s="9" t="s">
        <v>126</v>
      </c>
      <c r="AI693" s="9" t="s">
        <v>126</v>
      </c>
      <c r="AJ693" s="9" t="s">
        <v>126</v>
      </c>
      <c r="AK693" s="9" t="s">
        <v>126</v>
      </c>
      <c r="AL693" s="9" t="s">
        <v>126</v>
      </c>
      <c r="AM693" s="9" t="s">
        <v>126</v>
      </c>
      <c r="AN693" s="9" t="s">
        <v>126</v>
      </c>
      <c r="AO693" s="9" t="s">
        <v>126</v>
      </c>
      <c r="AP693" s="9" t="s">
        <v>126</v>
      </c>
      <c r="AQ693" s="9" t="s">
        <v>126</v>
      </c>
      <c r="AR693" s="27" t="s">
        <v>127</v>
      </c>
      <c r="AS693" s="11" t="s">
        <v>1418</v>
      </c>
      <c r="AT693" t="s">
        <v>127</v>
      </c>
      <c r="EJ693" s="2" t="s">
        <v>127</v>
      </c>
      <c r="EN693" s="11" t="s">
        <v>1420</v>
      </c>
      <c r="FS693" t="s">
        <v>127</v>
      </c>
      <c r="GL693" s="21" t="s">
        <v>127</v>
      </c>
      <c r="GO693" t="s">
        <v>127</v>
      </c>
      <c r="GR693" s="69" t="s">
        <v>347</v>
      </c>
      <c r="GS693" s="11" t="s">
        <v>1425</v>
      </c>
    </row>
    <row r="694" spans="1:201" hidden="1" x14ac:dyDescent="0.25">
      <c r="A694" s="10" t="s">
        <v>1782</v>
      </c>
      <c r="B694" s="9" t="s">
        <v>1412</v>
      </c>
      <c r="C694" s="9" t="s">
        <v>1426</v>
      </c>
      <c r="D694" s="35" t="s">
        <v>2350</v>
      </c>
      <c r="E694" s="35" t="s">
        <v>1589</v>
      </c>
      <c r="F694" s="35" t="s">
        <v>1589</v>
      </c>
      <c r="G694" s="35" t="s">
        <v>127</v>
      </c>
      <c r="H694" s="35" t="s">
        <v>1589</v>
      </c>
      <c r="I694" s="35" t="s">
        <v>1589</v>
      </c>
      <c r="J694" s="35" t="str">
        <f t="shared" si="41"/>
        <v>Agile</v>
      </c>
      <c r="K694" t="s">
        <v>1589</v>
      </c>
      <c r="L694" t="s">
        <v>1589</v>
      </c>
      <c r="M694" t="s">
        <v>127</v>
      </c>
      <c r="N694" t="s">
        <v>1589</v>
      </c>
      <c r="O694" t="s">
        <v>1589</v>
      </c>
      <c r="P694" t="s">
        <v>1589</v>
      </c>
      <c r="Q694" t="s">
        <v>1589</v>
      </c>
      <c r="R694" s="1" t="str">
        <f t="shared" si="43"/>
        <v>YES</v>
      </c>
      <c r="S694" s="29" t="str">
        <f t="shared" si="44"/>
        <v>YES</v>
      </c>
      <c r="T694" s="32" t="str">
        <f t="shared" si="42"/>
        <v>YES</v>
      </c>
      <c r="U694" s="34" t="s">
        <v>127</v>
      </c>
      <c r="V694" s="10" t="s">
        <v>1589</v>
      </c>
      <c r="W694" s="54" t="s">
        <v>1589</v>
      </c>
      <c r="X694" s="9" t="s">
        <v>126</v>
      </c>
      <c r="Y694" s="9" t="s">
        <v>126</v>
      </c>
      <c r="Z694" s="9" t="s">
        <v>126</v>
      </c>
      <c r="AA694" s="9" t="s">
        <v>126</v>
      </c>
      <c r="AB694" s="9" t="s">
        <v>126</v>
      </c>
      <c r="AC694" s="9" t="s">
        <v>126</v>
      </c>
      <c r="AD694" s="9" t="s">
        <v>126</v>
      </c>
      <c r="AE694" s="9" t="s">
        <v>126</v>
      </c>
      <c r="AF694" s="9" t="s">
        <v>127</v>
      </c>
      <c r="AG694" s="9" t="s">
        <v>126</v>
      </c>
      <c r="AH694" s="9" t="s">
        <v>126</v>
      </c>
      <c r="AI694" s="9" t="s">
        <v>126</v>
      </c>
      <c r="AJ694" s="9" t="s">
        <v>126</v>
      </c>
      <c r="AK694" s="9" t="s">
        <v>126</v>
      </c>
      <c r="AL694" s="9" t="s">
        <v>126</v>
      </c>
      <c r="AM694" s="9" t="s">
        <v>126</v>
      </c>
      <c r="AN694" s="9" t="s">
        <v>126</v>
      </c>
      <c r="AO694" s="9" t="s">
        <v>126</v>
      </c>
      <c r="AP694" s="9" t="s">
        <v>126</v>
      </c>
      <c r="AQ694" s="9" t="s">
        <v>126</v>
      </c>
      <c r="AR694" s="27" t="s">
        <v>126</v>
      </c>
      <c r="AS694" s="11" t="s">
        <v>1427</v>
      </c>
      <c r="BI694" t="s">
        <v>127</v>
      </c>
      <c r="EI694" s="22" t="s">
        <v>127</v>
      </c>
      <c r="EN694" s="38" t="s">
        <v>1432</v>
      </c>
      <c r="EW694" t="s">
        <v>127</v>
      </c>
      <c r="GL694" s="39" t="s">
        <v>127</v>
      </c>
      <c r="GN694" t="s">
        <v>127</v>
      </c>
      <c r="GR694" s="69" t="s">
        <v>347</v>
      </c>
      <c r="GS694" s="11" t="s">
        <v>1435</v>
      </c>
    </row>
    <row r="695" spans="1:201" hidden="1" x14ac:dyDescent="0.25">
      <c r="A695" s="10" t="s">
        <v>1782</v>
      </c>
      <c r="B695" s="9" t="s">
        <v>1412</v>
      </c>
      <c r="C695" s="9" t="s">
        <v>1426</v>
      </c>
      <c r="D695" s="35" t="s">
        <v>2350</v>
      </c>
      <c r="E695" s="35" t="s">
        <v>1589</v>
      </c>
      <c r="F695" s="35" t="s">
        <v>1589</v>
      </c>
      <c r="G695" s="35" t="s">
        <v>127</v>
      </c>
      <c r="H695" s="35" t="s">
        <v>1589</v>
      </c>
      <c r="I695" s="35" t="s">
        <v>1589</v>
      </c>
      <c r="J695" s="35" t="str">
        <f t="shared" si="41"/>
        <v>Agile</v>
      </c>
      <c r="K695" t="s">
        <v>1589</v>
      </c>
      <c r="L695" t="s">
        <v>1589</v>
      </c>
      <c r="M695" t="s">
        <v>127</v>
      </c>
      <c r="N695" t="s">
        <v>1589</v>
      </c>
      <c r="O695" t="s">
        <v>1589</v>
      </c>
      <c r="P695" t="s">
        <v>1589</v>
      </c>
      <c r="Q695" t="s">
        <v>1589</v>
      </c>
      <c r="R695" s="1" t="str">
        <f t="shared" si="43"/>
        <v>YES</v>
      </c>
      <c r="S695" s="29" t="str">
        <f t="shared" si="44"/>
        <v>YES</v>
      </c>
      <c r="T695" s="32" t="str">
        <f t="shared" si="42"/>
        <v>YES</v>
      </c>
      <c r="U695" s="34" t="s">
        <v>127</v>
      </c>
      <c r="V695" s="10" t="s">
        <v>1589</v>
      </c>
      <c r="W695" s="54" t="s">
        <v>1589</v>
      </c>
      <c r="X695" s="9" t="s">
        <v>126</v>
      </c>
      <c r="Y695" s="9" t="s">
        <v>126</v>
      </c>
      <c r="Z695" s="9" t="s">
        <v>126</v>
      </c>
      <c r="AA695" s="9" t="s">
        <v>126</v>
      </c>
      <c r="AB695" s="9" t="s">
        <v>126</v>
      </c>
      <c r="AC695" s="9" t="s">
        <v>126</v>
      </c>
      <c r="AD695" s="9" t="s">
        <v>126</v>
      </c>
      <c r="AE695" s="9" t="s">
        <v>126</v>
      </c>
      <c r="AF695" s="9" t="s">
        <v>126</v>
      </c>
      <c r="AG695" s="9" t="s">
        <v>126</v>
      </c>
      <c r="AH695" s="9" t="s">
        <v>126</v>
      </c>
      <c r="AI695" s="9" t="s">
        <v>126</v>
      </c>
      <c r="AJ695" s="9" t="s">
        <v>127</v>
      </c>
      <c r="AK695" s="9" t="s">
        <v>126</v>
      </c>
      <c r="AL695" s="9" t="s">
        <v>126</v>
      </c>
      <c r="AM695" s="9" t="s">
        <v>126</v>
      </c>
      <c r="AN695" s="9" t="s">
        <v>126</v>
      </c>
      <c r="AO695" s="9" t="s">
        <v>126</v>
      </c>
      <c r="AP695" s="9" t="s">
        <v>126</v>
      </c>
      <c r="AQ695" s="9" t="s">
        <v>126</v>
      </c>
      <c r="AR695" s="27" t="s">
        <v>126</v>
      </c>
      <c r="AS695" s="11" t="s">
        <v>1428</v>
      </c>
      <c r="CR695" t="s">
        <v>127</v>
      </c>
      <c r="EI695" s="22" t="s">
        <v>127</v>
      </c>
      <c r="EN695" s="11" t="s">
        <v>1433</v>
      </c>
      <c r="FT695" t="s">
        <v>127</v>
      </c>
      <c r="GL695" s="21" t="s">
        <v>1589</v>
      </c>
      <c r="GP695" t="s">
        <v>127</v>
      </c>
      <c r="GR695" s="69" t="s">
        <v>347</v>
      </c>
      <c r="GS695" s="11" t="s">
        <v>1436</v>
      </c>
    </row>
    <row r="696" spans="1:201" hidden="1" x14ac:dyDescent="0.25">
      <c r="A696" s="10" t="s">
        <v>1782</v>
      </c>
      <c r="B696" s="9" t="s">
        <v>1412</v>
      </c>
      <c r="C696" s="9" t="s">
        <v>1426</v>
      </c>
      <c r="D696" s="35" t="s">
        <v>2350</v>
      </c>
      <c r="E696" s="35" t="s">
        <v>1589</v>
      </c>
      <c r="F696" s="35" t="s">
        <v>1589</v>
      </c>
      <c r="G696" s="35" t="s">
        <v>127</v>
      </c>
      <c r="H696" s="35" t="s">
        <v>1589</v>
      </c>
      <c r="I696" s="35" t="s">
        <v>1589</v>
      </c>
      <c r="J696" s="35" t="str">
        <f t="shared" si="41"/>
        <v>Agile</v>
      </c>
      <c r="K696" t="s">
        <v>1589</v>
      </c>
      <c r="L696" t="s">
        <v>1589</v>
      </c>
      <c r="M696" t="s">
        <v>127</v>
      </c>
      <c r="N696" t="s">
        <v>1589</v>
      </c>
      <c r="O696" t="s">
        <v>1589</v>
      </c>
      <c r="P696" t="s">
        <v>1589</v>
      </c>
      <c r="Q696" t="s">
        <v>1589</v>
      </c>
      <c r="R696" s="1" t="str">
        <f t="shared" si="43"/>
        <v>YES</v>
      </c>
      <c r="S696" s="29" t="str">
        <f t="shared" si="44"/>
        <v>YES</v>
      </c>
      <c r="T696" s="32" t="str">
        <f t="shared" si="42"/>
        <v>YES</v>
      </c>
      <c r="U696" s="34" t="s">
        <v>127</v>
      </c>
      <c r="V696" s="10" t="s">
        <v>1589</v>
      </c>
      <c r="W696" s="54" t="s">
        <v>1589</v>
      </c>
      <c r="X696" s="9" t="s">
        <v>126</v>
      </c>
      <c r="Y696" s="9" t="s">
        <v>126</v>
      </c>
      <c r="Z696" s="9" t="s">
        <v>126</v>
      </c>
      <c r="AA696" s="9" t="s">
        <v>126</v>
      </c>
      <c r="AB696" s="9" t="s">
        <v>126</v>
      </c>
      <c r="AC696" s="9" t="s">
        <v>126</v>
      </c>
      <c r="AD696" s="9" t="s">
        <v>127</v>
      </c>
      <c r="AE696" s="9" t="s">
        <v>126</v>
      </c>
      <c r="AF696" s="9" t="s">
        <v>126</v>
      </c>
      <c r="AG696" s="9" t="s">
        <v>126</v>
      </c>
      <c r="AH696" s="9" t="s">
        <v>126</v>
      </c>
      <c r="AI696" s="9" t="s">
        <v>126</v>
      </c>
      <c r="AJ696" s="9" t="s">
        <v>126</v>
      </c>
      <c r="AK696" s="9" t="s">
        <v>126</v>
      </c>
      <c r="AL696" s="9" t="s">
        <v>126</v>
      </c>
      <c r="AM696" s="9" t="s">
        <v>126</v>
      </c>
      <c r="AN696" s="9" t="s">
        <v>126</v>
      </c>
      <c r="AO696" s="9" t="s">
        <v>126</v>
      </c>
      <c r="AP696" s="9" t="s">
        <v>126</v>
      </c>
      <c r="AQ696" s="9" t="s">
        <v>126</v>
      </c>
      <c r="AR696" s="27" t="s">
        <v>126</v>
      </c>
      <c r="AS696" s="11" t="s">
        <v>1429</v>
      </c>
      <c r="BU696" t="s">
        <v>127</v>
      </c>
      <c r="EJ696" s="2" t="s">
        <v>127</v>
      </c>
      <c r="EN696" s="11" t="s">
        <v>1433</v>
      </c>
      <c r="FT696" t="s">
        <v>127</v>
      </c>
      <c r="GL696" s="21" t="s">
        <v>1589</v>
      </c>
      <c r="GP696" t="s">
        <v>127</v>
      </c>
      <c r="GR696" s="69" t="s">
        <v>348</v>
      </c>
      <c r="GS696" s="11" t="s">
        <v>1436</v>
      </c>
    </row>
    <row r="697" spans="1:201" hidden="1" x14ac:dyDescent="0.25">
      <c r="A697" s="10" t="s">
        <v>1782</v>
      </c>
      <c r="B697" s="9" t="s">
        <v>1412</v>
      </c>
      <c r="C697" s="9" t="s">
        <v>1426</v>
      </c>
      <c r="D697" s="35" t="s">
        <v>2350</v>
      </c>
      <c r="E697" s="35" t="s">
        <v>1589</v>
      </c>
      <c r="F697" s="35" t="s">
        <v>1589</v>
      </c>
      <c r="G697" s="35" t="s">
        <v>127</v>
      </c>
      <c r="H697" s="35" t="s">
        <v>1589</v>
      </c>
      <c r="I697" s="35" t="s">
        <v>1589</v>
      </c>
      <c r="J697" s="35" t="str">
        <f t="shared" si="41"/>
        <v>Agile</v>
      </c>
      <c r="K697" t="s">
        <v>1589</v>
      </c>
      <c r="L697" t="s">
        <v>1589</v>
      </c>
      <c r="M697" t="s">
        <v>127</v>
      </c>
      <c r="N697" t="s">
        <v>1589</v>
      </c>
      <c r="O697" t="s">
        <v>1589</v>
      </c>
      <c r="P697" t="s">
        <v>1589</v>
      </c>
      <c r="Q697" t="s">
        <v>1589</v>
      </c>
      <c r="R697" s="1" t="str">
        <f t="shared" si="43"/>
        <v>YES</v>
      </c>
      <c r="S697" s="29" t="str">
        <f t="shared" si="44"/>
        <v>YES</v>
      </c>
      <c r="T697" s="32" t="str">
        <f t="shared" si="42"/>
        <v>YES</v>
      </c>
      <c r="U697" s="34" t="s">
        <v>127</v>
      </c>
      <c r="V697" s="10" t="s">
        <v>1589</v>
      </c>
      <c r="W697" s="54" t="s">
        <v>1589</v>
      </c>
      <c r="X697" s="9" t="s">
        <v>126</v>
      </c>
      <c r="Y697" s="9" t="s">
        <v>126</v>
      </c>
      <c r="Z697" s="9" t="s">
        <v>126</v>
      </c>
      <c r="AA697" s="9" t="s">
        <v>126</v>
      </c>
      <c r="AB697" s="9" t="s">
        <v>126</v>
      </c>
      <c r="AC697" s="9" t="s">
        <v>126</v>
      </c>
      <c r="AD697" s="9" t="s">
        <v>126</v>
      </c>
      <c r="AE697" s="9" t="s">
        <v>126</v>
      </c>
      <c r="AF697" s="9" t="s">
        <v>126</v>
      </c>
      <c r="AG697" s="9" t="s">
        <v>126</v>
      </c>
      <c r="AH697" s="9" t="s">
        <v>126</v>
      </c>
      <c r="AI697" s="9" t="s">
        <v>126</v>
      </c>
      <c r="AJ697" s="9" t="s">
        <v>126</v>
      </c>
      <c r="AK697" s="9" t="s">
        <v>126</v>
      </c>
      <c r="AL697" s="9" t="s">
        <v>126</v>
      </c>
      <c r="AM697" s="9" t="s">
        <v>127</v>
      </c>
      <c r="AN697" s="9" t="s">
        <v>126</v>
      </c>
      <c r="AO697" s="9" t="s">
        <v>126</v>
      </c>
      <c r="AP697" s="9" t="s">
        <v>126</v>
      </c>
      <c r="AQ697" s="9" t="s">
        <v>126</v>
      </c>
      <c r="AR697" s="27" t="s">
        <v>126</v>
      </c>
      <c r="AS697" s="11" t="s">
        <v>1430</v>
      </c>
      <c r="AV697" t="s">
        <v>127</v>
      </c>
      <c r="EI697" s="22" t="s">
        <v>127</v>
      </c>
      <c r="EN697" s="11" t="s">
        <v>1434</v>
      </c>
      <c r="FK697" t="s">
        <v>127</v>
      </c>
      <c r="GL697" s="21" t="s">
        <v>1589</v>
      </c>
      <c r="GP697" t="s">
        <v>127</v>
      </c>
      <c r="GR697" s="69" t="s">
        <v>348</v>
      </c>
      <c r="GS697" s="11" t="s">
        <v>1437</v>
      </c>
    </row>
    <row r="698" spans="1:201" hidden="1" x14ac:dyDescent="0.25">
      <c r="A698" s="10" t="s">
        <v>1782</v>
      </c>
      <c r="B698" s="9" t="s">
        <v>1412</v>
      </c>
      <c r="C698" s="9" t="s">
        <v>1426</v>
      </c>
      <c r="D698" s="35" t="s">
        <v>2350</v>
      </c>
      <c r="E698" s="35" t="s">
        <v>1589</v>
      </c>
      <c r="F698" s="35" t="s">
        <v>1589</v>
      </c>
      <c r="G698" s="35" t="s">
        <v>127</v>
      </c>
      <c r="H698" s="35" t="s">
        <v>1589</v>
      </c>
      <c r="I698" s="35" t="s">
        <v>1589</v>
      </c>
      <c r="J698" s="35" t="str">
        <f t="shared" si="41"/>
        <v>Agile</v>
      </c>
      <c r="K698" t="s">
        <v>1589</v>
      </c>
      <c r="L698" t="s">
        <v>1589</v>
      </c>
      <c r="M698" t="s">
        <v>127</v>
      </c>
      <c r="N698" t="s">
        <v>1589</v>
      </c>
      <c r="O698" t="s">
        <v>1589</v>
      </c>
      <c r="P698" t="s">
        <v>1589</v>
      </c>
      <c r="Q698" t="s">
        <v>1589</v>
      </c>
      <c r="R698" s="1" t="str">
        <f t="shared" si="43"/>
        <v>YES</v>
      </c>
      <c r="S698" s="29" t="str">
        <f t="shared" si="44"/>
        <v>YES</v>
      </c>
      <c r="T698" s="32" t="str">
        <f t="shared" si="42"/>
        <v>YES</v>
      </c>
      <c r="U698" s="34" t="s">
        <v>127</v>
      </c>
      <c r="V698" s="10" t="s">
        <v>1589</v>
      </c>
      <c r="W698" s="54" t="s">
        <v>1589</v>
      </c>
      <c r="X698" s="9" t="s">
        <v>126</v>
      </c>
      <c r="Y698" s="9" t="s">
        <v>126</v>
      </c>
      <c r="Z698" s="9" t="s">
        <v>126</v>
      </c>
      <c r="AA698" s="9" t="s">
        <v>126</v>
      </c>
      <c r="AB698" s="9" t="s">
        <v>126</v>
      </c>
      <c r="AC698" s="9" t="s">
        <v>126</v>
      </c>
      <c r="AD698" s="9" t="s">
        <v>126</v>
      </c>
      <c r="AE698" s="9" t="s">
        <v>126</v>
      </c>
      <c r="AF698" s="9" t="s">
        <v>126</v>
      </c>
      <c r="AG698" s="9" t="s">
        <v>126</v>
      </c>
      <c r="AH698" s="9" t="s">
        <v>126</v>
      </c>
      <c r="AI698" s="9" t="s">
        <v>126</v>
      </c>
      <c r="AJ698" s="9" t="s">
        <v>126</v>
      </c>
      <c r="AK698" s="9" t="s">
        <v>126</v>
      </c>
      <c r="AL698" s="9" t="s">
        <v>126</v>
      </c>
      <c r="AM698" s="9" t="s">
        <v>126</v>
      </c>
      <c r="AN698" s="9" t="s">
        <v>126</v>
      </c>
      <c r="AO698" s="9" t="s">
        <v>126</v>
      </c>
      <c r="AP698" s="9" t="s">
        <v>127</v>
      </c>
      <c r="AQ698" s="9" t="s">
        <v>126</v>
      </c>
      <c r="AR698" s="27" t="s">
        <v>126</v>
      </c>
      <c r="AS698" s="11" t="s">
        <v>1431</v>
      </c>
      <c r="CH698" t="s">
        <v>127</v>
      </c>
      <c r="EI698" s="22" t="s">
        <v>127</v>
      </c>
      <c r="EN698" s="11" t="s">
        <v>1433</v>
      </c>
      <c r="FT698" t="s">
        <v>127</v>
      </c>
      <c r="GL698" s="21" t="s">
        <v>1589</v>
      </c>
      <c r="GP698" t="s">
        <v>127</v>
      </c>
      <c r="GR698" s="69" t="s">
        <v>347</v>
      </c>
      <c r="GS698" s="11" t="s">
        <v>1436</v>
      </c>
    </row>
    <row r="699" spans="1:201" hidden="1" x14ac:dyDescent="0.25">
      <c r="A699" s="10" t="s">
        <v>1782</v>
      </c>
      <c r="B699" s="9" t="s">
        <v>1412</v>
      </c>
      <c r="C699" s="9" t="s">
        <v>1438</v>
      </c>
      <c r="D699" s="35" t="s">
        <v>2351</v>
      </c>
      <c r="E699" s="35" t="s">
        <v>127</v>
      </c>
      <c r="F699" s="35" t="s">
        <v>1589</v>
      </c>
      <c r="G699" s="35" t="s">
        <v>127</v>
      </c>
      <c r="H699" s="35" t="s">
        <v>127</v>
      </c>
      <c r="I699" s="35" t="s">
        <v>1589</v>
      </c>
      <c r="J699" s="35" t="str">
        <f t="shared" si="41"/>
        <v>Mixed</v>
      </c>
      <c r="K699" t="s">
        <v>1589</v>
      </c>
      <c r="L699" t="s">
        <v>127</v>
      </c>
      <c r="M699" t="s">
        <v>1589</v>
      </c>
      <c r="N699" t="s">
        <v>1589</v>
      </c>
      <c r="O699" t="s">
        <v>1589</v>
      </c>
      <c r="P699" t="s">
        <v>1589</v>
      </c>
      <c r="Q699" t="s">
        <v>1589</v>
      </c>
      <c r="R699" s="1" t="str">
        <f t="shared" si="43"/>
        <v>NO</v>
      </c>
      <c r="S699" s="29" t="str">
        <f t="shared" si="44"/>
        <v>YES</v>
      </c>
      <c r="T699" s="32" t="str">
        <f t="shared" si="42"/>
        <v>YES</v>
      </c>
      <c r="U699" s="34" t="s">
        <v>127</v>
      </c>
      <c r="V699" s="10" t="s">
        <v>1589</v>
      </c>
      <c r="W699" s="54" t="s">
        <v>1589</v>
      </c>
      <c r="X699" s="9" t="s">
        <v>126</v>
      </c>
      <c r="Y699" s="9" t="s">
        <v>127</v>
      </c>
      <c r="Z699" s="9" t="s">
        <v>126</v>
      </c>
      <c r="AA699" s="9" t="s">
        <v>126</v>
      </c>
      <c r="AB699" s="9" t="s">
        <v>126</v>
      </c>
      <c r="AC699" s="9" t="s">
        <v>126</v>
      </c>
      <c r="AD699" s="9" t="s">
        <v>126</v>
      </c>
      <c r="AE699" s="9" t="s">
        <v>126</v>
      </c>
      <c r="AF699" s="9" t="s">
        <v>126</v>
      </c>
      <c r="AG699" s="9" t="s">
        <v>126</v>
      </c>
      <c r="AH699" s="9" t="s">
        <v>126</v>
      </c>
      <c r="AI699" s="9" t="s">
        <v>126</v>
      </c>
      <c r="AJ699" s="9" t="s">
        <v>126</v>
      </c>
      <c r="AK699" s="9" t="s">
        <v>126</v>
      </c>
      <c r="AL699" s="9" t="s">
        <v>126</v>
      </c>
      <c r="AM699" s="9" t="s">
        <v>126</v>
      </c>
      <c r="AN699" s="9" t="s">
        <v>126</v>
      </c>
      <c r="AO699" s="9" t="s">
        <v>126</v>
      </c>
      <c r="AP699" s="9" t="s">
        <v>126</v>
      </c>
      <c r="AQ699" s="9" t="s">
        <v>126</v>
      </c>
      <c r="AR699" s="27" t="s">
        <v>126</v>
      </c>
      <c r="AS699" s="11" t="s">
        <v>1439</v>
      </c>
      <c r="CQ699" t="s">
        <v>127</v>
      </c>
      <c r="EJ699" s="2" t="s">
        <v>127</v>
      </c>
      <c r="EN699" s="11" t="s">
        <v>126</v>
      </c>
      <c r="GR699" s="69" t="s">
        <v>348</v>
      </c>
      <c r="GS699" s="11" t="s">
        <v>126</v>
      </c>
    </row>
    <row r="700" spans="1:201" hidden="1" x14ac:dyDescent="0.25">
      <c r="A700" s="10" t="s">
        <v>1782</v>
      </c>
      <c r="B700" s="9" t="s">
        <v>1412</v>
      </c>
      <c r="C700" s="9" t="s">
        <v>1438</v>
      </c>
      <c r="D700" s="35" t="s">
        <v>2351</v>
      </c>
      <c r="E700" s="35" t="s">
        <v>127</v>
      </c>
      <c r="F700" s="35" t="s">
        <v>1589</v>
      </c>
      <c r="G700" s="35" t="s">
        <v>127</v>
      </c>
      <c r="H700" s="35" t="s">
        <v>127</v>
      </c>
      <c r="I700" s="35" t="s">
        <v>1589</v>
      </c>
      <c r="J700" s="35" t="str">
        <f t="shared" si="41"/>
        <v>Mixed</v>
      </c>
      <c r="K700" t="s">
        <v>1589</v>
      </c>
      <c r="L700" t="s">
        <v>127</v>
      </c>
      <c r="M700" t="s">
        <v>1589</v>
      </c>
      <c r="N700" t="s">
        <v>1589</v>
      </c>
      <c r="O700" t="s">
        <v>1589</v>
      </c>
      <c r="P700" t="s">
        <v>1589</v>
      </c>
      <c r="Q700" t="s">
        <v>1589</v>
      </c>
      <c r="R700" s="1" t="str">
        <f t="shared" si="43"/>
        <v>NO</v>
      </c>
      <c r="S700" s="29" t="str">
        <f t="shared" si="44"/>
        <v>YES</v>
      </c>
      <c r="T700" s="32" t="str">
        <f t="shared" si="42"/>
        <v>YES</v>
      </c>
      <c r="U700" s="34" t="s">
        <v>127</v>
      </c>
      <c r="V700" s="10" t="s">
        <v>1589</v>
      </c>
      <c r="W700" s="54" t="s">
        <v>1589</v>
      </c>
      <c r="X700" s="9" t="s">
        <v>126</v>
      </c>
      <c r="Y700" s="9" t="s">
        <v>126</v>
      </c>
      <c r="Z700" s="9" t="s">
        <v>126</v>
      </c>
      <c r="AA700" s="9" t="s">
        <v>126</v>
      </c>
      <c r="AB700" s="9" t="s">
        <v>126</v>
      </c>
      <c r="AC700" s="9" t="s">
        <v>126</v>
      </c>
      <c r="AD700" s="9" t="s">
        <v>126</v>
      </c>
      <c r="AE700" s="9" t="s">
        <v>126</v>
      </c>
      <c r="AF700" s="9" t="s">
        <v>126</v>
      </c>
      <c r="AG700" s="9" t="s">
        <v>126</v>
      </c>
      <c r="AH700" s="9" t="s">
        <v>126</v>
      </c>
      <c r="AI700" s="9" t="s">
        <v>127</v>
      </c>
      <c r="AJ700" s="9" t="s">
        <v>126</v>
      </c>
      <c r="AK700" s="9" t="s">
        <v>126</v>
      </c>
      <c r="AL700" s="9" t="s">
        <v>126</v>
      </c>
      <c r="AM700" s="9" t="s">
        <v>126</v>
      </c>
      <c r="AN700" s="9" t="s">
        <v>126</v>
      </c>
      <c r="AO700" s="9" t="s">
        <v>126</v>
      </c>
      <c r="AP700" s="9" t="s">
        <v>126</v>
      </c>
      <c r="AQ700" s="9" t="s">
        <v>126</v>
      </c>
      <c r="AR700" s="27" t="s">
        <v>126</v>
      </c>
      <c r="AS700" s="11" t="s">
        <v>1440</v>
      </c>
      <c r="BN700" t="s">
        <v>127</v>
      </c>
      <c r="EI700" s="22" t="s">
        <v>127</v>
      </c>
      <c r="EN700" s="11" t="s">
        <v>126</v>
      </c>
      <c r="GR700" s="69" t="s">
        <v>347</v>
      </c>
      <c r="GS700" s="11" t="s">
        <v>126</v>
      </c>
    </row>
    <row r="701" spans="1:201" hidden="1" x14ac:dyDescent="0.25">
      <c r="A701" s="10" t="s">
        <v>1782</v>
      </c>
      <c r="B701" s="9" t="s">
        <v>1412</v>
      </c>
      <c r="C701" s="9" t="s">
        <v>1438</v>
      </c>
      <c r="D701" s="35" t="s">
        <v>2351</v>
      </c>
      <c r="E701" s="35" t="s">
        <v>127</v>
      </c>
      <c r="F701" s="35" t="s">
        <v>1589</v>
      </c>
      <c r="G701" s="35" t="s">
        <v>127</v>
      </c>
      <c r="H701" s="35" t="s">
        <v>127</v>
      </c>
      <c r="I701" s="35" t="s">
        <v>1589</v>
      </c>
      <c r="J701" s="35" t="str">
        <f t="shared" si="41"/>
        <v>Mixed</v>
      </c>
      <c r="K701" t="s">
        <v>1589</v>
      </c>
      <c r="L701" t="s">
        <v>127</v>
      </c>
      <c r="M701" t="s">
        <v>1589</v>
      </c>
      <c r="N701" t="s">
        <v>1589</v>
      </c>
      <c r="O701" t="s">
        <v>1589</v>
      </c>
      <c r="P701" t="s">
        <v>1589</v>
      </c>
      <c r="Q701" t="s">
        <v>1589</v>
      </c>
      <c r="R701" s="1" t="str">
        <f t="shared" si="43"/>
        <v>NO</v>
      </c>
      <c r="S701" s="29" t="str">
        <f t="shared" si="44"/>
        <v>YES</v>
      </c>
      <c r="T701" s="32" t="str">
        <f t="shared" si="42"/>
        <v>YES</v>
      </c>
      <c r="U701" s="34" t="s">
        <v>127</v>
      </c>
      <c r="V701" s="10" t="s">
        <v>1589</v>
      </c>
      <c r="W701" s="54" t="s">
        <v>1589</v>
      </c>
      <c r="X701" s="9" t="s">
        <v>126</v>
      </c>
      <c r="Y701" s="9" t="s">
        <v>126</v>
      </c>
      <c r="Z701" s="9" t="s">
        <v>126</v>
      </c>
      <c r="AA701" s="9" t="s">
        <v>126</v>
      </c>
      <c r="AB701" s="9" t="s">
        <v>126</v>
      </c>
      <c r="AC701" s="9" t="s">
        <v>126</v>
      </c>
      <c r="AD701" s="9" t="s">
        <v>126</v>
      </c>
      <c r="AE701" s="9" t="s">
        <v>127</v>
      </c>
      <c r="AF701" s="9" t="s">
        <v>126</v>
      </c>
      <c r="AG701" s="9" t="s">
        <v>126</v>
      </c>
      <c r="AH701" s="9" t="s">
        <v>126</v>
      </c>
      <c r="AI701" s="9" t="s">
        <v>126</v>
      </c>
      <c r="AJ701" s="9" t="s">
        <v>126</v>
      </c>
      <c r="AK701" s="9" t="s">
        <v>126</v>
      </c>
      <c r="AL701" s="9" t="s">
        <v>126</v>
      </c>
      <c r="AM701" s="9" t="s">
        <v>126</v>
      </c>
      <c r="AN701" s="9" t="s">
        <v>126</v>
      </c>
      <c r="AO701" s="9" t="s">
        <v>126</v>
      </c>
      <c r="AP701" s="9" t="s">
        <v>126</v>
      </c>
      <c r="AQ701" s="9" t="s">
        <v>126</v>
      </c>
      <c r="AR701" s="27" t="s">
        <v>126</v>
      </c>
      <c r="AS701" s="11" t="s">
        <v>1441</v>
      </c>
      <c r="DN701" t="s">
        <v>127</v>
      </c>
      <c r="EJ701" s="2" t="s">
        <v>127</v>
      </c>
      <c r="EN701" s="11" t="s">
        <v>126</v>
      </c>
      <c r="GR701" s="69" t="s">
        <v>347</v>
      </c>
      <c r="GS701" s="11" t="s">
        <v>126</v>
      </c>
    </row>
    <row r="702" spans="1:201" hidden="1" x14ac:dyDescent="0.25">
      <c r="A702" s="10" t="s">
        <v>1782</v>
      </c>
      <c r="B702" s="9" t="s">
        <v>1412</v>
      </c>
      <c r="C702" s="9" t="s">
        <v>1438</v>
      </c>
      <c r="D702" s="35" t="s">
        <v>2351</v>
      </c>
      <c r="E702" s="35" t="s">
        <v>127</v>
      </c>
      <c r="F702" s="35" t="s">
        <v>1589</v>
      </c>
      <c r="G702" s="35" t="s">
        <v>127</v>
      </c>
      <c r="H702" s="35" t="s">
        <v>127</v>
      </c>
      <c r="I702" s="35" t="s">
        <v>1589</v>
      </c>
      <c r="J702" s="35" t="str">
        <f t="shared" si="41"/>
        <v>Mixed</v>
      </c>
      <c r="K702" t="s">
        <v>1589</v>
      </c>
      <c r="L702" t="s">
        <v>127</v>
      </c>
      <c r="M702" t="s">
        <v>1589</v>
      </c>
      <c r="N702" t="s">
        <v>1589</v>
      </c>
      <c r="O702" t="s">
        <v>1589</v>
      </c>
      <c r="P702" t="s">
        <v>1589</v>
      </c>
      <c r="Q702" t="s">
        <v>1589</v>
      </c>
      <c r="R702" s="1" t="str">
        <f t="shared" si="43"/>
        <v>NO</v>
      </c>
      <c r="S702" s="29" t="str">
        <f t="shared" si="44"/>
        <v>YES</v>
      </c>
      <c r="T702" s="32" t="str">
        <f t="shared" si="42"/>
        <v>YES</v>
      </c>
      <c r="U702" s="34" t="s">
        <v>127</v>
      </c>
      <c r="V702" s="10" t="s">
        <v>1589</v>
      </c>
      <c r="W702" s="54" t="s">
        <v>1589</v>
      </c>
      <c r="X702" s="9" t="s">
        <v>126</v>
      </c>
      <c r="Y702" s="9" t="s">
        <v>126</v>
      </c>
      <c r="Z702" s="9" t="s">
        <v>126</v>
      </c>
      <c r="AA702" s="9" t="s">
        <v>126</v>
      </c>
      <c r="AB702" s="9" t="s">
        <v>126</v>
      </c>
      <c r="AC702" s="9" t="s">
        <v>126</v>
      </c>
      <c r="AD702" s="9" t="s">
        <v>126</v>
      </c>
      <c r="AE702" s="9" t="s">
        <v>126</v>
      </c>
      <c r="AF702" s="9" t="s">
        <v>126</v>
      </c>
      <c r="AG702" s="9" t="s">
        <v>126</v>
      </c>
      <c r="AH702" s="9" t="s">
        <v>126</v>
      </c>
      <c r="AI702" s="9" t="s">
        <v>126</v>
      </c>
      <c r="AJ702" s="9" t="s">
        <v>126</v>
      </c>
      <c r="AK702" s="9" t="s">
        <v>126</v>
      </c>
      <c r="AL702" s="9" t="s">
        <v>126</v>
      </c>
      <c r="AM702" s="9" t="s">
        <v>126</v>
      </c>
      <c r="AN702" s="9" t="s">
        <v>126</v>
      </c>
      <c r="AO702" s="9" t="s">
        <v>126</v>
      </c>
      <c r="AP702" s="9" t="s">
        <v>126</v>
      </c>
      <c r="AQ702" s="9" t="s">
        <v>127</v>
      </c>
      <c r="AR702" s="27" t="s">
        <v>126</v>
      </c>
      <c r="AS702" s="11" t="s">
        <v>1442</v>
      </c>
      <c r="BZ702" t="s">
        <v>127</v>
      </c>
      <c r="EJ702" s="2" t="s">
        <v>127</v>
      </c>
      <c r="EN702" s="11" t="s">
        <v>126</v>
      </c>
      <c r="GR702" s="69" t="s">
        <v>347</v>
      </c>
      <c r="GS702" s="11" t="s">
        <v>126</v>
      </c>
    </row>
    <row r="703" spans="1:201" hidden="1" x14ac:dyDescent="0.25">
      <c r="A703" s="10" t="s">
        <v>1782</v>
      </c>
      <c r="B703" s="9" t="s">
        <v>1412</v>
      </c>
      <c r="C703" s="9" t="s">
        <v>1438</v>
      </c>
      <c r="D703" s="35" t="s">
        <v>2351</v>
      </c>
      <c r="E703" s="35" t="s">
        <v>127</v>
      </c>
      <c r="F703" s="35" t="s">
        <v>1589</v>
      </c>
      <c r="G703" s="35" t="s">
        <v>127</v>
      </c>
      <c r="H703" s="35" t="s">
        <v>127</v>
      </c>
      <c r="I703" s="35" t="s">
        <v>1589</v>
      </c>
      <c r="J703" s="35" t="str">
        <f t="shared" si="41"/>
        <v>Mixed</v>
      </c>
      <c r="K703" t="s">
        <v>1589</v>
      </c>
      <c r="L703" t="s">
        <v>127</v>
      </c>
      <c r="M703" t="s">
        <v>1589</v>
      </c>
      <c r="N703" t="s">
        <v>1589</v>
      </c>
      <c r="O703" t="s">
        <v>1589</v>
      </c>
      <c r="P703" t="s">
        <v>1589</v>
      </c>
      <c r="Q703" t="s">
        <v>1589</v>
      </c>
      <c r="R703" s="1" t="str">
        <f t="shared" si="43"/>
        <v>NO</v>
      </c>
      <c r="S703" s="29" t="str">
        <f t="shared" si="44"/>
        <v>YES</v>
      </c>
      <c r="T703" s="32" t="str">
        <f t="shared" si="42"/>
        <v>YES</v>
      </c>
      <c r="U703" s="34" t="s">
        <v>127</v>
      </c>
      <c r="V703" s="10" t="s">
        <v>1589</v>
      </c>
      <c r="W703" s="54" t="s">
        <v>1589</v>
      </c>
      <c r="X703" s="9" t="s">
        <v>126</v>
      </c>
      <c r="Y703" s="9" t="s">
        <v>126</v>
      </c>
      <c r="Z703" s="9" t="s">
        <v>126</v>
      </c>
      <c r="AA703" s="9" t="s">
        <v>126</v>
      </c>
      <c r="AB703" s="9" t="s">
        <v>126</v>
      </c>
      <c r="AC703" s="9" t="s">
        <v>126</v>
      </c>
      <c r="AD703" s="9" t="s">
        <v>126</v>
      </c>
      <c r="AE703" s="9" t="s">
        <v>126</v>
      </c>
      <c r="AF703" s="9" t="s">
        <v>126</v>
      </c>
      <c r="AG703" s="9" t="s">
        <v>126</v>
      </c>
      <c r="AH703" s="9" t="s">
        <v>127</v>
      </c>
      <c r="AI703" s="9" t="s">
        <v>126</v>
      </c>
      <c r="AJ703" s="9" t="s">
        <v>126</v>
      </c>
      <c r="AK703" s="9" t="s">
        <v>126</v>
      </c>
      <c r="AL703" s="9" t="s">
        <v>126</v>
      </c>
      <c r="AM703" s="9" t="s">
        <v>126</v>
      </c>
      <c r="AN703" s="9" t="s">
        <v>126</v>
      </c>
      <c r="AO703" s="9" t="s">
        <v>126</v>
      </c>
      <c r="AP703" s="9" t="s">
        <v>126</v>
      </c>
      <c r="AQ703" s="9" t="s">
        <v>126</v>
      </c>
      <c r="AR703" s="27" t="s">
        <v>126</v>
      </c>
      <c r="AS703" s="11" t="s">
        <v>1443</v>
      </c>
      <c r="AV703" t="s">
        <v>127</v>
      </c>
      <c r="EI703" s="22" t="s">
        <v>127</v>
      </c>
      <c r="EN703" s="11" t="s">
        <v>126</v>
      </c>
      <c r="GR703" s="69" t="s">
        <v>348</v>
      </c>
      <c r="GS703" s="11" t="s">
        <v>126</v>
      </c>
    </row>
    <row r="704" spans="1:201" hidden="1" x14ac:dyDescent="0.25">
      <c r="A704" s="10" t="s">
        <v>1782</v>
      </c>
      <c r="B704" s="9" t="s">
        <v>1412</v>
      </c>
      <c r="C704" s="9" t="s">
        <v>1444</v>
      </c>
      <c r="D704" s="35" t="s">
        <v>2351</v>
      </c>
      <c r="E704" s="35" t="s">
        <v>127</v>
      </c>
      <c r="F704" s="35" t="s">
        <v>1589</v>
      </c>
      <c r="G704" s="35" t="s">
        <v>127</v>
      </c>
      <c r="H704" s="35" t="s">
        <v>1589</v>
      </c>
      <c r="I704" s="35" t="s">
        <v>1589</v>
      </c>
      <c r="J704" s="35" t="str">
        <f t="shared" si="41"/>
        <v>Mixed</v>
      </c>
      <c r="K704" t="s">
        <v>1589</v>
      </c>
      <c r="L704" t="s">
        <v>1589</v>
      </c>
      <c r="M704" t="s">
        <v>127</v>
      </c>
      <c r="N704" t="s">
        <v>1589</v>
      </c>
      <c r="O704" t="s">
        <v>127</v>
      </c>
      <c r="P704" t="s">
        <v>1589</v>
      </c>
      <c r="Q704" t="s">
        <v>1589</v>
      </c>
      <c r="R704" s="1" t="str">
        <f t="shared" si="43"/>
        <v>YES</v>
      </c>
      <c r="S704" s="29" t="str">
        <f t="shared" si="44"/>
        <v>YES</v>
      </c>
      <c r="T704" s="32" t="str">
        <f t="shared" si="42"/>
        <v>YES</v>
      </c>
      <c r="U704" s="34" t="s">
        <v>127</v>
      </c>
      <c r="V704" s="10" t="s">
        <v>1589</v>
      </c>
      <c r="W704" s="54" t="s">
        <v>1589</v>
      </c>
      <c r="X704" s="9" t="s">
        <v>126</v>
      </c>
      <c r="Y704" s="9" t="s">
        <v>126</v>
      </c>
      <c r="Z704" s="9" t="s">
        <v>126</v>
      </c>
      <c r="AA704" s="9" t="s">
        <v>126</v>
      </c>
      <c r="AB704" s="9" t="s">
        <v>126</v>
      </c>
      <c r="AC704" s="9" t="s">
        <v>126</v>
      </c>
      <c r="AD704" s="9" t="s">
        <v>126</v>
      </c>
      <c r="AE704" s="9" t="s">
        <v>126</v>
      </c>
      <c r="AF704" s="9" t="s">
        <v>126</v>
      </c>
      <c r="AG704" s="9" t="s">
        <v>126</v>
      </c>
      <c r="AH704" s="9" t="s">
        <v>126</v>
      </c>
      <c r="AI704" s="9" t="s">
        <v>126</v>
      </c>
      <c r="AJ704" s="9" t="s">
        <v>126</v>
      </c>
      <c r="AK704" s="9" t="s">
        <v>126</v>
      </c>
      <c r="AL704" s="9" t="s">
        <v>126</v>
      </c>
      <c r="AM704" s="9" t="s">
        <v>127</v>
      </c>
      <c r="AN704" s="9" t="s">
        <v>126</v>
      </c>
      <c r="AO704" s="9" t="s">
        <v>126</v>
      </c>
      <c r="AP704" s="9" t="s">
        <v>126</v>
      </c>
      <c r="AQ704" s="9" t="s">
        <v>126</v>
      </c>
      <c r="AR704" s="27" t="s">
        <v>126</v>
      </c>
      <c r="AS704" s="11" t="s">
        <v>1445</v>
      </c>
      <c r="CO704" t="s">
        <v>127</v>
      </c>
      <c r="EI704" s="22" t="s">
        <v>127</v>
      </c>
      <c r="EN704" s="11" t="s">
        <v>1450</v>
      </c>
      <c r="EY704" t="s">
        <v>127</v>
      </c>
      <c r="FO704" t="s">
        <v>127</v>
      </c>
      <c r="FT704" t="s">
        <v>127</v>
      </c>
      <c r="GL704" s="21" t="s">
        <v>1589</v>
      </c>
      <c r="GN704" t="s">
        <v>127</v>
      </c>
      <c r="GP704" t="s">
        <v>127</v>
      </c>
      <c r="GR704" s="69" t="s">
        <v>347</v>
      </c>
      <c r="GS704" s="11" t="s">
        <v>1454</v>
      </c>
    </row>
    <row r="705" spans="1:201" hidden="1" x14ac:dyDescent="0.25">
      <c r="A705" s="10" t="s">
        <v>1782</v>
      </c>
      <c r="B705" s="9" t="s">
        <v>1412</v>
      </c>
      <c r="C705" s="9" t="s">
        <v>1444</v>
      </c>
      <c r="D705" s="35" t="s">
        <v>2351</v>
      </c>
      <c r="E705" s="35" t="s">
        <v>127</v>
      </c>
      <c r="F705" s="35" t="s">
        <v>1589</v>
      </c>
      <c r="G705" s="35" t="s">
        <v>127</v>
      </c>
      <c r="H705" s="35" t="s">
        <v>1589</v>
      </c>
      <c r="I705" s="35" t="s">
        <v>1589</v>
      </c>
      <c r="J705" s="35" t="str">
        <f t="shared" si="41"/>
        <v>Mixed</v>
      </c>
      <c r="K705" t="s">
        <v>1589</v>
      </c>
      <c r="L705" t="s">
        <v>1589</v>
      </c>
      <c r="M705" t="s">
        <v>127</v>
      </c>
      <c r="N705" t="s">
        <v>1589</v>
      </c>
      <c r="O705" t="s">
        <v>127</v>
      </c>
      <c r="P705" t="s">
        <v>1589</v>
      </c>
      <c r="Q705" t="s">
        <v>1589</v>
      </c>
      <c r="R705" s="1" t="str">
        <f t="shared" si="43"/>
        <v>YES</v>
      </c>
      <c r="S705" s="29" t="str">
        <f t="shared" si="44"/>
        <v>YES</v>
      </c>
      <c r="T705" s="32" t="str">
        <f t="shared" si="42"/>
        <v>YES</v>
      </c>
      <c r="U705" s="34" t="s">
        <v>127</v>
      </c>
      <c r="V705" s="10" t="s">
        <v>1589</v>
      </c>
      <c r="W705" s="54" t="s">
        <v>1589</v>
      </c>
      <c r="X705" s="9" t="s">
        <v>126</v>
      </c>
      <c r="Y705" s="9" t="s">
        <v>126</v>
      </c>
      <c r="Z705" s="9" t="s">
        <v>126</v>
      </c>
      <c r="AA705" s="9" t="s">
        <v>126</v>
      </c>
      <c r="AB705" s="9" t="s">
        <v>126</v>
      </c>
      <c r="AC705" s="9" t="s">
        <v>126</v>
      </c>
      <c r="AD705" s="9" t="s">
        <v>126</v>
      </c>
      <c r="AE705" s="9" t="s">
        <v>126</v>
      </c>
      <c r="AF705" s="9" t="s">
        <v>126</v>
      </c>
      <c r="AG705" s="9" t="s">
        <v>126</v>
      </c>
      <c r="AH705" s="9" t="s">
        <v>127</v>
      </c>
      <c r="AI705" s="9" t="s">
        <v>126</v>
      </c>
      <c r="AJ705" s="9" t="s">
        <v>126</v>
      </c>
      <c r="AK705" s="9" t="s">
        <v>126</v>
      </c>
      <c r="AL705" s="9" t="s">
        <v>126</v>
      </c>
      <c r="AM705" s="9" t="s">
        <v>126</v>
      </c>
      <c r="AN705" s="9" t="s">
        <v>126</v>
      </c>
      <c r="AO705" s="9" t="s">
        <v>126</v>
      </c>
      <c r="AP705" s="9" t="s">
        <v>126</v>
      </c>
      <c r="AQ705" s="9" t="s">
        <v>126</v>
      </c>
      <c r="AR705" s="27" t="s">
        <v>126</v>
      </c>
      <c r="AS705" s="11" t="s">
        <v>1446</v>
      </c>
      <c r="CR705" t="s">
        <v>127</v>
      </c>
      <c r="EI705" s="22" t="s">
        <v>127</v>
      </c>
      <c r="EN705" s="11" t="s">
        <v>1451</v>
      </c>
      <c r="EY705" t="s">
        <v>127</v>
      </c>
      <c r="GL705" s="21" t="s">
        <v>1589</v>
      </c>
      <c r="GP705" t="s">
        <v>127</v>
      </c>
      <c r="GR705" s="69" t="s">
        <v>348</v>
      </c>
      <c r="GS705" s="11" t="s">
        <v>1455</v>
      </c>
    </row>
    <row r="706" spans="1:201" hidden="1" x14ac:dyDescent="0.25">
      <c r="A706" s="10" t="s">
        <v>1782</v>
      </c>
      <c r="B706" s="9" t="s">
        <v>1412</v>
      </c>
      <c r="C706" s="9" t="s">
        <v>1444</v>
      </c>
      <c r="D706" s="35" t="s">
        <v>2351</v>
      </c>
      <c r="E706" s="35" t="s">
        <v>127</v>
      </c>
      <c r="F706" s="35" t="s">
        <v>1589</v>
      </c>
      <c r="G706" s="35" t="s">
        <v>127</v>
      </c>
      <c r="H706" s="35" t="s">
        <v>1589</v>
      </c>
      <c r="I706" s="35" t="s">
        <v>1589</v>
      </c>
      <c r="J706" s="35" t="str">
        <f t="shared" si="41"/>
        <v>Mixed</v>
      </c>
      <c r="K706" t="s">
        <v>1589</v>
      </c>
      <c r="L706" t="s">
        <v>1589</v>
      </c>
      <c r="M706" t="s">
        <v>127</v>
      </c>
      <c r="N706" t="s">
        <v>1589</v>
      </c>
      <c r="O706" t="s">
        <v>127</v>
      </c>
      <c r="P706" t="s">
        <v>1589</v>
      </c>
      <c r="Q706" t="s">
        <v>1589</v>
      </c>
      <c r="R706" s="1" t="str">
        <f t="shared" si="43"/>
        <v>YES</v>
      </c>
      <c r="S706" s="29" t="str">
        <f t="shared" si="44"/>
        <v>YES</v>
      </c>
      <c r="T706" s="32" t="str">
        <f t="shared" si="42"/>
        <v>YES</v>
      </c>
      <c r="U706" s="34" t="s">
        <v>127</v>
      </c>
      <c r="V706" s="10" t="s">
        <v>1589</v>
      </c>
      <c r="W706" s="54" t="s">
        <v>1589</v>
      </c>
      <c r="X706" s="9" t="s">
        <v>126</v>
      </c>
      <c r="Y706" s="9" t="s">
        <v>126</v>
      </c>
      <c r="Z706" s="9" t="s">
        <v>126</v>
      </c>
      <c r="AA706" s="9" t="s">
        <v>126</v>
      </c>
      <c r="AB706" s="9" t="s">
        <v>126</v>
      </c>
      <c r="AC706" s="9" t="s">
        <v>126</v>
      </c>
      <c r="AD706" s="9" t="s">
        <v>126</v>
      </c>
      <c r="AE706" s="9" t="s">
        <v>126</v>
      </c>
      <c r="AF706" s="9" t="s">
        <v>126</v>
      </c>
      <c r="AG706" s="9" t="s">
        <v>126</v>
      </c>
      <c r="AH706" s="9" t="s">
        <v>126</v>
      </c>
      <c r="AI706" s="9" t="s">
        <v>126</v>
      </c>
      <c r="AJ706" s="9" t="s">
        <v>126</v>
      </c>
      <c r="AK706" s="9" t="s">
        <v>126</v>
      </c>
      <c r="AL706" s="9" t="s">
        <v>126</v>
      </c>
      <c r="AM706" s="9" t="s">
        <v>126</v>
      </c>
      <c r="AN706" s="9" t="s">
        <v>126</v>
      </c>
      <c r="AO706" s="9" t="s">
        <v>126</v>
      </c>
      <c r="AP706" s="9" t="s">
        <v>126</v>
      </c>
      <c r="AQ706" s="9" t="s">
        <v>126</v>
      </c>
      <c r="AR706" s="27" t="s">
        <v>127</v>
      </c>
      <c r="AS706" s="11" t="s">
        <v>1447</v>
      </c>
      <c r="BS706" t="s">
        <v>127</v>
      </c>
      <c r="EI706" s="22" t="s">
        <v>127</v>
      </c>
      <c r="EN706" s="11" t="s">
        <v>1451</v>
      </c>
      <c r="EY706" t="s">
        <v>127</v>
      </c>
      <c r="GL706" s="21" t="s">
        <v>1589</v>
      </c>
      <c r="GP706" t="s">
        <v>127</v>
      </c>
      <c r="GR706" s="69" t="s">
        <v>347</v>
      </c>
      <c r="GS706" s="11" t="s">
        <v>1456</v>
      </c>
    </row>
    <row r="707" spans="1:201" hidden="1" x14ac:dyDescent="0.25">
      <c r="A707" s="10" t="s">
        <v>1782</v>
      </c>
      <c r="B707" s="9" t="s">
        <v>1412</v>
      </c>
      <c r="C707" s="9" t="s">
        <v>1444</v>
      </c>
      <c r="D707" s="35" t="s">
        <v>2351</v>
      </c>
      <c r="E707" s="35" t="s">
        <v>127</v>
      </c>
      <c r="F707" s="35" t="s">
        <v>1589</v>
      </c>
      <c r="G707" s="35" t="s">
        <v>127</v>
      </c>
      <c r="H707" s="35" t="s">
        <v>1589</v>
      </c>
      <c r="I707" s="35" t="s">
        <v>1589</v>
      </c>
      <c r="J707" s="35" t="str">
        <f t="shared" si="41"/>
        <v>Mixed</v>
      </c>
      <c r="K707" t="s">
        <v>1589</v>
      </c>
      <c r="L707" t="s">
        <v>1589</v>
      </c>
      <c r="M707" t="s">
        <v>127</v>
      </c>
      <c r="N707" t="s">
        <v>1589</v>
      </c>
      <c r="O707" t="s">
        <v>127</v>
      </c>
      <c r="P707" t="s">
        <v>1589</v>
      </c>
      <c r="Q707" t="s">
        <v>1589</v>
      </c>
      <c r="R707" s="1" t="str">
        <f t="shared" si="43"/>
        <v>YES</v>
      </c>
      <c r="S707" s="29" t="str">
        <f t="shared" si="44"/>
        <v>YES</v>
      </c>
      <c r="T707" s="32" t="str">
        <f t="shared" si="42"/>
        <v>YES</v>
      </c>
      <c r="U707" s="34" t="s">
        <v>127</v>
      </c>
      <c r="V707" s="10" t="s">
        <v>1589</v>
      </c>
      <c r="W707" s="54" t="s">
        <v>1589</v>
      </c>
      <c r="X707" s="9" t="s">
        <v>126</v>
      </c>
      <c r="Y707" s="9" t="s">
        <v>126</v>
      </c>
      <c r="Z707" s="9" t="s">
        <v>126</v>
      </c>
      <c r="AA707" s="9" t="s">
        <v>126</v>
      </c>
      <c r="AB707" s="9" t="s">
        <v>126</v>
      </c>
      <c r="AC707" s="9" t="s">
        <v>126</v>
      </c>
      <c r="AD707" s="9" t="s">
        <v>126</v>
      </c>
      <c r="AE707" s="9" t="s">
        <v>126</v>
      </c>
      <c r="AF707" s="9" t="s">
        <v>126</v>
      </c>
      <c r="AG707" s="9" t="s">
        <v>126</v>
      </c>
      <c r="AH707" s="9" t="s">
        <v>126</v>
      </c>
      <c r="AI707" s="9" t="s">
        <v>126</v>
      </c>
      <c r="AJ707" s="9" t="s">
        <v>126</v>
      </c>
      <c r="AK707" s="9" t="s">
        <v>126</v>
      </c>
      <c r="AL707" s="9" t="s">
        <v>126</v>
      </c>
      <c r="AM707" s="9" t="s">
        <v>126</v>
      </c>
      <c r="AN707" s="9" t="s">
        <v>126</v>
      </c>
      <c r="AO707" s="9" t="s">
        <v>126</v>
      </c>
      <c r="AP707" s="9" t="s">
        <v>127</v>
      </c>
      <c r="AQ707" s="9" t="s">
        <v>126</v>
      </c>
      <c r="AR707" s="27" t="s">
        <v>126</v>
      </c>
      <c r="AS707" s="11" t="s">
        <v>1448</v>
      </c>
      <c r="CH707" t="s">
        <v>127</v>
      </c>
      <c r="EI707" s="22" t="s">
        <v>127</v>
      </c>
      <c r="EN707" s="11" t="s">
        <v>1452</v>
      </c>
      <c r="FT707" t="s">
        <v>127</v>
      </c>
      <c r="GL707" s="21" t="s">
        <v>1589</v>
      </c>
      <c r="GP707" t="s">
        <v>127</v>
      </c>
      <c r="GR707" s="69" t="s">
        <v>347</v>
      </c>
      <c r="GS707" s="11" t="s">
        <v>1457</v>
      </c>
    </row>
    <row r="708" spans="1:201" hidden="1" x14ac:dyDescent="0.25">
      <c r="A708" s="10" t="s">
        <v>1782</v>
      </c>
      <c r="B708" s="9" t="s">
        <v>1412</v>
      </c>
      <c r="C708" s="9" t="s">
        <v>1444</v>
      </c>
      <c r="D708" s="35" t="s">
        <v>2351</v>
      </c>
      <c r="E708" s="35" t="s">
        <v>127</v>
      </c>
      <c r="F708" s="35" t="s">
        <v>1589</v>
      </c>
      <c r="G708" s="35" t="s">
        <v>127</v>
      </c>
      <c r="H708" s="35" t="s">
        <v>1589</v>
      </c>
      <c r="I708" s="35" t="s">
        <v>1589</v>
      </c>
      <c r="J708" s="35" t="str">
        <f t="shared" ref="J708:J771" si="45">IF(OR($E708 = "YES",$F708 = "YES", $I708="YES"), IF(OR($G708 = "YES",$H708 = "YES"),"Mixed","Plan-driven"), IF(OR($G708 = "YES",$H708 = "YES"), "Agile", ""))</f>
        <v>Mixed</v>
      </c>
      <c r="K708" t="s">
        <v>1589</v>
      </c>
      <c r="L708" t="s">
        <v>1589</v>
      </c>
      <c r="M708" t="s">
        <v>127</v>
      </c>
      <c r="N708" t="s">
        <v>1589</v>
      </c>
      <c r="O708" t="s">
        <v>127</v>
      </c>
      <c r="P708" t="s">
        <v>1589</v>
      </c>
      <c r="Q708" t="s">
        <v>1589</v>
      </c>
      <c r="R708" s="1" t="str">
        <f t="shared" si="43"/>
        <v>YES</v>
      </c>
      <c r="S708" s="29" t="str">
        <f t="shared" si="44"/>
        <v>YES</v>
      </c>
      <c r="T708" s="32" t="str">
        <f t="shared" ref="T708:T733" si="46">IF(AND(AS708="",EN708="",GS708=""),"NO","YES")</f>
        <v>YES</v>
      </c>
      <c r="U708" s="34" t="s">
        <v>127</v>
      </c>
      <c r="V708" s="10" t="s">
        <v>1589</v>
      </c>
      <c r="W708" s="54" t="s">
        <v>1589</v>
      </c>
      <c r="X708" s="9" t="s">
        <v>126</v>
      </c>
      <c r="Y708" s="9" t="s">
        <v>126</v>
      </c>
      <c r="Z708" s="9" t="s">
        <v>126</v>
      </c>
      <c r="AA708" s="9" t="s">
        <v>127</v>
      </c>
      <c r="AB708" s="9" t="s">
        <v>126</v>
      </c>
      <c r="AC708" s="9" t="s">
        <v>126</v>
      </c>
      <c r="AD708" s="9" t="s">
        <v>126</v>
      </c>
      <c r="AE708" s="9" t="s">
        <v>126</v>
      </c>
      <c r="AF708" s="9" t="s">
        <v>126</v>
      </c>
      <c r="AG708" s="9" t="s">
        <v>126</v>
      </c>
      <c r="AH708" s="9" t="s">
        <v>126</v>
      </c>
      <c r="AI708" s="9" t="s">
        <v>126</v>
      </c>
      <c r="AJ708" s="9" t="s">
        <v>126</v>
      </c>
      <c r="AK708" s="9" t="s">
        <v>126</v>
      </c>
      <c r="AL708" s="9" t="s">
        <v>126</v>
      </c>
      <c r="AM708" s="9" t="s">
        <v>126</v>
      </c>
      <c r="AN708" s="9" t="s">
        <v>126</v>
      </c>
      <c r="AO708" s="9" t="s">
        <v>126</v>
      </c>
      <c r="AP708" s="9" t="s">
        <v>126</v>
      </c>
      <c r="AQ708" s="9" t="s">
        <v>126</v>
      </c>
      <c r="AR708" s="27" t="s">
        <v>126</v>
      </c>
      <c r="AS708" s="11" t="s">
        <v>1449</v>
      </c>
      <c r="BY708" t="s">
        <v>127</v>
      </c>
      <c r="EJ708" s="2" t="s">
        <v>127</v>
      </c>
      <c r="EN708" s="11" t="s">
        <v>1453</v>
      </c>
      <c r="GF708" t="s">
        <v>127</v>
      </c>
      <c r="GL708" s="21" t="s">
        <v>1589</v>
      </c>
      <c r="GP708" t="s">
        <v>127</v>
      </c>
      <c r="GR708" s="69" t="s">
        <v>347</v>
      </c>
      <c r="GS708" s="11" t="s">
        <v>1458</v>
      </c>
    </row>
    <row r="709" spans="1:201" hidden="1" x14ac:dyDescent="0.25">
      <c r="A709" s="10" t="s">
        <v>1782</v>
      </c>
      <c r="B709" s="9" t="s">
        <v>1412</v>
      </c>
      <c r="C709" s="9" t="s">
        <v>1459</v>
      </c>
      <c r="D709" s="35" t="s">
        <v>2351</v>
      </c>
      <c r="E709" s="35" t="s">
        <v>1589</v>
      </c>
      <c r="F709" s="35" t="s">
        <v>1589</v>
      </c>
      <c r="G709" s="35" t="s">
        <v>127</v>
      </c>
      <c r="H709" s="35" t="s">
        <v>1589</v>
      </c>
      <c r="I709" s="35" t="s">
        <v>1589</v>
      </c>
      <c r="J709" s="35" t="str">
        <f t="shared" si="45"/>
        <v>Agile</v>
      </c>
      <c r="K709" t="s">
        <v>1589</v>
      </c>
      <c r="L709" t="s">
        <v>1589</v>
      </c>
      <c r="M709" t="s">
        <v>127</v>
      </c>
      <c r="N709" t="s">
        <v>127</v>
      </c>
      <c r="O709" t="s">
        <v>127</v>
      </c>
      <c r="P709" t="s">
        <v>1589</v>
      </c>
      <c r="Q709" t="s">
        <v>1589</v>
      </c>
      <c r="R709" s="1" t="str">
        <f t="shared" ref="R709:R772" si="47">IF(OR(M709="YES",N709="YES",O709="YES"),"YES","NO")</f>
        <v>YES</v>
      </c>
      <c r="S709" s="29" t="str">
        <f t="shared" si="44"/>
        <v>YES</v>
      </c>
      <c r="T709" s="32" t="str">
        <f t="shared" si="46"/>
        <v>YES</v>
      </c>
      <c r="U709" s="34" t="s">
        <v>127</v>
      </c>
      <c r="V709" s="10" t="s">
        <v>1589</v>
      </c>
      <c r="W709" s="54" t="s">
        <v>1589</v>
      </c>
      <c r="X709" s="9" t="s">
        <v>127</v>
      </c>
      <c r="Y709" s="9" t="s">
        <v>126</v>
      </c>
      <c r="Z709" s="9" t="s">
        <v>126</v>
      </c>
      <c r="AA709" s="9" t="s">
        <v>126</v>
      </c>
      <c r="AB709" s="9" t="s">
        <v>126</v>
      </c>
      <c r="AC709" s="9" t="s">
        <v>126</v>
      </c>
      <c r="AD709" s="9" t="s">
        <v>126</v>
      </c>
      <c r="AE709" s="9" t="s">
        <v>126</v>
      </c>
      <c r="AF709" s="9" t="s">
        <v>126</v>
      </c>
      <c r="AG709" s="9" t="s">
        <v>126</v>
      </c>
      <c r="AH709" s="9" t="s">
        <v>126</v>
      </c>
      <c r="AI709" s="9" t="s">
        <v>126</v>
      </c>
      <c r="AJ709" s="9" t="s">
        <v>126</v>
      </c>
      <c r="AK709" s="9" t="s">
        <v>126</v>
      </c>
      <c r="AL709" s="9" t="s">
        <v>126</v>
      </c>
      <c r="AM709" s="9" t="s">
        <v>126</v>
      </c>
      <c r="AN709" s="9" t="s">
        <v>126</v>
      </c>
      <c r="AO709" s="9" t="s">
        <v>126</v>
      </c>
      <c r="AP709" s="9" t="s">
        <v>126</v>
      </c>
      <c r="AQ709" s="9" t="s">
        <v>126</v>
      </c>
      <c r="AR709" s="27" t="s">
        <v>126</v>
      </c>
      <c r="AS709" s="11" t="s">
        <v>1460</v>
      </c>
      <c r="BM709" t="s">
        <v>127</v>
      </c>
      <c r="EK709" s="2" t="s">
        <v>127</v>
      </c>
      <c r="EN709" s="11" t="s">
        <v>1465</v>
      </c>
      <c r="FH709" t="s">
        <v>127</v>
      </c>
      <c r="GL709" s="21" t="s">
        <v>1589</v>
      </c>
      <c r="GP709" t="s">
        <v>127</v>
      </c>
      <c r="GR709" s="69" t="s">
        <v>347</v>
      </c>
      <c r="GS709" s="11" t="s">
        <v>1469</v>
      </c>
    </row>
    <row r="710" spans="1:201" hidden="1" x14ac:dyDescent="0.25">
      <c r="A710" s="10" t="s">
        <v>1782</v>
      </c>
      <c r="B710" s="9" t="s">
        <v>1412</v>
      </c>
      <c r="C710" s="9" t="s">
        <v>1459</v>
      </c>
      <c r="D710" s="35" t="s">
        <v>2351</v>
      </c>
      <c r="E710" s="35" t="s">
        <v>1589</v>
      </c>
      <c r="F710" s="35" t="s">
        <v>1589</v>
      </c>
      <c r="G710" s="35" t="s">
        <v>127</v>
      </c>
      <c r="H710" s="35" t="s">
        <v>1589</v>
      </c>
      <c r="I710" s="35" t="s">
        <v>1589</v>
      </c>
      <c r="J710" s="35" t="str">
        <f t="shared" si="45"/>
        <v>Agile</v>
      </c>
      <c r="K710" t="s">
        <v>1589</v>
      </c>
      <c r="L710" t="s">
        <v>1589</v>
      </c>
      <c r="M710" t="s">
        <v>127</v>
      </c>
      <c r="N710" t="s">
        <v>127</v>
      </c>
      <c r="O710" t="s">
        <v>127</v>
      </c>
      <c r="P710" t="s">
        <v>1589</v>
      </c>
      <c r="Q710" t="s">
        <v>1589</v>
      </c>
      <c r="R710" s="1" t="str">
        <f t="shared" si="47"/>
        <v>YES</v>
      </c>
      <c r="S710" s="29" t="str">
        <f t="shared" ref="S710:S773" si="48">IF(AND(X710="",Y710="",Z710="",AA710="",AB710="",AC710="",AD710="",AE710="",AF710="",AG710="",AH710="",AI710="",AJ710="",AK710="",AL710="",AN710="",AM710="",AO710="",AP710="",AQ710="",AR710=""),"NO","YES")</f>
        <v>YES</v>
      </c>
      <c r="T710" s="32" t="str">
        <f t="shared" si="46"/>
        <v>YES</v>
      </c>
      <c r="U710" s="34" t="s">
        <v>127</v>
      </c>
      <c r="V710" s="10" t="s">
        <v>1589</v>
      </c>
      <c r="W710" s="54" t="s">
        <v>1589</v>
      </c>
      <c r="X710" s="9" t="s">
        <v>126</v>
      </c>
      <c r="Y710" s="9" t="s">
        <v>126</v>
      </c>
      <c r="Z710" s="9" t="s">
        <v>126</v>
      </c>
      <c r="AA710" s="9" t="s">
        <v>126</v>
      </c>
      <c r="AB710" s="9" t="s">
        <v>126</v>
      </c>
      <c r="AC710" s="9" t="s">
        <v>126</v>
      </c>
      <c r="AD710" s="9" t="s">
        <v>127</v>
      </c>
      <c r="AE710" s="9" t="s">
        <v>126</v>
      </c>
      <c r="AF710" s="9" t="s">
        <v>126</v>
      </c>
      <c r="AG710" s="9" t="s">
        <v>126</v>
      </c>
      <c r="AH710" s="9" t="s">
        <v>126</v>
      </c>
      <c r="AI710" s="9" t="s">
        <v>126</v>
      </c>
      <c r="AJ710" s="9" t="s">
        <v>126</v>
      </c>
      <c r="AK710" s="9" t="s">
        <v>126</v>
      </c>
      <c r="AL710" s="9" t="s">
        <v>126</v>
      </c>
      <c r="AM710" s="9" t="s">
        <v>126</v>
      </c>
      <c r="AN710" s="9" t="s">
        <v>126</v>
      </c>
      <c r="AO710" s="9" t="s">
        <v>126</v>
      </c>
      <c r="AP710" s="9" t="s">
        <v>126</v>
      </c>
      <c r="AQ710" s="9" t="s">
        <v>126</v>
      </c>
      <c r="AR710" s="27" t="s">
        <v>126</v>
      </c>
      <c r="AS710" s="11" t="s">
        <v>1461</v>
      </c>
      <c r="BR710" t="s">
        <v>127</v>
      </c>
      <c r="EI710" s="22" t="s">
        <v>127</v>
      </c>
      <c r="EN710" s="11" t="s">
        <v>126</v>
      </c>
      <c r="GR710" s="69" t="s">
        <v>347</v>
      </c>
      <c r="GS710" s="11" t="s">
        <v>1469</v>
      </c>
    </row>
    <row r="711" spans="1:201" hidden="1" x14ac:dyDescent="0.25">
      <c r="A711" s="10" t="s">
        <v>1782</v>
      </c>
      <c r="B711" s="9" t="s">
        <v>1412</v>
      </c>
      <c r="C711" s="9" t="s">
        <v>1459</v>
      </c>
      <c r="D711" s="35" t="s">
        <v>2351</v>
      </c>
      <c r="E711" s="35" t="s">
        <v>1589</v>
      </c>
      <c r="F711" s="35" t="s">
        <v>1589</v>
      </c>
      <c r="G711" s="35" t="s">
        <v>127</v>
      </c>
      <c r="H711" s="35" t="s">
        <v>1589</v>
      </c>
      <c r="I711" s="35" t="s">
        <v>1589</v>
      </c>
      <c r="J711" s="35" t="str">
        <f t="shared" si="45"/>
        <v>Agile</v>
      </c>
      <c r="K711" t="s">
        <v>1589</v>
      </c>
      <c r="L711" t="s">
        <v>1589</v>
      </c>
      <c r="M711" t="s">
        <v>127</v>
      </c>
      <c r="N711" t="s">
        <v>127</v>
      </c>
      <c r="O711" t="s">
        <v>127</v>
      </c>
      <c r="P711" t="s">
        <v>1589</v>
      </c>
      <c r="Q711" t="s">
        <v>1589</v>
      </c>
      <c r="R711" s="1" t="str">
        <f t="shared" si="47"/>
        <v>YES</v>
      </c>
      <c r="S711" s="29" t="str">
        <f t="shared" si="48"/>
        <v>YES</v>
      </c>
      <c r="T711" s="32" t="str">
        <f t="shared" si="46"/>
        <v>YES</v>
      </c>
      <c r="U711" s="34" t="s">
        <v>127</v>
      </c>
      <c r="V711" s="10" t="s">
        <v>1589</v>
      </c>
      <c r="W711" s="54" t="s">
        <v>1589</v>
      </c>
      <c r="X711" s="9" t="s">
        <v>126</v>
      </c>
      <c r="Y711" s="9" t="s">
        <v>126</v>
      </c>
      <c r="Z711" s="9" t="s">
        <v>126</v>
      </c>
      <c r="AA711" s="9" t="s">
        <v>126</v>
      </c>
      <c r="AB711" s="9" t="s">
        <v>126</v>
      </c>
      <c r="AC711" s="9" t="s">
        <v>126</v>
      </c>
      <c r="AD711" s="9" t="s">
        <v>126</v>
      </c>
      <c r="AE711" s="9" t="s">
        <v>126</v>
      </c>
      <c r="AF711" s="9" t="s">
        <v>126</v>
      </c>
      <c r="AG711" s="9" t="s">
        <v>126</v>
      </c>
      <c r="AH711" s="9" t="s">
        <v>126</v>
      </c>
      <c r="AI711" s="9" t="s">
        <v>126</v>
      </c>
      <c r="AJ711" s="9" t="s">
        <v>127</v>
      </c>
      <c r="AK711" s="9" t="s">
        <v>126</v>
      </c>
      <c r="AL711" s="9" t="s">
        <v>126</v>
      </c>
      <c r="AM711" s="9" t="s">
        <v>126</v>
      </c>
      <c r="AN711" s="9" t="s">
        <v>126</v>
      </c>
      <c r="AO711" s="9" t="s">
        <v>126</v>
      </c>
      <c r="AP711" s="9" t="s">
        <v>126</v>
      </c>
      <c r="AQ711" s="9" t="s">
        <v>126</v>
      </c>
      <c r="AR711" s="27" t="s">
        <v>126</v>
      </c>
      <c r="AS711" s="11" t="s">
        <v>1462</v>
      </c>
      <c r="BV711" t="s">
        <v>127</v>
      </c>
      <c r="EK711" s="2" t="s">
        <v>127</v>
      </c>
      <c r="EN711" s="11" t="s">
        <v>1466</v>
      </c>
      <c r="ET711" t="s">
        <v>127</v>
      </c>
      <c r="GL711" s="21" t="s">
        <v>127</v>
      </c>
      <c r="GM711" t="s">
        <v>127</v>
      </c>
      <c r="GR711" s="69" t="s">
        <v>348</v>
      </c>
      <c r="GS711" s="11" t="s">
        <v>1470</v>
      </c>
    </row>
    <row r="712" spans="1:201" hidden="1" x14ac:dyDescent="0.25">
      <c r="A712" s="10" t="s">
        <v>1782</v>
      </c>
      <c r="B712" s="9" t="s">
        <v>1412</v>
      </c>
      <c r="C712" s="9" t="s">
        <v>1459</v>
      </c>
      <c r="D712" s="35" t="s">
        <v>2351</v>
      </c>
      <c r="E712" s="35" t="s">
        <v>1589</v>
      </c>
      <c r="F712" s="35" t="s">
        <v>1589</v>
      </c>
      <c r="G712" s="35" t="s">
        <v>127</v>
      </c>
      <c r="H712" s="35" t="s">
        <v>1589</v>
      </c>
      <c r="I712" s="35" t="s">
        <v>1589</v>
      </c>
      <c r="J712" s="35" t="str">
        <f t="shared" si="45"/>
        <v>Agile</v>
      </c>
      <c r="K712" t="s">
        <v>1589</v>
      </c>
      <c r="L712" t="s">
        <v>1589</v>
      </c>
      <c r="M712" t="s">
        <v>127</v>
      </c>
      <c r="N712" t="s">
        <v>127</v>
      </c>
      <c r="O712" t="s">
        <v>127</v>
      </c>
      <c r="P712" t="s">
        <v>1589</v>
      </c>
      <c r="Q712" t="s">
        <v>1589</v>
      </c>
      <c r="R712" s="1" t="str">
        <f t="shared" si="47"/>
        <v>YES</v>
      </c>
      <c r="S712" s="29" t="str">
        <f t="shared" si="48"/>
        <v>YES</v>
      </c>
      <c r="T712" s="32" t="str">
        <f t="shared" si="46"/>
        <v>YES</v>
      </c>
      <c r="U712" s="34" t="s">
        <v>127</v>
      </c>
      <c r="V712" s="10" t="s">
        <v>1589</v>
      </c>
      <c r="W712" s="54" t="s">
        <v>1589</v>
      </c>
      <c r="X712" s="9" t="s">
        <v>126</v>
      </c>
      <c r="Y712" s="9" t="s">
        <v>126</v>
      </c>
      <c r="Z712" s="9" t="s">
        <v>126</v>
      </c>
      <c r="AA712" s="9" t="s">
        <v>126</v>
      </c>
      <c r="AB712" s="9" t="s">
        <v>126</v>
      </c>
      <c r="AC712" s="9" t="s">
        <v>126</v>
      </c>
      <c r="AD712" s="9" t="s">
        <v>126</v>
      </c>
      <c r="AE712" s="9" t="s">
        <v>126</v>
      </c>
      <c r="AF712" s="9" t="s">
        <v>126</v>
      </c>
      <c r="AG712" s="9" t="s">
        <v>126</v>
      </c>
      <c r="AH712" s="9" t="s">
        <v>127</v>
      </c>
      <c r="AI712" s="9" t="s">
        <v>126</v>
      </c>
      <c r="AJ712" s="9" t="s">
        <v>126</v>
      </c>
      <c r="AK712" s="9" t="s">
        <v>126</v>
      </c>
      <c r="AL712" s="9" t="s">
        <v>126</v>
      </c>
      <c r="AM712" s="9" t="s">
        <v>126</v>
      </c>
      <c r="AN712" s="9" t="s">
        <v>126</v>
      </c>
      <c r="AO712" s="9" t="s">
        <v>126</v>
      </c>
      <c r="AP712" s="9" t="s">
        <v>126</v>
      </c>
      <c r="AQ712" s="9" t="s">
        <v>126</v>
      </c>
      <c r="AR712" s="27" t="s">
        <v>126</v>
      </c>
      <c r="AS712" s="11" t="s">
        <v>1463</v>
      </c>
      <c r="DT712" t="s">
        <v>127</v>
      </c>
      <c r="EI712" s="22" t="s">
        <v>127</v>
      </c>
      <c r="EN712" s="11" t="s">
        <v>1467</v>
      </c>
      <c r="FV712" t="s">
        <v>127</v>
      </c>
      <c r="GL712" s="21" t="s">
        <v>1589</v>
      </c>
      <c r="GP712" t="s">
        <v>127</v>
      </c>
      <c r="GR712" s="69" t="s">
        <v>348</v>
      </c>
      <c r="GS712" s="11" t="s">
        <v>1471</v>
      </c>
    </row>
    <row r="713" spans="1:201" hidden="1" x14ac:dyDescent="0.25">
      <c r="A713" s="10" t="s">
        <v>1782</v>
      </c>
      <c r="B713" s="9" t="s">
        <v>1412</v>
      </c>
      <c r="C713" s="9" t="s">
        <v>1459</v>
      </c>
      <c r="D713" s="35" t="s">
        <v>2351</v>
      </c>
      <c r="E713" s="35" t="s">
        <v>1589</v>
      </c>
      <c r="F713" s="35" t="s">
        <v>1589</v>
      </c>
      <c r="G713" s="35" t="s">
        <v>127</v>
      </c>
      <c r="H713" s="35" t="s">
        <v>1589</v>
      </c>
      <c r="I713" s="35" t="s">
        <v>1589</v>
      </c>
      <c r="J713" s="35" t="str">
        <f t="shared" si="45"/>
        <v>Agile</v>
      </c>
      <c r="K713" t="s">
        <v>1589</v>
      </c>
      <c r="L713" t="s">
        <v>1589</v>
      </c>
      <c r="M713" t="s">
        <v>127</v>
      </c>
      <c r="N713" t="s">
        <v>127</v>
      </c>
      <c r="O713" t="s">
        <v>127</v>
      </c>
      <c r="P713" t="s">
        <v>1589</v>
      </c>
      <c r="Q713" t="s">
        <v>1589</v>
      </c>
      <c r="R713" s="1" t="str">
        <f t="shared" si="47"/>
        <v>YES</v>
      </c>
      <c r="S713" s="29" t="str">
        <f t="shared" si="48"/>
        <v>YES</v>
      </c>
      <c r="T713" s="32" t="str">
        <f t="shared" si="46"/>
        <v>YES</v>
      </c>
      <c r="U713" s="34" t="s">
        <v>127</v>
      </c>
      <c r="V713" s="10" t="s">
        <v>1589</v>
      </c>
      <c r="W713" s="54" t="s">
        <v>1589</v>
      </c>
      <c r="X713" s="9" t="s">
        <v>126</v>
      </c>
      <c r="Y713" s="9" t="s">
        <v>126</v>
      </c>
      <c r="Z713" s="9" t="s">
        <v>126</v>
      </c>
      <c r="AA713" s="9" t="s">
        <v>126</v>
      </c>
      <c r="AB713" s="9" t="s">
        <v>126</v>
      </c>
      <c r="AC713" s="9" t="s">
        <v>126</v>
      </c>
      <c r="AD713" s="9" t="s">
        <v>126</v>
      </c>
      <c r="AE713" s="9" t="s">
        <v>126</v>
      </c>
      <c r="AF713" s="9" t="s">
        <v>126</v>
      </c>
      <c r="AG713" s="9" t="s">
        <v>126</v>
      </c>
      <c r="AH713" s="9" t="s">
        <v>126</v>
      </c>
      <c r="AI713" s="9" t="s">
        <v>126</v>
      </c>
      <c r="AJ713" s="9" t="s">
        <v>126</v>
      </c>
      <c r="AK713" s="9" t="s">
        <v>126</v>
      </c>
      <c r="AL713" s="9" t="s">
        <v>126</v>
      </c>
      <c r="AM713" s="9" t="s">
        <v>127</v>
      </c>
      <c r="AN713" s="9" t="s">
        <v>126</v>
      </c>
      <c r="AO713" s="9" t="s">
        <v>126</v>
      </c>
      <c r="AP713" s="9" t="s">
        <v>126</v>
      </c>
      <c r="AQ713" s="9" t="s">
        <v>126</v>
      </c>
      <c r="AR713" s="27" t="s">
        <v>126</v>
      </c>
      <c r="AS713" s="11" t="s">
        <v>1464</v>
      </c>
      <c r="BB713" t="s">
        <v>127</v>
      </c>
      <c r="EJ713" s="2" t="s">
        <v>127</v>
      </c>
      <c r="EN713" s="11" t="s">
        <v>1468</v>
      </c>
      <c r="FF713" t="s">
        <v>127</v>
      </c>
      <c r="GL713" s="21" t="s">
        <v>127</v>
      </c>
      <c r="GO713" t="s">
        <v>127</v>
      </c>
      <c r="GR713" s="69" t="s">
        <v>347</v>
      </c>
      <c r="GS713" s="11" t="s">
        <v>1472</v>
      </c>
    </row>
    <row r="714" spans="1:201" hidden="1" x14ac:dyDescent="0.25">
      <c r="A714" s="10" t="s">
        <v>1782</v>
      </c>
      <c r="B714" s="9" t="s">
        <v>1412</v>
      </c>
      <c r="C714" s="9" t="s">
        <v>1473</v>
      </c>
      <c r="D714" s="35" t="s">
        <v>2351</v>
      </c>
      <c r="E714" s="35" t="s">
        <v>127</v>
      </c>
      <c r="F714" s="35" t="s">
        <v>1589</v>
      </c>
      <c r="G714" s="35" t="s">
        <v>127</v>
      </c>
      <c r="H714" s="35" t="s">
        <v>1589</v>
      </c>
      <c r="I714" s="35" t="s">
        <v>1589</v>
      </c>
      <c r="J714" s="35" t="str">
        <f t="shared" si="45"/>
        <v>Mixed</v>
      </c>
      <c r="K714" t="s">
        <v>1589</v>
      </c>
      <c r="L714" t="s">
        <v>1589</v>
      </c>
      <c r="M714" t="s">
        <v>1589</v>
      </c>
      <c r="N714" t="s">
        <v>127</v>
      </c>
      <c r="O714" t="s">
        <v>127</v>
      </c>
      <c r="P714" t="s">
        <v>1589</v>
      </c>
      <c r="Q714" t="s">
        <v>1589</v>
      </c>
      <c r="R714" s="1" t="str">
        <f t="shared" si="47"/>
        <v>YES</v>
      </c>
      <c r="S714" s="29" t="str">
        <f t="shared" si="48"/>
        <v>YES</v>
      </c>
      <c r="T714" s="32" t="str">
        <f t="shared" si="46"/>
        <v>YES</v>
      </c>
      <c r="U714" s="34" t="s">
        <v>127</v>
      </c>
      <c r="V714" s="10" t="s">
        <v>1589</v>
      </c>
      <c r="W714" s="54" t="s">
        <v>1589</v>
      </c>
      <c r="X714" s="9" t="s">
        <v>126</v>
      </c>
      <c r="Y714" s="9" t="s">
        <v>126</v>
      </c>
      <c r="Z714" s="9" t="s">
        <v>126</v>
      </c>
      <c r="AA714" s="9" t="s">
        <v>126</v>
      </c>
      <c r="AB714" s="9" t="s">
        <v>126</v>
      </c>
      <c r="AC714" s="9" t="s">
        <v>126</v>
      </c>
      <c r="AD714" s="9" t="s">
        <v>126</v>
      </c>
      <c r="AE714" s="9" t="s">
        <v>127</v>
      </c>
      <c r="AF714" s="9" t="s">
        <v>126</v>
      </c>
      <c r="AG714" s="9" t="s">
        <v>126</v>
      </c>
      <c r="AH714" s="9" t="s">
        <v>126</v>
      </c>
      <c r="AI714" s="9" t="s">
        <v>126</v>
      </c>
      <c r="AJ714" s="9" t="s">
        <v>126</v>
      </c>
      <c r="AK714" s="9" t="s">
        <v>126</v>
      </c>
      <c r="AL714" s="9" t="s">
        <v>126</v>
      </c>
      <c r="AM714" s="9" t="s">
        <v>126</v>
      </c>
      <c r="AN714" s="9" t="s">
        <v>126</v>
      </c>
      <c r="AO714" s="9" t="s">
        <v>126</v>
      </c>
      <c r="AP714" s="9" t="s">
        <v>126</v>
      </c>
      <c r="AQ714" s="9" t="s">
        <v>126</v>
      </c>
      <c r="AR714" s="27" t="s">
        <v>126</v>
      </c>
      <c r="AS714" s="11" t="s">
        <v>1474</v>
      </c>
      <c r="DN714" t="s">
        <v>127</v>
      </c>
      <c r="EJ714" s="2" t="s">
        <v>127</v>
      </c>
      <c r="EN714" s="11" t="s">
        <v>1477</v>
      </c>
      <c r="FD714" t="s">
        <v>127</v>
      </c>
      <c r="GL714" s="21" t="s">
        <v>1589</v>
      </c>
      <c r="GP714" t="s">
        <v>127</v>
      </c>
      <c r="GR714" s="69" t="s">
        <v>347</v>
      </c>
      <c r="GS714" s="11" t="s">
        <v>1480</v>
      </c>
    </row>
    <row r="715" spans="1:201" hidden="1" x14ac:dyDescent="0.25">
      <c r="A715" s="10" t="s">
        <v>1782</v>
      </c>
      <c r="B715" s="9" t="s">
        <v>1412</v>
      </c>
      <c r="C715" s="9" t="s">
        <v>1473</v>
      </c>
      <c r="D715" s="35" t="s">
        <v>2351</v>
      </c>
      <c r="E715" s="35" t="s">
        <v>127</v>
      </c>
      <c r="F715" s="35" t="s">
        <v>1589</v>
      </c>
      <c r="G715" s="35" t="s">
        <v>127</v>
      </c>
      <c r="H715" s="35" t="s">
        <v>1589</v>
      </c>
      <c r="I715" s="35" t="s">
        <v>1589</v>
      </c>
      <c r="J715" s="35" t="str">
        <f t="shared" si="45"/>
        <v>Mixed</v>
      </c>
      <c r="K715" t="s">
        <v>1589</v>
      </c>
      <c r="L715" t="s">
        <v>1589</v>
      </c>
      <c r="M715" t="s">
        <v>1589</v>
      </c>
      <c r="N715" t="s">
        <v>127</v>
      </c>
      <c r="O715" t="s">
        <v>127</v>
      </c>
      <c r="P715" t="s">
        <v>1589</v>
      </c>
      <c r="Q715" t="s">
        <v>1589</v>
      </c>
      <c r="R715" s="1" t="str">
        <f t="shared" si="47"/>
        <v>YES</v>
      </c>
      <c r="S715" s="29" t="str">
        <f t="shared" si="48"/>
        <v>YES</v>
      </c>
      <c r="T715" s="32" t="str">
        <f t="shared" si="46"/>
        <v>YES</v>
      </c>
      <c r="U715" s="34" t="s">
        <v>127</v>
      </c>
      <c r="V715" s="10" t="s">
        <v>1589</v>
      </c>
      <c r="W715" s="54" t="s">
        <v>1589</v>
      </c>
      <c r="X715" s="9" t="s">
        <v>126</v>
      </c>
      <c r="Y715" s="9" t="s">
        <v>126</v>
      </c>
      <c r="Z715" s="9" t="s">
        <v>126</v>
      </c>
      <c r="AA715" s="9" t="s">
        <v>126</v>
      </c>
      <c r="AB715" s="9" t="s">
        <v>126</v>
      </c>
      <c r="AC715" s="9" t="s">
        <v>126</v>
      </c>
      <c r="AD715" s="9" t="s">
        <v>126</v>
      </c>
      <c r="AE715" s="9" t="s">
        <v>126</v>
      </c>
      <c r="AF715" s="9" t="s">
        <v>126</v>
      </c>
      <c r="AG715" s="9" t="s">
        <v>126</v>
      </c>
      <c r="AH715" s="9" t="s">
        <v>126</v>
      </c>
      <c r="AI715" s="9" t="s">
        <v>126</v>
      </c>
      <c r="AJ715" s="9" t="s">
        <v>126</v>
      </c>
      <c r="AK715" s="9" t="s">
        <v>126</v>
      </c>
      <c r="AL715" s="9" t="s">
        <v>126</v>
      </c>
      <c r="AM715" s="9" t="s">
        <v>127</v>
      </c>
      <c r="AN715" s="9" t="s">
        <v>126</v>
      </c>
      <c r="AO715" s="9" t="s">
        <v>126</v>
      </c>
      <c r="AP715" s="9" t="s">
        <v>126</v>
      </c>
      <c r="AQ715" s="9" t="s">
        <v>126</v>
      </c>
      <c r="AR715" s="27" t="s">
        <v>126</v>
      </c>
      <c r="AS715" s="11" t="s">
        <v>1475</v>
      </c>
      <c r="BN715" t="s">
        <v>127</v>
      </c>
      <c r="EI715" s="22" t="s">
        <v>127</v>
      </c>
      <c r="EN715" s="38" t="s">
        <v>1478</v>
      </c>
      <c r="FK715" t="s">
        <v>127</v>
      </c>
      <c r="GL715" s="39" t="s">
        <v>127</v>
      </c>
      <c r="GP715" t="s">
        <v>127</v>
      </c>
      <c r="GR715" s="69" t="s">
        <v>347</v>
      </c>
      <c r="GS715" s="11" t="s">
        <v>1481</v>
      </c>
    </row>
    <row r="716" spans="1:201" hidden="1" x14ac:dyDescent="0.25">
      <c r="A716" s="10" t="s">
        <v>1782</v>
      </c>
      <c r="B716" s="9" t="s">
        <v>1412</v>
      </c>
      <c r="C716" s="9" t="s">
        <v>1473</v>
      </c>
      <c r="D716" s="35" t="s">
        <v>2351</v>
      </c>
      <c r="E716" s="35" t="s">
        <v>127</v>
      </c>
      <c r="F716" s="35" t="s">
        <v>1589</v>
      </c>
      <c r="G716" s="35" t="s">
        <v>127</v>
      </c>
      <c r="H716" s="35" t="s">
        <v>1589</v>
      </c>
      <c r="I716" s="35" t="s">
        <v>1589</v>
      </c>
      <c r="J716" s="35" t="str">
        <f t="shared" si="45"/>
        <v>Mixed</v>
      </c>
      <c r="K716" t="s">
        <v>1589</v>
      </c>
      <c r="L716" t="s">
        <v>1589</v>
      </c>
      <c r="M716" t="s">
        <v>1589</v>
      </c>
      <c r="N716" t="s">
        <v>127</v>
      </c>
      <c r="O716" t="s">
        <v>127</v>
      </c>
      <c r="P716" t="s">
        <v>1589</v>
      </c>
      <c r="Q716" t="s">
        <v>1589</v>
      </c>
      <c r="R716" s="1" t="str">
        <f t="shared" si="47"/>
        <v>YES</v>
      </c>
      <c r="S716" s="29" t="str">
        <f t="shared" si="48"/>
        <v>YES</v>
      </c>
      <c r="T716" s="32" t="str">
        <f t="shared" si="46"/>
        <v>YES</v>
      </c>
      <c r="U716" s="34" t="s">
        <v>127</v>
      </c>
      <c r="V716" s="10" t="s">
        <v>1589</v>
      </c>
      <c r="W716" s="54" t="s">
        <v>1589</v>
      </c>
      <c r="X716" s="9" t="s">
        <v>126</v>
      </c>
      <c r="Y716" s="9" t="s">
        <v>126</v>
      </c>
      <c r="Z716" s="9" t="s">
        <v>126</v>
      </c>
      <c r="AA716" s="9" t="s">
        <v>126</v>
      </c>
      <c r="AB716" s="9" t="s">
        <v>126</v>
      </c>
      <c r="AC716" s="9" t="s">
        <v>126</v>
      </c>
      <c r="AD716" s="9" t="s">
        <v>126</v>
      </c>
      <c r="AE716" s="9" t="s">
        <v>126</v>
      </c>
      <c r="AF716" s="9" t="s">
        <v>126</v>
      </c>
      <c r="AG716" s="9" t="s">
        <v>126</v>
      </c>
      <c r="AH716" s="9" t="s">
        <v>127</v>
      </c>
      <c r="AI716" s="9" t="s">
        <v>126</v>
      </c>
      <c r="AJ716" s="9" t="s">
        <v>126</v>
      </c>
      <c r="AK716" s="9" t="s">
        <v>126</v>
      </c>
      <c r="AL716" s="9" t="s">
        <v>126</v>
      </c>
      <c r="AM716" s="9" t="s">
        <v>126</v>
      </c>
      <c r="AN716" s="9" t="s">
        <v>126</v>
      </c>
      <c r="AO716" s="9" t="s">
        <v>126</v>
      </c>
      <c r="AP716" s="9" t="s">
        <v>126</v>
      </c>
      <c r="AQ716" s="9" t="s">
        <v>126</v>
      </c>
      <c r="AR716" s="27" t="s">
        <v>126</v>
      </c>
      <c r="AS716" s="11" t="s">
        <v>1476</v>
      </c>
      <c r="AV716" t="s">
        <v>127</v>
      </c>
      <c r="EI716" s="22" t="s">
        <v>127</v>
      </c>
      <c r="EN716" s="11" t="s">
        <v>1479</v>
      </c>
      <c r="FB716" t="s">
        <v>127</v>
      </c>
      <c r="GL716" s="21" t="s">
        <v>127</v>
      </c>
      <c r="GO716" t="s">
        <v>127</v>
      </c>
      <c r="GR716" s="69" t="s">
        <v>348</v>
      </c>
      <c r="GS716" s="11" t="s">
        <v>1482</v>
      </c>
    </row>
    <row r="717" spans="1:201" hidden="1" x14ac:dyDescent="0.25">
      <c r="A717" s="10" t="s">
        <v>1782</v>
      </c>
      <c r="B717" s="9" t="s">
        <v>1412</v>
      </c>
      <c r="C717" s="9" t="s">
        <v>1473</v>
      </c>
      <c r="D717" s="35" t="s">
        <v>2351</v>
      </c>
      <c r="E717" s="35" t="s">
        <v>127</v>
      </c>
      <c r="F717" s="35" t="s">
        <v>1589</v>
      </c>
      <c r="G717" s="35" t="s">
        <v>127</v>
      </c>
      <c r="H717" s="35" t="s">
        <v>1589</v>
      </c>
      <c r="I717" s="35" t="s">
        <v>1589</v>
      </c>
      <c r="J717" s="35" t="str">
        <f t="shared" si="45"/>
        <v>Mixed</v>
      </c>
      <c r="K717" t="s">
        <v>1589</v>
      </c>
      <c r="L717" t="s">
        <v>1589</v>
      </c>
      <c r="M717" t="s">
        <v>1589</v>
      </c>
      <c r="N717" t="s">
        <v>127</v>
      </c>
      <c r="O717" t="s">
        <v>127</v>
      </c>
      <c r="P717" t="s">
        <v>1589</v>
      </c>
      <c r="Q717" t="s">
        <v>1589</v>
      </c>
      <c r="R717" s="1" t="str">
        <f t="shared" si="47"/>
        <v>YES</v>
      </c>
      <c r="S717" s="29" t="str">
        <f t="shared" si="48"/>
        <v>YES</v>
      </c>
      <c r="T717" s="32" t="str">
        <f t="shared" si="46"/>
        <v>YES</v>
      </c>
      <c r="U717" s="34" t="s">
        <v>127</v>
      </c>
      <c r="V717" s="10" t="s">
        <v>1589</v>
      </c>
      <c r="W717" s="54" t="s">
        <v>1589</v>
      </c>
      <c r="X717" s="9" t="s">
        <v>126</v>
      </c>
      <c r="Y717" s="9" t="s">
        <v>126</v>
      </c>
      <c r="Z717" s="9" t="s">
        <v>127</v>
      </c>
      <c r="AA717" s="9" t="s">
        <v>126</v>
      </c>
      <c r="AB717" s="9" t="s">
        <v>126</v>
      </c>
      <c r="AC717" s="9" t="s">
        <v>126</v>
      </c>
      <c r="AD717" s="9" t="s">
        <v>126</v>
      </c>
      <c r="AE717" s="9" t="s">
        <v>126</v>
      </c>
      <c r="AF717" s="9" t="s">
        <v>126</v>
      </c>
      <c r="AG717" s="9" t="s">
        <v>126</v>
      </c>
      <c r="AH717" s="9" t="s">
        <v>126</v>
      </c>
      <c r="AI717" s="9" t="s">
        <v>126</v>
      </c>
      <c r="AJ717" s="9" t="s">
        <v>126</v>
      </c>
      <c r="AK717" s="9" t="s">
        <v>126</v>
      </c>
      <c r="AL717" s="9" t="s">
        <v>126</v>
      </c>
      <c r="AM717" s="9" t="s">
        <v>126</v>
      </c>
      <c r="AN717" s="9" t="s">
        <v>126</v>
      </c>
      <c r="AO717" s="9" t="s">
        <v>126</v>
      </c>
      <c r="AP717" s="9" t="s">
        <v>126</v>
      </c>
      <c r="AQ717" s="9" t="s">
        <v>126</v>
      </c>
      <c r="AR717" s="27" t="s">
        <v>126</v>
      </c>
      <c r="AS717" s="11" t="s">
        <v>1474</v>
      </c>
      <c r="CG717" t="s">
        <v>127</v>
      </c>
      <c r="EJ717" s="2" t="s">
        <v>127</v>
      </c>
      <c r="EN717" s="11" t="s">
        <v>126</v>
      </c>
      <c r="GR717" s="69" t="s">
        <v>347</v>
      </c>
      <c r="GS717" s="11" t="s">
        <v>126</v>
      </c>
    </row>
    <row r="718" spans="1:201" hidden="1" x14ac:dyDescent="0.25">
      <c r="A718" s="10" t="s">
        <v>1782</v>
      </c>
      <c r="B718" s="9" t="s">
        <v>1412</v>
      </c>
      <c r="C718" s="9" t="s">
        <v>1473</v>
      </c>
      <c r="D718" s="35" t="s">
        <v>2351</v>
      </c>
      <c r="E718" s="35" t="s">
        <v>127</v>
      </c>
      <c r="F718" s="35" t="s">
        <v>1589</v>
      </c>
      <c r="G718" s="35" t="s">
        <v>127</v>
      </c>
      <c r="H718" s="35" t="s">
        <v>1589</v>
      </c>
      <c r="I718" s="35" t="s">
        <v>1589</v>
      </c>
      <c r="J718" s="35" t="str">
        <f t="shared" si="45"/>
        <v>Mixed</v>
      </c>
      <c r="K718" t="s">
        <v>1589</v>
      </c>
      <c r="L718" t="s">
        <v>1589</v>
      </c>
      <c r="M718" t="s">
        <v>1589</v>
      </c>
      <c r="N718" t="s">
        <v>127</v>
      </c>
      <c r="O718" t="s">
        <v>127</v>
      </c>
      <c r="P718" t="s">
        <v>1589</v>
      </c>
      <c r="Q718" t="s">
        <v>1589</v>
      </c>
      <c r="R718" s="1" t="str">
        <f t="shared" si="47"/>
        <v>YES</v>
      </c>
      <c r="S718" s="29" t="str">
        <f t="shared" si="48"/>
        <v>YES</v>
      </c>
      <c r="T718" s="32" t="str">
        <f t="shared" si="46"/>
        <v>YES</v>
      </c>
      <c r="U718" s="34" t="s">
        <v>127</v>
      </c>
      <c r="V718" s="10" t="s">
        <v>1589</v>
      </c>
      <c r="W718" s="54" t="s">
        <v>1589</v>
      </c>
      <c r="X718" s="9" t="s">
        <v>126</v>
      </c>
      <c r="Y718" s="9" t="s">
        <v>127</v>
      </c>
      <c r="Z718" s="9" t="s">
        <v>126</v>
      </c>
      <c r="AA718" s="9" t="s">
        <v>126</v>
      </c>
      <c r="AB718" s="9" t="s">
        <v>126</v>
      </c>
      <c r="AC718" s="9" t="s">
        <v>126</v>
      </c>
      <c r="AD718" s="9" t="s">
        <v>126</v>
      </c>
      <c r="AE718" s="9" t="s">
        <v>126</v>
      </c>
      <c r="AF718" s="9" t="s">
        <v>126</v>
      </c>
      <c r="AG718" s="9" t="s">
        <v>126</v>
      </c>
      <c r="AH718" s="9" t="s">
        <v>126</v>
      </c>
      <c r="AI718" s="9" t="s">
        <v>126</v>
      </c>
      <c r="AJ718" s="9" t="s">
        <v>126</v>
      </c>
      <c r="AK718" s="9" t="s">
        <v>126</v>
      </c>
      <c r="AL718" s="9" t="s">
        <v>126</v>
      </c>
      <c r="AM718" s="9" t="s">
        <v>126</v>
      </c>
      <c r="AN718" s="9" t="s">
        <v>126</v>
      </c>
      <c r="AO718" s="9" t="s">
        <v>126</v>
      </c>
      <c r="AP718" s="9" t="s">
        <v>126</v>
      </c>
      <c r="AQ718" s="9" t="s">
        <v>126</v>
      </c>
      <c r="AR718" s="27" t="s">
        <v>126</v>
      </c>
      <c r="AS718" s="11" t="s">
        <v>1474</v>
      </c>
      <c r="BQ718" t="s">
        <v>127</v>
      </c>
      <c r="EJ718" s="2" t="s">
        <v>127</v>
      </c>
      <c r="EN718" s="11" t="s">
        <v>126</v>
      </c>
      <c r="GR718" s="69" t="s">
        <v>348</v>
      </c>
      <c r="GS718" s="11" t="s">
        <v>126</v>
      </c>
    </row>
    <row r="719" spans="1:201" x14ac:dyDescent="0.25">
      <c r="A719" s="10" t="s">
        <v>1782</v>
      </c>
      <c r="B719" s="9" t="s">
        <v>1412</v>
      </c>
      <c r="C719" s="9" t="s">
        <v>1483</v>
      </c>
      <c r="D719" s="35" t="s">
        <v>2350</v>
      </c>
      <c r="E719" s="35" t="s">
        <v>127</v>
      </c>
      <c r="F719" s="35" t="s">
        <v>1589</v>
      </c>
      <c r="G719" s="35" t="s">
        <v>1589</v>
      </c>
      <c r="H719" s="35" t="s">
        <v>1589</v>
      </c>
      <c r="I719" s="35" t="s">
        <v>1589</v>
      </c>
      <c r="J719" s="35" t="str">
        <f t="shared" si="45"/>
        <v>Plan-driven</v>
      </c>
      <c r="K719" t="s">
        <v>1589</v>
      </c>
      <c r="L719" t="s">
        <v>1589</v>
      </c>
      <c r="M719" t="s">
        <v>127</v>
      </c>
      <c r="N719" t="s">
        <v>127</v>
      </c>
      <c r="O719" t="s">
        <v>1589</v>
      </c>
      <c r="P719" t="s">
        <v>1589</v>
      </c>
      <c r="Q719" t="s">
        <v>1589</v>
      </c>
      <c r="R719" s="1" t="str">
        <f t="shared" si="47"/>
        <v>YES</v>
      </c>
      <c r="S719" s="29" t="str">
        <f t="shared" si="48"/>
        <v>YES</v>
      </c>
      <c r="T719" s="32" t="str">
        <f t="shared" si="46"/>
        <v>YES</v>
      </c>
      <c r="U719" s="34" t="s">
        <v>127</v>
      </c>
      <c r="V719" s="10" t="s">
        <v>1589</v>
      </c>
      <c r="W719" s="54" t="s">
        <v>1589</v>
      </c>
      <c r="X719" s="9" t="s">
        <v>126</v>
      </c>
      <c r="Y719" s="9" t="s">
        <v>127</v>
      </c>
      <c r="Z719" s="9" t="s">
        <v>126</v>
      </c>
      <c r="AA719" s="9" t="s">
        <v>126</v>
      </c>
      <c r="AB719" s="9" t="s">
        <v>126</v>
      </c>
      <c r="AC719" s="9" t="s">
        <v>126</v>
      </c>
      <c r="AD719" s="9" t="s">
        <v>126</v>
      </c>
      <c r="AE719" s="9" t="s">
        <v>126</v>
      </c>
      <c r="AF719" s="9" t="s">
        <v>126</v>
      </c>
      <c r="AG719" s="9" t="s">
        <v>126</v>
      </c>
      <c r="AH719" s="9" t="s">
        <v>126</v>
      </c>
      <c r="AI719" s="9" t="s">
        <v>126</v>
      </c>
      <c r="AJ719" s="9" t="s">
        <v>126</v>
      </c>
      <c r="AK719" s="9" t="s">
        <v>126</v>
      </c>
      <c r="AL719" s="9" t="s">
        <v>126</v>
      </c>
      <c r="AM719" s="9" t="s">
        <v>126</v>
      </c>
      <c r="AN719" s="9" t="s">
        <v>126</v>
      </c>
      <c r="AO719" s="9" t="s">
        <v>126</v>
      </c>
      <c r="AP719" s="9" t="s">
        <v>126</v>
      </c>
      <c r="AQ719" s="9" t="s">
        <v>126</v>
      </c>
      <c r="AR719" s="27" t="s">
        <v>126</v>
      </c>
      <c r="AS719" s="11" t="s">
        <v>1484</v>
      </c>
      <c r="BM719" t="s">
        <v>127</v>
      </c>
      <c r="EK719" s="2" t="s">
        <v>127</v>
      </c>
      <c r="EN719" s="11" t="s">
        <v>1489</v>
      </c>
      <c r="FU719" t="s">
        <v>127</v>
      </c>
      <c r="GL719" s="21" t="s">
        <v>1589</v>
      </c>
      <c r="GN719" t="s">
        <v>127</v>
      </c>
      <c r="GR719" s="69" t="s">
        <v>347</v>
      </c>
      <c r="GS719" s="11" t="s">
        <v>1492</v>
      </c>
    </row>
    <row r="720" spans="1:201" x14ac:dyDescent="0.25">
      <c r="A720" s="10" t="s">
        <v>1782</v>
      </c>
      <c r="B720" s="9" t="s">
        <v>1412</v>
      </c>
      <c r="C720" s="9" t="s">
        <v>1483</v>
      </c>
      <c r="D720" s="35" t="s">
        <v>2350</v>
      </c>
      <c r="E720" s="35" t="s">
        <v>127</v>
      </c>
      <c r="F720" s="35" t="s">
        <v>1589</v>
      </c>
      <c r="G720" s="35" t="s">
        <v>1589</v>
      </c>
      <c r="H720" s="35" t="s">
        <v>1589</v>
      </c>
      <c r="I720" s="35" t="s">
        <v>1589</v>
      </c>
      <c r="J720" s="35" t="str">
        <f t="shared" si="45"/>
        <v>Plan-driven</v>
      </c>
      <c r="K720" t="s">
        <v>1589</v>
      </c>
      <c r="L720" t="s">
        <v>1589</v>
      </c>
      <c r="M720" t="s">
        <v>127</v>
      </c>
      <c r="N720" t="s">
        <v>127</v>
      </c>
      <c r="O720" t="s">
        <v>1589</v>
      </c>
      <c r="P720" t="s">
        <v>1589</v>
      </c>
      <c r="Q720" t="s">
        <v>1589</v>
      </c>
      <c r="R720" s="1" t="str">
        <f t="shared" si="47"/>
        <v>YES</v>
      </c>
      <c r="S720" s="29" t="str">
        <f t="shared" si="48"/>
        <v>YES</v>
      </c>
      <c r="T720" s="32" t="str">
        <f t="shared" si="46"/>
        <v>YES</v>
      </c>
      <c r="U720" s="34" t="s">
        <v>127</v>
      </c>
      <c r="V720" s="10" t="s">
        <v>1589</v>
      </c>
      <c r="W720" s="54" t="s">
        <v>1589</v>
      </c>
      <c r="X720" s="9" t="s">
        <v>126</v>
      </c>
      <c r="Y720" s="9" t="s">
        <v>126</v>
      </c>
      <c r="Z720" s="9" t="s">
        <v>126</v>
      </c>
      <c r="AA720" s="9" t="s">
        <v>126</v>
      </c>
      <c r="AB720" s="9" t="s">
        <v>126</v>
      </c>
      <c r="AC720" s="9" t="s">
        <v>126</v>
      </c>
      <c r="AD720" s="9" t="s">
        <v>126</v>
      </c>
      <c r="AE720" s="9" t="s">
        <v>126</v>
      </c>
      <c r="AF720" s="9" t="s">
        <v>126</v>
      </c>
      <c r="AG720" s="9" t="s">
        <v>126</v>
      </c>
      <c r="AH720" s="9" t="s">
        <v>126</v>
      </c>
      <c r="AI720" s="9" t="s">
        <v>126</v>
      </c>
      <c r="AJ720" s="9" t="s">
        <v>127</v>
      </c>
      <c r="AK720" s="9" t="s">
        <v>126</v>
      </c>
      <c r="AL720" s="9" t="s">
        <v>126</v>
      </c>
      <c r="AM720" s="9" t="s">
        <v>126</v>
      </c>
      <c r="AN720" s="9" t="s">
        <v>126</v>
      </c>
      <c r="AO720" s="9" t="s">
        <v>126</v>
      </c>
      <c r="AP720" s="9" t="s">
        <v>126</v>
      </c>
      <c r="AQ720" s="9" t="s">
        <v>126</v>
      </c>
      <c r="AR720" s="27" t="s">
        <v>126</v>
      </c>
      <c r="AS720" s="11" t="s">
        <v>1485</v>
      </c>
      <c r="BM720" t="s">
        <v>127</v>
      </c>
      <c r="EK720" s="2" t="s">
        <v>127</v>
      </c>
      <c r="EN720" s="11" t="s">
        <v>1490</v>
      </c>
      <c r="FU720" t="s">
        <v>127</v>
      </c>
      <c r="GL720" s="21" t="s">
        <v>1589</v>
      </c>
      <c r="GN720" t="s">
        <v>127</v>
      </c>
      <c r="GR720" s="69" t="s">
        <v>348</v>
      </c>
      <c r="GS720" s="11" t="s">
        <v>1493</v>
      </c>
    </row>
    <row r="721" spans="1:201" x14ac:dyDescent="0.25">
      <c r="A721" s="10" t="s">
        <v>1782</v>
      </c>
      <c r="B721" s="9" t="s">
        <v>1412</v>
      </c>
      <c r="C721" s="9" t="s">
        <v>1483</v>
      </c>
      <c r="D721" s="35" t="s">
        <v>2350</v>
      </c>
      <c r="E721" s="35" t="s">
        <v>127</v>
      </c>
      <c r="F721" s="35" t="s">
        <v>1589</v>
      </c>
      <c r="G721" s="35" t="s">
        <v>1589</v>
      </c>
      <c r="H721" s="35" t="s">
        <v>1589</v>
      </c>
      <c r="I721" s="35" t="s">
        <v>1589</v>
      </c>
      <c r="J721" s="35" t="str">
        <f t="shared" si="45"/>
        <v>Plan-driven</v>
      </c>
      <c r="K721" t="s">
        <v>1589</v>
      </c>
      <c r="L721" t="s">
        <v>1589</v>
      </c>
      <c r="M721" t="s">
        <v>127</v>
      </c>
      <c r="N721" t="s">
        <v>127</v>
      </c>
      <c r="O721" t="s">
        <v>1589</v>
      </c>
      <c r="P721" t="s">
        <v>1589</v>
      </c>
      <c r="Q721" t="s">
        <v>1589</v>
      </c>
      <c r="R721" s="1" t="str">
        <f t="shared" si="47"/>
        <v>YES</v>
      </c>
      <c r="S721" s="29" t="str">
        <f t="shared" si="48"/>
        <v>YES</v>
      </c>
      <c r="T721" s="32" t="str">
        <f t="shared" si="46"/>
        <v>YES</v>
      </c>
      <c r="U721" s="34" t="s">
        <v>127</v>
      </c>
      <c r="V721" s="10" t="s">
        <v>1589</v>
      </c>
      <c r="W721" s="54" t="s">
        <v>1589</v>
      </c>
      <c r="X721" s="9" t="s">
        <v>126</v>
      </c>
      <c r="Y721" s="9" t="s">
        <v>126</v>
      </c>
      <c r="Z721" s="9" t="s">
        <v>126</v>
      </c>
      <c r="AA721" s="9" t="s">
        <v>126</v>
      </c>
      <c r="AB721" s="9" t="s">
        <v>126</v>
      </c>
      <c r="AC721" s="9" t="s">
        <v>126</v>
      </c>
      <c r="AD721" s="9" t="s">
        <v>126</v>
      </c>
      <c r="AE721" s="9" t="s">
        <v>126</v>
      </c>
      <c r="AF721" s="9" t="s">
        <v>126</v>
      </c>
      <c r="AG721" s="9" t="s">
        <v>126</v>
      </c>
      <c r="AH721" s="9" t="s">
        <v>126</v>
      </c>
      <c r="AI721" s="9" t="s">
        <v>126</v>
      </c>
      <c r="AJ721" s="9" t="s">
        <v>126</v>
      </c>
      <c r="AK721" s="9" t="s">
        <v>126</v>
      </c>
      <c r="AL721" s="9" t="s">
        <v>126</v>
      </c>
      <c r="AM721" s="9" t="s">
        <v>126</v>
      </c>
      <c r="AN721" s="9" t="s">
        <v>127</v>
      </c>
      <c r="AO721" s="9" t="s">
        <v>126</v>
      </c>
      <c r="AP721" s="9" t="s">
        <v>126</v>
      </c>
      <c r="AQ721" s="9" t="s">
        <v>126</v>
      </c>
      <c r="AR721" s="27" t="s">
        <v>126</v>
      </c>
      <c r="AS721" s="11" t="s">
        <v>1486</v>
      </c>
      <c r="BI721" t="s">
        <v>127</v>
      </c>
      <c r="EI721" s="22" t="s">
        <v>127</v>
      </c>
      <c r="EN721" s="11" t="s">
        <v>1489</v>
      </c>
      <c r="FU721" t="s">
        <v>127</v>
      </c>
      <c r="GL721" s="21" t="s">
        <v>1589</v>
      </c>
      <c r="GN721" t="s">
        <v>127</v>
      </c>
      <c r="GR721" s="69" t="s">
        <v>347</v>
      </c>
      <c r="GS721" s="11" t="s">
        <v>1494</v>
      </c>
    </row>
    <row r="722" spans="1:201" x14ac:dyDescent="0.25">
      <c r="A722" s="10" t="s">
        <v>1782</v>
      </c>
      <c r="B722" s="9" t="s">
        <v>1412</v>
      </c>
      <c r="C722" s="9" t="s">
        <v>1483</v>
      </c>
      <c r="D722" s="35" t="s">
        <v>2350</v>
      </c>
      <c r="E722" s="35" t="s">
        <v>127</v>
      </c>
      <c r="F722" s="35" t="s">
        <v>1589</v>
      </c>
      <c r="G722" s="35" t="s">
        <v>1589</v>
      </c>
      <c r="H722" s="35" t="s">
        <v>1589</v>
      </c>
      <c r="I722" s="35" t="s">
        <v>1589</v>
      </c>
      <c r="J722" s="35" t="str">
        <f t="shared" si="45"/>
        <v>Plan-driven</v>
      </c>
      <c r="K722" t="s">
        <v>1589</v>
      </c>
      <c r="L722" t="s">
        <v>1589</v>
      </c>
      <c r="M722" t="s">
        <v>127</v>
      </c>
      <c r="N722" t="s">
        <v>127</v>
      </c>
      <c r="O722" t="s">
        <v>1589</v>
      </c>
      <c r="P722" t="s">
        <v>1589</v>
      </c>
      <c r="Q722" t="s">
        <v>1589</v>
      </c>
      <c r="R722" s="1" t="str">
        <f t="shared" si="47"/>
        <v>YES</v>
      </c>
      <c r="S722" s="29" t="str">
        <f t="shared" si="48"/>
        <v>YES</v>
      </c>
      <c r="T722" s="32" t="str">
        <f t="shared" si="46"/>
        <v>YES</v>
      </c>
      <c r="U722" s="34" t="s">
        <v>127</v>
      </c>
      <c r="V722" s="10" t="s">
        <v>1589</v>
      </c>
      <c r="W722" s="54" t="s">
        <v>1589</v>
      </c>
      <c r="X722" s="9" t="s">
        <v>126</v>
      </c>
      <c r="Y722" s="9" t="s">
        <v>126</v>
      </c>
      <c r="Z722" s="9" t="s">
        <v>126</v>
      </c>
      <c r="AA722" s="9" t="s">
        <v>126</v>
      </c>
      <c r="AB722" s="9" t="s">
        <v>126</v>
      </c>
      <c r="AC722" s="9" t="s">
        <v>126</v>
      </c>
      <c r="AD722" s="9" t="s">
        <v>126</v>
      </c>
      <c r="AE722" s="9" t="s">
        <v>126</v>
      </c>
      <c r="AF722" s="9" t="s">
        <v>126</v>
      </c>
      <c r="AG722" s="9" t="s">
        <v>126</v>
      </c>
      <c r="AH722" s="9" t="s">
        <v>126</v>
      </c>
      <c r="AI722" s="9" t="s">
        <v>126</v>
      </c>
      <c r="AJ722" s="9" t="s">
        <v>126</v>
      </c>
      <c r="AK722" s="9" t="s">
        <v>126</v>
      </c>
      <c r="AL722" s="9" t="s">
        <v>126</v>
      </c>
      <c r="AM722" s="9" t="s">
        <v>126</v>
      </c>
      <c r="AN722" s="9" t="s">
        <v>126</v>
      </c>
      <c r="AO722" s="9" t="s">
        <v>126</v>
      </c>
      <c r="AP722" s="9" t="s">
        <v>127</v>
      </c>
      <c r="AQ722" s="9" t="s">
        <v>126</v>
      </c>
      <c r="AR722" s="27" t="s">
        <v>126</v>
      </c>
      <c r="AS722" s="11" t="s">
        <v>1487</v>
      </c>
      <c r="AT722" t="s">
        <v>127</v>
      </c>
      <c r="EJ722" s="2" t="s">
        <v>127</v>
      </c>
      <c r="EN722" s="11" t="s">
        <v>1489</v>
      </c>
      <c r="FU722" t="s">
        <v>127</v>
      </c>
      <c r="GL722" s="21" t="s">
        <v>1589</v>
      </c>
      <c r="GN722" t="s">
        <v>127</v>
      </c>
      <c r="GR722" s="69" t="s">
        <v>347</v>
      </c>
      <c r="GS722" s="11" t="s">
        <v>1495</v>
      </c>
    </row>
    <row r="723" spans="1:201" x14ac:dyDescent="0.25">
      <c r="A723" s="10" t="s">
        <v>1782</v>
      </c>
      <c r="B723" s="9" t="s">
        <v>1412</v>
      </c>
      <c r="C723" s="9" t="s">
        <v>1483</v>
      </c>
      <c r="D723" s="35" t="s">
        <v>2350</v>
      </c>
      <c r="E723" s="35" t="s">
        <v>127</v>
      </c>
      <c r="F723" s="35" t="s">
        <v>1589</v>
      </c>
      <c r="G723" s="35" t="s">
        <v>1589</v>
      </c>
      <c r="H723" s="35" t="s">
        <v>1589</v>
      </c>
      <c r="I723" s="35" t="s">
        <v>1589</v>
      </c>
      <c r="J723" s="35" t="str">
        <f t="shared" si="45"/>
        <v>Plan-driven</v>
      </c>
      <c r="K723" t="s">
        <v>1589</v>
      </c>
      <c r="L723" t="s">
        <v>1589</v>
      </c>
      <c r="M723" t="s">
        <v>127</v>
      </c>
      <c r="N723" t="s">
        <v>127</v>
      </c>
      <c r="O723" t="s">
        <v>1589</v>
      </c>
      <c r="P723" t="s">
        <v>1589</v>
      </c>
      <c r="Q723" t="s">
        <v>1589</v>
      </c>
      <c r="R723" s="1" t="str">
        <f t="shared" si="47"/>
        <v>YES</v>
      </c>
      <c r="S723" s="29" t="str">
        <f t="shared" si="48"/>
        <v>YES</v>
      </c>
      <c r="T723" s="32" t="str">
        <f t="shared" si="46"/>
        <v>YES</v>
      </c>
      <c r="U723" s="34" t="s">
        <v>127</v>
      </c>
      <c r="V723" s="10" t="s">
        <v>1589</v>
      </c>
      <c r="W723" s="54" t="s">
        <v>1589</v>
      </c>
      <c r="X723" s="9" t="s">
        <v>126</v>
      </c>
      <c r="Y723" s="9" t="s">
        <v>126</v>
      </c>
      <c r="Z723" s="9" t="s">
        <v>126</v>
      </c>
      <c r="AA723" s="9" t="s">
        <v>126</v>
      </c>
      <c r="AB723" s="9" t="s">
        <v>127</v>
      </c>
      <c r="AC723" s="9" t="s">
        <v>126</v>
      </c>
      <c r="AD723" s="9" t="s">
        <v>126</v>
      </c>
      <c r="AE723" s="9" t="s">
        <v>126</v>
      </c>
      <c r="AF723" s="9" t="s">
        <v>126</v>
      </c>
      <c r="AG723" s="9" t="s">
        <v>126</v>
      </c>
      <c r="AH723" s="9" t="s">
        <v>126</v>
      </c>
      <c r="AI723" s="9" t="s">
        <v>126</v>
      </c>
      <c r="AJ723" s="9" t="s">
        <v>126</v>
      </c>
      <c r="AK723" s="9" t="s">
        <v>126</v>
      </c>
      <c r="AL723" s="9" t="s">
        <v>126</v>
      </c>
      <c r="AM723" s="9" t="s">
        <v>126</v>
      </c>
      <c r="AN723" s="9" t="s">
        <v>126</v>
      </c>
      <c r="AO723" s="9" t="s">
        <v>126</v>
      </c>
      <c r="AP723" s="9" t="s">
        <v>126</v>
      </c>
      <c r="AQ723" s="9" t="s">
        <v>126</v>
      </c>
      <c r="AR723" s="27" t="s">
        <v>126</v>
      </c>
      <c r="AS723" s="11" t="s">
        <v>1488</v>
      </c>
      <c r="CY723" t="s">
        <v>127</v>
      </c>
      <c r="EL723" s="2" t="s">
        <v>127</v>
      </c>
      <c r="EN723" s="11" t="s">
        <v>1491</v>
      </c>
      <c r="FO723" t="s">
        <v>127</v>
      </c>
      <c r="GL723" s="21" t="s">
        <v>1589</v>
      </c>
      <c r="GN723" t="s">
        <v>127</v>
      </c>
      <c r="GR723" s="69" t="s">
        <v>347</v>
      </c>
      <c r="GS723" s="11" t="s">
        <v>1496</v>
      </c>
    </row>
    <row r="724" spans="1:201" hidden="1" x14ac:dyDescent="0.25">
      <c r="A724" s="10" t="s">
        <v>1782</v>
      </c>
      <c r="B724" s="9" t="s">
        <v>1412</v>
      </c>
      <c r="C724" s="9" t="s">
        <v>1497</v>
      </c>
      <c r="D724" s="35" t="s">
        <v>2350</v>
      </c>
      <c r="E724" s="35" t="s">
        <v>1589</v>
      </c>
      <c r="F724" s="35" t="s">
        <v>1589</v>
      </c>
      <c r="G724" s="35" t="s">
        <v>127</v>
      </c>
      <c r="H724" s="35" t="s">
        <v>1589</v>
      </c>
      <c r="I724" s="35" t="s">
        <v>1589</v>
      </c>
      <c r="J724" s="35" t="str">
        <f t="shared" si="45"/>
        <v>Agile</v>
      </c>
      <c r="K724" t="s">
        <v>1589</v>
      </c>
      <c r="L724" t="s">
        <v>127</v>
      </c>
      <c r="M724" t="s">
        <v>1589</v>
      </c>
      <c r="N724" t="s">
        <v>1589</v>
      </c>
      <c r="O724" t="s">
        <v>1589</v>
      </c>
      <c r="P724" t="s">
        <v>1589</v>
      </c>
      <c r="Q724" t="s">
        <v>1589</v>
      </c>
      <c r="R724" s="1" t="str">
        <f t="shared" si="47"/>
        <v>NO</v>
      </c>
      <c r="S724" s="29" t="str">
        <f t="shared" si="48"/>
        <v>YES</v>
      </c>
      <c r="T724" s="32" t="str">
        <f t="shared" si="46"/>
        <v>YES</v>
      </c>
      <c r="U724" s="34" t="s">
        <v>127</v>
      </c>
      <c r="V724" s="10" t="s">
        <v>1589</v>
      </c>
      <c r="W724" s="54" t="s">
        <v>1589</v>
      </c>
      <c r="X724" s="9" t="s">
        <v>126</v>
      </c>
      <c r="Y724" s="9" t="s">
        <v>126</v>
      </c>
      <c r="Z724" s="9" t="s">
        <v>126</v>
      </c>
      <c r="AA724" s="9" t="s">
        <v>126</v>
      </c>
      <c r="AB724" s="9" t="s">
        <v>126</v>
      </c>
      <c r="AC724" s="9" t="s">
        <v>126</v>
      </c>
      <c r="AD724" s="9" t="s">
        <v>126</v>
      </c>
      <c r="AE724" s="9" t="s">
        <v>126</v>
      </c>
      <c r="AF724" s="9" t="s">
        <v>126</v>
      </c>
      <c r="AG724" s="9" t="s">
        <v>126</v>
      </c>
      <c r="AH724" s="9" t="s">
        <v>126</v>
      </c>
      <c r="AI724" s="9" t="s">
        <v>126</v>
      </c>
      <c r="AJ724" s="9" t="s">
        <v>127</v>
      </c>
      <c r="AK724" s="9" t="s">
        <v>126</v>
      </c>
      <c r="AL724" s="9" t="s">
        <v>126</v>
      </c>
      <c r="AM724" s="9" t="s">
        <v>126</v>
      </c>
      <c r="AN724" s="9" t="s">
        <v>126</v>
      </c>
      <c r="AO724" s="9" t="s">
        <v>126</v>
      </c>
      <c r="AP724" s="9" t="s">
        <v>126</v>
      </c>
      <c r="AQ724" s="9" t="s">
        <v>126</v>
      </c>
      <c r="AR724" s="27" t="s">
        <v>126</v>
      </c>
      <c r="AS724" s="11" t="s">
        <v>1498</v>
      </c>
      <c r="CQ724" t="s">
        <v>127</v>
      </c>
      <c r="EJ724" s="2" t="s">
        <v>127</v>
      </c>
      <c r="EN724" s="11" t="s">
        <v>1503</v>
      </c>
      <c r="FA724" t="s">
        <v>127</v>
      </c>
      <c r="GL724" s="21" t="s">
        <v>127</v>
      </c>
      <c r="GN724" t="s">
        <v>127</v>
      </c>
      <c r="GR724" s="69" t="s">
        <v>348</v>
      </c>
      <c r="GS724" s="11" t="s">
        <v>126</v>
      </c>
    </row>
    <row r="725" spans="1:201" hidden="1" x14ac:dyDescent="0.25">
      <c r="A725" s="10" t="s">
        <v>1782</v>
      </c>
      <c r="B725" s="9" t="s">
        <v>1412</v>
      </c>
      <c r="C725" s="9" t="s">
        <v>1497</v>
      </c>
      <c r="D725" s="35" t="s">
        <v>2350</v>
      </c>
      <c r="E725" s="35" t="s">
        <v>1589</v>
      </c>
      <c r="F725" s="35" t="s">
        <v>1589</v>
      </c>
      <c r="G725" s="35" t="s">
        <v>127</v>
      </c>
      <c r="H725" s="35" t="s">
        <v>1589</v>
      </c>
      <c r="I725" s="35" t="s">
        <v>1589</v>
      </c>
      <c r="J725" s="35" t="str">
        <f t="shared" si="45"/>
        <v>Agile</v>
      </c>
      <c r="K725" t="s">
        <v>1589</v>
      </c>
      <c r="L725" t="s">
        <v>127</v>
      </c>
      <c r="M725" t="s">
        <v>1589</v>
      </c>
      <c r="N725" t="s">
        <v>1589</v>
      </c>
      <c r="O725" t="s">
        <v>1589</v>
      </c>
      <c r="P725" t="s">
        <v>1589</v>
      </c>
      <c r="Q725" t="s">
        <v>1589</v>
      </c>
      <c r="R725" s="1" t="str">
        <f t="shared" si="47"/>
        <v>NO</v>
      </c>
      <c r="S725" s="29" t="str">
        <f t="shared" si="48"/>
        <v>YES</v>
      </c>
      <c r="T725" s="32" t="str">
        <f t="shared" si="46"/>
        <v>YES</v>
      </c>
      <c r="U725" s="34" t="s">
        <v>127</v>
      </c>
      <c r="V725" s="10" t="s">
        <v>1589</v>
      </c>
      <c r="W725" s="54" t="s">
        <v>1589</v>
      </c>
      <c r="X725" s="9" t="s">
        <v>126</v>
      </c>
      <c r="Y725" s="9" t="s">
        <v>126</v>
      </c>
      <c r="Z725" s="9" t="s">
        <v>126</v>
      </c>
      <c r="AA725" s="9" t="s">
        <v>126</v>
      </c>
      <c r="AB725" s="9" t="s">
        <v>126</v>
      </c>
      <c r="AC725" s="9" t="s">
        <v>126</v>
      </c>
      <c r="AD725" s="9" t="s">
        <v>126</v>
      </c>
      <c r="AE725" s="9" t="s">
        <v>126</v>
      </c>
      <c r="AF725" s="9" t="s">
        <v>126</v>
      </c>
      <c r="AG725" s="9" t="s">
        <v>126</v>
      </c>
      <c r="AH725" s="9" t="s">
        <v>126</v>
      </c>
      <c r="AI725" s="9" t="s">
        <v>126</v>
      </c>
      <c r="AJ725" s="9" t="s">
        <v>126</v>
      </c>
      <c r="AK725" s="9" t="s">
        <v>127</v>
      </c>
      <c r="AL725" s="9" t="s">
        <v>126</v>
      </c>
      <c r="AM725" s="9" t="s">
        <v>126</v>
      </c>
      <c r="AN725" s="9" t="s">
        <v>126</v>
      </c>
      <c r="AO725" s="9" t="s">
        <v>126</v>
      </c>
      <c r="AP725" s="9" t="s">
        <v>126</v>
      </c>
      <c r="AQ725" s="9" t="s">
        <v>126</v>
      </c>
      <c r="AR725" s="27" t="s">
        <v>126</v>
      </c>
      <c r="AS725" s="11" t="s">
        <v>1499</v>
      </c>
      <c r="AZ725" t="s">
        <v>127</v>
      </c>
      <c r="EI725" s="22" t="s">
        <v>127</v>
      </c>
      <c r="EN725" s="11" t="s">
        <v>1503</v>
      </c>
      <c r="FA725" t="s">
        <v>127</v>
      </c>
      <c r="GL725" s="21" t="s">
        <v>127</v>
      </c>
      <c r="GN725" t="s">
        <v>127</v>
      </c>
      <c r="GR725" s="69" t="s">
        <v>347</v>
      </c>
      <c r="GS725" s="11" t="s">
        <v>126</v>
      </c>
    </row>
    <row r="726" spans="1:201" hidden="1" x14ac:dyDescent="0.25">
      <c r="A726" s="10" t="s">
        <v>1782</v>
      </c>
      <c r="B726" s="9" t="s">
        <v>1412</v>
      </c>
      <c r="C726" s="9" t="s">
        <v>1497</v>
      </c>
      <c r="D726" s="35" t="s">
        <v>2350</v>
      </c>
      <c r="E726" s="35" t="s">
        <v>1589</v>
      </c>
      <c r="F726" s="35" t="s">
        <v>1589</v>
      </c>
      <c r="G726" s="35" t="s">
        <v>127</v>
      </c>
      <c r="H726" s="35" t="s">
        <v>1589</v>
      </c>
      <c r="I726" s="35" t="s">
        <v>1589</v>
      </c>
      <c r="J726" s="35" t="str">
        <f t="shared" si="45"/>
        <v>Agile</v>
      </c>
      <c r="K726" t="s">
        <v>1589</v>
      </c>
      <c r="L726" t="s">
        <v>127</v>
      </c>
      <c r="M726" t="s">
        <v>1589</v>
      </c>
      <c r="N726" t="s">
        <v>1589</v>
      </c>
      <c r="O726" t="s">
        <v>1589</v>
      </c>
      <c r="P726" t="s">
        <v>1589</v>
      </c>
      <c r="Q726" t="s">
        <v>1589</v>
      </c>
      <c r="R726" s="1" t="str">
        <f t="shared" si="47"/>
        <v>NO</v>
      </c>
      <c r="S726" s="29" t="str">
        <f t="shared" si="48"/>
        <v>YES</v>
      </c>
      <c r="T726" s="32" t="str">
        <f t="shared" si="46"/>
        <v>YES</v>
      </c>
      <c r="U726" s="34" t="s">
        <v>127</v>
      </c>
      <c r="V726" s="10" t="s">
        <v>1589</v>
      </c>
      <c r="W726" s="54" t="s">
        <v>1589</v>
      </c>
      <c r="X726" s="9" t="s">
        <v>126</v>
      </c>
      <c r="Y726" s="9" t="s">
        <v>127</v>
      </c>
      <c r="Z726" s="9" t="s">
        <v>126</v>
      </c>
      <c r="AA726" s="9" t="s">
        <v>126</v>
      </c>
      <c r="AB726" s="9" t="s">
        <v>126</v>
      </c>
      <c r="AC726" s="9" t="s">
        <v>126</v>
      </c>
      <c r="AD726" s="9" t="s">
        <v>126</v>
      </c>
      <c r="AE726" s="9" t="s">
        <v>126</v>
      </c>
      <c r="AF726" s="9" t="s">
        <v>126</v>
      </c>
      <c r="AG726" s="9" t="s">
        <v>126</v>
      </c>
      <c r="AH726" s="9" t="s">
        <v>126</v>
      </c>
      <c r="AI726" s="9" t="s">
        <v>126</v>
      </c>
      <c r="AJ726" s="9" t="s">
        <v>126</v>
      </c>
      <c r="AK726" s="9" t="s">
        <v>126</v>
      </c>
      <c r="AL726" s="9" t="s">
        <v>126</v>
      </c>
      <c r="AM726" s="9" t="s">
        <v>126</v>
      </c>
      <c r="AN726" s="9" t="s">
        <v>126</v>
      </c>
      <c r="AO726" s="9" t="s">
        <v>126</v>
      </c>
      <c r="AP726" s="9" t="s">
        <v>126</v>
      </c>
      <c r="AQ726" s="9" t="s">
        <v>126</v>
      </c>
      <c r="AR726" s="27" t="s">
        <v>126</v>
      </c>
      <c r="AS726" s="11" t="s">
        <v>1500</v>
      </c>
      <c r="CQ726" t="s">
        <v>127</v>
      </c>
      <c r="EJ726" s="2" t="s">
        <v>127</v>
      </c>
      <c r="EN726" s="11" t="s">
        <v>1503</v>
      </c>
      <c r="FA726" t="s">
        <v>127</v>
      </c>
      <c r="GL726" s="21" t="s">
        <v>127</v>
      </c>
      <c r="GN726" t="s">
        <v>127</v>
      </c>
      <c r="GR726" s="69" t="s">
        <v>348</v>
      </c>
      <c r="GS726" s="11" t="s">
        <v>126</v>
      </c>
    </row>
    <row r="727" spans="1:201" hidden="1" x14ac:dyDescent="0.25">
      <c r="A727" s="10" t="s">
        <v>1782</v>
      </c>
      <c r="B727" s="9" t="s">
        <v>1412</v>
      </c>
      <c r="C727" s="9" t="s">
        <v>1497</v>
      </c>
      <c r="D727" s="35" t="s">
        <v>2350</v>
      </c>
      <c r="E727" s="35" t="s">
        <v>1589</v>
      </c>
      <c r="F727" s="35" t="s">
        <v>1589</v>
      </c>
      <c r="G727" s="35" t="s">
        <v>127</v>
      </c>
      <c r="H727" s="35" t="s">
        <v>1589</v>
      </c>
      <c r="I727" s="35" t="s">
        <v>1589</v>
      </c>
      <c r="J727" s="35" t="str">
        <f t="shared" si="45"/>
        <v>Agile</v>
      </c>
      <c r="K727" t="s">
        <v>1589</v>
      </c>
      <c r="L727" t="s">
        <v>127</v>
      </c>
      <c r="M727" t="s">
        <v>1589</v>
      </c>
      <c r="N727" t="s">
        <v>1589</v>
      </c>
      <c r="O727" t="s">
        <v>1589</v>
      </c>
      <c r="P727" t="s">
        <v>1589</v>
      </c>
      <c r="Q727" t="s">
        <v>1589</v>
      </c>
      <c r="R727" s="1" t="str">
        <f t="shared" si="47"/>
        <v>NO</v>
      </c>
      <c r="S727" s="29" t="str">
        <f t="shared" si="48"/>
        <v>YES</v>
      </c>
      <c r="T727" s="32" t="str">
        <f t="shared" si="46"/>
        <v>YES</v>
      </c>
      <c r="U727" s="34" t="s">
        <v>127</v>
      </c>
      <c r="V727" s="10" t="s">
        <v>1589</v>
      </c>
      <c r="W727" s="54" t="s">
        <v>1589</v>
      </c>
      <c r="X727" s="9" t="s">
        <v>126</v>
      </c>
      <c r="Y727" s="9" t="s">
        <v>126</v>
      </c>
      <c r="Z727" s="9" t="s">
        <v>126</v>
      </c>
      <c r="AA727" s="9" t="s">
        <v>126</v>
      </c>
      <c r="AB727" s="9" t="s">
        <v>126</v>
      </c>
      <c r="AC727" s="9" t="s">
        <v>126</v>
      </c>
      <c r="AD727" s="9" t="s">
        <v>126</v>
      </c>
      <c r="AE727" s="9" t="s">
        <v>126</v>
      </c>
      <c r="AF727" s="9" t="s">
        <v>127</v>
      </c>
      <c r="AG727" s="9" t="s">
        <v>126</v>
      </c>
      <c r="AH727" s="9" t="s">
        <v>126</v>
      </c>
      <c r="AI727" s="9" t="s">
        <v>126</v>
      </c>
      <c r="AJ727" s="9" t="s">
        <v>126</v>
      </c>
      <c r="AK727" s="9" t="s">
        <v>126</v>
      </c>
      <c r="AL727" s="9" t="s">
        <v>126</v>
      </c>
      <c r="AM727" s="9" t="s">
        <v>126</v>
      </c>
      <c r="AN727" s="9" t="s">
        <v>126</v>
      </c>
      <c r="AO727" s="9" t="s">
        <v>126</v>
      </c>
      <c r="AP727" s="9" t="s">
        <v>126</v>
      </c>
      <c r="AQ727" s="9" t="s">
        <v>126</v>
      </c>
      <c r="AR727" s="27" t="s">
        <v>126</v>
      </c>
      <c r="AS727" s="11" t="s">
        <v>1501</v>
      </c>
      <c r="DL727" t="s">
        <v>127</v>
      </c>
      <c r="EI727" s="22" t="s">
        <v>127</v>
      </c>
      <c r="EN727" s="11" t="s">
        <v>1504</v>
      </c>
      <c r="FE727" t="s">
        <v>127</v>
      </c>
      <c r="GL727" s="21" t="s">
        <v>127</v>
      </c>
      <c r="GP727" t="s">
        <v>127</v>
      </c>
      <c r="GR727" s="69" t="s">
        <v>347</v>
      </c>
      <c r="GS727" s="11" t="s">
        <v>126</v>
      </c>
    </row>
    <row r="728" spans="1:201" hidden="1" x14ac:dyDescent="0.25">
      <c r="A728" s="10" t="s">
        <v>1782</v>
      </c>
      <c r="B728" s="9" t="s">
        <v>1412</v>
      </c>
      <c r="C728" s="9" t="s">
        <v>1497</v>
      </c>
      <c r="D728" s="35" t="s">
        <v>2350</v>
      </c>
      <c r="E728" s="35" t="s">
        <v>1589</v>
      </c>
      <c r="F728" s="35" t="s">
        <v>1589</v>
      </c>
      <c r="G728" s="35" t="s">
        <v>127</v>
      </c>
      <c r="H728" s="35" t="s">
        <v>1589</v>
      </c>
      <c r="I728" s="35" t="s">
        <v>1589</v>
      </c>
      <c r="J728" s="35" t="str">
        <f t="shared" si="45"/>
        <v>Agile</v>
      </c>
      <c r="K728" t="s">
        <v>1589</v>
      </c>
      <c r="L728" t="s">
        <v>127</v>
      </c>
      <c r="M728" t="s">
        <v>1589</v>
      </c>
      <c r="N728" t="s">
        <v>1589</v>
      </c>
      <c r="O728" t="s">
        <v>1589</v>
      </c>
      <c r="P728" t="s">
        <v>1589</v>
      </c>
      <c r="Q728" t="s">
        <v>1589</v>
      </c>
      <c r="R728" s="1" t="str">
        <f t="shared" si="47"/>
        <v>NO</v>
      </c>
      <c r="S728" s="29" t="str">
        <f t="shared" si="48"/>
        <v>YES</v>
      </c>
      <c r="T728" s="32" t="str">
        <f t="shared" si="46"/>
        <v>YES</v>
      </c>
      <c r="U728" s="34" t="s">
        <v>127</v>
      </c>
      <c r="V728" s="10" t="s">
        <v>1589</v>
      </c>
      <c r="W728" s="54" t="s">
        <v>1589</v>
      </c>
      <c r="X728" s="9" t="s">
        <v>126</v>
      </c>
      <c r="Y728" s="9" t="s">
        <v>126</v>
      </c>
      <c r="Z728" s="9" t="s">
        <v>126</v>
      </c>
      <c r="AA728" s="9" t="s">
        <v>126</v>
      </c>
      <c r="AB728" s="9" t="s">
        <v>126</v>
      </c>
      <c r="AC728" s="9" t="s">
        <v>126</v>
      </c>
      <c r="AD728" s="9" t="s">
        <v>126</v>
      </c>
      <c r="AE728" s="9" t="s">
        <v>126</v>
      </c>
      <c r="AF728" s="9" t="s">
        <v>126</v>
      </c>
      <c r="AG728" s="9" t="s">
        <v>126</v>
      </c>
      <c r="AH728" s="9" t="s">
        <v>126</v>
      </c>
      <c r="AI728" s="9" t="s">
        <v>127</v>
      </c>
      <c r="AJ728" s="9" t="s">
        <v>126</v>
      </c>
      <c r="AK728" s="9" t="s">
        <v>126</v>
      </c>
      <c r="AL728" s="9" t="s">
        <v>126</v>
      </c>
      <c r="AM728" s="9" t="s">
        <v>126</v>
      </c>
      <c r="AN728" s="9" t="s">
        <v>126</v>
      </c>
      <c r="AO728" s="9" t="s">
        <v>126</v>
      </c>
      <c r="AP728" s="9" t="s">
        <v>126</v>
      </c>
      <c r="AQ728" s="9" t="s">
        <v>126</v>
      </c>
      <c r="AR728" s="27" t="s">
        <v>126</v>
      </c>
      <c r="AS728" s="11" t="s">
        <v>1502</v>
      </c>
      <c r="DQ728" t="s">
        <v>127</v>
      </c>
      <c r="EI728" s="22" t="s">
        <v>127</v>
      </c>
      <c r="EN728" s="11" t="s">
        <v>1505</v>
      </c>
      <c r="FA728" t="s">
        <v>127</v>
      </c>
      <c r="GL728" s="21" t="s">
        <v>127</v>
      </c>
      <c r="GN728" t="s">
        <v>127</v>
      </c>
      <c r="GR728" s="69" t="s">
        <v>347</v>
      </c>
      <c r="GS728" s="11" t="s">
        <v>126</v>
      </c>
    </row>
    <row r="729" spans="1:201" hidden="1" x14ac:dyDescent="0.25">
      <c r="A729" s="10" t="s">
        <v>1782</v>
      </c>
      <c r="B729" s="9" t="s">
        <v>1412</v>
      </c>
      <c r="C729" s="9" t="s">
        <v>1506</v>
      </c>
      <c r="D729" s="35" t="s">
        <v>2351</v>
      </c>
      <c r="E729" s="35" t="s">
        <v>127</v>
      </c>
      <c r="F729" s="35" t="s">
        <v>1589</v>
      </c>
      <c r="G729" s="35" t="s">
        <v>1589</v>
      </c>
      <c r="H729" s="35" t="s">
        <v>1589</v>
      </c>
      <c r="I729" s="35" t="s">
        <v>1589</v>
      </c>
      <c r="J729" s="35" t="str">
        <f t="shared" si="45"/>
        <v>Plan-driven</v>
      </c>
      <c r="K729" t="s">
        <v>1589</v>
      </c>
      <c r="L729" t="s">
        <v>1589</v>
      </c>
      <c r="M729" t="s">
        <v>1589</v>
      </c>
      <c r="N729" t="s">
        <v>127</v>
      </c>
      <c r="O729" t="s">
        <v>1589</v>
      </c>
      <c r="P729" t="s">
        <v>1589</v>
      </c>
      <c r="Q729" t="s">
        <v>1589</v>
      </c>
      <c r="R729" s="1" t="str">
        <f t="shared" si="47"/>
        <v>YES</v>
      </c>
      <c r="S729" s="29" t="str">
        <f t="shared" si="48"/>
        <v>YES</v>
      </c>
      <c r="T729" s="32" t="str">
        <f t="shared" si="46"/>
        <v>NO</v>
      </c>
      <c r="U729" s="34" t="s">
        <v>1589</v>
      </c>
      <c r="V729" s="10" t="s">
        <v>1589</v>
      </c>
      <c r="W729" s="54" t="s">
        <v>1589</v>
      </c>
      <c r="X729" s="9" t="s">
        <v>126</v>
      </c>
      <c r="Y729" s="9" t="s">
        <v>126</v>
      </c>
      <c r="Z729" s="9" t="s">
        <v>126</v>
      </c>
      <c r="AA729" s="9" t="s">
        <v>126</v>
      </c>
      <c r="AB729" s="9" t="s">
        <v>126</v>
      </c>
      <c r="AC729" s="9" t="s">
        <v>126</v>
      </c>
      <c r="AD729" s="9" t="s">
        <v>126</v>
      </c>
      <c r="AE729" s="9" t="s">
        <v>126</v>
      </c>
      <c r="AF729" s="9" t="s">
        <v>126</v>
      </c>
      <c r="AG729" s="9" t="s">
        <v>126</v>
      </c>
      <c r="AH729" s="9" t="s">
        <v>126</v>
      </c>
      <c r="AI729" s="9" t="s">
        <v>126</v>
      </c>
      <c r="AJ729" s="9" t="s">
        <v>126</v>
      </c>
      <c r="AK729" s="9" t="s">
        <v>127</v>
      </c>
      <c r="AL729" s="9" t="s">
        <v>126</v>
      </c>
      <c r="AM729" s="9" t="s">
        <v>126</v>
      </c>
      <c r="AN729" s="9" t="s">
        <v>126</v>
      </c>
      <c r="AO729" s="9" t="s">
        <v>126</v>
      </c>
      <c r="AP729" s="9" t="s">
        <v>126</v>
      </c>
      <c r="AQ729" s="9" t="s">
        <v>126</v>
      </c>
      <c r="AR729" s="27" t="s">
        <v>126</v>
      </c>
      <c r="AS729" s="11" t="s">
        <v>126</v>
      </c>
      <c r="EN729" s="11" t="s">
        <v>126</v>
      </c>
      <c r="GR729" s="69" t="s">
        <v>348</v>
      </c>
      <c r="GS729" s="11" t="s">
        <v>126</v>
      </c>
    </row>
    <row r="730" spans="1:201" hidden="1" x14ac:dyDescent="0.25">
      <c r="A730" s="10" t="s">
        <v>1782</v>
      </c>
      <c r="B730" s="9" t="s">
        <v>1412</v>
      </c>
      <c r="C730" s="9" t="s">
        <v>1506</v>
      </c>
      <c r="D730" s="35" t="s">
        <v>2351</v>
      </c>
      <c r="E730" s="35" t="s">
        <v>127</v>
      </c>
      <c r="F730" s="35" t="s">
        <v>1589</v>
      </c>
      <c r="G730" s="35" t="s">
        <v>1589</v>
      </c>
      <c r="H730" s="35" t="s">
        <v>1589</v>
      </c>
      <c r="I730" s="35" t="s">
        <v>1589</v>
      </c>
      <c r="J730" s="35" t="str">
        <f t="shared" si="45"/>
        <v>Plan-driven</v>
      </c>
      <c r="K730" t="s">
        <v>1589</v>
      </c>
      <c r="L730" t="s">
        <v>1589</v>
      </c>
      <c r="M730" t="s">
        <v>1589</v>
      </c>
      <c r="N730" t="s">
        <v>127</v>
      </c>
      <c r="O730" t="s">
        <v>1589</v>
      </c>
      <c r="P730" t="s">
        <v>1589</v>
      </c>
      <c r="Q730" t="s">
        <v>1589</v>
      </c>
      <c r="R730" s="1" t="str">
        <f t="shared" si="47"/>
        <v>YES</v>
      </c>
      <c r="S730" s="29" t="str">
        <f t="shared" si="48"/>
        <v>YES</v>
      </c>
      <c r="T730" s="32" t="str">
        <f t="shared" si="46"/>
        <v>NO</v>
      </c>
      <c r="U730" s="34" t="s">
        <v>1589</v>
      </c>
      <c r="V730" s="10" t="s">
        <v>1589</v>
      </c>
      <c r="W730" s="54" t="s">
        <v>1589</v>
      </c>
      <c r="X730" s="9" t="s">
        <v>126</v>
      </c>
      <c r="Y730" s="9" t="s">
        <v>126</v>
      </c>
      <c r="Z730" s="9" t="s">
        <v>126</v>
      </c>
      <c r="AA730" s="9" t="s">
        <v>126</v>
      </c>
      <c r="AB730" s="9" t="s">
        <v>127</v>
      </c>
      <c r="AC730" s="9" t="s">
        <v>126</v>
      </c>
      <c r="AD730" s="9" t="s">
        <v>126</v>
      </c>
      <c r="AE730" s="9" t="s">
        <v>126</v>
      </c>
      <c r="AF730" s="9" t="s">
        <v>126</v>
      </c>
      <c r="AG730" s="9" t="s">
        <v>126</v>
      </c>
      <c r="AH730" s="9" t="s">
        <v>126</v>
      </c>
      <c r="AI730" s="9" t="s">
        <v>126</v>
      </c>
      <c r="AJ730" s="9" t="s">
        <v>126</v>
      </c>
      <c r="AK730" s="9" t="s">
        <v>126</v>
      </c>
      <c r="AL730" s="9" t="s">
        <v>126</v>
      </c>
      <c r="AM730" s="9" t="s">
        <v>126</v>
      </c>
      <c r="AN730" s="9" t="s">
        <v>126</v>
      </c>
      <c r="AO730" s="9" t="s">
        <v>126</v>
      </c>
      <c r="AP730" s="9" t="s">
        <v>126</v>
      </c>
      <c r="AQ730" s="9" t="s">
        <v>126</v>
      </c>
      <c r="AR730" s="27" t="s">
        <v>126</v>
      </c>
      <c r="AS730" s="11" t="s">
        <v>126</v>
      </c>
      <c r="EN730" s="11" t="s">
        <v>126</v>
      </c>
      <c r="GR730" s="69" t="s">
        <v>347</v>
      </c>
      <c r="GS730" s="11" t="s">
        <v>126</v>
      </c>
    </row>
    <row r="731" spans="1:201" hidden="1" x14ac:dyDescent="0.25">
      <c r="A731" s="10" t="s">
        <v>1782</v>
      </c>
      <c r="B731" s="9" t="s">
        <v>1412</v>
      </c>
      <c r="C731" s="9" t="s">
        <v>1506</v>
      </c>
      <c r="D731" s="35" t="s">
        <v>2351</v>
      </c>
      <c r="E731" s="35" t="s">
        <v>127</v>
      </c>
      <c r="F731" s="35" t="s">
        <v>1589</v>
      </c>
      <c r="G731" s="35" t="s">
        <v>1589</v>
      </c>
      <c r="H731" s="35" t="s">
        <v>1589</v>
      </c>
      <c r="I731" s="35" t="s">
        <v>1589</v>
      </c>
      <c r="J731" s="35" t="str">
        <f t="shared" si="45"/>
        <v>Plan-driven</v>
      </c>
      <c r="K731" t="s">
        <v>1589</v>
      </c>
      <c r="L731" t="s">
        <v>1589</v>
      </c>
      <c r="M731" t="s">
        <v>1589</v>
      </c>
      <c r="N731" t="s">
        <v>127</v>
      </c>
      <c r="O731" t="s">
        <v>1589</v>
      </c>
      <c r="P731" t="s">
        <v>1589</v>
      </c>
      <c r="Q731" t="s">
        <v>1589</v>
      </c>
      <c r="R731" s="1" t="str">
        <f t="shared" si="47"/>
        <v>YES</v>
      </c>
      <c r="S731" s="29" t="str">
        <f t="shared" si="48"/>
        <v>YES</v>
      </c>
      <c r="T731" s="32" t="str">
        <f t="shared" si="46"/>
        <v>NO</v>
      </c>
      <c r="U731" s="34" t="s">
        <v>1589</v>
      </c>
      <c r="V731" s="10" t="s">
        <v>1589</v>
      </c>
      <c r="W731" s="54" t="s">
        <v>1589</v>
      </c>
      <c r="X731" s="9" t="s">
        <v>126</v>
      </c>
      <c r="Y731" s="9" t="s">
        <v>126</v>
      </c>
      <c r="Z731" s="9" t="s">
        <v>126</v>
      </c>
      <c r="AA731" s="9" t="s">
        <v>126</v>
      </c>
      <c r="AB731" s="9" t="s">
        <v>126</v>
      </c>
      <c r="AC731" s="9" t="s">
        <v>126</v>
      </c>
      <c r="AD731" s="9" t="s">
        <v>126</v>
      </c>
      <c r="AE731" s="9" t="s">
        <v>126</v>
      </c>
      <c r="AF731" s="9" t="s">
        <v>126</v>
      </c>
      <c r="AG731" s="9" t="s">
        <v>126</v>
      </c>
      <c r="AH731" s="9" t="s">
        <v>127</v>
      </c>
      <c r="AI731" s="9" t="s">
        <v>126</v>
      </c>
      <c r="AJ731" s="9" t="s">
        <v>126</v>
      </c>
      <c r="AK731" s="9" t="s">
        <v>126</v>
      </c>
      <c r="AL731" s="9" t="s">
        <v>126</v>
      </c>
      <c r="AM731" s="9" t="s">
        <v>126</v>
      </c>
      <c r="AN731" s="9" t="s">
        <v>126</v>
      </c>
      <c r="AO731" s="9" t="s">
        <v>126</v>
      </c>
      <c r="AP731" s="9" t="s">
        <v>126</v>
      </c>
      <c r="AQ731" s="9" t="s">
        <v>126</v>
      </c>
      <c r="AR731" s="27" t="s">
        <v>126</v>
      </c>
      <c r="AS731" s="11" t="s">
        <v>126</v>
      </c>
      <c r="EN731" s="11" t="s">
        <v>126</v>
      </c>
      <c r="GR731" s="69" t="s">
        <v>347</v>
      </c>
      <c r="GS731" s="11" t="s">
        <v>126</v>
      </c>
    </row>
    <row r="732" spans="1:201" hidden="1" x14ac:dyDescent="0.25">
      <c r="A732" s="10" t="s">
        <v>1782</v>
      </c>
      <c r="B732" s="9" t="s">
        <v>1412</v>
      </c>
      <c r="C732" s="9" t="s">
        <v>1506</v>
      </c>
      <c r="D732" s="35" t="s">
        <v>2351</v>
      </c>
      <c r="E732" s="35" t="s">
        <v>127</v>
      </c>
      <c r="F732" s="35" t="s">
        <v>1589</v>
      </c>
      <c r="G732" s="35" t="s">
        <v>1589</v>
      </c>
      <c r="H732" s="35" t="s">
        <v>1589</v>
      </c>
      <c r="I732" s="35" t="s">
        <v>1589</v>
      </c>
      <c r="J732" s="35" t="str">
        <f t="shared" si="45"/>
        <v>Plan-driven</v>
      </c>
      <c r="K732" t="s">
        <v>1589</v>
      </c>
      <c r="L732" t="s">
        <v>1589</v>
      </c>
      <c r="M732" t="s">
        <v>1589</v>
      </c>
      <c r="N732" t="s">
        <v>127</v>
      </c>
      <c r="O732" t="s">
        <v>1589</v>
      </c>
      <c r="P732" t="s">
        <v>1589</v>
      </c>
      <c r="Q732" t="s">
        <v>1589</v>
      </c>
      <c r="R732" s="1" t="str">
        <f t="shared" si="47"/>
        <v>YES</v>
      </c>
      <c r="S732" s="29" t="str">
        <f t="shared" si="48"/>
        <v>YES</v>
      </c>
      <c r="T732" s="32" t="str">
        <f t="shared" si="46"/>
        <v>NO</v>
      </c>
      <c r="U732" s="34" t="s">
        <v>1589</v>
      </c>
      <c r="V732" s="10" t="s">
        <v>1589</v>
      </c>
      <c r="W732" s="54" t="s">
        <v>1589</v>
      </c>
      <c r="X732" s="9" t="s">
        <v>126</v>
      </c>
      <c r="Y732" s="9" t="s">
        <v>126</v>
      </c>
      <c r="Z732" s="9" t="s">
        <v>126</v>
      </c>
      <c r="AA732" s="9" t="s">
        <v>126</v>
      </c>
      <c r="AB732" s="9" t="s">
        <v>126</v>
      </c>
      <c r="AC732" s="9" t="s">
        <v>126</v>
      </c>
      <c r="AD732" s="9" t="s">
        <v>126</v>
      </c>
      <c r="AE732" s="9" t="s">
        <v>126</v>
      </c>
      <c r="AF732" s="9" t="s">
        <v>126</v>
      </c>
      <c r="AG732" s="9" t="s">
        <v>126</v>
      </c>
      <c r="AH732" s="9" t="s">
        <v>126</v>
      </c>
      <c r="AI732" s="9" t="s">
        <v>126</v>
      </c>
      <c r="AJ732" s="9" t="s">
        <v>126</v>
      </c>
      <c r="AK732" s="9" t="s">
        <v>126</v>
      </c>
      <c r="AL732" s="9" t="s">
        <v>126</v>
      </c>
      <c r="AM732" s="9" t="s">
        <v>126</v>
      </c>
      <c r="AN732" s="9" t="s">
        <v>127</v>
      </c>
      <c r="AO732" s="9" t="s">
        <v>126</v>
      </c>
      <c r="AP732" s="9" t="s">
        <v>126</v>
      </c>
      <c r="AQ732" s="9" t="s">
        <v>126</v>
      </c>
      <c r="AR732" s="27" t="s">
        <v>126</v>
      </c>
      <c r="AS732" s="11" t="s">
        <v>126</v>
      </c>
      <c r="EN732" s="11" t="s">
        <v>126</v>
      </c>
      <c r="GR732" s="69" t="s">
        <v>347</v>
      </c>
      <c r="GS732" s="11" t="s">
        <v>126</v>
      </c>
    </row>
    <row r="733" spans="1:201" hidden="1" x14ac:dyDescent="0.25">
      <c r="A733" s="10" t="s">
        <v>1782</v>
      </c>
      <c r="B733" s="9" t="s">
        <v>1412</v>
      </c>
      <c r="C733" s="9" t="s">
        <v>1506</v>
      </c>
      <c r="D733" s="35" t="s">
        <v>2351</v>
      </c>
      <c r="E733" s="35" t="s">
        <v>127</v>
      </c>
      <c r="F733" s="35" t="s">
        <v>1589</v>
      </c>
      <c r="G733" s="35" t="s">
        <v>1589</v>
      </c>
      <c r="H733" s="35" t="s">
        <v>1589</v>
      </c>
      <c r="I733" s="35" t="s">
        <v>1589</v>
      </c>
      <c r="J733" s="35" t="str">
        <f t="shared" si="45"/>
        <v>Plan-driven</v>
      </c>
      <c r="K733" t="s">
        <v>1589</v>
      </c>
      <c r="L733" t="s">
        <v>1589</v>
      </c>
      <c r="M733" t="s">
        <v>1589</v>
      </c>
      <c r="N733" t="s">
        <v>127</v>
      </c>
      <c r="O733" t="s">
        <v>1589</v>
      </c>
      <c r="P733" t="s">
        <v>1589</v>
      </c>
      <c r="Q733" t="s">
        <v>1589</v>
      </c>
      <c r="R733" s="1" t="str">
        <f t="shared" si="47"/>
        <v>YES</v>
      </c>
      <c r="S733" s="29" t="str">
        <f t="shared" si="48"/>
        <v>YES</v>
      </c>
      <c r="T733" s="32" t="str">
        <f t="shared" si="46"/>
        <v>NO</v>
      </c>
      <c r="U733" s="34" t="s">
        <v>1589</v>
      </c>
      <c r="V733" s="10" t="s">
        <v>1589</v>
      </c>
      <c r="W733" s="54" t="s">
        <v>1589</v>
      </c>
      <c r="X733" s="9" t="s">
        <v>126</v>
      </c>
      <c r="Y733" s="9" t="s">
        <v>126</v>
      </c>
      <c r="Z733" s="9" t="s">
        <v>126</v>
      </c>
      <c r="AA733" s="9" t="s">
        <v>126</v>
      </c>
      <c r="AB733" s="9" t="s">
        <v>126</v>
      </c>
      <c r="AC733" s="9" t="s">
        <v>126</v>
      </c>
      <c r="AD733" s="9" t="s">
        <v>126</v>
      </c>
      <c r="AE733" s="9" t="s">
        <v>126</v>
      </c>
      <c r="AF733" s="9" t="s">
        <v>126</v>
      </c>
      <c r="AG733" s="9" t="s">
        <v>126</v>
      </c>
      <c r="AH733" s="9" t="s">
        <v>126</v>
      </c>
      <c r="AI733" s="9" t="s">
        <v>126</v>
      </c>
      <c r="AJ733" s="9" t="s">
        <v>126</v>
      </c>
      <c r="AK733" s="9" t="s">
        <v>126</v>
      </c>
      <c r="AL733" s="9" t="s">
        <v>126</v>
      </c>
      <c r="AM733" s="9" t="s">
        <v>126</v>
      </c>
      <c r="AN733" s="9" t="s">
        <v>126</v>
      </c>
      <c r="AO733" s="9" t="s">
        <v>126</v>
      </c>
      <c r="AP733" s="9" t="s">
        <v>126</v>
      </c>
      <c r="AQ733" s="9" t="s">
        <v>127</v>
      </c>
      <c r="AR733" s="27" t="s">
        <v>126</v>
      </c>
      <c r="AS733" s="11" t="s">
        <v>126</v>
      </c>
      <c r="EN733" s="11" t="s">
        <v>126</v>
      </c>
      <c r="GR733" s="69" t="s">
        <v>347</v>
      </c>
      <c r="GS733" s="11" t="s">
        <v>126</v>
      </c>
    </row>
    <row r="734" spans="1:201" hidden="1" x14ac:dyDescent="0.25">
      <c r="A734" s="10" t="s">
        <v>1782</v>
      </c>
      <c r="B734" s="9" t="s">
        <v>1412</v>
      </c>
      <c r="C734" s="9" t="s">
        <v>1507</v>
      </c>
      <c r="D734" s="35" t="s">
        <v>2349</v>
      </c>
      <c r="E734" s="35" t="s">
        <v>1589</v>
      </c>
      <c r="F734" s="35" t="s">
        <v>1589</v>
      </c>
      <c r="G734" s="35" t="s">
        <v>127</v>
      </c>
      <c r="H734" s="35" t="s">
        <v>1589</v>
      </c>
      <c r="I734" s="35" t="s">
        <v>1589</v>
      </c>
      <c r="J734" s="35" t="str">
        <f t="shared" si="45"/>
        <v>Agile</v>
      </c>
      <c r="K734" t="s">
        <v>1589</v>
      </c>
      <c r="L734" t="s">
        <v>1589</v>
      </c>
      <c r="M734" t="s">
        <v>1589</v>
      </c>
      <c r="N734" t="s">
        <v>1589</v>
      </c>
      <c r="O734" t="s">
        <v>1589</v>
      </c>
      <c r="P734" t="s">
        <v>127</v>
      </c>
      <c r="Q734" t="s">
        <v>1589</v>
      </c>
      <c r="R734" s="1" t="str">
        <f t="shared" si="47"/>
        <v>NO</v>
      </c>
      <c r="S734" s="29" t="str">
        <f t="shared" si="48"/>
        <v>YES</v>
      </c>
      <c r="T734" s="32" t="s">
        <v>127</v>
      </c>
      <c r="U734" s="34" t="s">
        <v>127</v>
      </c>
      <c r="V734" s="10" t="s">
        <v>1589</v>
      </c>
      <c r="W734" s="54" t="s">
        <v>1589</v>
      </c>
      <c r="X734" s="9" t="s">
        <v>126</v>
      </c>
      <c r="Y734" s="9" t="s">
        <v>126</v>
      </c>
      <c r="Z734" s="9" t="s">
        <v>127</v>
      </c>
      <c r="AA734" s="9" t="s">
        <v>126</v>
      </c>
      <c r="AB734" s="9" t="s">
        <v>126</v>
      </c>
      <c r="AC734" s="9" t="s">
        <v>126</v>
      </c>
      <c r="AD734" s="9" t="s">
        <v>126</v>
      </c>
      <c r="AE734" s="9" t="s">
        <v>126</v>
      </c>
      <c r="AF734" s="9" t="s">
        <v>126</v>
      </c>
      <c r="AG734" s="9" t="s">
        <v>126</v>
      </c>
      <c r="AH734" s="9" t="s">
        <v>126</v>
      </c>
      <c r="AI734" s="9" t="s">
        <v>126</v>
      </c>
      <c r="AJ734" s="9" t="s">
        <v>126</v>
      </c>
      <c r="AK734" s="9" t="s">
        <v>126</v>
      </c>
      <c r="AL734" s="9" t="s">
        <v>126</v>
      </c>
      <c r="AM734" s="9" t="s">
        <v>126</v>
      </c>
      <c r="AN734" s="9" t="s">
        <v>126</v>
      </c>
      <c r="AO734" s="9" t="s">
        <v>126</v>
      </c>
      <c r="AP734" s="9" t="s">
        <v>126</v>
      </c>
      <c r="AQ734" s="9" t="s">
        <v>126</v>
      </c>
      <c r="AR734" s="27" t="s">
        <v>126</v>
      </c>
      <c r="AS734" s="11" t="s">
        <v>126</v>
      </c>
      <c r="EN734" s="38" t="s">
        <v>1511</v>
      </c>
      <c r="EW734" s="40" t="s">
        <v>127</v>
      </c>
      <c r="GL734" s="39" t="s">
        <v>127</v>
      </c>
      <c r="GN734" t="s">
        <v>127</v>
      </c>
      <c r="GR734" s="69" t="s">
        <v>347</v>
      </c>
      <c r="GS734" s="11" t="s">
        <v>1516</v>
      </c>
    </row>
    <row r="735" spans="1:201" hidden="1" x14ac:dyDescent="0.25">
      <c r="A735" s="10" t="s">
        <v>1782</v>
      </c>
      <c r="B735" s="9" t="s">
        <v>1412</v>
      </c>
      <c r="C735" s="9" t="s">
        <v>1507</v>
      </c>
      <c r="D735" s="35" t="s">
        <v>2349</v>
      </c>
      <c r="E735" s="35" t="s">
        <v>1589</v>
      </c>
      <c r="F735" s="35" t="s">
        <v>1589</v>
      </c>
      <c r="G735" s="35" t="s">
        <v>127</v>
      </c>
      <c r="H735" s="35" t="s">
        <v>1589</v>
      </c>
      <c r="I735" s="35" t="s">
        <v>1589</v>
      </c>
      <c r="J735" s="35" t="str">
        <f t="shared" si="45"/>
        <v>Agile</v>
      </c>
      <c r="K735" t="s">
        <v>1589</v>
      </c>
      <c r="L735" t="s">
        <v>1589</v>
      </c>
      <c r="M735" t="s">
        <v>1589</v>
      </c>
      <c r="N735" t="s">
        <v>1589</v>
      </c>
      <c r="O735" t="s">
        <v>1589</v>
      </c>
      <c r="P735" t="s">
        <v>127</v>
      </c>
      <c r="Q735" t="s">
        <v>1589</v>
      </c>
      <c r="R735" s="1" t="str">
        <f t="shared" si="47"/>
        <v>NO</v>
      </c>
      <c r="S735" s="29" t="str">
        <f t="shared" si="48"/>
        <v>YES</v>
      </c>
      <c r="T735" s="32" t="str">
        <f t="shared" ref="T735:T798" si="49">IF(AND(AS735="",EN735="",GS735=""),"NO","YES")</f>
        <v>YES</v>
      </c>
      <c r="U735" s="34" t="s">
        <v>127</v>
      </c>
      <c r="V735" s="10" t="s">
        <v>1589</v>
      </c>
      <c r="W735" s="54" t="s">
        <v>1589</v>
      </c>
      <c r="X735" s="9" t="s">
        <v>126</v>
      </c>
      <c r="Y735" s="9" t="s">
        <v>126</v>
      </c>
      <c r="Z735" s="9" t="s">
        <v>126</v>
      </c>
      <c r="AA735" s="9" t="s">
        <v>126</v>
      </c>
      <c r="AB735" s="9" t="s">
        <v>126</v>
      </c>
      <c r="AC735" s="9" t="s">
        <v>126</v>
      </c>
      <c r="AD735" s="9" t="s">
        <v>126</v>
      </c>
      <c r="AE735" s="9" t="s">
        <v>127</v>
      </c>
      <c r="AF735" s="9" t="s">
        <v>126</v>
      </c>
      <c r="AG735" s="9" t="s">
        <v>126</v>
      </c>
      <c r="AH735" s="9" t="s">
        <v>126</v>
      </c>
      <c r="AI735" s="9" t="s">
        <v>126</v>
      </c>
      <c r="AJ735" s="9" t="s">
        <v>126</v>
      </c>
      <c r="AK735" s="9" t="s">
        <v>126</v>
      </c>
      <c r="AL735" s="9" t="s">
        <v>126</v>
      </c>
      <c r="AM735" s="9" t="s">
        <v>126</v>
      </c>
      <c r="AN735" s="9" t="s">
        <v>126</v>
      </c>
      <c r="AO735" s="9" t="s">
        <v>126</v>
      </c>
      <c r="AP735" s="9" t="s">
        <v>126</v>
      </c>
      <c r="AQ735" s="9" t="s">
        <v>126</v>
      </c>
      <c r="AR735" s="27" t="s">
        <v>126</v>
      </c>
      <c r="AS735" s="11" t="s">
        <v>1508</v>
      </c>
      <c r="DP735" t="s">
        <v>127</v>
      </c>
      <c r="EL735" s="2" t="s">
        <v>127</v>
      </c>
      <c r="EN735" s="11" t="s">
        <v>1512</v>
      </c>
      <c r="ET735" t="s">
        <v>127</v>
      </c>
      <c r="GL735" s="21" t="s">
        <v>1589</v>
      </c>
      <c r="GM735" t="s">
        <v>127</v>
      </c>
      <c r="GR735" s="69" t="s">
        <v>347</v>
      </c>
      <c r="GS735" s="11" t="s">
        <v>1517</v>
      </c>
    </row>
    <row r="736" spans="1:201" hidden="1" x14ac:dyDescent="0.25">
      <c r="A736" s="10" t="s">
        <v>1782</v>
      </c>
      <c r="B736" s="9" t="s">
        <v>1412</v>
      </c>
      <c r="C736" s="9" t="s">
        <v>1507</v>
      </c>
      <c r="D736" s="35" t="s">
        <v>2349</v>
      </c>
      <c r="E736" s="35" t="s">
        <v>1589</v>
      </c>
      <c r="F736" s="35" t="s">
        <v>1589</v>
      </c>
      <c r="G736" s="35" t="s">
        <v>127</v>
      </c>
      <c r="H736" s="35" t="s">
        <v>1589</v>
      </c>
      <c r="I736" s="35" t="s">
        <v>1589</v>
      </c>
      <c r="J736" s="35" t="str">
        <f t="shared" si="45"/>
        <v>Agile</v>
      </c>
      <c r="K736" t="s">
        <v>1589</v>
      </c>
      <c r="L736" t="s">
        <v>1589</v>
      </c>
      <c r="M736" t="s">
        <v>1589</v>
      </c>
      <c r="N736" t="s">
        <v>1589</v>
      </c>
      <c r="O736" t="s">
        <v>1589</v>
      </c>
      <c r="P736" t="s">
        <v>127</v>
      </c>
      <c r="Q736" t="s">
        <v>1589</v>
      </c>
      <c r="R736" s="1" t="str">
        <f t="shared" si="47"/>
        <v>NO</v>
      </c>
      <c r="S736" s="29" t="str">
        <f t="shared" si="48"/>
        <v>YES</v>
      </c>
      <c r="T736" s="32" t="str">
        <f t="shared" si="49"/>
        <v>YES</v>
      </c>
      <c r="U736" s="34" t="s">
        <v>127</v>
      </c>
      <c r="V736" s="10" t="s">
        <v>1589</v>
      </c>
      <c r="W736" s="54" t="s">
        <v>1589</v>
      </c>
      <c r="X736" s="9" t="s">
        <v>126</v>
      </c>
      <c r="Y736" s="9" t="s">
        <v>126</v>
      </c>
      <c r="Z736" s="9" t="s">
        <v>126</v>
      </c>
      <c r="AA736" s="9" t="s">
        <v>126</v>
      </c>
      <c r="AB736" s="9" t="s">
        <v>126</v>
      </c>
      <c r="AC736" s="9" t="s">
        <v>126</v>
      </c>
      <c r="AD736" s="9" t="s">
        <v>126</v>
      </c>
      <c r="AE736" s="9" t="s">
        <v>126</v>
      </c>
      <c r="AF736" s="9" t="s">
        <v>126</v>
      </c>
      <c r="AG736" s="9" t="s">
        <v>126</v>
      </c>
      <c r="AH736" s="9" t="s">
        <v>126</v>
      </c>
      <c r="AI736" s="9" t="s">
        <v>127</v>
      </c>
      <c r="AJ736" s="9" t="s">
        <v>126</v>
      </c>
      <c r="AK736" s="9" t="s">
        <v>126</v>
      </c>
      <c r="AL736" s="9" t="s">
        <v>126</v>
      </c>
      <c r="AM736" s="9" t="s">
        <v>126</v>
      </c>
      <c r="AN736" s="9" t="s">
        <v>126</v>
      </c>
      <c r="AO736" s="9" t="s">
        <v>126</v>
      </c>
      <c r="AP736" s="9" t="s">
        <v>126</v>
      </c>
      <c r="AQ736" s="9" t="s">
        <v>126</v>
      </c>
      <c r="AR736" s="27" t="s">
        <v>126</v>
      </c>
      <c r="AS736" s="11" t="s">
        <v>1509</v>
      </c>
      <c r="AU736" t="s">
        <v>127</v>
      </c>
      <c r="EL736" s="2" t="s">
        <v>127</v>
      </c>
      <c r="EN736" s="11" t="s">
        <v>1513</v>
      </c>
      <c r="FY736" t="s">
        <v>127</v>
      </c>
      <c r="GL736" s="21" t="s">
        <v>1589</v>
      </c>
      <c r="GQ736" t="s">
        <v>127</v>
      </c>
      <c r="GR736" s="69" t="s">
        <v>347</v>
      </c>
      <c r="GS736" s="11" t="s">
        <v>1518</v>
      </c>
    </row>
    <row r="737" spans="1:201" hidden="1" x14ac:dyDescent="0.25">
      <c r="A737" s="10" t="s">
        <v>1782</v>
      </c>
      <c r="B737" s="9" t="s">
        <v>1412</v>
      </c>
      <c r="C737" s="9" t="s">
        <v>1507</v>
      </c>
      <c r="D737" s="35" t="s">
        <v>2349</v>
      </c>
      <c r="E737" s="35" t="s">
        <v>1589</v>
      </c>
      <c r="F737" s="35" t="s">
        <v>1589</v>
      </c>
      <c r="G737" s="35" t="s">
        <v>127</v>
      </c>
      <c r="H737" s="35" t="s">
        <v>1589</v>
      </c>
      <c r="I737" s="35" t="s">
        <v>1589</v>
      </c>
      <c r="J737" s="35" t="str">
        <f t="shared" si="45"/>
        <v>Agile</v>
      </c>
      <c r="K737" t="s">
        <v>1589</v>
      </c>
      <c r="L737" t="s">
        <v>1589</v>
      </c>
      <c r="M737" t="s">
        <v>1589</v>
      </c>
      <c r="N737" t="s">
        <v>1589</v>
      </c>
      <c r="O737" t="s">
        <v>1589</v>
      </c>
      <c r="P737" t="s">
        <v>127</v>
      </c>
      <c r="Q737" t="s">
        <v>1589</v>
      </c>
      <c r="R737" s="1" t="str">
        <f t="shared" si="47"/>
        <v>NO</v>
      </c>
      <c r="S737" s="29" t="str">
        <f t="shared" si="48"/>
        <v>YES</v>
      </c>
      <c r="T737" s="32" t="str">
        <f t="shared" si="49"/>
        <v>YES</v>
      </c>
      <c r="U737" s="34" t="s">
        <v>127</v>
      </c>
      <c r="V737" s="10" t="s">
        <v>1589</v>
      </c>
      <c r="W737" s="54" t="s">
        <v>1589</v>
      </c>
      <c r="X737" s="9" t="s">
        <v>126</v>
      </c>
      <c r="Y737" s="9" t="s">
        <v>127</v>
      </c>
      <c r="Z737" s="9" t="s">
        <v>126</v>
      </c>
      <c r="AA737" s="9" t="s">
        <v>126</v>
      </c>
      <c r="AB737" s="9" t="s">
        <v>126</v>
      </c>
      <c r="AC737" s="9" t="s">
        <v>126</v>
      </c>
      <c r="AD737" s="9" t="s">
        <v>126</v>
      </c>
      <c r="AE737" s="9" t="s">
        <v>126</v>
      </c>
      <c r="AF737" s="9" t="s">
        <v>126</v>
      </c>
      <c r="AG737" s="9" t="s">
        <v>126</v>
      </c>
      <c r="AH737" s="9" t="s">
        <v>126</v>
      </c>
      <c r="AI737" s="9" t="s">
        <v>126</v>
      </c>
      <c r="AJ737" s="9" t="s">
        <v>126</v>
      </c>
      <c r="AK737" s="9" t="s">
        <v>126</v>
      </c>
      <c r="AL737" s="9" t="s">
        <v>126</v>
      </c>
      <c r="AM737" s="9" t="s">
        <v>126</v>
      </c>
      <c r="AN737" s="9" t="s">
        <v>126</v>
      </c>
      <c r="AO737" s="9" t="s">
        <v>126</v>
      </c>
      <c r="AP737" s="9" t="s">
        <v>126</v>
      </c>
      <c r="AQ737" s="9" t="s">
        <v>126</v>
      </c>
      <c r="AR737" s="27" t="s">
        <v>126</v>
      </c>
      <c r="AS737" s="11" t="s">
        <v>126</v>
      </c>
      <c r="EN737" s="38" t="s">
        <v>1514</v>
      </c>
      <c r="EP737" s="40" t="s">
        <v>127</v>
      </c>
      <c r="GL737" s="39" t="s">
        <v>127</v>
      </c>
      <c r="GM737" t="s">
        <v>127</v>
      </c>
      <c r="GR737" s="69" t="s">
        <v>348</v>
      </c>
      <c r="GS737" s="11" t="s">
        <v>1519</v>
      </c>
    </row>
    <row r="738" spans="1:201" hidden="1" x14ac:dyDescent="0.25">
      <c r="A738" s="10" t="s">
        <v>1782</v>
      </c>
      <c r="B738" s="9" t="s">
        <v>1412</v>
      </c>
      <c r="C738" s="9" t="s">
        <v>1507</v>
      </c>
      <c r="D738" s="35" t="s">
        <v>2349</v>
      </c>
      <c r="E738" s="35" t="s">
        <v>1589</v>
      </c>
      <c r="F738" s="35" t="s">
        <v>1589</v>
      </c>
      <c r="G738" s="35" t="s">
        <v>127</v>
      </c>
      <c r="H738" s="35" t="s">
        <v>1589</v>
      </c>
      <c r="I738" s="35" t="s">
        <v>1589</v>
      </c>
      <c r="J738" s="35" t="str">
        <f t="shared" si="45"/>
        <v>Agile</v>
      </c>
      <c r="K738" t="s">
        <v>1589</v>
      </c>
      <c r="L738" t="s">
        <v>1589</v>
      </c>
      <c r="M738" t="s">
        <v>1589</v>
      </c>
      <c r="N738" t="s">
        <v>1589</v>
      </c>
      <c r="O738" t="s">
        <v>1589</v>
      </c>
      <c r="P738" t="s">
        <v>127</v>
      </c>
      <c r="Q738" t="s">
        <v>1589</v>
      </c>
      <c r="R738" s="1" t="str">
        <f t="shared" si="47"/>
        <v>NO</v>
      </c>
      <c r="S738" s="29" t="str">
        <f t="shared" si="48"/>
        <v>YES</v>
      </c>
      <c r="T738" s="32" t="str">
        <f t="shared" si="49"/>
        <v>YES</v>
      </c>
      <c r="U738" s="34" t="s">
        <v>127</v>
      </c>
      <c r="V738" s="10" t="s">
        <v>1589</v>
      </c>
      <c r="W738" s="54" t="s">
        <v>1589</v>
      </c>
      <c r="X738" s="9" t="s">
        <v>126</v>
      </c>
      <c r="Y738" s="9" t="s">
        <v>126</v>
      </c>
      <c r="Z738" s="9" t="s">
        <v>126</v>
      </c>
      <c r="AA738" s="9" t="s">
        <v>126</v>
      </c>
      <c r="AB738" s="9" t="s">
        <v>126</v>
      </c>
      <c r="AC738" s="9" t="s">
        <v>126</v>
      </c>
      <c r="AD738" s="9" t="s">
        <v>126</v>
      </c>
      <c r="AE738" s="9" t="s">
        <v>126</v>
      </c>
      <c r="AF738" s="9" t="s">
        <v>127</v>
      </c>
      <c r="AG738" s="9" t="s">
        <v>126</v>
      </c>
      <c r="AH738" s="9" t="s">
        <v>126</v>
      </c>
      <c r="AI738" s="9" t="s">
        <v>126</v>
      </c>
      <c r="AJ738" s="9" t="s">
        <v>126</v>
      </c>
      <c r="AK738" s="9" t="s">
        <v>126</v>
      </c>
      <c r="AL738" s="9" t="s">
        <v>126</v>
      </c>
      <c r="AM738" s="9" t="s">
        <v>126</v>
      </c>
      <c r="AN738" s="9" t="s">
        <v>126</v>
      </c>
      <c r="AO738" s="9" t="s">
        <v>126</v>
      </c>
      <c r="AP738" s="9" t="s">
        <v>126</v>
      </c>
      <c r="AQ738" s="9" t="s">
        <v>126</v>
      </c>
      <c r="AR738" s="27" t="s">
        <v>126</v>
      </c>
      <c r="AS738" s="11" t="s">
        <v>1510</v>
      </c>
      <c r="DL738" t="s">
        <v>127</v>
      </c>
      <c r="EI738" s="22" t="s">
        <v>127</v>
      </c>
      <c r="EN738" s="11" t="s">
        <v>1515</v>
      </c>
      <c r="EY738" t="s">
        <v>127</v>
      </c>
      <c r="GL738" s="21" t="s">
        <v>1589</v>
      </c>
      <c r="GP738" t="s">
        <v>127</v>
      </c>
      <c r="GR738" s="69" t="s">
        <v>348</v>
      </c>
      <c r="GS738" s="11" t="s">
        <v>1520</v>
      </c>
    </row>
    <row r="739" spans="1:201" hidden="1" x14ac:dyDescent="0.25">
      <c r="A739" s="10" t="s">
        <v>1782</v>
      </c>
      <c r="B739" s="9" t="s">
        <v>1412</v>
      </c>
      <c r="C739" s="9" t="s">
        <v>1521</v>
      </c>
      <c r="D739" s="35" t="s">
        <v>2349</v>
      </c>
      <c r="E739" s="35" t="s">
        <v>1589</v>
      </c>
      <c r="F739" s="35" t="s">
        <v>1589</v>
      </c>
      <c r="G739" s="35" t="s">
        <v>127</v>
      </c>
      <c r="H739" s="35" t="s">
        <v>1589</v>
      </c>
      <c r="I739" s="35" t="s">
        <v>1589</v>
      </c>
      <c r="J739" s="35" t="str">
        <f t="shared" si="45"/>
        <v>Agile</v>
      </c>
      <c r="K739" t="s">
        <v>1589</v>
      </c>
      <c r="L739" t="s">
        <v>127</v>
      </c>
      <c r="M739" t="s">
        <v>1589</v>
      </c>
      <c r="N739" t="s">
        <v>1589</v>
      </c>
      <c r="O739" t="s">
        <v>1589</v>
      </c>
      <c r="P739" t="s">
        <v>1589</v>
      </c>
      <c r="Q739" t="s">
        <v>1589</v>
      </c>
      <c r="R739" s="1" t="str">
        <f t="shared" si="47"/>
        <v>NO</v>
      </c>
      <c r="S739" s="29" t="str">
        <f t="shared" si="48"/>
        <v>YES</v>
      </c>
      <c r="T739" s="32" t="str">
        <f t="shared" si="49"/>
        <v>NO</v>
      </c>
      <c r="U739" s="34" t="s">
        <v>1589</v>
      </c>
      <c r="V739" s="10" t="s">
        <v>1589</v>
      </c>
      <c r="W739" s="54" t="s">
        <v>1589</v>
      </c>
      <c r="X739" s="9" t="s">
        <v>126</v>
      </c>
      <c r="Y739" s="9" t="s">
        <v>127</v>
      </c>
      <c r="Z739" s="9" t="s">
        <v>126</v>
      </c>
      <c r="AA739" s="9" t="s">
        <v>126</v>
      </c>
      <c r="AB739" s="9" t="s">
        <v>126</v>
      </c>
      <c r="AC739" s="9" t="s">
        <v>126</v>
      </c>
      <c r="AD739" s="9" t="s">
        <v>126</v>
      </c>
      <c r="AE739" s="9" t="s">
        <v>126</v>
      </c>
      <c r="AF739" s="9" t="s">
        <v>126</v>
      </c>
      <c r="AG739" s="9" t="s">
        <v>126</v>
      </c>
      <c r="AH739" s="9" t="s">
        <v>126</v>
      </c>
      <c r="AI739" s="9" t="s">
        <v>126</v>
      </c>
      <c r="AJ739" s="9" t="s">
        <v>126</v>
      </c>
      <c r="AK739" s="9" t="s">
        <v>126</v>
      </c>
      <c r="AL739" s="9" t="s">
        <v>126</v>
      </c>
      <c r="AM739" s="9" t="s">
        <v>126</v>
      </c>
      <c r="AN739" s="9" t="s">
        <v>126</v>
      </c>
      <c r="AO739" s="9" t="s">
        <v>126</v>
      </c>
      <c r="AP739" s="9" t="s">
        <v>126</v>
      </c>
      <c r="AQ739" s="9" t="s">
        <v>126</v>
      </c>
      <c r="AR739" s="27" t="s">
        <v>126</v>
      </c>
      <c r="AS739" s="11" t="s">
        <v>126</v>
      </c>
      <c r="EN739" s="11" t="s">
        <v>126</v>
      </c>
      <c r="GR739" s="69" t="s">
        <v>347</v>
      </c>
      <c r="GS739" s="11" t="s">
        <v>126</v>
      </c>
    </row>
    <row r="740" spans="1:201" hidden="1" x14ac:dyDescent="0.25">
      <c r="A740" s="10" t="s">
        <v>1782</v>
      </c>
      <c r="B740" s="9" t="s">
        <v>1412</v>
      </c>
      <c r="C740" s="9" t="s">
        <v>1521</v>
      </c>
      <c r="D740" s="35" t="s">
        <v>2349</v>
      </c>
      <c r="E740" s="35" t="s">
        <v>1589</v>
      </c>
      <c r="F740" s="35" t="s">
        <v>1589</v>
      </c>
      <c r="G740" s="35" t="s">
        <v>127</v>
      </c>
      <c r="H740" s="35" t="s">
        <v>1589</v>
      </c>
      <c r="I740" s="35" t="s">
        <v>1589</v>
      </c>
      <c r="J740" s="35" t="str">
        <f t="shared" si="45"/>
        <v>Agile</v>
      </c>
      <c r="K740" t="s">
        <v>1589</v>
      </c>
      <c r="L740" t="s">
        <v>127</v>
      </c>
      <c r="M740" t="s">
        <v>1589</v>
      </c>
      <c r="N740" t="s">
        <v>1589</v>
      </c>
      <c r="O740" t="s">
        <v>1589</v>
      </c>
      <c r="P740" t="s">
        <v>1589</v>
      </c>
      <c r="Q740" t="s">
        <v>1589</v>
      </c>
      <c r="R740" s="1" t="str">
        <f t="shared" si="47"/>
        <v>NO</v>
      </c>
      <c r="S740" s="29" t="str">
        <f t="shared" si="48"/>
        <v>YES</v>
      </c>
      <c r="T740" s="32" t="str">
        <f t="shared" si="49"/>
        <v>NO</v>
      </c>
      <c r="U740" s="34" t="s">
        <v>1589</v>
      </c>
      <c r="V740" s="10" t="s">
        <v>1589</v>
      </c>
      <c r="W740" s="54" t="s">
        <v>1589</v>
      </c>
      <c r="X740" s="9" t="s">
        <v>127</v>
      </c>
      <c r="Y740" s="9" t="s">
        <v>126</v>
      </c>
      <c r="Z740" s="9" t="s">
        <v>126</v>
      </c>
      <c r="AA740" s="9" t="s">
        <v>126</v>
      </c>
      <c r="AB740" s="9" t="s">
        <v>126</v>
      </c>
      <c r="AC740" s="9" t="s">
        <v>126</v>
      </c>
      <c r="AD740" s="9" t="s">
        <v>126</v>
      </c>
      <c r="AE740" s="9" t="s">
        <v>126</v>
      </c>
      <c r="AF740" s="9" t="s">
        <v>126</v>
      </c>
      <c r="AG740" s="9" t="s">
        <v>126</v>
      </c>
      <c r="AH740" s="9" t="s">
        <v>126</v>
      </c>
      <c r="AI740" s="9" t="s">
        <v>126</v>
      </c>
      <c r="AJ740" s="9" t="s">
        <v>126</v>
      </c>
      <c r="AK740" s="9" t="s">
        <v>126</v>
      </c>
      <c r="AL740" s="9" t="s">
        <v>126</v>
      </c>
      <c r="AM740" s="9" t="s">
        <v>126</v>
      </c>
      <c r="AN740" s="9" t="s">
        <v>126</v>
      </c>
      <c r="AO740" s="9" t="s">
        <v>126</v>
      </c>
      <c r="AP740" s="9" t="s">
        <v>126</v>
      </c>
      <c r="AQ740" s="9" t="s">
        <v>126</v>
      </c>
      <c r="AR740" s="27" t="s">
        <v>126</v>
      </c>
      <c r="AS740" s="11" t="s">
        <v>126</v>
      </c>
      <c r="EN740" s="11" t="s">
        <v>126</v>
      </c>
      <c r="GR740" s="69" t="s">
        <v>347</v>
      </c>
      <c r="GS740" s="11" t="s">
        <v>126</v>
      </c>
    </row>
    <row r="741" spans="1:201" hidden="1" x14ac:dyDescent="0.25">
      <c r="A741" s="10" t="s">
        <v>1782</v>
      </c>
      <c r="B741" s="9" t="s">
        <v>1412</v>
      </c>
      <c r="C741" s="9" t="s">
        <v>1521</v>
      </c>
      <c r="D741" s="35" t="s">
        <v>2349</v>
      </c>
      <c r="E741" s="35" t="s">
        <v>1589</v>
      </c>
      <c r="F741" s="35" t="s">
        <v>1589</v>
      </c>
      <c r="G741" s="35" t="s">
        <v>127</v>
      </c>
      <c r="H741" s="35" t="s">
        <v>1589</v>
      </c>
      <c r="I741" s="35" t="s">
        <v>1589</v>
      </c>
      <c r="J741" s="35" t="str">
        <f t="shared" si="45"/>
        <v>Agile</v>
      </c>
      <c r="K741" t="s">
        <v>1589</v>
      </c>
      <c r="L741" t="s">
        <v>127</v>
      </c>
      <c r="M741" t="s">
        <v>1589</v>
      </c>
      <c r="N741" t="s">
        <v>1589</v>
      </c>
      <c r="O741" t="s">
        <v>1589</v>
      </c>
      <c r="P741" t="s">
        <v>1589</v>
      </c>
      <c r="Q741" t="s">
        <v>1589</v>
      </c>
      <c r="R741" s="1" t="str">
        <f t="shared" si="47"/>
        <v>NO</v>
      </c>
      <c r="S741" s="29" t="str">
        <f t="shared" si="48"/>
        <v>YES</v>
      </c>
      <c r="T741" s="32" t="str">
        <f t="shared" si="49"/>
        <v>NO</v>
      </c>
      <c r="U741" s="34" t="s">
        <v>1589</v>
      </c>
      <c r="V741" s="10" t="s">
        <v>1589</v>
      </c>
      <c r="W741" s="54" t="s">
        <v>1589</v>
      </c>
      <c r="X741" s="9" t="s">
        <v>126</v>
      </c>
      <c r="Y741" s="9" t="s">
        <v>126</v>
      </c>
      <c r="Z741" s="9" t="s">
        <v>127</v>
      </c>
      <c r="AA741" s="9" t="s">
        <v>126</v>
      </c>
      <c r="AB741" s="9" t="s">
        <v>126</v>
      </c>
      <c r="AC741" s="9" t="s">
        <v>126</v>
      </c>
      <c r="AD741" s="9" t="s">
        <v>126</v>
      </c>
      <c r="AE741" s="9" t="s">
        <v>126</v>
      </c>
      <c r="AF741" s="9" t="s">
        <v>126</v>
      </c>
      <c r="AG741" s="9" t="s">
        <v>126</v>
      </c>
      <c r="AH741" s="9" t="s">
        <v>126</v>
      </c>
      <c r="AI741" s="9" t="s">
        <v>126</v>
      </c>
      <c r="AJ741" s="9" t="s">
        <v>126</v>
      </c>
      <c r="AK741" s="9" t="s">
        <v>126</v>
      </c>
      <c r="AL741" s="9" t="s">
        <v>126</v>
      </c>
      <c r="AM741" s="9" t="s">
        <v>126</v>
      </c>
      <c r="AN741" s="9" t="s">
        <v>126</v>
      </c>
      <c r="AO741" s="9" t="s">
        <v>126</v>
      </c>
      <c r="AP741" s="9" t="s">
        <v>126</v>
      </c>
      <c r="AQ741" s="9" t="s">
        <v>126</v>
      </c>
      <c r="AR741" s="27" t="s">
        <v>126</v>
      </c>
      <c r="AS741" s="11" t="s">
        <v>126</v>
      </c>
      <c r="EN741" s="11" t="s">
        <v>126</v>
      </c>
      <c r="GR741" s="69" t="s">
        <v>347</v>
      </c>
      <c r="GS741" s="11" t="s">
        <v>126</v>
      </c>
    </row>
    <row r="742" spans="1:201" hidden="1" x14ac:dyDescent="0.25">
      <c r="A742" s="10" t="s">
        <v>1782</v>
      </c>
      <c r="B742" s="9" t="s">
        <v>1412</v>
      </c>
      <c r="C742" s="9" t="s">
        <v>1521</v>
      </c>
      <c r="D742" s="35" t="s">
        <v>2349</v>
      </c>
      <c r="E742" s="35" t="s">
        <v>1589</v>
      </c>
      <c r="F742" s="35" t="s">
        <v>1589</v>
      </c>
      <c r="G742" s="35" t="s">
        <v>127</v>
      </c>
      <c r="H742" s="35" t="s">
        <v>1589</v>
      </c>
      <c r="I742" s="35" t="s">
        <v>1589</v>
      </c>
      <c r="J742" s="35" t="str">
        <f t="shared" si="45"/>
        <v>Agile</v>
      </c>
      <c r="K742" t="s">
        <v>1589</v>
      </c>
      <c r="L742" t="s">
        <v>127</v>
      </c>
      <c r="M742" t="s">
        <v>1589</v>
      </c>
      <c r="N742" t="s">
        <v>1589</v>
      </c>
      <c r="O742" t="s">
        <v>1589</v>
      </c>
      <c r="P742" t="s">
        <v>1589</v>
      </c>
      <c r="Q742" t="s">
        <v>1589</v>
      </c>
      <c r="R742" s="1" t="str">
        <f t="shared" si="47"/>
        <v>NO</v>
      </c>
      <c r="S742" s="29" t="str">
        <f t="shared" si="48"/>
        <v>YES</v>
      </c>
      <c r="T742" s="32" t="str">
        <f t="shared" si="49"/>
        <v>NO</v>
      </c>
      <c r="U742" s="34" t="s">
        <v>1589</v>
      </c>
      <c r="V742" s="10" t="s">
        <v>1589</v>
      </c>
      <c r="W742" s="54" t="s">
        <v>1589</v>
      </c>
      <c r="X742" s="9" t="s">
        <v>126</v>
      </c>
      <c r="Y742" s="9" t="s">
        <v>126</v>
      </c>
      <c r="Z742" s="9" t="s">
        <v>126</v>
      </c>
      <c r="AA742" s="9" t="s">
        <v>126</v>
      </c>
      <c r="AB742" s="9" t="s">
        <v>127</v>
      </c>
      <c r="AC742" s="9" t="s">
        <v>126</v>
      </c>
      <c r="AD742" s="9" t="s">
        <v>126</v>
      </c>
      <c r="AE742" s="9" t="s">
        <v>126</v>
      </c>
      <c r="AF742" s="9" t="s">
        <v>126</v>
      </c>
      <c r="AG742" s="9" t="s">
        <v>126</v>
      </c>
      <c r="AH742" s="9" t="s">
        <v>126</v>
      </c>
      <c r="AI742" s="9" t="s">
        <v>126</v>
      </c>
      <c r="AJ742" s="9" t="s">
        <v>126</v>
      </c>
      <c r="AK742" s="9" t="s">
        <v>126</v>
      </c>
      <c r="AL742" s="9" t="s">
        <v>126</v>
      </c>
      <c r="AM742" s="9" t="s">
        <v>126</v>
      </c>
      <c r="AN742" s="9" t="s">
        <v>126</v>
      </c>
      <c r="AO742" s="9" t="s">
        <v>126</v>
      </c>
      <c r="AP742" s="9" t="s">
        <v>126</v>
      </c>
      <c r="AQ742" s="9" t="s">
        <v>126</v>
      </c>
      <c r="AR742" s="27" t="s">
        <v>126</v>
      </c>
      <c r="AS742" s="11" t="s">
        <v>126</v>
      </c>
      <c r="EN742" s="11" t="s">
        <v>126</v>
      </c>
      <c r="GR742" s="69" t="s">
        <v>347</v>
      </c>
      <c r="GS742" s="11" t="s">
        <v>126</v>
      </c>
    </row>
    <row r="743" spans="1:201" hidden="1" x14ac:dyDescent="0.25">
      <c r="A743" s="10" t="s">
        <v>1782</v>
      </c>
      <c r="B743" s="9" t="s">
        <v>1412</v>
      </c>
      <c r="C743" s="9" t="s">
        <v>1521</v>
      </c>
      <c r="D743" s="35" t="s">
        <v>2349</v>
      </c>
      <c r="E743" s="35" t="s">
        <v>1589</v>
      </c>
      <c r="F743" s="35" t="s">
        <v>1589</v>
      </c>
      <c r="G743" s="35" t="s">
        <v>127</v>
      </c>
      <c r="H743" s="35" t="s">
        <v>1589</v>
      </c>
      <c r="I743" s="35" t="s">
        <v>1589</v>
      </c>
      <c r="J743" s="35" t="str">
        <f t="shared" si="45"/>
        <v>Agile</v>
      </c>
      <c r="K743" t="s">
        <v>1589</v>
      </c>
      <c r="L743" t="s">
        <v>127</v>
      </c>
      <c r="M743" t="s">
        <v>1589</v>
      </c>
      <c r="N743" t="s">
        <v>1589</v>
      </c>
      <c r="O743" t="s">
        <v>1589</v>
      </c>
      <c r="P743" t="s">
        <v>1589</v>
      </c>
      <c r="Q743" t="s">
        <v>1589</v>
      </c>
      <c r="R743" s="1" t="str">
        <f t="shared" si="47"/>
        <v>NO</v>
      </c>
      <c r="S743" s="29" t="str">
        <f t="shared" si="48"/>
        <v>YES</v>
      </c>
      <c r="T743" s="32" t="str">
        <f t="shared" si="49"/>
        <v>NO</v>
      </c>
      <c r="U743" s="34" t="s">
        <v>1589</v>
      </c>
      <c r="V743" s="10" t="s">
        <v>1589</v>
      </c>
      <c r="W743" s="54" t="s">
        <v>1589</v>
      </c>
      <c r="X743" s="9" t="s">
        <v>126</v>
      </c>
      <c r="Y743" s="9" t="s">
        <v>126</v>
      </c>
      <c r="Z743" s="9" t="s">
        <v>126</v>
      </c>
      <c r="AA743" s="9" t="s">
        <v>126</v>
      </c>
      <c r="AB743" s="9" t="s">
        <v>126</v>
      </c>
      <c r="AC743" s="9" t="s">
        <v>126</v>
      </c>
      <c r="AD743" s="9" t="s">
        <v>126</v>
      </c>
      <c r="AE743" s="9" t="s">
        <v>126</v>
      </c>
      <c r="AF743" s="9" t="s">
        <v>126</v>
      </c>
      <c r="AG743" s="9" t="s">
        <v>126</v>
      </c>
      <c r="AH743" s="9" t="s">
        <v>126</v>
      </c>
      <c r="AI743" s="9" t="s">
        <v>127</v>
      </c>
      <c r="AJ743" s="9" t="s">
        <v>126</v>
      </c>
      <c r="AK743" s="9" t="s">
        <v>126</v>
      </c>
      <c r="AL743" s="9" t="s">
        <v>126</v>
      </c>
      <c r="AM743" s="9" t="s">
        <v>126</v>
      </c>
      <c r="AN743" s="9" t="s">
        <v>126</v>
      </c>
      <c r="AO743" s="9" t="s">
        <v>126</v>
      </c>
      <c r="AP743" s="9" t="s">
        <v>126</v>
      </c>
      <c r="AQ743" s="9" t="s">
        <v>126</v>
      </c>
      <c r="AR743" s="27" t="s">
        <v>126</v>
      </c>
      <c r="AS743" s="11" t="s">
        <v>126</v>
      </c>
      <c r="EN743" s="11" t="s">
        <v>126</v>
      </c>
      <c r="GR743" s="69" t="s">
        <v>348</v>
      </c>
      <c r="GS743" s="11" t="s">
        <v>126</v>
      </c>
    </row>
    <row r="744" spans="1:201" hidden="1" x14ac:dyDescent="0.25">
      <c r="A744" s="10" t="s">
        <v>1782</v>
      </c>
      <c r="B744" s="9" t="s">
        <v>1412</v>
      </c>
      <c r="C744" s="9" t="s">
        <v>1522</v>
      </c>
      <c r="D744" s="35" t="s">
        <v>2349</v>
      </c>
      <c r="E744" s="35" t="s">
        <v>1589</v>
      </c>
      <c r="F744" s="35" t="s">
        <v>1589</v>
      </c>
      <c r="G744" s="35" t="s">
        <v>127</v>
      </c>
      <c r="H744" s="35" t="s">
        <v>1589</v>
      </c>
      <c r="I744" s="35" t="s">
        <v>1589</v>
      </c>
      <c r="J744" s="35" t="str">
        <f t="shared" si="45"/>
        <v>Agile</v>
      </c>
      <c r="K744" t="s">
        <v>1589</v>
      </c>
      <c r="L744" t="s">
        <v>127</v>
      </c>
      <c r="M744" t="s">
        <v>1589</v>
      </c>
      <c r="N744" t="s">
        <v>1589</v>
      </c>
      <c r="O744" t="s">
        <v>1589</v>
      </c>
      <c r="P744" t="s">
        <v>1589</v>
      </c>
      <c r="Q744" t="s">
        <v>1589</v>
      </c>
      <c r="R744" s="1" t="str">
        <f t="shared" si="47"/>
        <v>NO</v>
      </c>
      <c r="S744" s="29" t="str">
        <f t="shared" si="48"/>
        <v>YES</v>
      </c>
      <c r="T744" s="32" t="str">
        <f t="shared" si="49"/>
        <v>YES</v>
      </c>
      <c r="U744" s="34" t="s">
        <v>127</v>
      </c>
      <c r="V744" s="10" t="s">
        <v>1589</v>
      </c>
      <c r="W744" s="54" t="s">
        <v>1589</v>
      </c>
      <c r="X744" s="9" t="s">
        <v>126</v>
      </c>
      <c r="Y744" s="9" t="s">
        <v>126</v>
      </c>
      <c r="Z744" s="9" t="s">
        <v>126</v>
      </c>
      <c r="AA744" s="9" t="s">
        <v>126</v>
      </c>
      <c r="AB744" s="9" t="s">
        <v>126</v>
      </c>
      <c r="AC744" s="9" t="s">
        <v>126</v>
      </c>
      <c r="AD744" s="9" t="s">
        <v>126</v>
      </c>
      <c r="AE744" s="9" t="s">
        <v>126</v>
      </c>
      <c r="AF744" s="9" t="s">
        <v>127</v>
      </c>
      <c r="AG744" s="9" t="s">
        <v>126</v>
      </c>
      <c r="AH744" s="9" t="s">
        <v>126</v>
      </c>
      <c r="AI744" s="9" t="s">
        <v>126</v>
      </c>
      <c r="AJ744" s="9" t="s">
        <v>126</v>
      </c>
      <c r="AK744" s="9" t="s">
        <v>126</v>
      </c>
      <c r="AL744" s="9" t="s">
        <v>126</v>
      </c>
      <c r="AM744" s="9" t="s">
        <v>126</v>
      </c>
      <c r="AN744" s="9" t="s">
        <v>126</v>
      </c>
      <c r="AO744" s="9" t="s">
        <v>126</v>
      </c>
      <c r="AP744" s="9" t="s">
        <v>126</v>
      </c>
      <c r="AQ744" s="9" t="s">
        <v>126</v>
      </c>
      <c r="AR744" s="27" t="s">
        <v>126</v>
      </c>
      <c r="AS744" s="11" t="s">
        <v>1523</v>
      </c>
      <c r="DO744" s="14" t="s">
        <v>127</v>
      </c>
      <c r="EL744" s="2" t="s">
        <v>127</v>
      </c>
      <c r="EN744" s="11" t="s">
        <v>1527</v>
      </c>
      <c r="EQ744" t="s">
        <v>127</v>
      </c>
      <c r="GL744" s="21" t="s">
        <v>127</v>
      </c>
      <c r="GP744" t="s">
        <v>127</v>
      </c>
      <c r="GR744" s="69" t="s">
        <v>347</v>
      </c>
      <c r="GS744" s="11" t="s">
        <v>1388</v>
      </c>
    </row>
    <row r="745" spans="1:201" hidden="1" x14ac:dyDescent="0.25">
      <c r="A745" s="10" t="s">
        <v>1782</v>
      </c>
      <c r="B745" s="9" t="s">
        <v>1412</v>
      </c>
      <c r="C745" s="9" t="s">
        <v>1522</v>
      </c>
      <c r="D745" s="35" t="s">
        <v>2349</v>
      </c>
      <c r="E745" s="35" t="s">
        <v>1589</v>
      </c>
      <c r="F745" s="35" t="s">
        <v>1589</v>
      </c>
      <c r="G745" s="35" t="s">
        <v>127</v>
      </c>
      <c r="H745" s="35" t="s">
        <v>1589</v>
      </c>
      <c r="I745" s="35" t="s">
        <v>1589</v>
      </c>
      <c r="J745" s="35" t="str">
        <f t="shared" si="45"/>
        <v>Agile</v>
      </c>
      <c r="K745" t="s">
        <v>1589</v>
      </c>
      <c r="L745" t="s">
        <v>127</v>
      </c>
      <c r="M745" t="s">
        <v>1589</v>
      </c>
      <c r="N745" t="s">
        <v>1589</v>
      </c>
      <c r="O745" t="s">
        <v>1589</v>
      </c>
      <c r="P745" t="s">
        <v>1589</v>
      </c>
      <c r="Q745" t="s">
        <v>1589</v>
      </c>
      <c r="R745" s="1" t="str">
        <f t="shared" si="47"/>
        <v>NO</v>
      </c>
      <c r="S745" s="29" t="str">
        <f t="shared" si="48"/>
        <v>YES</v>
      </c>
      <c r="T745" s="32" t="str">
        <f t="shared" si="49"/>
        <v>YES</v>
      </c>
      <c r="U745" s="34" t="s">
        <v>127</v>
      </c>
      <c r="V745" s="10" t="s">
        <v>1589</v>
      </c>
      <c r="W745" s="54" t="s">
        <v>1589</v>
      </c>
      <c r="X745" s="9" t="s">
        <v>126</v>
      </c>
      <c r="Y745" s="9" t="s">
        <v>127</v>
      </c>
      <c r="Z745" s="9" t="s">
        <v>126</v>
      </c>
      <c r="AA745" s="9" t="s">
        <v>126</v>
      </c>
      <c r="AB745" s="9" t="s">
        <v>126</v>
      </c>
      <c r="AC745" s="9" t="s">
        <v>126</v>
      </c>
      <c r="AD745" s="9" t="s">
        <v>126</v>
      </c>
      <c r="AE745" s="9" t="s">
        <v>126</v>
      </c>
      <c r="AF745" s="9" t="s">
        <v>126</v>
      </c>
      <c r="AG745" s="9" t="s">
        <v>126</v>
      </c>
      <c r="AH745" s="9" t="s">
        <v>126</v>
      </c>
      <c r="AI745" s="9" t="s">
        <v>126</v>
      </c>
      <c r="AJ745" s="9" t="s">
        <v>126</v>
      </c>
      <c r="AK745" s="9" t="s">
        <v>126</v>
      </c>
      <c r="AL745" s="9" t="s">
        <v>126</v>
      </c>
      <c r="AM745" s="9" t="s">
        <v>126</v>
      </c>
      <c r="AN745" s="9" t="s">
        <v>126</v>
      </c>
      <c r="AO745" s="9" t="s">
        <v>126</v>
      </c>
      <c r="AP745" s="9" t="s">
        <v>126</v>
      </c>
      <c r="AQ745" s="9" t="s">
        <v>126</v>
      </c>
      <c r="AR745" s="27" t="s">
        <v>126</v>
      </c>
      <c r="AS745" s="11" t="s">
        <v>1524</v>
      </c>
      <c r="CR745" t="s">
        <v>127</v>
      </c>
      <c r="EI745" s="22" t="s">
        <v>127</v>
      </c>
      <c r="EN745" s="11" t="s">
        <v>1528</v>
      </c>
      <c r="EP745" t="s">
        <v>127</v>
      </c>
      <c r="GL745" s="21" t="s">
        <v>1589</v>
      </c>
      <c r="GM745" t="s">
        <v>127</v>
      </c>
      <c r="GR745" s="69" t="s">
        <v>348</v>
      </c>
      <c r="GS745" s="11" t="s">
        <v>1388</v>
      </c>
    </row>
    <row r="746" spans="1:201" hidden="1" x14ac:dyDescent="0.25">
      <c r="A746" s="10" t="s">
        <v>1782</v>
      </c>
      <c r="B746" s="9" t="s">
        <v>1412</v>
      </c>
      <c r="C746" s="9" t="s">
        <v>1522</v>
      </c>
      <c r="D746" s="35" t="s">
        <v>2349</v>
      </c>
      <c r="E746" s="35" t="s">
        <v>1589</v>
      </c>
      <c r="F746" s="35" t="s">
        <v>1589</v>
      </c>
      <c r="G746" s="35" t="s">
        <v>127</v>
      </c>
      <c r="H746" s="35" t="s">
        <v>1589</v>
      </c>
      <c r="I746" s="35" t="s">
        <v>1589</v>
      </c>
      <c r="J746" s="35" t="str">
        <f t="shared" si="45"/>
        <v>Agile</v>
      </c>
      <c r="K746" t="s">
        <v>1589</v>
      </c>
      <c r="L746" t="s">
        <v>127</v>
      </c>
      <c r="M746" t="s">
        <v>1589</v>
      </c>
      <c r="N746" t="s">
        <v>1589</v>
      </c>
      <c r="O746" t="s">
        <v>1589</v>
      </c>
      <c r="P746" t="s">
        <v>1589</v>
      </c>
      <c r="Q746" t="s">
        <v>1589</v>
      </c>
      <c r="R746" s="1" t="str">
        <f t="shared" si="47"/>
        <v>NO</v>
      </c>
      <c r="S746" s="29" t="str">
        <f t="shared" si="48"/>
        <v>YES</v>
      </c>
      <c r="T746" s="32" t="str">
        <f t="shared" si="49"/>
        <v>YES</v>
      </c>
      <c r="U746" s="34" t="s">
        <v>127</v>
      </c>
      <c r="V746" s="10" t="s">
        <v>1589</v>
      </c>
      <c r="W746" s="54" t="s">
        <v>1589</v>
      </c>
      <c r="X746" s="9" t="s">
        <v>126</v>
      </c>
      <c r="Y746" s="9" t="s">
        <v>126</v>
      </c>
      <c r="Z746" s="9" t="s">
        <v>126</v>
      </c>
      <c r="AA746" s="9" t="s">
        <v>127</v>
      </c>
      <c r="AB746" s="9" t="s">
        <v>126</v>
      </c>
      <c r="AC746" s="9" t="s">
        <v>126</v>
      </c>
      <c r="AD746" s="9" t="s">
        <v>126</v>
      </c>
      <c r="AE746" s="9" t="s">
        <v>126</v>
      </c>
      <c r="AF746" s="9" t="s">
        <v>126</v>
      </c>
      <c r="AG746" s="9" t="s">
        <v>126</v>
      </c>
      <c r="AH746" s="9" t="s">
        <v>126</v>
      </c>
      <c r="AI746" s="9" t="s">
        <v>126</v>
      </c>
      <c r="AJ746" s="9" t="s">
        <v>126</v>
      </c>
      <c r="AK746" s="9" t="s">
        <v>126</v>
      </c>
      <c r="AL746" s="9" t="s">
        <v>126</v>
      </c>
      <c r="AM746" s="9" t="s">
        <v>126</v>
      </c>
      <c r="AN746" s="9" t="s">
        <v>126</v>
      </c>
      <c r="AO746" s="9" t="s">
        <v>126</v>
      </c>
      <c r="AP746" s="9" t="s">
        <v>126</v>
      </c>
      <c r="AQ746" s="9" t="s">
        <v>126</v>
      </c>
      <c r="AR746" s="27" t="s">
        <v>126</v>
      </c>
      <c r="AS746" s="11" t="s">
        <v>1525</v>
      </c>
      <c r="BY746" t="s">
        <v>127</v>
      </c>
      <c r="EJ746" s="2" t="s">
        <v>127</v>
      </c>
      <c r="EN746" s="11" t="s">
        <v>1529</v>
      </c>
      <c r="FB746" t="s">
        <v>127</v>
      </c>
      <c r="GL746" s="21" t="s">
        <v>1589</v>
      </c>
      <c r="GO746" t="s">
        <v>127</v>
      </c>
      <c r="GR746" s="69" t="s">
        <v>347</v>
      </c>
      <c r="GS746" s="11" t="s">
        <v>1388</v>
      </c>
    </row>
    <row r="747" spans="1:201" hidden="1" x14ac:dyDescent="0.25">
      <c r="A747" s="10" t="s">
        <v>1782</v>
      </c>
      <c r="B747" s="9" t="s">
        <v>1412</v>
      </c>
      <c r="C747" s="9" t="s">
        <v>1522</v>
      </c>
      <c r="D747" s="35" t="s">
        <v>2349</v>
      </c>
      <c r="E747" s="35" t="s">
        <v>1589</v>
      </c>
      <c r="F747" s="35" t="s">
        <v>1589</v>
      </c>
      <c r="G747" s="35" t="s">
        <v>127</v>
      </c>
      <c r="H747" s="35" t="s">
        <v>1589</v>
      </c>
      <c r="I747" s="35" t="s">
        <v>1589</v>
      </c>
      <c r="J747" s="35" t="str">
        <f t="shared" si="45"/>
        <v>Agile</v>
      </c>
      <c r="K747" t="s">
        <v>1589</v>
      </c>
      <c r="L747" t="s">
        <v>127</v>
      </c>
      <c r="M747" t="s">
        <v>1589</v>
      </c>
      <c r="N747" t="s">
        <v>1589</v>
      </c>
      <c r="O747" t="s">
        <v>1589</v>
      </c>
      <c r="P747" t="s">
        <v>1589</v>
      </c>
      <c r="Q747" t="s">
        <v>1589</v>
      </c>
      <c r="R747" s="1" t="str">
        <f t="shared" si="47"/>
        <v>NO</v>
      </c>
      <c r="S747" s="29" t="str">
        <f t="shared" si="48"/>
        <v>YES</v>
      </c>
      <c r="T747" s="32" t="str">
        <f t="shared" si="49"/>
        <v>YES</v>
      </c>
      <c r="U747" s="34" t="s">
        <v>127</v>
      </c>
      <c r="V747" s="10" t="s">
        <v>1589</v>
      </c>
      <c r="W747" s="54" t="s">
        <v>1589</v>
      </c>
      <c r="X747" s="9" t="s">
        <v>126</v>
      </c>
      <c r="Y747" s="9" t="s">
        <v>126</v>
      </c>
      <c r="Z747" s="9" t="s">
        <v>126</v>
      </c>
      <c r="AA747" s="9" t="s">
        <v>126</v>
      </c>
      <c r="AB747" s="9" t="s">
        <v>126</v>
      </c>
      <c r="AC747" s="9" t="s">
        <v>126</v>
      </c>
      <c r="AD747" s="9" t="s">
        <v>126</v>
      </c>
      <c r="AE747" s="9" t="s">
        <v>126</v>
      </c>
      <c r="AF747" s="9" t="s">
        <v>126</v>
      </c>
      <c r="AG747" s="9" t="s">
        <v>126</v>
      </c>
      <c r="AH747" s="9" t="s">
        <v>126</v>
      </c>
      <c r="AI747" s="9" t="s">
        <v>126</v>
      </c>
      <c r="AJ747" s="9" t="s">
        <v>126</v>
      </c>
      <c r="AK747" s="9" t="s">
        <v>126</v>
      </c>
      <c r="AL747" s="9" t="s">
        <v>126</v>
      </c>
      <c r="AM747" s="9" t="s">
        <v>126</v>
      </c>
      <c r="AN747" s="9" t="s">
        <v>126</v>
      </c>
      <c r="AO747" s="9" t="s">
        <v>126</v>
      </c>
      <c r="AP747" s="9" t="s">
        <v>126</v>
      </c>
      <c r="AQ747" s="9" t="s">
        <v>127</v>
      </c>
      <c r="AR747" s="27" t="s">
        <v>126</v>
      </c>
      <c r="AS747" s="11" t="s">
        <v>1526</v>
      </c>
      <c r="DD747" t="s">
        <v>127</v>
      </c>
      <c r="EJ747" s="2" t="s">
        <v>127</v>
      </c>
      <c r="EN747" s="11" t="s">
        <v>1530</v>
      </c>
      <c r="EP747" t="s">
        <v>127</v>
      </c>
      <c r="GL747" s="21" t="s">
        <v>127</v>
      </c>
      <c r="GM747" t="s">
        <v>127</v>
      </c>
      <c r="GR747" s="69" t="s">
        <v>347</v>
      </c>
      <c r="GS747" s="11" t="s">
        <v>1531</v>
      </c>
    </row>
    <row r="748" spans="1:201" hidden="1" x14ac:dyDescent="0.25">
      <c r="A748" s="10" t="s">
        <v>1782</v>
      </c>
      <c r="B748" s="9" t="s">
        <v>1412</v>
      </c>
      <c r="C748" s="9" t="s">
        <v>1522</v>
      </c>
      <c r="D748" s="35" t="s">
        <v>2349</v>
      </c>
      <c r="E748" s="35" t="s">
        <v>1589</v>
      </c>
      <c r="F748" s="35" t="s">
        <v>1589</v>
      </c>
      <c r="G748" s="35" t="s">
        <v>127</v>
      </c>
      <c r="H748" s="35" t="s">
        <v>1589</v>
      </c>
      <c r="I748" s="35" t="s">
        <v>1589</v>
      </c>
      <c r="J748" s="35" t="str">
        <f t="shared" si="45"/>
        <v>Agile</v>
      </c>
      <c r="K748" t="s">
        <v>1589</v>
      </c>
      <c r="L748" t="s">
        <v>127</v>
      </c>
      <c r="M748" t="s">
        <v>1589</v>
      </c>
      <c r="N748" t="s">
        <v>1589</v>
      </c>
      <c r="O748" t="s">
        <v>1589</v>
      </c>
      <c r="P748" t="s">
        <v>1589</v>
      </c>
      <c r="Q748" t="s">
        <v>1589</v>
      </c>
      <c r="R748" s="1" t="str">
        <f t="shared" si="47"/>
        <v>NO</v>
      </c>
      <c r="S748" s="29" t="str">
        <f t="shared" si="48"/>
        <v>YES</v>
      </c>
      <c r="T748" s="32" t="str">
        <f t="shared" si="49"/>
        <v>YES</v>
      </c>
      <c r="U748" s="34" t="s">
        <v>127</v>
      </c>
      <c r="V748" s="10" t="s">
        <v>1589</v>
      </c>
      <c r="W748" s="54" t="s">
        <v>1589</v>
      </c>
      <c r="X748" s="9" t="s">
        <v>126</v>
      </c>
      <c r="Y748" s="9" t="s">
        <v>126</v>
      </c>
      <c r="Z748" s="9" t="s">
        <v>126</v>
      </c>
      <c r="AA748" s="9" t="s">
        <v>126</v>
      </c>
      <c r="AB748" s="9" t="s">
        <v>126</v>
      </c>
      <c r="AC748" s="9" t="s">
        <v>126</v>
      </c>
      <c r="AD748" s="9" t="s">
        <v>126</v>
      </c>
      <c r="AE748" s="9" t="s">
        <v>126</v>
      </c>
      <c r="AF748" s="9" t="s">
        <v>126</v>
      </c>
      <c r="AG748" s="9" t="s">
        <v>126</v>
      </c>
      <c r="AH748" s="9" t="s">
        <v>126</v>
      </c>
      <c r="AI748" s="9" t="s">
        <v>126</v>
      </c>
      <c r="AJ748" s="9" t="s">
        <v>126</v>
      </c>
      <c r="AK748" s="9" t="s">
        <v>126</v>
      </c>
      <c r="AL748" s="9" t="s">
        <v>127</v>
      </c>
      <c r="AM748" s="9" t="s">
        <v>126</v>
      </c>
      <c r="AN748" s="9" t="s">
        <v>126</v>
      </c>
      <c r="AO748" s="9" t="s">
        <v>126</v>
      </c>
      <c r="AP748" s="9" t="s">
        <v>126</v>
      </c>
      <c r="AQ748" s="9" t="s">
        <v>126</v>
      </c>
      <c r="AR748" s="27" t="s">
        <v>126</v>
      </c>
      <c r="AS748" s="11" t="s">
        <v>1524</v>
      </c>
      <c r="CR748" t="s">
        <v>127</v>
      </c>
      <c r="EI748" s="22" t="s">
        <v>127</v>
      </c>
      <c r="EN748" s="11" t="s">
        <v>1528</v>
      </c>
      <c r="EP748" t="s">
        <v>127</v>
      </c>
      <c r="GL748" s="21" t="s">
        <v>1589</v>
      </c>
      <c r="GM748" t="s">
        <v>127</v>
      </c>
      <c r="GR748" s="69" t="s">
        <v>347</v>
      </c>
      <c r="GS748" s="11" t="s">
        <v>1388</v>
      </c>
    </row>
    <row r="749" spans="1:201" hidden="1" x14ac:dyDescent="0.25">
      <c r="A749" s="10" t="s">
        <v>1782</v>
      </c>
      <c r="B749" s="9" t="s">
        <v>1412</v>
      </c>
      <c r="C749" s="9" t="s">
        <v>1532</v>
      </c>
      <c r="D749" s="35" t="s">
        <v>2349</v>
      </c>
      <c r="E749" s="35" t="s">
        <v>1589</v>
      </c>
      <c r="F749" s="35" t="s">
        <v>1589</v>
      </c>
      <c r="G749" s="35" t="s">
        <v>127</v>
      </c>
      <c r="H749" s="35" t="s">
        <v>1589</v>
      </c>
      <c r="I749" s="35" t="s">
        <v>1589</v>
      </c>
      <c r="J749" s="35" t="str">
        <f t="shared" si="45"/>
        <v>Agile</v>
      </c>
      <c r="K749" t="s">
        <v>1589</v>
      </c>
      <c r="L749" t="s">
        <v>1589</v>
      </c>
      <c r="M749" t="s">
        <v>127</v>
      </c>
      <c r="N749" t="s">
        <v>1589</v>
      </c>
      <c r="O749" t="s">
        <v>1589</v>
      </c>
      <c r="P749" t="s">
        <v>1589</v>
      </c>
      <c r="Q749" t="s">
        <v>1589</v>
      </c>
      <c r="R749" s="1" t="str">
        <f t="shared" si="47"/>
        <v>YES</v>
      </c>
      <c r="S749" s="29" t="str">
        <f t="shared" si="48"/>
        <v>YES</v>
      </c>
      <c r="T749" s="32" t="str">
        <f t="shared" si="49"/>
        <v>YES</v>
      </c>
      <c r="U749" s="34" t="s">
        <v>127</v>
      </c>
      <c r="V749" s="10" t="s">
        <v>1589</v>
      </c>
      <c r="W749" s="54" t="s">
        <v>1589</v>
      </c>
      <c r="X749" s="9" t="s">
        <v>126</v>
      </c>
      <c r="Y749" s="9" t="s">
        <v>126</v>
      </c>
      <c r="Z749" s="9" t="s">
        <v>126</v>
      </c>
      <c r="AA749" s="9" t="s">
        <v>126</v>
      </c>
      <c r="AB749" s="9" t="s">
        <v>126</v>
      </c>
      <c r="AC749" s="9" t="s">
        <v>126</v>
      </c>
      <c r="AD749" s="9" t="s">
        <v>126</v>
      </c>
      <c r="AE749" s="9" t="s">
        <v>127</v>
      </c>
      <c r="AF749" s="9" t="s">
        <v>126</v>
      </c>
      <c r="AG749" s="9" t="s">
        <v>126</v>
      </c>
      <c r="AH749" s="9" t="s">
        <v>126</v>
      </c>
      <c r="AI749" s="9" t="s">
        <v>126</v>
      </c>
      <c r="AJ749" s="9" t="s">
        <v>126</v>
      </c>
      <c r="AK749" s="9" t="s">
        <v>126</v>
      </c>
      <c r="AL749" s="9" t="s">
        <v>126</v>
      </c>
      <c r="AM749" s="9" t="s">
        <v>126</v>
      </c>
      <c r="AN749" s="9" t="s">
        <v>126</v>
      </c>
      <c r="AO749" s="9" t="s">
        <v>126</v>
      </c>
      <c r="AP749" s="9" t="s">
        <v>126</v>
      </c>
      <c r="AQ749" s="9" t="s">
        <v>126</v>
      </c>
      <c r="AR749" s="27" t="s">
        <v>126</v>
      </c>
      <c r="AS749" s="11" t="s">
        <v>1533</v>
      </c>
      <c r="DN749" t="s">
        <v>127</v>
      </c>
      <c r="EJ749" s="2" t="s">
        <v>127</v>
      </c>
      <c r="EN749" s="11" t="s">
        <v>1536</v>
      </c>
      <c r="FS749" t="s">
        <v>127</v>
      </c>
      <c r="GL749" s="21" t="s">
        <v>127</v>
      </c>
      <c r="GO749" t="s">
        <v>127</v>
      </c>
      <c r="GR749" s="69" t="s">
        <v>347</v>
      </c>
      <c r="GS749" s="11" t="s">
        <v>1539</v>
      </c>
    </row>
    <row r="750" spans="1:201" hidden="1" x14ac:dyDescent="0.25">
      <c r="A750" s="10" t="s">
        <v>1782</v>
      </c>
      <c r="B750" s="9" t="s">
        <v>1412</v>
      </c>
      <c r="C750" s="9" t="s">
        <v>1532</v>
      </c>
      <c r="D750" s="35" t="s">
        <v>2349</v>
      </c>
      <c r="E750" s="35" t="s">
        <v>1589</v>
      </c>
      <c r="F750" s="35" t="s">
        <v>1589</v>
      </c>
      <c r="G750" s="35" t="s">
        <v>127</v>
      </c>
      <c r="H750" s="35" t="s">
        <v>1589</v>
      </c>
      <c r="I750" s="35" t="s">
        <v>1589</v>
      </c>
      <c r="J750" s="35" t="str">
        <f t="shared" si="45"/>
        <v>Agile</v>
      </c>
      <c r="K750" t="s">
        <v>1589</v>
      </c>
      <c r="L750" t="s">
        <v>1589</v>
      </c>
      <c r="M750" t="s">
        <v>127</v>
      </c>
      <c r="N750" t="s">
        <v>1589</v>
      </c>
      <c r="O750" t="s">
        <v>1589</v>
      </c>
      <c r="P750" t="s">
        <v>1589</v>
      </c>
      <c r="Q750" t="s">
        <v>1589</v>
      </c>
      <c r="R750" s="1" t="str">
        <f t="shared" si="47"/>
        <v>YES</v>
      </c>
      <c r="S750" s="29" t="str">
        <f t="shared" si="48"/>
        <v>YES</v>
      </c>
      <c r="T750" s="32" t="str">
        <f t="shared" si="49"/>
        <v>YES</v>
      </c>
      <c r="U750" s="34" t="s">
        <v>127</v>
      </c>
      <c r="V750" s="10" t="s">
        <v>1589</v>
      </c>
      <c r="W750" s="54" t="s">
        <v>1589</v>
      </c>
      <c r="X750" s="9" t="s">
        <v>126</v>
      </c>
      <c r="Y750" s="9" t="s">
        <v>126</v>
      </c>
      <c r="Z750" s="9" t="s">
        <v>126</v>
      </c>
      <c r="AA750" s="9" t="s">
        <v>126</v>
      </c>
      <c r="AB750" s="9" t="s">
        <v>127</v>
      </c>
      <c r="AC750" s="9" t="s">
        <v>126</v>
      </c>
      <c r="AD750" s="9" t="s">
        <v>126</v>
      </c>
      <c r="AE750" s="9" t="s">
        <v>126</v>
      </c>
      <c r="AF750" s="9" t="s">
        <v>126</v>
      </c>
      <c r="AG750" s="9" t="s">
        <v>126</v>
      </c>
      <c r="AH750" s="9" t="s">
        <v>126</v>
      </c>
      <c r="AI750" s="9" t="s">
        <v>126</v>
      </c>
      <c r="AJ750" s="9" t="s">
        <v>126</v>
      </c>
      <c r="AK750" s="9" t="s">
        <v>126</v>
      </c>
      <c r="AL750" s="9" t="s">
        <v>126</v>
      </c>
      <c r="AM750" s="9" t="s">
        <v>126</v>
      </c>
      <c r="AN750" s="9" t="s">
        <v>126</v>
      </c>
      <c r="AO750" s="9" t="s">
        <v>126</v>
      </c>
      <c r="AP750" s="9" t="s">
        <v>126</v>
      </c>
      <c r="AQ750" s="9" t="s">
        <v>126</v>
      </c>
      <c r="AR750" s="27" t="s">
        <v>126</v>
      </c>
      <c r="AS750" s="11" t="s">
        <v>1534</v>
      </c>
      <c r="BR750" t="s">
        <v>127</v>
      </c>
      <c r="EI750" s="22" t="s">
        <v>127</v>
      </c>
      <c r="EN750" s="11" t="s">
        <v>1537</v>
      </c>
      <c r="ET750" t="s">
        <v>127</v>
      </c>
      <c r="GL750" s="21" t="s">
        <v>1589</v>
      </c>
      <c r="GM750" t="s">
        <v>127</v>
      </c>
      <c r="GR750" s="69" t="s">
        <v>347</v>
      </c>
      <c r="GS750" s="11" t="s">
        <v>1540</v>
      </c>
    </row>
    <row r="751" spans="1:201" hidden="1" x14ac:dyDescent="0.25">
      <c r="A751" s="10" t="s">
        <v>1782</v>
      </c>
      <c r="B751" s="9" t="s">
        <v>1412</v>
      </c>
      <c r="C751" s="9" t="s">
        <v>1532</v>
      </c>
      <c r="D751" s="35" t="s">
        <v>2349</v>
      </c>
      <c r="E751" s="35" t="s">
        <v>1589</v>
      </c>
      <c r="F751" s="35" t="s">
        <v>1589</v>
      </c>
      <c r="G751" s="35" t="s">
        <v>127</v>
      </c>
      <c r="H751" s="35" t="s">
        <v>1589</v>
      </c>
      <c r="I751" s="35" t="s">
        <v>1589</v>
      </c>
      <c r="J751" s="35" t="str">
        <f t="shared" si="45"/>
        <v>Agile</v>
      </c>
      <c r="K751" t="s">
        <v>1589</v>
      </c>
      <c r="L751" t="s">
        <v>1589</v>
      </c>
      <c r="M751" t="s">
        <v>127</v>
      </c>
      <c r="N751" t="s">
        <v>1589</v>
      </c>
      <c r="O751" t="s">
        <v>1589</v>
      </c>
      <c r="P751" t="s">
        <v>1589</v>
      </c>
      <c r="Q751" t="s">
        <v>1589</v>
      </c>
      <c r="R751" s="1" t="str">
        <f t="shared" si="47"/>
        <v>YES</v>
      </c>
      <c r="S751" s="29" t="str">
        <f t="shared" si="48"/>
        <v>YES</v>
      </c>
      <c r="T751" s="32" t="str">
        <f t="shared" si="49"/>
        <v>YES</v>
      </c>
      <c r="U751" s="34" t="s">
        <v>127</v>
      </c>
      <c r="V751" s="10" t="s">
        <v>1589</v>
      </c>
      <c r="W751" s="54" t="s">
        <v>1589</v>
      </c>
      <c r="X751" s="9" t="s">
        <v>126</v>
      </c>
      <c r="Y751" s="9" t="s">
        <v>126</v>
      </c>
      <c r="Z751" s="9" t="s">
        <v>126</v>
      </c>
      <c r="AA751" s="9" t="s">
        <v>126</v>
      </c>
      <c r="AB751" s="9" t="s">
        <v>126</v>
      </c>
      <c r="AC751" s="9" t="s">
        <v>126</v>
      </c>
      <c r="AD751" s="9" t="s">
        <v>126</v>
      </c>
      <c r="AE751" s="9" t="s">
        <v>126</v>
      </c>
      <c r="AF751" s="9" t="s">
        <v>126</v>
      </c>
      <c r="AG751" s="9" t="s">
        <v>126</v>
      </c>
      <c r="AH751" s="9" t="s">
        <v>126</v>
      </c>
      <c r="AI751" s="9" t="s">
        <v>126</v>
      </c>
      <c r="AJ751" s="9" t="s">
        <v>126</v>
      </c>
      <c r="AK751" s="9" t="s">
        <v>126</v>
      </c>
      <c r="AL751" s="9" t="s">
        <v>126</v>
      </c>
      <c r="AM751" s="9" t="s">
        <v>126</v>
      </c>
      <c r="AN751" s="9" t="s">
        <v>126</v>
      </c>
      <c r="AO751" s="9" t="s">
        <v>126</v>
      </c>
      <c r="AP751" s="9" t="s">
        <v>127</v>
      </c>
      <c r="AQ751" s="9" t="s">
        <v>126</v>
      </c>
      <c r="AR751" s="27" t="s">
        <v>126</v>
      </c>
      <c r="AS751" s="11" t="s">
        <v>1535</v>
      </c>
      <c r="DC751" t="s">
        <v>127</v>
      </c>
      <c r="EJ751" s="2" t="s">
        <v>127</v>
      </c>
      <c r="EN751" s="11" t="s">
        <v>1538</v>
      </c>
      <c r="EP751" t="s">
        <v>127</v>
      </c>
      <c r="GL751" s="21" t="s">
        <v>127</v>
      </c>
      <c r="GM751" t="s">
        <v>127</v>
      </c>
      <c r="GR751" s="69" t="s">
        <v>347</v>
      </c>
      <c r="GS751" s="11" t="s">
        <v>1541</v>
      </c>
    </row>
    <row r="752" spans="1:201" hidden="1" x14ac:dyDescent="0.25">
      <c r="A752" s="10" t="s">
        <v>1782</v>
      </c>
      <c r="B752" s="9" t="s">
        <v>1412</v>
      </c>
      <c r="C752" s="9" t="s">
        <v>1532</v>
      </c>
      <c r="D752" s="35" t="s">
        <v>2349</v>
      </c>
      <c r="E752" s="35" t="s">
        <v>1589</v>
      </c>
      <c r="F752" s="35" t="s">
        <v>1589</v>
      </c>
      <c r="G752" s="35" t="s">
        <v>127</v>
      </c>
      <c r="H752" s="35" t="s">
        <v>1589</v>
      </c>
      <c r="I752" s="35" t="s">
        <v>1589</v>
      </c>
      <c r="J752" s="35" t="str">
        <f t="shared" si="45"/>
        <v>Agile</v>
      </c>
      <c r="K752" t="s">
        <v>1589</v>
      </c>
      <c r="L752" t="s">
        <v>1589</v>
      </c>
      <c r="M752" t="s">
        <v>127</v>
      </c>
      <c r="N752" t="s">
        <v>1589</v>
      </c>
      <c r="O752" t="s">
        <v>1589</v>
      </c>
      <c r="P752" t="s">
        <v>1589</v>
      </c>
      <c r="Q752" t="s">
        <v>1589</v>
      </c>
      <c r="R752" s="1" t="str">
        <f t="shared" si="47"/>
        <v>YES</v>
      </c>
      <c r="S752" s="29" t="str">
        <f t="shared" si="48"/>
        <v>NO</v>
      </c>
      <c r="T752" s="32" t="str">
        <f t="shared" si="49"/>
        <v>NO</v>
      </c>
      <c r="U752" s="34" t="s">
        <v>1589</v>
      </c>
      <c r="V752" s="10" t="s">
        <v>1589</v>
      </c>
      <c r="W752" s="54" t="s">
        <v>1589</v>
      </c>
      <c r="X752" s="9" t="s">
        <v>126</v>
      </c>
      <c r="Y752" s="9" t="s">
        <v>126</v>
      </c>
      <c r="Z752" s="9" t="s">
        <v>126</v>
      </c>
      <c r="AA752" s="9" t="s">
        <v>126</v>
      </c>
      <c r="AB752" s="9" t="s">
        <v>126</v>
      </c>
      <c r="AC752" s="9" t="s">
        <v>126</v>
      </c>
      <c r="AD752" s="9" t="s">
        <v>126</v>
      </c>
      <c r="AE752" s="9" t="s">
        <v>126</v>
      </c>
      <c r="AF752" s="9" t="s">
        <v>126</v>
      </c>
      <c r="AG752" s="9" t="s">
        <v>126</v>
      </c>
      <c r="AH752" s="9" t="s">
        <v>126</v>
      </c>
      <c r="AI752" s="9" t="s">
        <v>126</v>
      </c>
      <c r="AJ752" s="9" t="s">
        <v>126</v>
      </c>
      <c r="AK752" s="9" t="s">
        <v>126</v>
      </c>
      <c r="AL752" s="9" t="s">
        <v>126</v>
      </c>
      <c r="AM752" s="9" t="s">
        <v>126</v>
      </c>
      <c r="AN752" s="9" t="s">
        <v>126</v>
      </c>
      <c r="AO752" s="9" t="s">
        <v>126</v>
      </c>
      <c r="AP752" s="9" t="s">
        <v>126</v>
      </c>
      <c r="AQ752" s="9" t="s">
        <v>126</v>
      </c>
      <c r="AR752" s="27" t="s">
        <v>126</v>
      </c>
      <c r="AS752" s="11" t="s">
        <v>126</v>
      </c>
      <c r="EN752" s="11" t="s">
        <v>126</v>
      </c>
      <c r="GR752" s="69" t="s">
        <v>126</v>
      </c>
      <c r="GS752" s="11" t="s">
        <v>126</v>
      </c>
    </row>
    <row r="753" spans="1:201" hidden="1" x14ac:dyDescent="0.25">
      <c r="A753" s="10" t="s">
        <v>1782</v>
      </c>
      <c r="B753" s="9" t="s">
        <v>1412</v>
      </c>
      <c r="C753" s="9" t="s">
        <v>1532</v>
      </c>
      <c r="D753" s="35" t="s">
        <v>2349</v>
      </c>
      <c r="E753" s="35" t="s">
        <v>1589</v>
      </c>
      <c r="F753" s="35" t="s">
        <v>1589</v>
      </c>
      <c r="G753" s="35" t="s">
        <v>127</v>
      </c>
      <c r="H753" s="35" t="s">
        <v>1589</v>
      </c>
      <c r="I753" s="35" t="s">
        <v>1589</v>
      </c>
      <c r="J753" s="35" t="str">
        <f t="shared" si="45"/>
        <v>Agile</v>
      </c>
      <c r="K753" t="s">
        <v>1589</v>
      </c>
      <c r="L753" t="s">
        <v>1589</v>
      </c>
      <c r="M753" t="s">
        <v>127</v>
      </c>
      <c r="N753" t="s">
        <v>1589</v>
      </c>
      <c r="O753" t="s">
        <v>1589</v>
      </c>
      <c r="P753" t="s">
        <v>1589</v>
      </c>
      <c r="Q753" t="s">
        <v>1589</v>
      </c>
      <c r="R753" s="1" t="str">
        <f t="shared" si="47"/>
        <v>YES</v>
      </c>
      <c r="S753" s="29" t="str">
        <f t="shared" si="48"/>
        <v>NO</v>
      </c>
      <c r="T753" s="32" t="str">
        <f t="shared" si="49"/>
        <v>NO</v>
      </c>
      <c r="U753" s="34" t="s">
        <v>1589</v>
      </c>
      <c r="V753" s="10" t="s">
        <v>1589</v>
      </c>
      <c r="W753" s="54" t="s">
        <v>1589</v>
      </c>
      <c r="X753" s="9" t="s">
        <v>126</v>
      </c>
      <c r="Y753" s="9" t="s">
        <v>126</v>
      </c>
      <c r="Z753" s="9" t="s">
        <v>126</v>
      </c>
      <c r="AA753" s="9" t="s">
        <v>126</v>
      </c>
      <c r="AB753" s="9" t="s">
        <v>126</v>
      </c>
      <c r="AC753" s="9" t="s">
        <v>126</v>
      </c>
      <c r="AD753" s="9" t="s">
        <v>126</v>
      </c>
      <c r="AE753" s="9" t="s">
        <v>126</v>
      </c>
      <c r="AF753" s="9" t="s">
        <v>126</v>
      </c>
      <c r="AG753" s="9" t="s">
        <v>126</v>
      </c>
      <c r="AH753" s="9" t="s">
        <v>126</v>
      </c>
      <c r="AI753" s="9" t="s">
        <v>126</v>
      </c>
      <c r="AJ753" s="9" t="s">
        <v>126</v>
      </c>
      <c r="AK753" s="9" t="s">
        <v>126</v>
      </c>
      <c r="AL753" s="9" t="s">
        <v>126</v>
      </c>
      <c r="AM753" s="9" t="s">
        <v>126</v>
      </c>
      <c r="AN753" s="9" t="s">
        <v>126</v>
      </c>
      <c r="AO753" s="9" t="s">
        <v>126</v>
      </c>
      <c r="AP753" s="9" t="s">
        <v>126</v>
      </c>
      <c r="AQ753" s="9" t="s">
        <v>126</v>
      </c>
      <c r="AR753" s="27" t="s">
        <v>126</v>
      </c>
      <c r="AS753" s="11" t="s">
        <v>126</v>
      </c>
      <c r="EN753" s="11" t="s">
        <v>126</v>
      </c>
      <c r="GR753" s="69" t="s">
        <v>126</v>
      </c>
      <c r="GS753" s="11" t="s">
        <v>126</v>
      </c>
    </row>
    <row r="754" spans="1:201" hidden="1" x14ac:dyDescent="0.25">
      <c r="A754" s="10" t="s">
        <v>1782</v>
      </c>
      <c r="B754" s="9" t="s">
        <v>1412</v>
      </c>
      <c r="C754" s="9" t="s">
        <v>1542</v>
      </c>
      <c r="D754" s="35" t="s">
        <v>2349</v>
      </c>
      <c r="E754" s="35" t="s">
        <v>1589</v>
      </c>
      <c r="F754" s="35" t="s">
        <v>1589</v>
      </c>
      <c r="G754" s="35" t="s">
        <v>1589</v>
      </c>
      <c r="H754" s="35" t="s">
        <v>1589</v>
      </c>
      <c r="I754" s="35" t="s">
        <v>1589</v>
      </c>
      <c r="J754" s="35" t="str">
        <f t="shared" si="45"/>
        <v/>
      </c>
      <c r="K754" t="s">
        <v>1589</v>
      </c>
      <c r="L754" t="s">
        <v>1589</v>
      </c>
      <c r="M754" t="s">
        <v>127</v>
      </c>
      <c r="N754" t="s">
        <v>1589</v>
      </c>
      <c r="O754" t="s">
        <v>1589</v>
      </c>
      <c r="P754" t="s">
        <v>1589</v>
      </c>
      <c r="Q754" t="s">
        <v>1589</v>
      </c>
      <c r="R754" s="1" t="str">
        <f t="shared" si="47"/>
        <v>YES</v>
      </c>
      <c r="S754" s="29" t="str">
        <f t="shared" si="48"/>
        <v>YES</v>
      </c>
      <c r="T754" s="32" t="str">
        <f t="shared" si="49"/>
        <v>YES</v>
      </c>
      <c r="U754" s="34" t="s">
        <v>127</v>
      </c>
      <c r="V754" s="10" t="s">
        <v>1589</v>
      </c>
      <c r="W754" s="54" t="s">
        <v>1589</v>
      </c>
      <c r="X754" s="9" t="s">
        <v>126</v>
      </c>
      <c r="Y754" s="9" t="s">
        <v>126</v>
      </c>
      <c r="Z754" s="9" t="s">
        <v>126</v>
      </c>
      <c r="AA754" s="9" t="s">
        <v>126</v>
      </c>
      <c r="AB754" s="9" t="s">
        <v>126</v>
      </c>
      <c r="AC754" s="9" t="s">
        <v>126</v>
      </c>
      <c r="AD754" s="9" t="s">
        <v>126</v>
      </c>
      <c r="AE754" s="9" t="s">
        <v>126</v>
      </c>
      <c r="AF754" s="9" t="s">
        <v>126</v>
      </c>
      <c r="AG754" s="9" t="s">
        <v>126</v>
      </c>
      <c r="AH754" s="9" t="s">
        <v>126</v>
      </c>
      <c r="AI754" s="9" t="s">
        <v>126</v>
      </c>
      <c r="AJ754" s="9" t="s">
        <v>126</v>
      </c>
      <c r="AK754" s="9" t="s">
        <v>126</v>
      </c>
      <c r="AL754" s="9" t="s">
        <v>126</v>
      </c>
      <c r="AM754" s="9" t="s">
        <v>126</v>
      </c>
      <c r="AN754" s="9" t="s">
        <v>126</v>
      </c>
      <c r="AO754" s="9" t="s">
        <v>126</v>
      </c>
      <c r="AP754" s="9" t="s">
        <v>127</v>
      </c>
      <c r="AQ754" s="9" t="s">
        <v>126</v>
      </c>
      <c r="AR754" s="27" t="s">
        <v>126</v>
      </c>
      <c r="AS754" s="11" t="s">
        <v>1543</v>
      </c>
      <c r="CZ754" t="s">
        <v>127</v>
      </c>
      <c r="EM754" s="3" t="s">
        <v>127</v>
      </c>
      <c r="EN754" s="11" t="s">
        <v>1548</v>
      </c>
      <c r="GF754" t="s">
        <v>127</v>
      </c>
      <c r="GL754" s="21" t="s">
        <v>127</v>
      </c>
      <c r="GP754" t="s">
        <v>127</v>
      </c>
      <c r="GR754" s="69" t="s">
        <v>347</v>
      </c>
      <c r="GS754" s="11" t="s">
        <v>1553</v>
      </c>
    </row>
    <row r="755" spans="1:201" hidden="1" x14ac:dyDescent="0.25">
      <c r="A755" s="10" t="s">
        <v>1782</v>
      </c>
      <c r="B755" s="9" t="s">
        <v>1412</v>
      </c>
      <c r="C755" s="9" t="s">
        <v>1542</v>
      </c>
      <c r="D755" s="35" t="s">
        <v>2349</v>
      </c>
      <c r="E755" s="35" t="s">
        <v>1589</v>
      </c>
      <c r="F755" s="35" t="s">
        <v>1589</v>
      </c>
      <c r="G755" s="35" t="s">
        <v>1589</v>
      </c>
      <c r="H755" s="35" t="s">
        <v>1589</v>
      </c>
      <c r="I755" s="35" t="s">
        <v>1589</v>
      </c>
      <c r="J755" s="35" t="str">
        <f t="shared" si="45"/>
        <v/>
      </c>
      <c r="K755" t="s">
        <v>1589</v>
      </c>
      <c r="L755" t="s">
        <v>1589</v>
      </c>
      <c r="M755" t="s">
        <v>127</v>
      </c>
      <c r="N755" t="s">
        <v>1589</v>
      </c>
      <c r="O755" t="s">
        <v>1589</v>
      </c>
      <c r="P755" t="s">
        <v>1589</v>
      </c>
      <c r="Q755" t="s">
        <v>1589</v>
      </c>
      <c r="R755" s="1" t="str">
        <f t="shared" si="47"/>
        <v>YES</v>
      </c>
      <c r="S755" s="29" t="str">
        <f t="shared" si="48"/>
        <v>YES</v>
      </c>
      <c r="T755" s="32" t="str">
        <f t="shared" si="49"/>
        <v>YES</v>
      </c>
      <c r="U755" s="34" t="s">
        <v>127</v>
      </c>
      <c r="V755" s="10" t="s">
        <v>1589</v>
      </c>
      <c r="W755" s="54" t="s">
        <v>1589</v>
      </c>
      <c r="X755" s="9" t="s">
        <v>126</v>
      </c>
      <c r="Y755" s="9" t="s">
        <v>126</v>
      </c>
      <c r="Z755" s="9" t="s">
        <v>126</v>
      </c>
      <c r="AA755" s="9" t="s">
        <v>126</v>
      </c>
      <c r="AB755" s="9" t="s">
        <v>126</v>
      </c>
      <c r="AC755" s="9" t="s">
        <v>126</v>
      </c>
      <c r="AD755" s="9" t="s">
        <v>126</v>
      </c>
      <c r="AE755" s="9" t="s">
        <v>126</v>
      </c>
      <c r="AF755" s="9" t="s">
        <v>126</v>
      </c>
      <c r="AG755" s="9" t="s">
        <v>126</v>
      </c>
      <c r="AH755" s="9" t="s">
        <v>126</v>
      </c>
      <c r="AI755" s="9" t="s">
        <v>127</v>
      </c>
      <c r="AJ755" s="9" t="s">
        <v>126</v>
      </c>
      <c r="AK755" s="9" t="s">
        <v>126</v>
      </c>
      <c r="AL755" s="9" t="s">
        <v>126</v>
      </c>
      <c r="AM755" s="9" t="s">
        <v>126</v>
      </c>
      <c r="AN755" s="9" t="s">
        <v>126</v>
      </c>
      <c r="AO755" s="9" t="s">
        <v>126</v>
      </c>
      <c r="AP755" s="9" t="s">
        <v>126</v>
      </c>
      <c r="AQ755" s="9" t="s">
        <v>126</v>
      </c>
      <c r="AR755" s="27" t="s">
        <v>126</v>
      </c>
      <c r="AS755" s="11" t="s">
        <v>1544</v>
      </c>
      <c r="DY755" t="s">
        <v>127</v>
      </c>
      <c r="EI755" s="22" t="s">
        <v>127</v>
      </c>
      <c r="EN755" s="11" t="s">
        <v>1549</v>
      </c>
      <c r="FA755" t="s">
        <v>127</v>
      </c>
      <c r="GL755" s="21" t="s">
        <v>1589</v>
      </c>
      <c r="GN755" t="s">
        <v>127</v>
      </c>
      <c r="GR755" s="69" t="s">
        <v>348</v>
      </c>
      <c r="GS755" s="11" t="s">
        <v>1554</v>
      </c>
    </row>
    <row r="756" spans="1:201" hidden="1" x14ac:dyDescent="0.25">
      <c r="A756" s="10" t="s">
        <v>1782</v>
      </c>
      <c r="B756" s="9" t="s">
        <v>1412</v>
      </c>
      <c r="C756" s="9" t="s">
        <v>1542</v>
      </c>
      <c r="D756" s="35" t="s">
        <v>2349</v>
      </c>
      <c r="E756" s="35" t="s">
        <v>1589</v>
      </c>
      <c r="F756" s="35" t="s">
        <v>1589</v>
      </c>
      <c r="G756" s="35" t="s">
        <v>1589</v>
      </c>
      <c r="H756" s="35" t="s">
        <v>1589</v>
      </c>
      <c r="I756" s="35" t="s">
        <v>1589</v>
      </c>
      <c r="J756" s="35" t="str">
        <f t="shared" si="45"/>
        <v/>
      </c>
      <c r="K756" t="s">
        <v>1589</v>
      </c>
      <c r="L756" t="s">
        <v>1589</v>
      </c>
      <c r="M756" t="s">
        <v>127</v>
      </c>
      <c r="N756" t="s">
        <v>1589</v>
      </c>
      <c r="O756" t="s">
        <v>1589</v>
      </c>
      <c r="P756" t="s">
        <v>1589</v>
      </c>
      <c r="Q756" t="s">
        <v>1589</v>
      </c>
      <c r="R756" s="1" t="str">
        <f t="shared" si="47"/>
        <v>YES</v>
      </c>
      <c r="S756" s="29" t="str">
        <f t="shared" si="48"/>
        <v>YES</v>
      </c>
      <c r="T756" s="32" t="str">
        <f t="shared" si="49"/>
        <v>YES</v>
      </c>
      <c r="U756" s="34" t="s">
        <v>127</v>
      </c>
      <c r="V756" s="10" t="s">
        <v>1589</v>
      </c>
      <c r="W756" s="54" t="s">
        <v>1589</v>
      </c>
      <c r="X756" s="9" t="s">
        <v>126</v>
      </c>
      <c r="Y756" s="9" t="s">
        <v>126</v>
      </c>
      <c r="Z756" s="9" t="s">
        <v>126</v>
      </c>
      <c r="AA756" s="9" t="s">
        <v>126</v>
      </c>
      <c r="AB756" s="9" t="s">
        <v>126</v>
      </c>
      <c r="AC756" s="9" t="s">
        <v>126</v>
      </c>
      <c r="AD756" s="9" t="s">
        <v>126</v>
      </c>
      <c r="AE756" s="9" t="s">
        <v>126</v>
      </c>
      <c r="AF756" s="9" t="s">
        <v>126</v>
      </c>
      <c r="AG756" s="9" t="s">
        <v>126</v>
      </c>
      <c r="AH756" s="9" t="s">
        <v>126</v>
      </c>
      <c r="AI756" s="9" t="s">
        <v>126</v>
      </c>
      <c r="AJ756" s="9" t="s">
        <v>126</v>
      </c>
      <c r="AK756" s="9" t="s">
        <v>126</v>
      </c>
      <c r="AL756" s="9" t="s">
        <v>126</v>
      </c>
      <c r="AM756" s="9" t="s">
        <v>126</v>
      </c>
      <c r="AN756" s="9" t="s">
        <v>126</v>
      </c>
      <c r="AO756" s="9" t="s">
        <v>126</v>
      </c>
      <c r="AP756" s="9" t="s">
        <v>126</v>
      </c>
      <c r="AQ756" s="9" t="s">
        <v>127</v>
      </c>
      <c r="AR756" s="27" t="s">
        <v>126</v>
      </c>
      <c r="AS756" s="11" t="s">
        <v>1545</v>
      </c>
      <c r="BZ756" t="s">
        <v>127</v>
      </c>
      <c r="EJ756" s="2" t="s">
        <v>127</v>
      </c>
      <c r="EN756" s="11" t="s">
        <v>1550</v>
      </c>
      <c r="GF756" t="s">
        <v>127</v>
      </c>
      <c r="GL756" s="21" t="s">
        <v>127</v>
      </c>
      <c r="GP756" t="s">
        <v>127</v>
      </c>
      <c r="GR756" s="69" t="s">
        <v>347</v>
      </c>
      <c r="GS756" s="11" t="s">
        <v>1555</v>
      </c>
    </row>
    <row r="757" spans="1:201" hidden="1" x14ac:dyDescent="0.25">
      <c r="A757" s="10" t="s">
        <v>1782</v>
      </c>
      <c r="B757" s="9" t="s">
        <v>1412</v>
      </c>
      <c r="C757" s="9" t="s">
        <v>1542</v>
      </c>
      <c r="D757" s="35" t="s">
        <v>2349</v>
      </c>
      <c r="E757" s="35" t="s">
        <v>1589</v>
      </c>
      <c r="F757" s="35" t="s">
        <v>1589</v>
      </c>
      <c r="G757" s="35" t="s">
        <v>1589</v>
      </c>
      <c r="H757" s="35" t="s">
        <v>1589</v>
      </c>
      <c r="I757" s="35" t="s">
        <v>1589</v>
      </c>
      <c r="J757" s="35" t="str">
        <f t="shared" si="45"/>
        <v/>
      </c>
      <c r="K757" t="s">
        <v>1589</v>
      </c>
      <c r="L757" t="s">
        <v>1589</v>
      </c>
      <c r="M757" t="s">
        <v>127</v>
      </c>
      <c r="N757" t="s">
        <v>1589</v>
      </c>
      <c r="O757" t="s">
        <v>1589</v>
      </c>
      <c r="P757" t="s">
        <v>1589</v>
      </c>
      <c r="Q757" t="s">
        <v>1589</v>
      </c>
      <c r="R757" s="1" t="str">
        <f t="shared" si="47"/>
        <v>YES</v>
      </c>
      <c r="S757" s="29" t="str">
        <f t="shared" si="48"/>
        <v>YES</v>
      </c>
      <c r="T757" s="32" t="str">
        <f t="shared" si="49"/>
        <v>YES</v>
      </c>
      <c r="U757" s="34" t="s">
        <v>127</v>
      </c>
      <c r="V757" s="10" t="s">
        <v>1589</v>
      </c>
      <c r="W757" s="54" t="s">
        <v>1589</v>
      </c>
      <c r="X757" s="9" t="s">
        <v>126</v>
      </c>
      <c r="Y757" s="9" t="s">
        <v>126</v>
      </c>
      <c r="Z757" s="9" t="s">
        <v>126</v>
      </c>
      <c r="AA757" s="9" t="s">
        <v>126</v>
      </c>
      <c r="AB757" s="9" t="s">
        <v>126</v>
      </c>
      <c r="AC757" s="9" t="s">
        <v>126</v>
      </c>
      <c r="AD757" s="9" t="s">
        <v>126</v>
      </c>
      <c r="AE757" s="9" t="s">
        <v>126</v>
      </c>
      <c r="AF757" s="9" t="s">
        <v>126</v>
      </c>
      <c r="AG757" s="9" t="s">
        <v>126</v>
      </c>
      <c r="AH757" s="9" t="s">
        <v>126</v>
      </c>
      <c r="AI757" s="9" t="s">
        <v>126</v>
      </c>
      <c r="AJ757" s="9" t="s">
        <v>126</v>
      </c>
      <c r="AK757" s="9" t="s">
        <v>126</v>
      </c>
      <c r="AL757" s="9" t="s">
        <v>126</v>
      </c>
      <c r="AM757" s="9" t="s">
        <v>127</v>
      </c>
      <c r="AN757" s="9" t="s">
        <v>126</v>
      </c>
      <c r="AO757" s="9" t="s">
        <v>126</v>
      </c>
      <c r="AP757" s="9" t="s">
        <v>126</v>
      </c>
      <c r="AQ757" s="9" t="s">
        <v>126</v>
      </c>
      <c r="AR757" s="27" t="s">
        <v>126</v>
      </c>
      <c r="AS757" s="11" t="s">
        <v>1546</v>
      </c>
      <c r="BR757" t="s">
        <v>127</v>
      </c>
      <c r="EI757" s="22" t="s">
        <v>127</v>
      </c>
      <c r="EN757" s="11" t="s">
        <v>1551</v>
      </c>
      <c r="EY757" t="s">
        <v>127</v>
      </c>
      <c r="GL757" s="21" t="s">
        <v>1589</v>
      </c>
      <c r="GP757" t="s">
        <v>127</v>
      </c>
      <c r="GR757" s="69" t="s">
        <v>347</v>
      </c>
      <c r="GS757" s="11" t="s">
        <v>1556</v>
      </c>
    </row>
    <row r="758" spans="1:201" hidden="1" x14ac:dyDescent="0.25">
      <c r="A758" s="10" t="s">
        <v>1782</v>
      </c>
      <c r="B758" s="9" t="s">
        <v>1412</v>
      </c>
      <c r="C758" s="9" t="s">
        <v>1542</v>
      </c>
      <c r="D758" s="35" t="s">
        <v>2349</v>
      </c>
      <c r="E758" s="35" t="s">
        <v>1589</v>
      </c>
      <c r="F758" s="35" t="s">
        <v>1589</v>
      </c>
      <c r="G758" s="35" t="s">
        <v>1589</v>
      </c>
      <c r="H758" s="35" t="s">
        <v>1589</v>
      </c>
      <c r="I758" s="35" t="s">
        <v>1589</v>
      </c>
      <c r="J758" s="35" t="str">
        <f t="shared" si="45"/>
        <v/>
      </c>
      <c r="K758" t="s">
        <v>1589</v>
      </c>
      <c r="L758" t="s">
        <v>1589</v>
      </c>
      <c r="M758" t="s">
        <v>127</v>
      </c>
      <c r="N758" t="s">
        <v>1589</v>
      </c>
      <c r="O758" t="s">
        <v>1589</v>
      </c>
      <c r="P758" t="s">
        <v>1589</v>
      </c>
      <c r="Q758" t="s">
        <v>1589</v>
      </c>
      <c r="R758" s="1" t="str">
        <f t="shared" si="47"/>
        <v>YES</v>
      </c>
      <c r="S758" s="29" t="str">
        <f t="shared" si="48"/>
        <v>YES</v>
      </c>
      <c r="T758" s="32" t="str">
        <f t="shared" si="49"/>
        <v>YES</v>
      </c>
      <c r="U758" s="34" t="s">
        <v>127</v>
      </c>
      <c r="V758" s="10" t="s">
        <v>1589</v>
      </c>
      <c r="W758" s="54" t="s">
        <v>1589</v>
      </c>
      <c r="X758" s="9" t="s">
        <v>127</v>
      </c>
      <c r="Y758" s="9" t="s">
        <v>126</v>
      </c>
      <c r="Z758" s="9" t="s">
        <v>126</v>
      </c>
      <c r="AA758" s="9" t="s">
        <v>126</v>
      </c>
      <c r="AB758" s="9" t="s">
        <v>126</v>
      </c>
      <c r="AC758" s="9" t="s">
        <v>126</v>
      </c>
      <c r="AD758" s="9" t="s">
        <v>126</v>
      </c>
      <c r="AE758" s="9" t="s">
        <v>126</v>
      </c>
      <c r="AF758" s="9" t="s">
        <v>126</v>
      </c>
      <c r="AG758" s="9" t="s">
        <v>126</v>
      </c>
      <c r="AH758" s="9" t="s">
        <v>126</v>
      </c>
      <c r="AI758" s="9" t="s">
        <v>126</v>
      </c>
      <c r="AJ758" s="9" t="s">
        <v>126</v>
      </c>
      <c r="AK758" s="9" t="s">
        <v>126</v>
      </c>
      <c r="AL758" s="9" t="s">
        <v>126</v>
      </c>
      <c r="AM758" s="9" t="s">
        <v>126</v>
      </c>
      <c r="AN758" s="9" t="s">
        <v>126</v>
      </c>
      <c r="AO758" s="9" t="s">
        <v>126</v>
      </c>
      <c r="AP758" s="9" t="s">
        <v>126</v>
      </c>
      <c r="AQ758" s="9" t="s">
        <v>126</v>
      </c>
      <c r="AR758" s="27" t="s">
        <v>126</v>
      </c>
      <c r="AS758" s="11" t="s">
        <v>1547</v>
      </c>
      <c r="BP758" s="14" t="s">
        <v>127</v>
      </c>
      <c r="EK758" s="2" t="s">
        <v>127</v>
      </c>
      <c r="EN758" s="11" t="s">
        <v>1552</v>
      </c>
      <c r="GF758" t="s">
        <v>127</v>
      </c>
      <c r="GL758" s="21" t="s">
        <v>127</v>
      </c>
      <c r="GP758" t="s">
        <v>127</v>
      </c>
      <c r="GR758" s="69" t="s">
        <v>347</v>
      </c>
      <c r="GS758" s="11" t="s">
        <v>1557</v>
      </c>
    </row>
    <row r="759" spans="1:201" hidden="1" x14ac:dyDescent="0.25">
      <c r="A759" s="10" t="s">
        <v>1782</v>
      </c>
      <c r="B759" s="9" t="s">
        <v>1412</v>
      </c>
      <c r="C759" s="9" t="s">
        <v>1558</v>
      </c>
      <c r="D759" s="35" t="s">
        <v>2351</v>
      </c>
      <c r="E759" s="35" t="s">
        <v>1589</v>
      </c>
      <c r="F759" s="35" t="s">
        <v>1589</v>
      </c>
      <c r="G759" s="35" t="s">
        <v>127</v>
      </c>
      <c r="H759" s="35" t="s">
        <v>1589</v>
      </c>
      <c r="I759" s="35" t="s">
        <v>1589</v>
      </c>
      <c r="J759" s="35" t="str">
        <f t="shared" si="45"/>
        <v>Agile</v>
      </c>
      <c r="K759" t="s">
        <v>1589</v>
      </c>
      <c r="L759" t="s">
        <v>127</v>
      </c>
      <c r="M759" t="s">
        <v>1589</v>
      </c>
      <c r="N759" t="s">
        <v>1589</v>
      </c>
      <c r="O759" t="s">
        <v>1589</v>
      </c>
      <c r="P759" t="s">
        <v>1589</v>
      </c>
      <c r="Q759" t="s">
        <v>1589</v>
      </c>
      <c r="R759" s="1" t="str">
        <f t="shared" si="47"/>
        <v>NO</v>
      </c>
      <c r="S759" s="29" t="str">
        <f t="shared" si="48"/>
        <v>YES</v>
      </c>
      <c r="T759" s="32" t="str">
        <f t="shared" si="49"/>
        <v>YES</v>
      </c>
      <c r="U759" s="34" t="s">
        <v>127</v>
      </c>
      <c r="V759" s="10" t="s">
        <v>1589</v>
      </c>
      <c r="W759" s="54" t="s">
        <v>1589</v>
      </c>
      <c r="X759" s="9" t="s">
        <v>126</v>
      </c>
      <c r="Y759" s="9" t="s">
        <v>126</v>
      </c>
      <c r="Z759" s="9" t="s">
        <v>126</v>
      </c>
      <c r="AA759" s="9" t="s">
        <v>126</v>
      </c>
      <c r="AB759" s="9" t="s">
        <v>126</v>
      </c>
      <c r="AC759" s="9" t="s">
        <v>126</v>
      </c>
      <c r="AD759" s="9" t="s">
        <v>126</v>
      </c>
      <c r="AE759" s="9" t="s">
        <v>126</v>
      </c>
      <c r="AF759" s="9" t="s">
        <v>126</v>
      </c>
      <c r="AG759" s="9" t="s">
        <v>126</v>
      </c>
      <c r="AH759" s="9" t="s">
        <v>127</v>
      </c>
      <c r="AI759" s="9" t="s">
        <v>126</v>
      </c>
      <c r="AJ759" s="9" t="s">
        <v>126</v>
      </c>
      <c r="AK759" s="9" t="s">
        <v>126</v>
      </c>
      <c r="AL759" s="9" t="s">
        <v>126</v>
      </c>
      <c r="AM759" s="9" t="s">
        <v>126</v>
      </c>
      <c r="AN759" s="9" t="s">
        <v>126</v>
      </c>
      <c r="AO759" s="9" t="s">
        <v>126</v>
      </c>
      <c r="AP759" s="9" t="s">
        <v>126</v>
      </c>
      <c r="AQ759" s="9" t="s">
        <v>126</v>
      </c>
      <c r="AR759" s="27" t="s">
        <v>126</v>
      </c>
      <c r="AS759" s="11" t="s">
        <v>1559</v>
      </c>
      <c r="DG759" t="s">
        <v>127</v>
      </c>
      <c r="EJ759" s="2" t="s">
        <v>127</v>
      </c>
      <c r="EN759" s="11" t="s">
        <v>1564</v>
      </c>
      <c r="GR759" s="69" t="s">
        <v>347</v>
      </c>
      <c r="GS759" s="11" t="s">
        <v>1565</v>
      </c>
    </row>
    <row r="760" spans="1:201" hidden="1" x14ac:dyDescent="0.25">
      <c r="A760" s="10" t="s">
        <v>1782</v>
      </c>
      <c r="B760" s="9" t="s">
        <v>1412</v>
      </c>
      <c r="C760" s="9" t="s">
        <v>1558</v>
      </c>
      <c r="D760" s="35" t="s">
        <v>2351</v>
      </c>
      <c r="E760" s="35" t="s">
        <v>1589</v>
      </c>
      <c r="F760" s="35" t="s">
        <v>1589</v>
      </c>
      <c r="G760" s="35" t="s">
        <v>127</v>
      </c>
      <c r="H760" s="35" t="s">
        <v>1589</v>
      </c>
      <c r="I760" s="35" t="s">
        <v>1589</v>
      </c>
      <c r="J760" s="35" t="str">
        <f t="shared" si="45"/>
        <v>Agile</v>
      </c>
      <c r="K760" t="s">
        <v>1589</v>
      </c>
      <c r="L760" t="s">
        <v>127</v>
      </c>
      <c r="M760" t="s">
        <v>1589</v>
      </c>
      <c r="N760" t="s">
        <v>1589</v>
      </c>
      <c r="O760" t="s">
        <v>1589</v>
      </c>
      <c r="P760" t="s">
        <v>1589</v>
      </c>
      <c r="Q760" t="s">
        <v>1589</v>
      </c>
      <c r="R760" s="1" t="str">
        <f t="shared" si="47"/>
        <v>NO</v>
      </c>
      <c r="S760" s="29" t="str">
        <f t="shared" si="48"/>
        <v>YES</v>
      </c>
      <c r="T760" s="32" t="str">
        <f t="shared" si="49"/>
        <v>YES</v>
      </c>
      <c r="U760" s="34" t="s">
        <v>127</v>
      </c>
      <c r="V760" s="10" t="s">
        <v>1589</v>
      </c>
      <c r="W760" s="54" t="s">
        <v>1589</v>
      </c>
      <c r="X760" s="9" t="s">
        <v>126</v>
      </c>
      <c r="Y760" s="9" t="s">
        <v>127</v>
      </c>
      <c r="Z760" s="9" t="s">
        <v>126</v>
      </c>
      <c r="AA760" s="9" t="s">
        <v>126</v>
      </c>
      <c r="AB760" s="9" t="s">
        <v>126</v>
      </c>
      <c r="AC760" s="9" t="s">
        <v>126</v>
      </c>
      <c r="AD760" s="9" t="s">
        <v>126</v>
      </c>
      <c r="AE760" s="9" t="s">
        <v>126</v>
      </c>
      <c r="AF760" s="9" t="s">
        <v>126</v>
      </c>
      <c r="AG760" s="9" t="s">
        <v>126</v>
      </c>
      <c r="AH760" s="9" t="s">
        <v>126</v>
      </c>
      <c r="AI760" s="9" t="s">
        <v>126</v>
      </c>
      <c r="AJ760" s="9" t="s">
        <v>126</v>
      </c>
      <c r="AK760" s="9" t="s">
        <v>126</v>
      </c>
      <c r="AL760" s="9" t="s">
        <v>126</v>
      </c>
      <c r="AM760" s="9" t="s">
        <v>126</v>
      </c>
      <c r="AN760" s="9" t="s">
        <v>126</v>
      </c>
      <c r="AO760" s="9" t="s">
        <v>126</v>
      </c>
      <c r="AP760" s="9" t="s">
        <v>126</v>
      </c>
      <c r="AQ760" s="9" t="s">
        <v>126</v>
      </c>
      <c r="AR760" s="27" t="s">
        <v>126</v>
      </c>
      <c r="AS760" s="11" t="s">
        <v>1560</v>
      </c>
      <c r="CQ760" t="s">
        <v>127</v>
      </c>
      <c r="EJ760" s="2" t="s">
        <v>127</v>
      </c>
      <c r="EN760" s="11" t="s">
        <v>1564</v>
      </c>
      <c r="GR760" s="69" t="s">
        <v>348</v>
      </c>
      <c r="GS760" s="11" t="s">
        <v>1566</v>
      </c>
    </row>
    <row r="761" spans="1:201" hidden="1" x14ac:dyDescent="0.25">
      <c r="A761" s="10" t="s">
        <v>1782</v>
      </c>
      <c r="B761" s="9" t="s">
        <v>1412</v>
      </c>
      <c r="C761" s="9" t="s">
        <v>1558</v>
      </c>
      <c r="D761" s="35" t="s">
        <v>2351</v>
      </c>
      <c r="E761" s="35" t="s">
        <v>1589</v>
      </c>
      <c r="F761" s="35" t="s">
        <v>1589</v>
      </c>
      <c r="G761" s="35" t="s">
        <v>127</v>
      </c>
      <c r="H761" s="35" t="s">
        <v>1589</v>
      </c>
      <c r="I761" s="35" t="s">
        <v>1589</v>
      </c>
      <c r="J761" s="35" t="str">
        <f t="shared" si="45"/>
        <v>Agile</v>
      </c>
      <c r="K761" t="s">
        <v>1589</v>
      </c>
      <c r="L761" t="s">
        <v>127</v>
      </c>
      <c r="M761" t="s">
        <v>1589</v>
      </c>
      <c r="N761" t="s">
        <v>1589</v>
      </c>
      <c r="O761" t="s">
        <v>1589</v>
      </c>
      <c r="P761" t="s">
        <v>1589</v>
      </c>
      <c r="Q761" t="s">
        <v>1589</v>
      </c>
      <c r="R761" s="1" t="str">
        <f t="shared" si="47"/>
        <v>NO</v>
      </c>
      <c r="S761" s="29" t="str">
        <f t="shared" si="48"/>
        <v>YES</v>
      </c>
      <c r="T761" s="32" t="str">
        <f t="shared" si="49"/>
        <v>YES</v>
      </c>
      <c r="U761" s="34" t="s">
        <v>127</v>
      </c>
      <c r="V761" s="10" t="s">
        <v>1589</v>
      </c>
      <c r="W761" s="54" t="s">
        <v>2237</v>
      </c>
      <c r="X761" s="9" t="s">
        <v>126</v>
      </c>
      <c r="Y761" s="9" t="s">
        <v>126</v>
      </c>
      <c r="Z761" s="9" t="s">
        <v>126</v>
      </c>
      <c r="AA761" s="9" t="s">
        <v>126</v>
      </c>
      <c r="AB761" s="9" t="s">
        <v>127</v>
      </c>
      <c r="AC761" s="9" t="s">
        <v>126</v>
      </c>
      <c r="AD761" s="9" t="s">
        <v>126</v>
      </c>
      <c r="AE761" s="9" t="s">
        <v>126</v>
      </c>
      <c r="AF761" s="9" t="s">
        <v>126</v>
      </c>
      <c r="AG761" s="9" t="s">
        <v>126</v>
      </c>
      <c r="AH761" s="9" t="s">
        <v>126</v>
      </c>
      <c r="AI761" s="9" t="s">
        <v>126</v>
      </c>
      <c r="AJ761" s="9" t="s">
        <v>126</v>
      </c>
      <c r="AK761" s="9" t="s">
        <v>126</v>
      </c>
      <c r="AL761" s="9" t="s">
        <v>126</v>
      </c>
      <c r="AM761" s="9" t="s">
        <v>126</v>
      </c>
      <c r="AN761" s="9" t="s">
        <v>126</v>
      </c>
      <c r="AO761" s="9" t="s">
        <v>126</v>
      </c>
      <c r="AP761" s="9" t="s">
        <v>126</v>
      </c>
      <c r="AQ761" s="9" t="s">
        <v>126</v>
      </c>
      <c r="AR761" s="27" t="s">
        <v>126</v>
      </c>
      <c r="AS761" s="11" t="s">
        <v>1561</v>
      </c>
      <c r="DZ761" t="s">
        <v>127</v>
      </c>
      <c r="EJ761" s="2" t="s">
        <v>127</v>
      </c>
      <c r="EN761" s="11" t="s">
        <v>1564</v>
      </c>
      <c r="GR761" s="69" t="s">
        <v>347</v>
      </c>
      <c r="GS761" s="11" t="s">
        <v>1567</v>
      </c>
    </row>
    <row r="762" spans="1:201" hidden="1" x14ac:dyDescent="0.25">
      <c r="A762" s="10" t="s">
        <v>1782</v>
      </c>
      <c r="B762" s="9" t="s">
        <v>1412</v>
      </c>
      <c r="C762" s="9" t="s">
        <v>1558</v>
      </c>
      <c r="D762" s="35" t="s">
        <v>2351</v>
      </c>
      <c r="E762" s="35" t="s">
        <v>1589</v>
      </c>
      <c r="F762" s="35" t="s">
        <v>1589</v>
      </c>
      <c r="G762" s="35" t="s">
        <v>127</v>
      </c>
      <c r="H762" s="35" t="s">
        <v>1589</v>
      </c>
      <c r="I762" s="35" t="s">
        <v>1589</v>
      </c>
      <c r="J762" s="35" t="str">
        <f t="shared" si="45"/>
        <v>Agile</v>
      </c>
      <c r="K762" t="s">
        <v>1589</v>
      </c>
      <c r="L762" t="s">
        <v>127</v>
      </c>
      <c r="M762" t="s">
        <v>1589</v>
      </c>
      <c r="N762" t="s">
        <v>1589</v>
      </c>
      <c r="O762" t="s">
        <v>1589</v>
      </c>
      <c r="P762" t="s">
        <v>1589</v>
      </c>
      <c r="Q762" t="s">
        <v>1589</v>
      </c>
      <c r="R762" s="1" t="str">
        <f t="shared" si="47"/>
        <v>NO</v>
      </c>
      <c r="S762" s="29" t="str">
        <f t="shared" si="48"/>
        <v>YES</v>
      </c>
      <c r="T762" s="32" t="str">
        <f t="shared" si="49"/>
        <v>YES</v>
      </c>
      <c r="U762" s="34" t="s">
        <v>127</v>
      </c>
      <c r="V762" s="10" t="s">
        <v>1589</v>
      </c>
      <c r="W762" s="54" t="s">
        <v>1589</v>
      </c>
      <c r="X762" s="9" t="s">
        <v>126</v>
      </c>
      <c r="Y762" s="9" t="s">
        <v>126</v>
      </c>
      <c r="Z762" s="9" t="s">
        <v>127</v>
      </c>
      <c r="AA762" s="9" t="s">
        <v>126</v>
      </c>
      <c r="AB762" s="9" t="s">
        <v>126</v>
      </c>
      <c r="AC762" s="9" t="s">
        <v>126</v>
      </c>
      <c r="AD762" s="9" t="s">
        <v>126</v>
      </c>
      <c r="AE762" s="9" t="s">
        <v>126</v>
      </c>
      <c r="AF762" s="9" t="s">
        <v>126</v>
      </c>
      <c r="AG762" s="9" t="s">
        <v>126</v>
      </c>
      <c r="AH762" s="9" t="s">
        <v>126</v>
      </c>
      <c r="AI762" s="9" t="s">
        <v>126</v>
      </c>
      <c r="AJ762" s="9" t="s">
        <v>126</v>
      </c>
      <c r="AK762" s="9" t="s">
        <v>126</v>
      </c>
      <c r="AL762" s="9" t="s">
        <v>126</v>
      </c>
      <c r="AM762" s="9" t="s">
        <v>126</v>
      </c>
      <c r="AN762" s="9" t="s">
        <v>126</v>
      </c>
      <c r="AO762" s="9" t="s">
        <v>126</v>
      </c>
      <c r="AP762" s="9" t="s">
        <v>126</v>
      </c>
      <c r="AQ762" s="9" t="s">
        <v>126</v>
      </c>
      <c r="AR762" s="27" t="s">
        <v>126</v>
      </c>
      <c r="AS762" s="11" t="s">
        <v>1562</v>
      </c>
      <c r="CG762" t="s">
        <v>127</v>
      </c>
      <c r="EJ762" s="2" t="s">
        <v>127</v>
      </c>
      <c r="EN762" s="11" t="s">
        <v>1564</v>
      </c>
      <c r="GR762" s="69" t="s">
        <v>347</v>
      </c>
      <c r="GS762" s="11" t="s">
        <v>1568</v>
      </c>
    </row>
    <row r="763" spans="1:201" hidden="1" x14ac:dyDescent="0.25">
      <c r="A763" s="10" t="s">
        <v>1782</v>
      </c>
      <c r="B763" s="9" t="s">
        <v>1412</v>
      </c>
      <c r="C763" s="9" t="s">
        <v>1558</v>
      </c>
      <c r="D763" s="35" t="s">
        <v>2351</v>
      </c>
      <c r="E763" s="35" t="s">
        <v>1589</v>
      </c>
      <c r="F763" s="35" t="s">
        <v>1589</v>
      </c>
      <c r="G763" s="35" t="s">
        <v>127</v>
      </c>
      <c r="H763" s="35" t="s">
        <v>1589</v>
      </c>
      <c r="I763" s="35" t="s">
        <v>1589</v>
      </c>
      <c r="J763" s="35" t="str">
        <f t="shared" si="45"/>
        <v>Agile</v>
      </c>
      <c r="K763" t="s">
        <v>1589</v>
      </c>
      <c r="L763" t="s">
        <v>127</v>
      </c>
      <c r="M763" t="s">
        <v>1589</v>
      </c>
      <c r="N763" t="s">
        <v>1589</v>
      </c>
      <c r="O763" t="s">
        <v>1589</v>
      </c>
      <c r="P763" t="s">
        <v>1589</v>
      </c>
      <c r="Q763" t="s">
        <v>1589</v>
      </c>
      <c r="R763" s="1" t="str">
        <f t="shared" si="47"/>
        <v>NO</v>
      </c>
      <c r="S763" s="29" t="str">
        <f t="shared" si="48"/>
        <v>YES</v>
      </c>
      <c r="T763" s="32" t="str">
        <f t="shared" si="49"/>
        <v>YES</v>
      </c>
      <c r="U763" s="34" t="s">
        <v>127</v>
      </c>
      <c r="V763" s="10" t="s">
        <v>1589</v>
      </c>
      <c r="W763" s="54" t="s">
        <v>1589</v>
      </c>
      <c r="X763" s="9" t="s">
        <v>126</v>
      </c>
      <c r="Y763" s="9" t="s">
        <v>126</v>
      </c>
      <c r="Z763" s="9" t="s">
        <v>126</v>
      </c>
      <c r="AA763" s="9" t="s">
        <v>126</v>
      </c>
      <c r="AB763" s="9" t="s">
        <v>126</v>
      </c>
      <c r="AC763" s="9" t="s">
        <v>126</v>
      </c>
      <c r="AD763" s="9" t="s">
        <v>126</v>
      </c>
      <c r="AE763" s="9" t="s">
        <v>126</v>
      </c>
      <c r="AF763" s="9" t="s">
        <v>126</v>
      </c>
      <c r="AG763" s="9" t="s">
        <v>126</v>
      </c>
      <c r="AH763" s="9" t="s">
        <v>126</v>
      </c>
      <c r="AI763" s="9" t="s">
        <v>126</v>
      </c>
      <c r="AJ763" s="9" t="s">
        <v>126</v>
      </c>
      <c r="AK763" s="9" t="s">
        <v>126</v>
      </c>
      <c r="AL763" s="9" t="s">
        <v>126</v>
      </c>
      <c r="AM763" s="9" t="s">
        <v>127</v>
      </c>
      <c r="AN763" s="9" t="s">
        <v>126</v>
      </c>
      <c r="AO763" s="9" t="s">
        <v>126</v>
      </c>
      <c r="AP763" s="9" t="s">
        <v>126</v>
      </c>
      <c r="AQ763" s="9" t="s">
        <v>126</v>
      </c>
      <c r="AR763" s="27" t="s">
        <v>126</v>
      </c>
      <c r="AS763" s="11" t="s">
        <v>1563</v>
      </c>
      <c r="CH763" t="s">
        <v>127</v>
      </c>
      <c r="EI763" s="22" t="s">
        <v>127</v>
      </c>
      <c r="EN763" s="11" t="s">
        <v>1564</v>
      </c>
      <c r="GR763" s="69" t="s">
        <v>348</v>
      </c>
      <c r="GS763" s="11" t="s">
        <v>1569</v>
      </c>
    </row>
    <row r="764" spans="1:201" hidden="1" x14ac:dyDescent="0.25">
      <c r="A764" s="10" t="s">
        <v>1782</v>
      </c>
      <c r="B764" s="9" t="s">
        <v>1412</v>
      </c>
      <c r="C764" s="9" t="s">
        <v>1570</v>
      </c>
      <c r="D764" s="35" t="s">
        <v>2349</v>
      </c>
      <c r="E764" s="35" t="s">
        <v>127</v>
      </c>
      <c r="F764" s="35" t="s">
        <v>1589</v>
      </c>
      <c r="G764" s="35" t="s">
        <v>127</v>
      </c>
      <c r="H764" s="35" t="s">
        <v>1589</v>
      </c>
      <c r="I764" s="35" t="s">
        <v>1589</v>
      </c>
      <c r="J764" s="35" t="str">
        <f t="shared" si="45"/>
        <v>Mixed</v>
      </c>
      <c r="K764" t="s">
        <v>1589</v>
      </c>
      <c r="L764" t="s">
        <v>1589</v>
      </c>
      <c r="M764" t="s">
        <v>127</v>
      </c>
      <c r="N764" t="s">
        <v>127</v>
      </c>
      <c r="O764" t="s">
        <v>127</v>
      </c>
      <c r="P764" t="s">
        <v>1589</v>
      </c>
      <c r="Q764" t="s">
        <v>1589</v>
      </c>
      <c r="R764" s="1" t="str">
        <f t="shared" si="47"/>
        <v>YES</v>
      </c>
      <c r="S764" s="29" t="str">
        <f t="shared" si="48"/>
        <v>YES</v>
      </c>
      <c r="T764" s="32" t="str">
        <f t="shared" si="49"/>
        <v>NO</v>
      </c>
      <c r="U764" s="34" t="s">
        <v>1589</v>
      </c>
      <c r="V764" s="10" t="s">
        <v>1589</v>
      </c>
      <c r="W764" s="54" t="s">
        <v>1589</v>
      </c>
      <c r="X764" s="9" t="s">
        <v>127</v>
      </c>
      <c r="Y764" s="9" t="s">
        <v>126</v>
      </c>
      <c r="Z764" s="9" t="s">
        <v>126</v>
      </c>
      <c r="AA764" s="9" t="s">
        <v>126</v>
      </c>
      <c r="AB764" s="9" t="s">
        <v>126</v>
      </c>
      <c r="AC764" s="9" t="s">
        <v>126</v>
      </c>
      <c r="AD764" s="9" t="s">
        <v>126</v>
      </c>
      <c r="AE764" s="9" t="s">
        <v>126</v>
      </c>
      <c r="AF764" s="9" t="s">
        <v>126</v>
      </c>
      <c r="AG764" s="9" t="s">
        <v>126</v>
      </c>
      <c r="AH764" s="9" t="s">
        <v>126</v>
      </c>
      <c r="AI764" s="9" t="s">
        <v>126</v>
      </c>
      <c r="AJ764" s="9" t="s">
        <v>126</v>
      </c>
      <c r="AK764" s="9" t="s">
        <v>126</v>
      </c>
      <c r="AL764" s="9" t="s">
        <v>126</v>
      </c>
      <c r="AM764" s="9" t="s">
        <v>126</v>
      </c>
      <c r="AN764" s="9" t="s">
        <v>126</v>
      </c>
      <c r="AO764" s="9" t="s">
        <v>126</v>
      </c>
      <c r="AP764" s="9" t="s">
        <v>126</v>
      </c>
      <c r="AQ764" s="9" t="s">
        <v>126</v>
      </c>
      <c r="AR764" s="27" t="s">
        <v>126</v>
      </c>
      <c r="AS764" s="11" t="s">
        <v>126</v>
      </c>
      <c r="EN764" s="11" t="s">
        <v>126</v>
      </c>
      <c r="GR764" s="69" t="s">
        <v>347</v>
      </c>
      <c r="GS764" s="11" t="s">
        <v>126</v>
      </c>
    </row>
    <row r="765" spans="1:201" hidden="1" x14ac:dyDescent="0.25">
      <c r="A765" s="10" t="s">
        <v>1782</v>
      </c>
      <c r="B765" s="9" t="s">
        <v>1412</v>
      </c>
      <c r="C765" s="9" t="s">
        <v>1570</v>
      </c>
      <c r="D765" s="35" t="s">
        <v>2349</v>
      </c>
      <c r="E765" s="35" t="s">
        <v>127</v>
      </c>
      <c r="F765" s="35" t="s">
        <v>1589</v>
      </c>
      <c r="G765" s="35" t="s">
        <v>127</v>
      </c>
      <c r="H765" s="35" t="s">
        <v>1589</v>
      </c>
      <c r="I765" s="35" t="s">
        <v>1589</v>
      </c>
      <c r="J765" s="35" t="str">
        <f t="shared" si="45"/>
        <v>Mixed</v>
      </c>
      <c r="K765" t="s">
        <v>1589</v>
      </c>
      <c r="L765" t="s">
        <v>1589</v>
      </c>
      <c r="M765" t="s">
        <v>127</v>
      </c>
      <c r="N765" t="s">
        <v>127</v>
      </c>
      <c r="O765" t="s">
        <v>127</v>
      </c>
      <c r="P765" t="s">
        <v>1589</v>
      </c>
      <c r="Q765" t="s">
        <v>1589</v>
      </c>
      <c r="R765" s="1" t="str">
        <f t="shared" si="47"/>
        <v>YES</v>
      </c>
      <c r="S765" s="29" t="str">
        <f t="shared" si="48"/>
        <v>NO</v>
      </c>
      <c r="T765" s="32" t="str">
        <f t="shared" si="49"/>
        <v>NO</v>
      </c>
      <c r="U765" s="34" t="s">
        <v>1589</v>
      </c>
      <c r="V765" s="10" t="s">
        <v>1589</v>
      </c>
      <c r="W765" s="54" t="s">
        <v>1589</v>
      </c>
      <c r="X765" s="9" t="s">
        <v>126</v>
      </c>
      <c r="Y765" s="9" t="s">
        <v>126</v>
      </c>
      <c r="Z765" s="9" t="s">
        <v>126</v>
      </c>
      <c r="AA765" s="9" t="s">
        <v>126</v>
      </c>
      <c r="AB765" s="9" t="s">
        <v>126</v>
      </c>
      <c r="AC765" s="9" t="s">
        <v>126</v>
      </c>
      <c r="AD765" s="9" t="s">
        <v>126</v>
      </c>
      <c r="AE765" s="9" t="s">
        <v>126</v>
      </c>
      <c r="AF765" s="9" t="s">
        <v>126</v>
      </c>
      <c r="AG765" s="9" t="s">
        <v>126</v>
      </c>
      <c r="AH765" s="9" t="s">
        <v>126</v>
      </c>
      <c r="AI765" s="9" t="s">
        <v>126</v>
      </c>
      <c r="AJ765" s="9" t="s">
        <v>126</v>
      </c>
      <c r="AK765" s="9" t="s">
        <v>126</v>
      </c>
      <c r="AL765" s="9" t="s">
        <v>126</v>
      </c>
      <c r="AM765" s="9" t="s">
        <v>126</v>
      </c>
      <c r="AN765" s="9" t="s">
        <v>126</v>
      </c>
      <c r="AO765" s="9" t="s">
        <v>126</v>
      </c>
      <c r="AP765" s="9" t="s">
        <v>126</v>
      </c>
      <c r="AQ765" s="9" t="s">
        <v>126</v>
      </c>
      <c r="AR765" s="27" t="s">
        <v>126</v>
      </c>
      <c r="AS765" s="11" t="s">
        <v>126</v>
      </c>
      <c r="EN765" s="11" t="s">
        <v>126</v>
      </c>
      <c r="GR765" s="69" t="s">
        <v>126</v>
      </c>
      <c r="GS765" s="11" t="s">
        <v>126</v>
      </c>
    </row>
    <row r="766" spans="1:201" hidden="1" x14ac:dyDescent="0.25">
      <c r="A766" s="10" t="s">
        <v>1782</v>
      </c>
      <c r="B766" s="9" t="s">
        <v>1412</v>
      </c>
      <c r="C766" s="9" t="s">
        <v>1570</v>
      </c>
      <c r="D766" s="35" t="s">
        <v>2349</v>
      </c>
      <c r="E766" s="35" t="s">
        <v>127</v>
      </c>
      <c r="F766" s="35" t="s">
        <v>1589</v>
      </c>
      <c r="G766" s="35" t="s">
        <v>127</v>
      </c>
      <c r="H766" s="35" t="s">
        <v>1589</v>
      </c>
      <c r="I766" s="35" t="s">
        <v>1589</v>
      </c>
      <c r="J766" s="35" t="str">
        <f t="shared" si="45"/>
        <v>Mixed</v>
      </c>
      <c r="K766" t="s">
        <v>1589</v>
      </c>
      <c r="L766" t="s">
        <v>1589</v>
      </c>
      <c r="M766" t="s">
        <v>127</v>
      </c>
      <c r="N766" t="s">
        <v>127</v>
      </c>
      <c r="O766" t="s">
        <v>127</v>
      </c>
      <c r="P766" t="s">
        <v>1589</v>
      </c>
      <c r="Q766" t="s">
        <v>1589</v>
      </c>
      <c r="R766" s="1" t="str">
        <f t="shared" si="47"/>
        <v>YES</v>
      </c>
      <c r="S766" s="29" t="str">
        <f t="shared" si="48"/>
        <v>NO</v>
      </c>
      <c r="T766" s="32" t="str">
        <f t="shared" si="49"/>
        <v>NO</v>
      </c>
      <c r="U766" s="34" t="s">
        <v>1589</v>
      </c>
      <c r="V766" s="10" t="s">
        <v>1589</v>
      </c>
      <c r="W766" s="54" t="s">
        <v>1589</v>
      </c>
      <c r="X766" s="9" t="s">
        <v>126</v>
      </c>
      <c r="Y766" s="9" t="s">
        <v>126</v>
      </c>
      <c r="Z766" s="9" t="s">
        <v>126</v>
      </c>
      <c r="AA766" s="9" t="s">
        <v>126</v>
      </c>
      <c r="AB766" s="9" t="s">
        <v>126</v>
      </c>
      <c r="AC766" s="9" t="s">
        <v>126</v>
      </c>
      <c r="AD766" s="9" t="s">
        <v>126</v>
      </c>
      <c r="AE766" s="9" t="s">
        <v>126</v>
      </c>
      <c r="AF766" s="9" t="s">
        <v>126</v>
      </c>
      <c r="AG766" s="9" t="s">
        <v>126</v>
      </c>
      <c r="AH766" s="9" t="s">
        <v>126</v>
      </c>
      <c r="AI766" s="9" t="s">
        <v>126</v>
      </c>
      <c r="AJ766" s="9" t="s">
        <v>126</v>
      </c>
      <c r="AK766" s="9" t="s">
        <v>126</v>
      </c>
      <c r="AL766" s="9" t="s">
        <v>126</v>
      </c>
      <c r="AM766" s="9" t="s">
        <v>126</v>
      </c>
      <c r="AN766" s="9" t="s">
        <v>126</v>
      </c>
      <c r="AO766" s="9" t="s">
        <v>126</v>
      </c>
      <c r="AP766" s="9" t="s">
        <v>126</v>
      </c>
      <c r="AQ766" s="9" t="s">
        <v>126</v>
      </c>
      <c r="AR766" s="27" t="s">
        <v>126</v>
      </c>
      <c r="AS766" s="11" t="s">
        <v>126</v>
      </c>
      <c r="EN766" s="11" t="s">
        <v>126</v>
      </c>
      <c r="GR766" s="69" t="s">
        <v>126</v>
      </c>
      <c r="GS766" s="11" t="s">
        <v>126</v>
      </c>
    </row>
    <row r="767" spans="1:201" hidden="1" x14ac:dyDescent="0.25">
      <c r="A767" s="10" t="s">
        <v>1782</v>
      </c>
      <c r="B767" s="9" t="s">
        <v>1412</v>
      </c>
      <c r="C767" s="9" t="s">
        <v>1570</v>
      </c>
      <c r="D767" s="35" t="s">
        <v>2349</v>
      </c>
      <c r="E767" s="35" t="s">
        <v>127</v>
      </c>
      <c r="F767" s="35" t="s">
        <v>1589</v>
      </c>
      <c r="G767" s="35" t="s">
        <v>127</v>
      </c>
      <c r="H767" s="35" t="s">
        <v>1589</v>
      </c>
      <c r="I767" s="35" t="s">
        <v>1589</v>
      </c>
      <c r="J767" s="35" t="str">
        <f t="shared" si="45"/>
        <v>Mixed</v>
      </c>
      <c r="K767" t="s">
        <v>1589</v>
      </c>
      <c r="L767" t="s">
        <v>1589</v>
      </c>
      <c r="M767" t="s">
        <v>127</v>
      </c>
      <c r="N767" t="s">
        <v>127</v>
      </c>
      <c r="O767" t="s">
        <v>127</v>
      </c>
      <c r="P767" t="s">
        <v>1589</v>
      </c>
      <c r="Q767" t="s">
        <v>1589</v>
      </c>
      <c r="R767" s="1" t="str">
        <f t="shared" si="47"/>
        <v>YES</v>
      </c>
      <c r="S767" s="29" t="str">
        <f t="shared" si="48"/>
        <v>NO</v>
      </c>
      <c r="T767" s="32" t="str">
        <f t="shared" si="49"/>
        <v>NO</v>
      </c>
      <c r="U767" s="34" t="s">
        <v>1589</v>
      </c>
      <c r="V767" s="10" t="s">
        <v>1589</v>
      </c>
      <c r="W767" s="54" t="s">
        <v>1589</v>
      </c>
      <c r="X767" s="9" t="s">
        <v>126</v>
      </c>
      <c r="Y767" s="9" t="s">
        <v>126</v>
      </c>
      <c r="Z767" s="9" t="s">
        <v>126</v>
      </c>
      <c r="AA767" s="9" t="s">
        <v>126</v>
      </c>
      <c r="AB767" s="9" t="s">
        <v>126</v>
      </c>
      <c r="AC767" s="9" t="s">
        <v>126</v>
      </c>
      <c r="AD767" s="9" t="s">
        <v>126</v>
      </c>
      <c r="AE767" s="9" t="s">
        <v>126</v>
      </c>
      <c r="AF767" s="9" t="s">
        <v>126</v>
      </c>
      <c r="AG767" s="9" t="s">
        <v>126</v>
      </c>
      <c r="AH767" s="9" t="s">
        <v>126</v>
      </c>
      <c r="AI767" s="9" t="s">
        <v>126</v>
      </c>
      <c r="AJ767" s="9" t="s">
        <v>126</v>
      </c>
      <c r="AK767" s="9" t="s">
        <v>126</v>
      </c>
      <c r="AL767" s="9" t="s">
        <v>126</v>
      </c>
      <c r="AM767" s="9" t="s">
        <v>126</v>
      </c>
      <c r="AN767" s="9" t="s">
        <v>126</v>
      </c>
      <c r="AO767" s="9" t="s">
        <v>126</v>
      </c>
      <c r="AP767" s="9" t="s">
        <v>126</v>
      </c>
      <c r="AQ767" s="9" t="s">
        <v>126</v>
      </c>
      <c r="AR767" s="27" t="s">
        <v>126</v>
      </c>
      <c r="AS767" s="11" t="s">
        <v>126</v>
      </c>
      <c r="EN767" s="11" t="s">
        <v>126</v>
      </c>
      <c r="GR767" s="69" t="s">
        <v>126</v>
      </c>
      <c r="GS767" s="11" t="s">
        <v>126</v>
      </c>
    </row>
    <row r="768" spans="1:201" hidden="1" x14ac:dyDescent="0.25">
      <c r="A768" s="10" t="s">
        <v>1782</v>
      </c>
      <c r="B768" s="9" t="s">
        <v>1412</v>
      </c>
      <c r="C768" s="9" t="s">
        <v>1570</v>
      </c>
      <c r="D768" s="35" t="s">
        <v>2349</v>
      </c>
      <c r="E768" s="35" t="s">
        <v>127</v>
      </c>
      <c r="F768" s="35" t="s">
        <v>1589</v>
      </c>
      <c r="G768" s="35" t="s">
        <v>127</v>
      </c>
      <c r="H768" s="35" t="s">
        <v>1589</v>
      </c>
      <c r="I768" s="35" t="s">
        <v>1589</v>
      </c>
      <c r="J768" s="35" t="str">
        <f t="shared" si="45"/>
        <v>Mixed</v>
      </c>
      <c r="K768" t="s">
        <v>1589</v>
      </c>
      <c r="L768" t="s">
        <v>1589</v>
      </c>
      <c r="M768" t="s">
        <v>127</v>
      </c>
      <c r="N768" t="s">
        <v>127</v>
      </c>
      <c r="O768" t="s">
        <v>127</v>
      </c>
      <c r="P768" t="s">
        <v>1589</v>
      </c>
      <c r="Q768" t="s">
        <v>1589</v>
      </c>
      <c r="R768" s="1" t="str">
        <f t="shared" si="47"/>
        <v>YES</v>
      </c>
      <c r="S768" s="29" t="str">
        <f t="shared" si="48"/>
        <v>NO</v>
      </c>
      <c r="T768" s="32" t="str">
        <f t="shared" si="49"/>
        <v>NO</v>
      </c>
      <c r="U768" s="34" t="s">
        <v>1589</v>
      </c>
      <c r="V768" s="10" t="s">
        <v>1589</v>
      </c>
      <c r="W768" s="54" t="s">
        <v>1589</v>
      </c>
      <c r="X768" s="9" t="s">
        <v>126</v>
      </c>
      <c r="Y768" s="9" t="s">
        <v>126</v>
      </c>
      <c r="Z768" s="9" t="s">
        <v>126</v>
      </c>
      <c r="AA768" s="9" t="s">
        <v>126</v>
      </c>
      <c r="AB768" s="9" t="s">
        <v>126</v>
      </c>
      <c r="AC768" s="9" t="s">
        <v>126</v>
      </c>
      <c r="AD768" s="9" t="s">
        <v>126</v>
      </c>
      <c r="AE768" s="9" t="s">
        <v>126</v>
      </c>
      <c r="AF768" s="9" t="s">
        <v>126</v>
      </c>
      <c r="AG768" s="9" t="s">
        <v>126</v>
      </c>
      <c r="AH768" s="9" t="s">
        <v>126</v>
      </c>
      <c r="AI768" s="9" t="s">
        <v>126</v>
      </c>
      <c r="AJ768" s="9" t="s">
        <v>126</v>
      </c>
      <c r="AK768" s="9" t="s">
        <v>126</v>
      </c>
      <c r="AL768" s="9" t="s">
        <v>126</v>
      </c>
      <c r="AM768" s="9" t="s">
        <v>126</v>
      </c>
      <c r="AN768" s="9" t="s">
        <v>126</v>
      </c>
      <c r="AO768" s="9" t="s">
        <v>126</v>
      </c>
      <c r="AP768" s="9" t="s">
        <v>126</v>
      </c>
      <c r="AQ768" s="9" t="s">
        <v>126</v>
      </c>
      <c r="AR768" s="27" t="s">
        <v>126</v>
      </c>
      <c r="AS768" s="11" t="s">
        <v>126</v>
      </c>
      <c r="EN768" s="11" t="s">
        <v>126</v>
      </c>
      <c r="GR768" s="69" t="s">
        <v>126</v>
      </c>
      <c r="GS768" s="11" t="s">
        <v>126</v>
      </c>
    </row>
    <row r="769" spans="1:201" hidden="1" x14ac:dyDescent="0.25">
      <c r="A769" s="10" t="s">
        <v>1782</v>
      </c>
      <c r="B769" s="9" t="s">
        <v>1412</v>
      </c>
      <c r="C769" s="9" t="s">
        <v>1571</v>
      </c>
      <c r="D769" s="35" t="s">
        <v>2349</v>
      </c>
      <c r="E769" s="35" t="s">
        <v>1589</v>
      </c>
      <c r="F769" s="35" t="s">
        <v>1589</v>
      </c>
      <c r="G769" s="35" t="s">
        <v>1589</v>
      </c>
      <c r="H769" s="35" t="s">
        <v>1589</v>
      </c>
      <c r="I769" s="35" t="s">
        <v>1589</v>
      </c>
      <c r="J769" s="35" t="str">
        <f t="shared" si="45"/>
        <v/>
      </c>
      <c r="K769" t="s">
        <v>1589</v>
      </c>
      <c r="L769" t="s">
        <v>1589</v>
      </c>
      <c r="M769" t="s">
        <v>1589</v>
      </c>
      <c r="N769" t="s">
        <v>1589</v>
      </c>
      <c r="O769" t="s">
        <v>1589</v>
      </c>
      <c r="P769" t="s">
        <v>127</v>
      </c>
      <c r="Q769" t="s">
        <v>1589</v>
      </c>
      <c r="R769" s="1" t="str">
        <f t="shared" si="47"/>
        <v>NO</v>
      </c>
      <c r="S769" s="29" t="str">
        <f t="shared" si="48"/>
        <v>YES</v>
      </c>
      <c r="T769" s="32" t="str">
        <f t="shared" si="49"/>
        <v>YES</v>
      </c>
      <c r="U769" s="34" t="s">
        <v>127</v>
      </c>
      <c r="V769" s="10" t="s">
        <v>1589</v>
      </c>
      <c r="W769" s="54" t="s">
        <v>1589</v>
      </c>
      <c r="X769" s="9" t="s">
        <v>126</v>
      </c>
      <c r="Y769" s="9" t="s">
        <v>126</v>
      </c>
      <c r="Z769" s="9" t="s">
        <v>126</v>
      </c>
      <c r="AA769" s="9" t="s">
        <v>126</v>
      </c>
      <c r="AB769" s="9" t="s">
        <v>126</v>
      </c>
      <c r="AC769" s="9" t="s">
        <v>126</v>
      </c>
      <c r="AD769" s="9" t="s">
        <v>126</v>
      </c>
      <c r="AE769" s="9" t="s">
        <v>126</v>
      </c>
      <c r="AF769" s="9" t="s">
        <v>126</v>
      </c>
      <c r="AG769" s="9" t="s">
        <v>126</v>
      </c>
      <c r="AH769" s="9" t="s">
        <v>127</v>
      </c>
      <c r="AI769" s="9" t="s">
        <v>126</v>
      </c>
      <c r="AJ769" s="9" t="s">
        <v>126</v>
      </c>
      <c r="AK769" s="9" t="s">
        <v>126</v>
      </c>
      <c r="AL769" s="9" t="s">
        <v>126</v>
      </c>
      <c r="AM769" s="9" t="s">
        <v>126</v>
      </c>
      <c r="AN769" s="9" t="s">
        <v>126</v>
      </c>
      <c r="AO769" s="9" t="s">
        <v>126</v>
      </c>
      <c r="AP769" s="9" t="s">
        <v>126</v>
      </c>
      <c r="AQ769" s="9" t="s">
        <v>126</v>
      </c>
      <c r="AR769" s="27" t="s">
        <v>126</v>
      </c>
      <c r="AS769" s="11" t="s">
        <v>1572</v>
      </c>
      <c r="BH769" t="s">
        <v>127</v>
      </c>
      <c r="EI769" s="22" t="s">
        <v>127</v>
      </c>
      <c r="EN769" s="11" t="s">
        <v>1552</v>
      </c>
      <c r="GF769" t="s">
        <v>127</v>
      </c>
      <c r="GL769" s="21" t="s">
        <v>127</v>
      </c>
      <c r="GP769" t="s">
        <v>127</v>
      </c>
      <c r="GR769" s="69" t="s">
        <v>348</v>
      </c>
      <c r="GS769" s="11" t="s">
        <v>1580</v>
      </c>
    </row>
    <row r="770" spans="1:201" hidden="1" x14ac:dyDescent="0.25">
      <c r="A770" s="10" t="s">
        <v>1782</v>
      </c>
      <c r="B770" s="9" t="s">
        <v>1412</v>
      </c>
      <c r="C770" s="9" t="s">
        <v>1571</v>
      </c>
      <c r="D770" s="35" t="s">
        <v>2349</v>
      </c>
      <c r="E770" s="35" t="s">
        <v>1589</v>
      </c>
      <c r="F770" s="35" t="s">
        <v>1589</v>
      </c>
      <c r="G770" s="35" t="s">
        <v>1589</v>
      </c>
      <c r="H770" s="35" t="s">
        <v>1589</v>
      </c>
      <c r="I770" s="35" t="s">
        <v>1589</v>
      </c>
      <c r="J770" s="35" t="str">
        <f t="shared" si="45"/>
        <v/>
      </c>
      <c r="K770" t="s">
        <v>1589</v>
      </c>
      <c r="L770" t="s">
        <v>1589</v>
      </c>
      <c r="M770" t="s">
        <v>1589</v>
      </c>
      <c r="N770" t="s">
        <v>1589</v>
      </c>
      <c r="O770" t="s">
        <v>1589</v>
      </c>
      <c r="P770" t="s">
        <v>127</v>
      </c>
      <c r="Q770" t="s">
        <v>1589</v>
      </c>
      <c r="R770" s="1" t="str">
        <f t="shared" si="47"/>
        <v>NO</v>
      </c>
      <c r="S770" s="29" t="str">
        <f t="shared" si="48"/>
        <v>YES</v>
      </c>
      <c r="T770" s="32" t="str">
        <f t="shared" si="49"/>
        <v>YES</v>
      </c>
      <c r="U770" s="34" t="s">
        <v>127</v>
      </c>
      <c r="V770" s="10" t="s">
        <v>1589</v>
      </c>
      <c r="W770" s="54" t="s">
        <v>1589</v>
      </c>
      <c r="X770" s="9" t="s">
        <v>126</v>
      </c>
      <c r="Y770" s="9" t="s">
        <v>126</v>
      </c>
      <c r="Z770" s="9" t="s">
        <v>126</v>
      </c>
      <c r="AA770" s="9" t="s">
        <v>126</v>
      </c>
      <c r="AB770" s="9" t="s">
        <v>126</v>
      </c>
      <c r="AC770" s="9" t="s">
        <v>126</v>
      </c>
      <c r="AD770" s="9" t="s">
        <v>126</v>
      </c>
      <c r="AE770" s="9" t="s">
        <v>126</v>
      </c>
      <c r="AF770" s="9" t="s">
        <v>126</v>
      </c>
      <c r="AG770" s="9" t="s">
        <v>126</v>
      </c>
      <c r="AH770" s="9" t="s">
        <v>126</v>
      </c>
      <c r="AI770" s="9" t="s">
        <v>126</v>
      </c>
      <c r="AJ770" s="9" t="s">
        <v>127</v>
      </c>
      <c r="AK770" s="9" t="s">
        <v>126</v>
      </c>
      <c r="AL770" s="9" t="s">
        <v>126</v>
      </c>
      <c r="AM770" s="9" t="s">
        <v>126</v>
      </c>
      <c r="AN770" s="9" t="s">
        <v>126</v>
      </c>
      <c r="AO770" s="9" t="s">
        <v>126</v>
      </c>
      <c r="AP770" s="9" t="s">
        <v>126</v>
      </c>
      <c r="AQ770" s="9" t="s">
        <v>126</v>
      </c>
      <c r="AR770" s="27" t="s">
        <v>126</v>
      </c>
      <c r="AS770" s="11" t="s">
        <v>1573</v>
      </c>
      <c r="DV770" t="s">
        <v>127</v>
      </c>
      <c r="EI770" s="22" t="s">
        <v>127</v>
      </c>
      <c r="EN770" s="11" t="s">
        <v>1552</v>
      </c>
      <c r="GF770" t="s">
        <v>127</v>
      </c>
      <c r="GL770" s="21" t="s">
        <v>127</v>
      </c>
      <c r="GP770" t="s">
        <v>127</v>
      </c>
      <c r="GR770" s="69" t="s">
        <v>348</v>
      </c>
      <c r="GS770" s="11" t="s">
        <v>1580</v>
      </c>
    </row>
    <row r="771" spans="1:201" hidden="1" x14ac:dyDescent="0.25">
      <c r="A771" s="10" t="s">
        <v>1782</v>
      </c>
      <c r="B771" s="9" t="s">
        <v>1412</v>
      </c>
      <c r="C771" s="9" t="s">
        <v>1571</v>
      </c>
      <c r="D771" s="35" t="s">
        <v>2349</v>
      </c>
      <c r="E771" s="35" t="s">
        <v>1589</v>
      </c>
      <c r="F771" s="35" t="s">
        <v>1589</v>
      </c>
      <c r="G771" s="35" t="s">
        <v>1589</v>
      </c>
      <c r="H771" s="35" t="s">
        <v>1589</v>
      </c>
      <c r="I771" s="35" t="s">
        <v>1589</v>
      </c>
      <c r="J771" s="35" t="str">
        <f t="shared" si="45"/>
        <v/>
      </c>
      <c r="K771" t="s">
        <v>1589</v>
      </c>
      <c r="L771" t="s">
        <v>1589</v>
      </c>
      <c r="M771" t="s">
        <v>1589</v>
      </c>
      <c r="N771" t="s">
        <v>1589</v>
      </c>
      <c r="O771" t="s">
        <v>1589</v>
      </c>
      <c r="P771" t="s">
        <v>127</v>
      </c>
      <c r="Q771" t="s">
        <v>1589</v>
      </c>
      <c r="R771" s="1" t="str">
        <f t="shared" si="47"/>
        <v>NO</v>
      </c>
      <c r="S771" s="29" t="str">
        <f t="shared" si="48"/>
        <v>YES</v>
      </c>
      <c r="T771" s="32" t="str">
        <f t="shared" si="49"/>
        <v>YES</v>
      </c>
      <c r="U771" s="34" t="s">
        <v>127</v>
      </c>
      <c r="V771" s="10" t="s">
        <v>1589</v>
      </c>
      <c r="W771" s="54" t="s">
        <v>1589</v>
      </c>
      <c r="X771" s="9" t="s">
        <v>126</v>
      </c>
      <c r="Y771" s="9" t="s">
        <v>127</v>
      </c>
      <c r="Z771" s="9" t="s">
        <v>126</v>
      </c>
      <c r="AA771" s="9" t="s">
        <v>126</v>
      </c>
      <c r="AB771" s="9" t="s">
        <v>126</v>
      </c>
      <c r="AC771" s="9" t="s">
        <v>126</v>
      </c>
      <c r="AD771" s="9" t="s">
        <v>126</v>
      </c>
      <c r="AE771" s="9" t="s">
        <v>126</v>
      </c>
      <c r="AF771" s="9" t="s">
        <v>126</v>
      </c>
      <c r="AG771" s="9" t="s">
        <v>126</v>
      </c>
      <c r="AH771" s="9" t="s">
        <v>126</v>
      </c>
      <c r="AI771" s="9" t="s">
        <v>126</v>
      </c>
      <c r="AJ771" s="9" t="s">
        <v>126</v>
      </c>
      <c r="AK771" s="9" t="s">
        <v>126</v>
      </c>
      <c r="AL771" s="9" t="s">
        <v>126</v>
      </c>
      <c r="AM771" s="9" t="s">
        <v>126</v>
      </c>
      <c r="AN771" s="9" t="s">
        <v>126</v>
      </c>
      <c r="AO771" s="9" t="s">
        <v>126</v>
      </c>
      <c r="AP771" s="9" t="s">
        <v>126</v>
      </c>
      <c r="AQ771" s="9" t="s">
        <v>126</v>
      </c>
      <c r="AR771" s="27" t="s">
        <v>126</v>
      </c>
      <c r="AS771" s="11" t="s">
        <v>1574</v>
      </c>
      <c r="CQ771" t="s">
        <v>127</v>
      </c>
      <c r="EJ771" s="2" t="s">
        <v>127</v>
      </c>
      <c r="EN771" s="11" t="s">
        <v>1577</v>
      </c>
      <c r="EP771" t="s">
        <v>127</v>
      </c>
      <c r="GL771" s="21" t="s">
        <v>1589</v>
      </c>
      <c r="GM771" t="s">
        <v>127</v>
      </c>
      <c r="GR771" s="69" t="s">
        <v>347</v>
      </c>
      <c r="GS771" s="11" t="s">
        <v>1580</v>
      </c>
    </row>
    <row r="772" spans="1:201" hidden="1" x14ac:dyDescent="0.25">
      <c r="A772" s="10" t="s">
        <v>1782</v>
      </c>
      <c r="B772" s="9" t="s">
        <v>1412</v>
      </c>
      <c r="C772" s="9" t="s">
        <v>1571</v>
      </c>
      <c r="D772" s="35" t="s">
        <v>2349</v>
      </c>
      <c r="E772" s="35" t="s">
        <v>1589</v>
      </c>
      <c r="F772" s="35" t="s">
        <v>1589</v>
      </c>
      <c r="G772" s="35" t="s">
        <v>1589</v>
      </c>
      <c r="H772" s="35" t="s">
        <v>1589</v>
      </c>
      <c r="I772" s="35" t="s">
        <v>1589</v>
      </c>
      <c r="J772" s="35" t="str">
        <f t="shared" ref="J772:J835" si="50">IF(OR($E772 = "YES",$F772 = "YES", $I772="YES"), IF(OR($G772 = "YES",$H772 = "YES"),"Mixed","Plan-driven"), IF(OR($G772 = "YES",$H772 = "YES"), "Agile", ""))</f>
        <v/>
      </c>
      <c r="K772" t="s">
        <v>1589</v>
      </c>
      <c r="L772" t="s">
        <v>1589</v>
      </c>
      <c r="M772" t="s">
        <v>1589</v>
      </c>
      <c r="N772" t="s">
        <v>1589</v>
      </c>
      <c r="O772" t="s">
        <v>1589</v>
      </c>
      <c r="P772" t="s">
        <v>127</v>
      </c>
      <c r="Q772" t="s">
        <v>1589</v>
      </c>
      <c r="R772" s="1" t="str">
        <f t="shared" si="47"/>
        <v>NO</v>
      </c>
      <c r="S772" s="29" t="str">
        <f t="shared" si="48"/>
        <v>YES</v>
      </c>
      <c r="T772" s="32" t="str">
        <f t="shared" si="49"/>
        <v>YES</v>
      </c>
      <c r="U772" s="34" t="s">
        <v>127</v>
      </c>
      <c r="V772" s="10" t="s">
        <v>1589</v>
      </c>
      <c r="W772" s="54" t="s">
        <v>1589</v>
      </c>
      <c r="X772" s="9" t="s">
        <v>126</v>
      </c>
      <c r="Y772" s="9" t="s">
        <v>126</v>
      </c>
      <c r="Z772" s="9" t="s">
        <v>126</v>
      </c>
      <c r="AA772" s="9" t="s">
        <v>126</v>
      </c>
      <c r="AB772" s="9" t="s">
        <v>126</v>
      </c>
      <c r="AC772" s="9" t="s">
        <v>126</v>
      </c>
      <c r="AD772" s="9" t="s">
        <v>126</v>
      </c>
      <c r="AE772" s="9" t="s">
        <v>126</v>
      </c>
      <c r="AF772" s="9" t="s">
        <v>126</v>
      </c>
      <c r="AG772" s="9" t="s">
        <v>126</v>
      </c>
      <c r="AH772" s="9" t="s">
        <v>126</v>
      </c>
      <c r="AI772" s="9" t="s">
        <v>126</v>
      </c>
      <c r="AJ772" s="9" t="s">
        <v>126</v>
      </c>
      <c r="AK772" s="9" t="s">
        <v>126</v>
      </c>
      <c r="AL772" s="9" t="s">
        <v>126</v>
      </c>
      <c r="AM772" s="9" t="s">
        <v>126</v>
      </c>
      <c r="AN772" s="9" t="s">
        <v>126</v>
      </c>
      <c r="AO772" s="9" t="s">
        <v>126</v>
      </c>
      <c r="AP772" s="9" t="s">
        <v>127</v>
      </c>
      <c r="AQ772" s="9" t="s">
        <v>126</v>
      </c>
      <c r="AR772" s="27" t="s">
        <v>126</v>
      </c>
      <c r="AS772" s="11" t="s">
        <v>1575</v>
      </c>
      <c r="BR772" t="s">
        <v>127</v>
      </c>
      <c r="EI772" s="22" t="s">
        <v>127</v>
      </c>
      <c r="EN772" s="11" t="s">
        <v>1578</v>
      </c>
      <c r="GF772" t="s">
        <v>127</v>
      </c>
      <c r="GL772" s="21" t="s">
        <v>1589</v>
      </c>
      <c r="GP772" t="s">
        <v>127</v>
      </c>
      <c r="GR772" s="69" t="s">
        <v>347</v>
      </c>
      <c r="GS772" s="11" t="s">
        <v>1581</v>
      </c>
    </row>
    <row r="773" spans="1:201" hidden="1" x14ac:dyDescent="0.25">
      <c r="A773" s="10" t="s">
        <v>1782</v>
      </c>
      <c r="B773" s="9" t="s">
        <v>1412</v>
      </c>
      <c r="C773" s="9" t="s">
        <v>1571</v>
      </c>
      <c r="D773" s="35" t="s">
        <v>2349</v>
      </c>
      <c r="E773" s="35" t="s">
        <v>1589</v>
      </c>
      <c r="F773" s="35" t="s">
        <v>1589</v>
      </c>
      <c r="G773" s="35" t="s">
        <v>1589</v>
      </c>
      <c r="H773" s="35" t="s">
        <v>1589</v>
      </c>
      <c r="I773" s="35" t="s">
        <v>1589</v>
      </c>
      <c r="J773" s="35" t="str">
        <f t="shared" si="50"/>
        <v/>
      </c>
      <c r="K773" t="s">
        <v>1589</v>
      </c>
      <c r="L773" t="s">
        <v>1589</v>
      </c>
      <c r="M773" t="s">
        <v>1589</v>
      </c>
      <c r="N773" t="s">
        <v>1589</v>
      </c>
      <c r="O773" t="s">
        <v>1589</v>
      </c>
      <c r="P773" t="s">
        <v>127</v>
      </c>
      <c r="Q773" t="s">
        <v>1589</v>
      </c>
      <c r="R773" s="1" t="str">
        <f t="shared" ref="R773:R836" si="51">IF(OR(M773="YES",N773="YES",O773="YES"),"YES","NO")</f>
        <v>NO</v>
      </c>
      <c r="S773" s="29" t="str">
        <f t="shared" si="48"/>
        <v>YES</v>
      </c>
      <c r="T773" s="32" t="str">
        <f t="shared" si="49"/>
        <v>YES</v>
      </c>
      <c r="U773" s="34" t="s">
        <v>127</v>
      </c>
      <c r="V773" s="10" t="s">
        <v>1589</v>
      </c>
      <c r="W773" s="54" t="s">
        <v>1589</v>
      </c>
      <c r="X773" s="9" t="s">
        <v>126</v>
      </c>
      <c r="Y773" s="9" t="s">
        <v>126</v>
      </c>
      <c r="Z773" s="9" t="s">
        <v>126</v>
      </c>
      <c r="AA773" s="9" t="s">
        <v>126</v>
      </c>
      <c r="AB773" s="9" t="s">
        <v>127</v>
      </c>
      <c r="AC773" s="9" t="s">
        <v>126</v>
      </c>
      <c r="AD773" s="9" t="s">
        <v>126</v>
      </c>
      <c r="AE773" s="9" t="s">
        <v>126</v>
      </c>
      <c r="AF773" s="9" t="s">
        <v>126</v>
      </c>
      <c r="AG773" s="9" t="s">
        <v>126</v>
      </c>
      <c r="AH773" s="9" t="s">
        <v>126</v>
      </c>
      <c r="AI773" s="9" t="s">
        <v>126</v>
      </c>
      <c r="AJ773" s="9" t="s">
        <v>126</v>
      </c>
      <c r="AK773" s="9" t="s">
        <v>126</v>
      </c>
      <c r="AL773" s="9" t="s">
        <v>126</v>
      </c>
      <c r="AM773" s="9" t="s">
        <v>126</v>
      </c>
      <c r="AN773" s="9" t="s">
        <v>126</v>
      </c>
      <c r="AO773" s="9" t="s">
        <v>126</v>
      </c>
      <c r="AP773" s="9" t="s">
        <v>126</v>
      </c>
      <c r="AQ773" s="9" t="s">
        <v>126</v>
      </c>
      <c r="AR773" s="27" t="s">
        <v>126</v>
      </c>
      <c r="AS773" s="11" t="s">
        <v>1576</v>
      </c>
      <c r="BU773" t="s">
        <v>127</v>
      </c>
      <c r="EJ773" s="2" t="s">
        <v>127</v>
      </c>
      <c r="EN773" s="11" t="s">
        <v>1579</v>
      </c>
      <c r="GF773" t="s">
        <v>127</v>
      </c>
      <c r="GL773" s="21" t="s">
        <v>1589</v>
      </c>
      <c r="GP773" t="s">
        <v>127</v>
      </c>
      <c r="GR773" s="69" t="s">
        <v>347</v>
      </c>
      <c r="GS773" s="11" t="s">
        <v>1582</v>
      </c>
    </row>
    <row r="774" spans="1:201" hidden="1" x14ac:dyDescent="0.25">
      <c r="A774" s="10" t="s">
        <v>1782</v>
      </c>
      <c r="B774" s="9" t="s">
        <v>1412</v>
      </c>
      <c r="C774" s="9" t="s">
        <v>1583</v>
      </c>
      <c r="D774" s="35" t="s">
        <v>2349</v>
      </c>
      <c r="E774" s="35" t="s">
        <v>127</v>
      </c>
      <c r="F774" s="35" t="s">
        <v>1589</v>
      </c>
      <c r="G774" s="35" t="s">
        <v>127</v>
      </c>
      <c r="H774" s="35" t="s">
        <v>1589</v>
      </c>
      <c r="I774" s="35" t="s">
        <v>1589</v>
      </c>
      <c r="J774" s="35" t="str">
        <f t="shared" si="50"/>
        <v>Mixed</v>
      </c>
      <c r="K774" t="s">
        <v>1589</v>
      </c>
      <c r="L774" t="s">
        <v>1589</v>
      </c>
      <c r="M774" t="s">
        <v>1589</v>
      </c>
      <c r="N774" t="s">
        <v>1589</v>
      </c>
      <c r="O774" t="s">
        <v>1589</v>
      </c>
      <c r="P774" t="s">
        <v>127</v>
      </c>
      <c r="Q774" t="s">
        <v>1589</v>
      </c>
      <c r="R774" s="1" t="str">
        <f t="shared" si="51"/>
        <v>NO</v>
      </c>
      <c r="S774" s="29" t="str">
        <f t="shared" ref="S774:S837" si="52">IF(AND(X774="",Y774="",Z774="",AA774="",AB774="",AC774="",AD774="",AE774="",AF774="",AG774="",AH774="",AI774="",AJ774="",AK774="",AL774="",AN774="",AM774="",AO774="",AP774="",AQ774="",AR774=""),"NO","YES")</f>
        <v>YES</v>
      </c>
      <c r="T774" s="32" t="str">
        <f t="shared" si="49"/>
        <v>YES</v>
      </c>
      <c r="U774" s="34" t="s">
        <v>127</v>
      </c>
      <c r="V774" s="10" t="s">
        <v>1589</v>
      </c>
      <c r="W774" s="54" t="s">
        <v>1589</v>
      </c>
      <c r="X774" s="9" t="s">
        <v>126</v>
      </c>
      <c r="Y774" s="9" t="s">
        <v>126</v>
      </c>
      <c r="Z774" s="9" t="s">
        <v>126</v>
      </c>
      <c r="AA774" s="9" t="s">
        <v>126</v>
      </c>
      <c r="AB774" s="9" t="s">
        <v>126</v>
      </c>
      <c r="AC774" s="9" t="s">
        <v>126</v>
      </c>
      <c r="AD774" s="9" t="s">
        <v>126</v>
      </c>
      <c r="AE774" s="9" t="s">
        <v>126</v>
      </c>
      <c r="AF774" s="9" t="s">
        <v>126</v>
      </c>
      <c r="AG774" s="9" t="s">
        <v>126</v>
      </c>
      <c r="AH774" s="9" t="s">
        <v>126</v>
      </c>
      <c r="AI774" s="9" t="s">
        <v>126</v>
      </c>
      <c r="AJ774" s="9" t="s">
        <v>126</v>
      </c>
      <c r="AK774" s="9" t="s">
        <v>126</v>
      </c>
      <c r="AL774" s="9" t="s">
        <v>126</v>
      </c>
      <c r="AM774" s="9" t="s">
        <v>126</v>
      </c>
      <c r="AN774" s="9" t="s">
        <v>126</v>
      </c>
      <c r="AO774" s="9" t="s">
        <v>126</v>
      </c>
      <c r="AP774" s="9" t="s">
        <v>126</v>
      </c>
      <c r="AQ774" s="9" t="s">
        <v>127</v>
      </c>
      <c r="AR774" s="27" t="s">
        <v>126</v>
      </c>
      <c r="AS774" s="11" t="s">
        <v>1584</v>
      </c>
      <c r="DR774" t="s">
        <v>127</v>
      </c>
      <c r="EI774" s="22" t="s">
        <v>127</v>
      </c>
      <c r="EN774" s="38" t="s">
        <v>1587</v>
      </c>
      <c r="EP774" s="40" t="s">
        <v>127</v>
      </c>
      <c r="GL774" s="39" t="s">
        <v>127</v>
      </c>
      <c r="GM774" t="s">
        <v>127</v>
      </c>
      <c r="GR774" s="69" t="s">
        <v>347</v>
      </c>
      <c r="GS774" s="11" t="s">
        <v>1588</v>
      </c>
    </row>
    <row r="775" spans="1:201" hidden="1" x14ac:dyDescent="0.25">
      <c r="A775" s="10" t="s">
        <v>1782</v>
      </c>
      <c r="B775" s="9" t="s">
        <v>1412</v>
      </c>
      <c r="C775" s="9" t="s">
        <v>1583</v>
      </c>
      <c r="D775" s="35" t="s">
        <v>2349</v>
      </c>
      <c r="E775" s="35" t="s">
        <v>127</v>
      </c>
      <c r="F775" s="35" t="s">
        <v>1589</v>
      </c>
      <c r="G775" s="35" t="s">
        <v>127</v>
      </c>
      <c r="H775" s="35" t="s">
        <v>1589</v>
      </c>
      <c r="I775" s="35" t="s">
        <v>1589</v>
      </c>
      <c r="J775" s="35" t="str">
        <f t="shared" si="50"/>
        <v>Mixed</v>
      </c>
      <c r="K775" t="s">
        <v>1589</v>
      </c>
      <c r="L775" t="s">
        <v>1589</v>
      </c>
      <c r="M775" t="s">
        <v>1589</v>
      </c>
      <c r="N775" t="s">
        <v>1589</v>
      </c>
      <c r="O775" t="s">
        <v>1589</v>
      </c>
      <c r="P775" t="s">
        <v>127</v>
      </c>
      <c r="Q775" t="s">
        <v>1589</v>
      </c>
      <c r="R775" s="1" t="str">
        <f t="shared" si="51"/>
        <v>NO</v>
      </c>
      <c r="S775" s="29" t="str">
        <f t="shared" si="52"/>
        <v>YES</v>
      </c>
      <c r="T775" s="32" t="str">
        <f t="shared" si="49"/>
        <v>YES</v>
      </c>
      <c r="U775" s="34" t="s">
        <v>127</v>
      </c>
      <c r="V775" s="10" t="s">
        <v>1589</v>
      </c>
      <c r="W775" s="54" t="s">
        <v>1589</v>
      </c>
      <c r="X775" s="9" t="s">
        <v>126</v>
      </c>
      <c r="Y775" s="9" t="s">
        <v>126</v>
      </c>
      <c r="Z775" s="9" t="s">
        <v>126</v>
      </c>
      <c r="AA775" s="9" t="s">
        <v>126</v>
      </c>
      <c r="AB775" s="9" t="s">
        <v>126</v>
      </c>
      <c r="AC775" s="9" t="s">
        <v>126</v>
      </c>
      <c r="AD775" s="9" t="s">
        <v>126</v>
      </c>
      <c r="AE775" s="9" t="s">
        <v>126</v>
      </c>
      <c r="AF775" s="9" t="s">
        <v>126</v>
      </c>
      <c r="AG775" s="9" t="s">
        <v>126</v>
      </c>
      <c r="AH775" s="9" t="s">
        <v>126</v>
      </c>
      <c r="AI775" s="9" t="s">
        <v>126</v>
      </c>
      <c r="AJ775" s="9" t="s">
        <v>126</v>
      </c>
      <c r="AK775" s="9" t="s">
        <v>126</v>
      </c>
      <c r="AL775" s="9" t="s">
        <v>126</v>
      </c>
      <c r="AM775" s="9" t="s">
        <v>126</v>
      </c>
      <c r="AN775" s="9" t="s">
        <v>126</v>
      </c>
      <c r="AO775" s="9" t="s">
        <v>126</v>
      </c>
      <c r="AP775" s="9" t="s">
        <v>127</v>
      </c>
      <c r="AQ775" s="9" t="s">
        <v>126</v>
      </c>
      <c r="AR775" s="27" t="s">
        <v>126</v>
      </c>
      <c r="AS775" s="11" t="s">
        <v>1584</v>
      </c>
      <c r="DR775" t="s">
        <v>127</v>
      </c>
      <c r="EI775" s="22" t="s">
        <v>127</v>
      </c>
      <c r="EN775" s="38" t="s">
        <v>1587</v>
      </c>
      <c r="EP775" s="40" t="s">
        <v>127</v>
      </c>
      <c r="GL775" s="39" t="s">
        <v>127</v>
      </c>
      <c r="GM775" t="s">
        <v>127</v>
      </c>
      <c r="GR775" s="69" t="s">
        <v>348</v>
      </c>
      <c r="GS775" s="11" t="s">
        <v>1588</v>
      </c>
    </row>
    <row r="776" spans="1:201" hidden="1" x14ac:dyDescent="0.25">
      <c r="A776" s="10" t="s">
        <v>1782</v>
      </c>
      <c r="B776" s="9" t="s">
        <v>1412</v>
      </c>
      <c r="C776" s="9" t="s">
        <v>1583</v>
      </c>
      <c r="D776" s="35" t="s">
        <v>2349</v>
      </c>
      <c r="E776" s="35" t="s">
        <v>127</v>
      </c>
      <c r="F776" s="35" t="s">
        <v>1589</v>
      </c>
      <c r="G776" s="35" t="s">
        <v>127</v>
      </c>
      <c r="H776" s="35" t="s">
        <v>1589</v>
      </c>
      <c r="I776" s="35" t="s">
        <v>1589</v>
      </c>
      <c r="J776" s="35" t="str">
        <f t="shared" si="50"/>
        <v>Mixed</v>
      </c>
      <c r="K776" t="s">
        <v>1589</v>
      </c>
      <c r="L776" t="s">
        <v>1589</v>
      </c>
      <c r="M776" t="s">
        <v>1589</v>
      </c>
      <c r="N776" t="s">
        <v>1589</v>
      </c>
      <c r="O776" t="s">
        <v>1589</v>
      </c>
      <c r="P776" t="s">
        <v>127</v>
      </c>
      <c r="Q776" t="s">
        <v>1589</v>
      </c>
      <c r="R776" s="1" t="str">
        <f t="shared" si="51"/>
        <v>NO</v>
      </c>
      <c r="S776" s="29" t="str">
        <f t="shared" si="52"/>
        <v>YES</v>
      </c>
      <c r="T776" s="32" t="str">
        <f t="shared" si="49"/>
        <v>YES</v>
      </c>
      <c r="U776" s="34" t="s">
        <v>127</v>
      </c>
      <c r="V776" s="10" t="s">
        <v>1589</v>
      </c>
      <c r="W776" s="54" t="s">
        <v>1589</v>
      </c>
      <c r="X776" s="9" t="s">
        <v>126</v>
      </c>
      <c r="Y776" s="9" t="s">
        <v>126</v>
      </c>
      <c r="Z776" s="9" t="s">
        <v>126</v>
      </c>
      <c r="AA776" s="9" t="s">
        <v>126</v>
      </c>
      <c r="AB776" s="9" t="s">
        <v>126</v>
      </c>
      <c r="AC776" s="9" t="s">
        <v>126</v>
      </c>
      <c r="AD776" s="9" t="s">
        <v>126</v>
      </c>
      <c r="AE776" s="9" t="s">
        <v>126</v>
      </c>
      <c r="AF776" s="9" t="s">
        <v>126</v>
      </c>
      <c r="AG776" s="9" t="s">
        <v>126</v>
      </c>
      <c r="AH776" s="9" t="s">
        <v>126</v>
      </c>
      <c r="AI776" s="9" t="s">
        <v>126</v>
      </c>
      <c r="AJ776" s="9" t="s">
        <v>126</v>
      </c>
      <c r="AK776" s="9" t="s">
        <v>126</v>
      </c>
      <c r="AL776" s="9" t="s">
        <v>126</v>
      </c>
      <c r="AM776" s="9" t="s">
        <v>126</v>
      </c>
      <c r="AN776" s="9" t="s">
        <v>126</v>
      </c>
      <c r="AO776" s="9" t="s">
        <v>126</v>
      </c>
      <c r="AP776" s="9" t="s">
        <v>126</v>
      </c>
      <c r="AQ776" s="9" t="s">
        <v>126</v>
      </c>
      <c r="AR776" s="27" t="s">
        <v>127</v>
      </c>
      <c r="AS776" s="11" t="s">
        <v>1585</v>
      </c>
      <c r="BQ776" t="s">
        <v>127</v>
      </c>
      <c r="EJ776" s="2" t="s">
        <v>127</v>
      </c>
      <c r="EN776" s="38" t="s">
        <v>1587</v>
      </c>
      <c r="EP776" s="40" t="s">
        <v>127</v>
      </c>
      <c r="GL776" s="39" t="s">
        <v>127</v>
      </c>
      <c r="GM776" t="s">
        <v>127</v>
      </c>
      <c r="GR776" s="69" t="s">
        <v>347</v>
      </c>
      <c r="GS776" s="11" t="s">
        <v>1588</v>
      </c>
    </row>
    <row r="777" spans="1:201" hidden="1" x14ac:dyDescent="0.25">
      <c r="A777" s="10" t="s">
        <v>1782</v>
      </c>
      <c r="B777" s="9" t="s">
        <v>1412</v>
      </c>
      <c r="C777" s="9" t="s">
        <v>1583</v>
      </c>
      <c r="D777" s="35" t="s">
        <v>2349</v>
      </c>
      <c r="E777" s="35" t="s">
        <v>127</v>
      </c>
      <c r="F777" s="35" t="s">
        <v>1589</v>
      </c>
      <c r="G777" s="35" t="s">
        <v>127</v>
      </c>
      <c r="H777" s="35" t="s">
        <v>1589</v>
      </c>
      <c r="I777" s="35" t="s">
        <v>1589</v>
      </c>
      <c r="J777" s="35" t="str">
        <f t="shared" si="50"/>
        <v>Mixed</v>
      </c>
      <c r="K777" t="s">
        <v>1589</v>
      </c>
      <c r="L777" t="s">
        <v>1589</v>
      </c>
      <c r="M777" t="s">
        <v>1589</v>
      </c>
      <c r="N777" t="s">
        <v>1589</v>
      </c>
      <c r="O777" t="s">
        <v>1589</v>
      </c>
      <c r="P777" t="s">
        <v>127</v>
      </c>
      <c r="Q777" t="s">
        <v>1589</v>
      </c>
      <c r="R777" s="1" t="str">
        <f t="shared" si="51"/>
        <v>NO</v>
      </c>
      <c r="S777" s="29" t="str">
        <f t="shared" si="52"/>
        <v>YES</v>
      </c>
      <c r="T777" s="32" t="str">
        <f t="shared" si="49"/>
        <v>YES</v>
      </c>
      <c r="U777" s="34" t="s">
        <v>127</v>
      </c>
      <c r="V777" s="10" t="s">
        <v>1589</v>
      </c>
      <c r="W777" s="54" t="s">
        <v>1589</v>
      </c>
      <c r="X777" s="9" t="s">
        <v>127</v>
      </c>
      <c r="Y777" s="9" t="s">
        <v>126</v>
      </c>
      <c r="Z777" s="9" t="s">
        <v>126</v>
      </c>
      <c r="AA777" s="9" t="s">
        <v>126</v>
      </c>
      <c r="AB777" s="9" t="s">
        <v>126</v>
      </c>
      <c r="AC777" s="9" t="s">
        <v>126</v>
      </c>
      <c r="AD777" s="9" t="s">
        <v>126</v>
      </c>
      <c r="AE777" s="9" t="s">
        <v>126</v>
      </c>
      <c r="AF777" s="9" t="s">
        <v>126</v>
      </c>
      <c r="AG777" s="9" t="s">
        <v>126</v>
      </c>
      <c r="AH777" s="9" t="s">
        <v>126</v>
      </c>
      <c r="AI777" s="9" t="s">
        <v>126</v>
      </c>
      <c r="AJ777" s="9" t="s">
        <v>126</v>
      </c>
      <c r="AK777" s="9" t="s">
        <v>126</v>
      </c>
      <c r="AL777" s="9" t="s">
        <v>126</v>
      </c>
      <c r="AM777" s="9" t="s">
        <v>126</v>
      </c>
      <c r="AN777" s="9" t="s">
        <v>126</v>
      </c>
      <c r="AO777" s="9" t="s">
        <v>126</v>
      </c>
      <c r="AP777" s="9" t="s">
        <v>126</v>
      </c>
      <c r="AQ777" s="9" t="s">
        <v>126</v>
      </c>
      <c r="AR777" s="27" t="s">
        <v>126</v>
      </c>
      <c r="AS777" s="11" t="s">
        <v>1586</v>
      </c>
      <c r="DO777" t="s">
        <v>127</v>
      </c>
      <c r="EL777" s="2" t="s">
        <v>127</v>
      </c>
      <c r="EN777" s="38" t="s">
        <v>1587</v>
      </c>
      <c r="EP777" s="14"/>
      <c r="FH777" t="s">
        <v>127</v>
      </c>
      <c r="GL777" s="39" t="s">
        <v>127</v>
      </c>
      <c r="GP777" t="s">
        <v>127</v>
      </c>
      <c r="GR777" s="69" t="s">
        <v>347</v>
      </c>
      <c r="GS777" s="11" t="s">
        <v>1588</v>
      </c>
    </row>
    <row r="778" spans="1:201" hidden="1" x14ac:dyDescent="0.25">
      <c r="A778" s="10" t="s">
        <v>1782</v>
      </c>
      <c r="B778" s="9" t="s">
        <v>1412</v>
      </c>
      <c r="C778" s="9" t="s">
        <v>1583</v>
      </c>
      <c r="D778" s="35" t="s">
        <v>2349</v>
      </c>
      <c r="E778" s="35" t="s">
        <v>127</v>
      </c>
      <c r="F778" s="35" t="s">
        <v>1589</v>
      </c>
      <c r="G778" s="35" t="s">
        <v>127</v>
      </c>
      <c r="H778" s="35" t="s">
        <v>1589</v>
      </c>
      <c r="I778" s="35" t="s">
        <v>1589</v>
      </c>
      <c r="J778" s="35" t="str">
        <f t="shared" si="50"/>
        <v>Mixed</v>
      </c>
      <c r="K778" t="s">
        <v>1589</v>
      </c>
      <c r="L778" t="s">
        <v>1589</v>
      </c>
      <c r="M778" t="s">
        <v>1589</v>
      </c>
      <c r="N778" t="s">
        <v>1589</v>
      </c>
      <c r="O778" t="s">
        <v>1589</v>
      </c>
      <c r="P778" t="s">
        <v>127</v>
      </c>
      <c r="Q778" t="s">
        <v>1589</v>
      </c>
      <c r="R778" s="1" t="str">
        <f t="shared" si="51"/>
        <v>NO</v>
      </c>
      <c r="S778" s="29" t="str">
        <f t="shared" si="52"/>
        <v>YES</v>
      </c>
      <c r="T778" s="32" t="str">
        <f t="shared" si="49"/>
        <v>YES</v>
      </c>
      <c r="U778" s="34" t="s">
        <v>127</v>
      </c>
      <c r="V778" s="10" t="s">
        <v>1589</v>
      </c>
      <c r="W778" s="54" t="s">
        <v>1589</v>
      </c>
      <c r="X778" s="9" t="s">
        <v>126</v>
      </c>
      <c r="Y778" s="9" t="s">
        <v>126</v>
      </c>
      <c r="Z778" s="9" t="s">
        <v>127</v>
      </c>
      <c r="AA778" s="9" t="s">
        <v>126</v>
      </c>
      <c r="AB778" s="9" t="s">
        <v>126</v>
      </c>
      <c r="AC778" s="9" t="s">
        <v>126</v>
      </c>
      <c r="AD778" s="9" t="s">
        <v>126</v>
      </c>
      <c r="AE778" s="9" t="s">
        <v>126</v>
      </c>
      <c r="AF778" s="9" t="s">
        <v>126</v>
      </c>
      <c r="AG778" s="9" t="s">
        <v>126</v>
      </c>
      <c r="AH778" s="9" t="s">
        <v>126</v>
      </c>
      <c r="AI778" s="9" t="s">
        <v>126</v>
      </c>
      <c r="AJ778" s="9" t="s">
        <v>126</v>
      </c>
      <c r="AK778" s="9" t="s">
        <v>126</v>
      </c>
      <c r="AL778" s="9" t="s">
        <v>126</v>
      </c>
      <c r="AM778" s="9" t="s">
        <v>126</v>
      </c>
      <c r="AN778" s="9" t="s">
        <v>126</v>
      </c>
      <c r="AO778" s="9" t="s">
        <v>126</v>
      </c>
      <c r="AP778" s="9" t="s">
        <v>126</v>
      </c>
      <c r="AQ778" s="9" t="s">
        <v>126</v>
      </c>
      <c r="AR778" s="27" t="s">
        <v>126</v>
      </c>
      <c r="AS778" s="11" t="s">
        <v>1584</v>
      </c>
      <c r="DR778" t="s">
        <v>127</v>
      </c>
      <c r="EI778" s="22" t="s">
        <v>127</v>
      </c>
      <c r="EN778" s="38" t="s">
        <v>1587</v>
      </c>
      <c r="EP778" s="40" t="s">
        <v>127</v>
      </c>
      <c r="GL778" s="39" t="s">
        <v>127</v>
      </c>
      <c r="GM778" t="s">
        <v>127</v>
      </c>
      <c r="GR778" s="69" t="s">
        <v>347</v>
      </c>
      <c r="GS778" s="11" t="s">
        <v>1588</v>
      </c>
    </row>
    <row r="779" spans="1:201" hidden="1" x14ac:dyDescent="0.25">
      <c r="A779" s="10" t="s">
        <v>1782</v>
      </c>
      <c r="B779" s="9" t="s">
        <v>1589</v>
      </c>
      <c r="C779" s="9" t="s">
        <v>1590</v>
      </c>
      <c r="D779" s="35"/>
      <c r="E779" s="35" t="s">
        <v>1589</v>
      </c>
      <c r="F779" s="35" t="s">
        <v>1589</v>
      </c>
      <c r="G779" s="35" t="s">
        <v>1589</v>
      </c>
      <c r="H779" s="35" t="s">
        <v>1589</v>
      </c>
      <c r="I779" s="35" t="s">
        <v>1589</v>
      </c>
      <c r="J779" s="35" t="str">
        <f t="shared" si="50"/>
        <v/>
      </c>
      <c r="K779" t="s">
        <v>1589</v>
      </c>
      <c r="L779" t="s">
        <v>1589</v>
      </c>
      <c r="M779" t="s">
        <v>1589</v>
      </c>
      <c r="N779" t="s">
        <v>1589</v>
      </c>
      <c r="O779" t="s">
        <v>1589</v>
      </c>
      <c r="P779" t="s">
        <v>1589</v>
      </c>
      <c r="Q779" t="s">
        <v>1589</v>
      </c>
      <c r="R779" s="1" t="str">
        <f t="shared" si="51"/>
        <v>NO</v>
      </c>
      <c r="S779" s="29" t="str">
        <f t="shared" si="52"/>
        <v>YES</v>
      </c>
      <c r="T779" s="32" t="str">
        <f t="shared" si="49"/>
        <v>NO</v>
      </c>
      <c r="U779" s="34" t="s">
        <v>1589</v>
      </c>
      <c r="V779" s="10" t="s">
        <v>1589</v>
      </c>
      <c r="W779" s="54" t="s">
        <v>1589</v>
      </c>
      <c r="X779" s="9" t="s">
        <v>126</v>
      </c>
      <c r="Y779" s="9" t="s">
        <v>127</v>
      </c>
      <c r="Z779" s="9" t="s">
        <v>126</v>
      </c>
      <c r="AA779" s="9" t="s">
        <v>126</v>
      </c>
      <c r="AB779" s="9" t="s">
        <v>126</v>
      </c>
      <c r="AC779" s="9" t="s">
        <v>126</v>
      </c>
      <c r="AD779" s="9" t="s">
        <v>126</v>
      </c>
      <c r="AE779" s="9" t="s">
        <v>126</v>
      </c>
      <c r="AF779" s="9" t="s">
        <v>126</v>
      </c>
      <c r="AG779" s="9" t="s">
        <v>126</v>
      </c>
      <c r="AH779" s="9" t="s">
        <v>126</v>
      </c>
      <c r="AI779" s="9" t="s">
        <v>126</v>
      </c>
      <c r="AJ779" s="9" t="s">
        <v>126</v>
      </c>
      <c r="AK779" s="9" t="s">
        <v>126</v>
      </c>
      <c r="AL779" s="9" t="s">
        <v>126</v>
      </c>
      <c r="AM779" s="9" t="s">
        <v>126</v>
      </c>
      <c r="AN779" s="9" t="s">
        <v>126</v>
      </c>
      <c r="AO779" s="9" t="s">
        <v>126</v>
      </c>
      <c r="AP779" s="9" t="s">
        <v>126</v>
      </c>
      <c r="AQ779" s="9" t="s">
        <v>126</v>
      </c>
      <c r="AR779" s="27" t="s">
        <v>126</v>
      </c>
      <c r="AS779" s="11" t="s">
        <v>126</v>
      </c>
      <c r="EN779" s="11" t="s">
        <v>126</v>
      </c>
      <c r="GR779" s="69" t="s">
        <v>347</v>
      </c>
      <c r="GS779" s="11" t="s">
        <v>126</v>
      </c>
    </row>
    <row r="780" spans="1:201" hidden="1" x14ac:dyDescent="0.25">
      <c r="A780" s="10" t="s">
        <v>1782</v>
      </c>
      <c r="B780" s="9" t="s">
        <v>1589</v>
      </c>
      <c r="C780" s="9" t="s">
        <v>1590</v>
      </c>
      <c r="D780" s="35"/>
      <c r="E780" s="35" t="s">
        <v>1589</v>
      </c>
      <c r="F780" s="35" t="s">
        <v>1589</v>
      </c>
      <c r="G780" s="35" t="s">
        <v>1589</v>
      </c>
      <c r="H780" s="35" t="s">
        <v>1589</v>
      </c>
      <c r="I780" s="35" t="s">
        <v>1589</v>
      </c>
      <c r="J780" s="35" t="str">
        <f t="shared" si="50"/>
        <v/>
      </c>
      <c r="K780" t="s">
        <v>1589</v>
      </c>
      <c r="L780" t="s">
        <v>1589</v>
      </c>
      <c r="M780" t="s">
        <v>1589</v>
      </c>
      <c r="N780" t="s">
        <v>1589</v>
      </c>
      <c r="O780" t="s">
        <v>1589</v>
      </c>
      <c r="P780" t="s">
        <v>1589</v>
      </c>
      <c r="Q780" t="s">
        <v>1589</v>
      </c>
      <c r="R780" s="1" t="str">
        <f t="shared" si="51"/>
        <v>NO</v>
      </c>
      <c r="S780" s="29" t="str">
        <f t="shared" si="52"/>
        <v>YES</v>
      </c>
      <c r="T780" s="32" t="str">
        <f t="shared" si="49"/>
        <v>NO</v>
      </c>
      <c r="U780" s="34" t="s">
        <v>1589</v>
      </c>
      <c r="V780" s="10" t="s">
        <v>1589</v>
      </c>
      <c r="W780" s="54" t="s">
        <v>1589</v>
      </c>
      <c r="X780" s="9" t="s">
        <v>126</v>
      </c>
      <c r="Y780" s="9" t="s">
        <v>126</v>
      </c>
      <c r="Z780" s="9" t="s">
        <v>126</v>
      </c>
      <c r="AA780" s="9" t="s">
        <v>126</v>
      </c>
      <c r="AB780" s="9" t="s">
        <v>126</v>
      </c>
      <c r="AC780" s="9" t="s">
        <v>126</v>
      </c>
      <c r="AD780" s="9" t="s">
        <v>126</v>
      </c>
      <c r="AE780" s="9" t="s">
        <v>127</v>
      </c>
      <c r="AF780" s="9" t="s">
        <v>126</v>
      </c>
      <c r="AG780" s="9" t="s">
        <v>126</v>
      </c>
      <c r="AH780" s="9" t="s">
        <v>126</v>
      </c>
      <c r="AI780" s="9" t="s">
        <v>126</v>
      </c>
      <c r="AJ780" s="9" t="s">
        <v>126</v>
      </c>
      <c r="AK780" s="9" t="s">
        <v>126</v>
      </c>
      <c r="AL780" s="9" t="s">
        <v>126</v>
      </c>
      <c r="AM780" s="9" t="s">
        <v>126</v>
      </c>
      <c r="AN780" s="9" t="s">
        <v>126</v>
      </c>
      <c r="AO780" s="9" t="s">
        <v>126</v>
      </c>
      <c r="AP780" s="9" t="s">
        <v>126</v>
      </c>
      <c r="AQ780" s="9" t="s">
        <v>126</v>
      </c>
      <c r="AR780" s="27" t="s">
        <v>126</v>
      </c>
      <c r="AS780" s="11" t="s">
        <v>126</v>
      </c>
      <c r="EN780" s="11" t="s">
        <v>126</v>
      </c>
      <c r="GR780" s="69" t="s">
        <v>347</v>
      </c>
      <c r="GS780" s="11" t="s">
        <v>126</v>
      </c>
    </row>
    <row r="781" spans="1:201" hidden="1" x14ac:dyDescent="0.25">
      <c r="A781" s="10" t="s">
        <v>1782</v>
      </c>
      <c r="B781" s="9" t="s">
        <v>1589</v>
      </c>
      <c r="C781" s="9" t="s">
        <v>1590</v>
      </c>
      <c r="D781" s="35"/>
      <c r="E781" s="35" t="s">
        <v>1589</v>
      </c>
      <c r="F781" s="35" t="s">
        <v>1589</v>
      </c>
      <c r="G781" s="35" t="s">
        <v>1589</v>
      </c>
      <c r="H781" s="35" t="s">
        <v>1589</v>
      </c>
      <c r="I781" s="35" t="s">
        <v>1589</v>
      </c>
      <c r="J781" s="35" t="str">
        <f t="shared" si="50"/>
        <v/>
      </c>
      <c r="K781" t="s">
        <v>1589</v>
      </c>
      <c r="L781" t="s">
        <v>1589</v>
      </c>
      <c r="M781" t="s">
        <v>1589</v>
      </c>
      <c r="N781" t="s">
        <v>1589</v>
      </c>
      <c r="O781" t="s">
        <v>1589</v>
      </c>
      <c r="P781" t="s">
        <v>1589</v>
      </c>
      <c r="Q781" t="s">
        <v>1589</v>
      </c>
      <c r="R781" s="1" t="str">
        <f t="shared" si="51"/>
        <v>NO</v>
      </c>
      <c r="S781" s="29" t="str">
        <f t="shared" si="52"/>
        <v>YES</v>
      </c>
      <c r="T781" s="32" t="str">
        <f t="shared" si="49"/>
        <v>NO</v>
      </c>
      <c r="U781" s="34" t="s">
        <v>1589</v>
      </c>
      <c r="V781" s="10" t="s">
        <v>1589</v>
      </c>
      <c r="W781" s="54" t="s">
        <v>1589</v>
      </c>
      <c r="X781" s="9" t="s">
        <v>126</v>
      </c>
      <c r="Y781" s="9" t="s">
        <v>127</v>
      </c>
      <c r="Z781" s="9" t="s">
        <v>126</v>
      </c>
      <c r="AA781" s="9" t="s">
        <v>126</v>
      </c>
      <c r="AB781" s="9" t="s">
        <v>126</v>
      </c>
      <c r="AC781" s="9" t="s">
        <v>126</v>
      </c>
      <c r="AD781" s="9" t="s">
        <v>126</v>
      </c>
      <c r="AE781" s="9" t="s">
        <v>126</v>
      </c>
      <c r="AF781" s="9" t="s">
        <v>126</v>
      </c>
      <c r="AG781" s="9" t="s">
        <v>126</v>
      </c>
      <c r="AH781" s="9" t="s">
        <v>126</v>
      </c>
      <c r="AI781" s="9" t="s">
        <v>126</v>
      </c>
      <c r="AJ781" s="9" t="s">
        <v>126</v>
      </c>
      <c r="AK781" s="9" t="s">
        <v>126</v>
      </c>
      <c r="AL781" s="9" t="s">
        <v>126</v>
      </c>
      <c r="AM781" s="9" t="s">
        <v>126</v>
      </c>
      <c r="AN781" s="9" t="s">
        <v>126</v>
      </c>
      <c r="AO781" s="9" t="s">
        <v>126</v>
      </c>
      <c r="AP781" s="9" t="s">
        <v>126</v>
      </c>
      <c r="AQ781" s="9" t="s">
        <v>126</v>
      </c>
      <c r="AR781" s="27" t="s">
        <v>126</v>
      </c>
      <c r="AS781" s="11" t="s">
        <v>126</v>
      </c>
      <c r="EN781" s="11" t="s">
        <v>126</v>
      </c>
      <c r="GR781" s="69" t="s">
        <v>347</v>
      </c>
      <c r="GS781" s="11" t="s">
        <v>126</v>
      </c>
    </row>
    <row r="782" spans="1:201" hidden="1" x14ac:dyDescent="0.25">
      <c r="A782" s="10" t="s">
        <v>1782</v>
      </c>
      <c r="B782" s="9" t="s">
        <v>1589</v>
      </c>
      <c r="C782" s="9" t="s">
        <v>1590</v>
      </c>
      <c r="D782" s="35"/>
      <c r="E782" s="35" t="s">
        <v>1589</v>
      </c>
      <c r="F782" s="35" t="s">
        <v>1589</v>
      </c>
      <c r="G782" s="35" t="s">
        <v>1589</v>
      </c>
      <c r="H782" s="35" t="s">
        <v>1589</v>
      </c>
      <c r="I782" s="35" t="s">
        <v>1589</v>
      </c>
      <c r="J782" s="35" t="str">
        <f t="shared" si="50"/>
        <v/>
      </c>
      <c r="K782" t="s">
        <v>1589</v>
      </c>
      <c r="L782" t="s">
        <v>1589</v>
      </c>
      <c r="M782" t="s">
        <v>1589</v>
      </c>
      <c r="N782" t="s">
        <v>1589</v>
      </c>
      <c r="O782" t="s">
        <v>1589</v>
      </c>
      <c r="P782" t="s">
        <v>1589</v>
      </c>
      <c r="Q782" t="s">
        <v>1589</v>
      </c>
      <c r="R782" s="1" t="str">
        <f t="shared" si="51"/>
        <v>NO</v>
      </c>
      <c r="S782" s="29" t="str">
        <f t="shared" si="52"/>
        <v>YES</v>
      </c>
      <c r="T782" s="32" t="str">
        <f t="shared" si="49"/>
        <v>NO</v>
      </c>
      <c r="U782" s="34" t="s">
        <v>1589</v>
      </c>
      <c r="V782" s="10" t="s">
        <v>1589</v>
      </c>
      <c r="W782" s="54" t="s">
        <v>1589</v>
      </c>
      <c r="X782" s="9" t="s">
        <v>126</v>
      </c>
      <c r="Y782" s="9" t="s">
        <v>126</v>
      </c>
      <c r="Z782" s="9" t="s">
        <v>126</v>
      </c>
      <c r="AA782" s="9" t="s">
        <v>126</v>
      </c>
      <c r="AB782" s="9" t="s">
        <v>127</v>
      </c>
      <c r="AC782" s="9" t="s">
        <v>126</v>
      </c>
      <c r="AD782" s="9" t="s">
        <v>126</v>
      </c>
      <c r="AE782" s="9" t="s">
        <v>126</v>
      </c>
      <c r="AF782" s="9" t="s">
        <v>126</v>
      </c>
      <c r="AG782" s="9" t="s">
        <v>126</v>
      </c>
      <c r="AH782" s="9" t="s">
        <v>126</v>
      </c>
      <c r="AI782" s="9" t="s">
        <v>126</v>
      </c>
      <c r="AJ782" s="9" t="s">
        <v>126</v>
      </c>
      <c r="AK782" s="9" t="s">
        <v>126</v>
      </c>
      <c r="AL782" s="9" t="s">
        <v>126</v>
      </c>
      <c r="AM782" s="9" t="s">
        <v>126</v>
      </c>
      <c r="AN782" s="9" t="s">
        <v>126</v>
      </c>
      <c r="AO782" s="9" t="s">
        <v>126</v>
      </c>
      <c r="AP782" s="9" t="s">
        <v>126</v>
      </c>
      <c r="AQ782" s="9" t="s">
        <v>126</v>
      </c>
      <c r="AR782" s="27" t="s">
        <v>126</v>
      </c>
      <c r="AS782" s="11" t="s">
        <v>126</v>
      </c>
      <c r="EN782" s="11" t="s">
        <v>126</v>
      </c>
      <c r="GR782" s="69" t="s">
        <v>347</v>
      </c>
      <c r="GS782" s="11" t="s">
        <v>126</v>
      </c>
    </row>
    <row r="783" spans="1:201" hidden="1" x14ac:dyDescent="0.25">
      <c r="A783" s="10" t="s">
        <v>1782</v>
      </c>
      <c r="B783" s="9" t="s">
        <v>1589</v>
      </c>
      <c r="C783" s="9" t="s">
        <v>1590</v>
      </c>
      <c r="D783" s="35"/>
      <c r="E783" s="35" t="s">
        <v>1589</v>
      </c>
      <c r="F783" s="35" t="s">
        <v>1589</v>
      </c>
      <c r="G783" s="35" t="s">
        <v>1589</v>
      </c>
      <c r="H783" s="35" t="s">
        <v>1589</v>
      </c>
      <c r="I783" s="35" t="s">
        <v>1589</v>
      </c>
      <c r="J783" s="35" t="str">
        <f t="shared" si="50"/>
        <v/>
      </c>
      <c r="K783" t="s">
        <v>1589</v>
      </c>
      <c r="L783" t="s">
        <v>1589</v>
      </c>
      <c r="M783" t="s">
        <v>1589</v>
      </c>
      <c r="N783" t="s">
        <v>1589</v>
      </c>
      <c r="O783" t="s">
        <v>1589</v>
      </c>
      <c r="P783" t="s">
        <v>1589</v>
      </c>
      <c r="Q783" t="s">
        <v>1589</v>
      </c>
      <c r="R783" s="1" t="str">
        <f t="shared" si="51"/>
        <v>NO</v>
      </c>
      <c r="S783" s="29" t="str">
        <f t="shared" si="52"/>
        <v>YES</v>
      </c>
      <c r="T783" s="32" t="str">
        <f t="shared" si="49"/>
        <v>NO</v>
      </c>
      <c r="U783" s="34" t="s">
        <v>1589</v>
      </c>
      <c r="V783" s="10" t="s">
        <v>1589</v>
      </c>
      <c r="W783" s="54" t="s">
        <v>1589</v>
      </c>
      <c r="X783" s="9" t="s">
        <v>126</v>
      </c>
      <c r="Y783" s="9" t="s">
        <v>126</v>
      </c>
      <c r="Z783" s="9" t="s">
        <v>126</v>
      </c>
      <c r="AA783" s="9" t="s">
        <v>126</v>
      </c>
      <c r="AB783" s="9" t="s">
        <v>127</v>
      </c>
      <c r="AC783" s="9" t="s">
        <v>126</v>
      </c>
      <c r="AD783" s="9" t="s">
        <v>126</v>
      </c>
      <c r="AE783" s="9" t="s">
        <v>126</v>
      </c>
      <c r="AF783" s="9" t="s">
        <v>126</v>
      </c>
      <c r="AG783" s="9" t="s">
        <v>126</v>
      </c>
      <c r="AH783" s="9" t="s">
        <v>126</v>
      </c>
      <c r="AI783" s="9" t="s">
        <v>126</v>
      </c>
      <c r="AJ783" s="9" t="s">
        <v>126</v>
      </c>
      <c r="AK783" s="9" t="s">
        <v>126</v>
      </c>
      <c r="AL783" s="9" t="s">
        <v>126</v>
      </c>
      <c r="AM783" s="9" t="s">
        <v>126</v>
      </c>
      <c r="AN783" s="9" t="s">
        <v>126</v>
      </c>
      <c r="AO783" s="9" t="s">
        <v>126</v>
      </c>
      <c r="AP783" s="9" t="s">
        <v>126</v>
      </c>
      <c r="AQ783" s="9" t="s">
        <v>126</v>
      </c>
      <c r="AR783" s="27" t="s">
        <v>126</v>
      </c>
      <c r="AS783" s="11" t="s">
        <v>126</v>
      </c>
      <c r="EN783" s="11" t="s">
        <v>126</v>
      </c>
      <c r="GR783" s="69" t="s">
        <v>347</v>
      </c>
      <c r="GS783" s="11" t="s">
        <v>126</v>
      </c>
    </row>
    <row r="784" spans="1:201" hidden="1" x14ac:dyDescent="0.25">
      <c r="A784" s="10" t="s">
        <v>1782</v>
      </c>
      <c r="B784" s="9" t="s">
        <v>1589</v>
      </c>
      <c r="C784" s="9" t="s">
        <v>1591</v>
      </c>
      <c r="D784" s="35" t="s">
        <v>2349</v>
      </c>
      <c r="E784" s="35" t="s">
        <v>127</v>
      </c>
      <c r="F784" s="35" t="s">
        <v>1589</v>
      </c>
      <c r="G784" s="35" t="s">
        <v>127</v>
      </c>
      <c r="H784" s="35" t="s">
        <v>1589</v>
      </c>
      <c r="I784" s="35" t="s">
        <v>1589</v>
      </c>
      <c r="J784" s="35" t="str">
        <f t="shared" si="50"/>
        <v>Mixed</v>
      </c>
      <c r="K784" t="s">
        <v>1589</v>
      </c>
      <c r="L784" t="s">
        <v>127</v>
      </c>
      <c r="M784" t="s">
        <v>1589</v>
      </c>
      <c r="N784" t="s">
        <v>1589</v>
      </c>
      <c r="O784" t="s">
        <v>1589</v>
      </c>
      <c r="P784" t="s">
        <v>1589</v>
      </c>
      <c r="Q784" t="s">
        <v>1589</v>
      </c>
      <c r="R784" s="1" t="str">
        <f t="shared" si="51"/>
        <v>NO</v>
      </c>
      <c r="S784" s="29" t="str">
        <f t="shared" si="52"/>
        <v>YES</v>
      </c>
      <c r="T784" s="32" t="str">
        <f t="shared" si="49"/>
        <v>YES</v>
      </c>
      <c r="U784" s="34" t="s">
        <v>127</v>
      </c>
      <c r="V784" s="10" t="s">
        <v>1589</v>
      </c>
      <c r="W784" s="54" t="s">
        <v>1589</v>
      </c>
      <c r="X784" s="9" t="s">
        <v>126</v>
      </c>
      <c r="Y784" s="9" t="s">
        <v>126</v>
      </c>
      <c r="Z784" s="9" t="s">
        <v>126</v>
      </c>
      <c r="AA784" s="9" t="s">
        <v>126</v>
      </c>
      <c r="AB784" s="9" t="s">
        <v>126</v>
      </c>
      <c r="AC784" s="9" t="s">
        <v>126</v>
      </c>
      <c r="AD784" s="9" t="s">
        <v>126</v>
      </c>
      <c r="AE784" s="9" t="s">
        <v>126</v>
      </c>
      <c r="AF784" s="9" t="s">
        <v>126</v>
      </c>
      <c r="AG784" s="9" t="s">
        <v>126</v>
      </c>
      <c r="AH784" s="9" t="s">
        <v>126</v>
      </c>
      <c r="AI784" s="9" t="s">
        <v>126</v>
      </c>
      <c r="AJ784" s="9" t="s">
        <v>126</v>
      </c>
      <c r="AK784" s="9" t="s">
        <v>126</v>
      </c>
      <c r="AL784" s="9" t="s">
        <v>126</v>
      </c>
      <c r="AM784" s="9" t="s">
        <v>126</v>
      </c>
      <c r="AN784" s="9" t="s">
        <v>126</v>
      </c>
      <c r="AO784" s="9" t="s">
        <v>126</v>
      </c>
      <c r="AP784" s="9" t="s">
        <v>127</v>
      </c>
      <c r="AQ784" s="9" t="s">
        <v>126</v>
      </c>
      <c r="AR784" s="27" t="s">
        <v>126</v>
      </c>
      <c r="AS784" s="11" t="s">
        <v>1592</v>
      </c>
      <c r="CJ784" s="14"/>
      <c r="EN784" s="11" t="s">
        <v>1597</v>
      </c>
      <c r="EW784" t="s">
        <v>127</v>
      </c>
      <c r="GL784" s="21" t="s">
        <v>127</v>
      </c>
      <c r="GN784" t="s">
        <v>127</v>
      </c>
      <c r="GR784" s="69" t="s">
        <v>348</v>
      </c>
      <c r="GS784" s="11" t="s">
        <v>126</v>
      </c>
    </row>
    <row r="785" spans="1:201" hidden="1" x14ac:dyDescent="0.25">
      <c r="A785" s="10" t="s">
        <v>1782</v>
      </c>
      <c r="B785" s="9" t="s">
        <v>1589</v>
      </c>
      <c r="C785" s="9" t="s">
        <v>1591</v>
      </c>
      <c r="D785" s="35" t="s">
        <v>2349</v>
      </c>
      <c r="E785" s="35" t="s">
        <v>127</v>
      </c>
      <c r="F785" s="35" t="s">
        <v>1589</v>
      </c>
      <c r="G785" s="35" t="s">
        <v>127</v>
      </c>
      <c r="H785" s="35" t="s">
        <v>1589</v>
      </c>
      <c r="I785" s="35" t="s">
        <v>1589</v>
      </c>
      <c r="J785" s="35" t="str">
        <f t="shared" si="50"/>
        <v>Mixed</v>
      </c>
      <c r="K785" t="s">
        <v>1589</v>
      </c>
      <c r="L785" t="s">
        <v>127</v>
      </c>
      <c r="M785" t="s">
        <v>1589</v>
      </c>
      <c r="N785" t="s">
        <v>1589</v>
      </c>
      <c r="O785" t="s">
        <v>1589</v>
      </c>
      <c r="P785" t="s">
        <v>1589</v>
      </c>
      <c r="Q785" t="s">
        <v>1589</v>
      </c>
      <c r="R785" s="1" t="str">
        <f t="shared" si="51"/>
        <v>NO</v>
      </c>
      <c r="S785" s="29" t="str">
        <f t="shared" si="52"/>
        <v>YES</v>
      </c>
      <c r="T785" s="32" t="str">
        <f t="shared" si="49"/>
        <v>YES</v>
      </c>
      <c r="U785" s="34" t="s">
        <v>127</v>
      </c>
      <c r="V785" s="10" t="s">
        <v>1589</v>
      </c>
      <c r="W785" s="54" t="s">
        <v>1589</v>
      </c>
      <c r="X785" s="9" t="s">
        <v>126</v>
      </c>
      <c r="Y785" s="9" t="s">
        <v>126</v>
      </c>
      <c r="Z785" s="9" t="s">
        <v>126</v>
      </c>
      <c r="AA785" s="9" t="s">
        <v>126</v>
      </c>
      <c r="AB785" s="9" t="s">
        <v>126</v>
      </c>
      <c r="AC785" s="9" t="s">
        <v>126</v>
      </c>
      <c r="AD785" s="9" t="s">
        <v>126</v>
      </c>
      <c r="AE785" s="9" t="s">
        <v>126</v>
      </c>
      <c r="AF785" s="9" t="s">
        <v>126</v>
      </c>
      <c r="AG785" s="9" t="s">
        <v>126</v>
      </c>
      <c r="AH785" s="9" t="s">
        <v>126</v>
      </c>
      <c r="AI785" s="9" t="s">
        <v>126</v>
      </c>
      <c r="AJ785" s="9" t="s">
        <v>126</v>
      </c>
      <c r="AK785" s="9" t="s">
        <v>127</v>
      </c>
      <c r="AL785" s="9" t="s">
        <v>126</v>
      </c>
      <c r="AM785" s="9" t="s">
        <v>126</v>
      </c>
      <c r="AN785" s="9" t="s">
        <v>126</v>
      </c>
      <c r="AO785" s="9" t="s">
        <v>126</v>
      </c>
      <c r="AP785" s="9" t="s">
        <v>126</v>
      </c>
      <c r="AQ785" s="9" t="s">
        <v>126</v>
      </c>
      <c r="AR785" s="27" t="s">
        <v>126</v>
      </c>
      <c r="AS785" s="11" t="s">
        <v>1593</v>
      </c>
      <c r="CH785" t="s">
        <v>127</v>
      </c>
      <c r="EI785" s="22" t="s">
        <v>127</v>
      </c>
      <c r="EN785" s="11" t="s">
        <v>1598</v>
      </c>
      <c r="FA785" t="s">
        <v>127</v>
      </c>
      <c r="GL785" s="21" t="s">
        <v>127</v>
      </c>
      <c r="GN785" t="s">
        <v>127</v>
      </c>
      <c r="GR785" s="69" t="s">
        <v>348</v>
      </c>
      <c r="GS785" s="11" t="s">
        <v>126</v>
      </c>
    </row>
    <row r="786" spans="1:201" hidden="1" x14ac:dyDescent="0.25">
      <c r="A786" s="10" t="s">
        <v>1782</v>
      </c>
      <c r="B786" s="9" t="s">
        <v>1589</v>
      </c>
      <c r="C786" s="9" t="s">
        <v>1591</v>
      </c>
      <c r="D786" s="35" t="s">
        <v>2349</v>
      </c>
      <c r="E786" s="35" t="s">
        <v>127</v>
      </c>
      <c r="F786" s="35" t="s">
        <v>1589</v>
      </c>
      <c r="G786" s="35" t="s">
        <v>127</v>
      </c>
      <c r="H786" s="35" t="s">
        <v>1589</v>
      </c>
      <c r="I786" s="35" t="s">
        <v>1589</v>
      </c>
      <c r="J786" s="35" t="str">
        <f t="shared" si="50"/>
        <v>Mixed</v>
      </c>
      <c r="K786" t="s">
        <v>1589</v>
      </c>
      <c r="L786" t="s">
        <v>127</v>
      </c>
      <c r="M786" t="s">
        <v>1589</v>
      </c>
      <c r="N786" t="s">
        <v>1589</v>
      </c>
      <c r="O786" t="s">
        <v>1589</v>
      </c>
      <c r="P786" t="s">
        <v>1589</v>
      </c>
      <c r="Q786" t="s">
        <v>1589</v>
      </c>
      <c r="R786" s="1" t="str">
        <f t="shared" si="51"/>
        <v>NO</v>
      </c>
      <c r="S786" s="29" t="str">
        <f t="shared" si="52"/>
        <v>YES</v>
      </c>
      <c r="T786" s="32" t="str">
        <f t="shared" si="49"/>
        <v>YES</v>
      </c>
      <c r="U786" s="34" t="s">
        <v>127</v>
      </c>
      <c r="V786" s="10" t="s">
        <v>1589</v>
      </c>
      <c r="W786" s="54" t="s">
        <v>1589</v>
      </c>
      <c r="X786" s="9" t="s">
        <v>126</v>
      </c>
      <c r="Y786" s="9" t="s">
        <v>126</v>
      </c>
      <c r="Z786" s="9" t="s">
        <v>126</v>
      </c>
      <c r="AA786" s="9" t="s">
        <v>126</v>
      </c>
      <c r="AB786" s="9" t="s">
        <v>127</v>
      </c>
      <c r="AC786" s="9" t="s">
        <v>126</v>
      </c>
      <c r="AD786" s="9" t="s">
        <v>126</v>
      </c>
      <c r="AE786" s="9" t="s">
        <v>126</v>
      </c>
      <c r="AF786" s="9" t="s">
        <v>126</v>
      </c>
      <c r="AG786" s="9" t="s">
        <v>126</v>
      </c>
      <c r="AH786" s="9" t="s">
        <v>126</v>
      </c>
      <c r="AI786" s="9" t="s">
        <v>126</v>
      </c>
      <c r="AJ786" s="9" t="s">
        <v>126</v>
      </c>
      <c r="AK786" s="9" t="s">
        <v>126</v>
      </c>
      <c r="AL786" s="9" t="s">
        <v>126</v>
      </c>
      <c r="AM786" s="9" t="s">
        <v>126</v>
      </c>
      <c r="AN786" s="9" t="s">
        <v>126</v>
      </c>
      <c r="AO786" s="9" t="s">
        <v>126</v>
      </c>
      <c r="AP786" s="9" t="s">
        <v>126</v>
      </c>
      <c r="AQ786" s="9" t="s">
        <v>126</v>
      </c>
      <c r="AR786" s="27" t="s">
        <v>126</v>
      </c>
      <c r="AS786" s="11" t="s">
        <v>1594</v>
      </c>
      <c r="CJ786" s="14" t="s">
        <v>127</v>
      </c>
      <c r="EL786" s="2" t="s">
        <v>127</v>
      </c>
      <c r="EN786" s="11" t="s">
        <v>1599</v>
      </c>
      <c r="GD786" t="s">
        <v>127</v>
      </c>
      <c r="GE786" t="s">
        <v>127</v>
      </c>
      <c r="GG786" t="s">
        <v>127</v>
      </c>
      <c r="GL786" s="21" t="s">
        <v>1589</v>
      </c>
      <c r="GO786" t="s">
        <v>127</v>
      </c>
      <c r="GP786" t="s">
        <v>127</v>
      </c>
      <c r="GR786" s="69" t="s">
        <v>347</v>
      </c>
      <c r="GS786" s="11" t="s">
        <v>126</v>
      </c>
    </row>
    <row r="787" spans="1:201" hidden="1" x14ac:dyDescent="0.25">
      <c r="A787" s="10" t="s">
        <v>1782</v>
      </c>
      <c r="B787" s="9" t="s">
        <v>1589</v>
      </c>
      <c r="C787" s="9" t="s">
        <v>1591</v>
      </c>
      <c r="D787" s="35" t="s">
        <v>2349</v>
      </c>
      <c r="E787" s="35" t="s">
        <v>127</v>
      </c>
      <c r="F787" s="35" t="s">
        <v>1589</v>
      </c>
      <c r="G787" s="35" t="s">
        <v>127</v>
      </c>
      <c r="H787" s="35" t="s">
        <v>1589</v>
      </c>
      <c r="I787" s="35" t="s">
        <v>1589</v>
      </c>
      <c r="J787" s="35" t="str">
        <f t="shared" si="50"/>
        <v>Mixed</v>
      </c>
      <c r="K787" t="s">
        <v>1589</v>
      </c>
      <c r="L787" t="s">
        <v>127</v>
      </c>
      <c r="M787" t="s">
        <v>1589</v>
      </c>
      <c r="N787" t="s">
        <v>1589</v>
      </c>
      <c r="O787" t="s">
        <v>1589</v>
      </c>
      <c r="P787" t="s">
        <v>1589</v>
      </c>
      <c r="Q787" t="s">
        <v>1589</v>
      </c>
      <c r="R787" s="1" t="str">
        <f t="shared" si="51"/>
        <v>NO</v>
      </c>
      <c r="S787" s="29" t="str">
        <f t="shared" si="52"/>
        <v>YES</v>
      </c>
      <c r="T787" s="32" t="str">
        <f t="shared" si="49"/>
        <v>YES</v>
      </c>
      <c r="U787" s="34" t="s">
        <v>127</v>
      </c>
      <c r="V787" s="10" t="s">
        <v>1589</v>
      </c>
      <c r="W787" s="54" t="s">
        <v>1589</v>
      </c>
      <c r="X787" s="9" t="s">
        <v>126</v>
      </c>
      <c r="Y787" s="9" t="s">
        <v>126</v>
      </c>
      <c r="Z787" s="9" t="s">
        <v>126</v>
      </c>
      <c r="AA787" s="9" t="s">
        <v>126</v>
      </c>
      <c r="AB787" s="9" t="s">
        <v>126</v>
      </c>
      <c r="AC787" s="9" t="s">
        <v>126</v>
      </c>
      <c r="AD787" s="9" t="s">
        <v>126</v>
      </c>
      <c r="AE787" s="9" t="s">
        <v>126</v>
      </c>
      <c r="AF787" s="9" t="s">
        <v>126</v>
      </c>
      <c r="AG787" s="9" t="s">
        <v>127</v>
      </c>
      <c r="AH787" s="9" t="s">
        <v>126</v>
      </c>
      <c r="AI787" s="9" t="s">
        <v>126</v>
      </c>
      <c r="AJ787" s="9" t="s">
        <v>126</v>
      </c>
      <c r="AK787" s="9" t="s">
        <v>126</v>
      </c>
      <c r="AL787" s="9" t="s">
        <v>126</v>
      </c>
      <c r="AM787" s="9" t="s">
        <v>126</v>
      </c>
      <c r="AN787" s="9" t="s">
        <v>126</v>
      </c>
      <c r="AO787" s="9" t="s">
        <v>126</v>
      </c>
      <c r="AP787" s="9" t="s">
        <v>126</v>
      </c>
      <c r="AQ787" s="9" t="s">
        <v>126</v>
      </c>
      <c r="AR787" s="27" t="s">
        <v>126</v>
      </c>
      <c r="AS787" s="11" t="s">
        <v>1595</v>
      </c>
      <c r="DB787" t="s">
        <v>127</v>
      </c>
      <c r="EM787" s="3" t="s">
        <v>127</v>
      </c>
      <c r="EN787" s="11" t="s">
        <v>1600</v>
      </c>
      <c r="GL787" s="21" t="s">
        <v>1589</v>
      </c>
      <c r="GR787" s="69" t="s">
        <v>347</v>
      </c>
      <c r="GS787" s="11" t="s">
        <v>126</v>
      </c>
    </row>
    <row r="788" spans="1:201" hidden="1" x14ac:dyDescent="0.25">
      <c r="A788" s="10" t="s">
        <v>1782</v>
      </c>
      <c r="B788" s="9" t="s">
        <v>1589</v>
      </c>
      <c r="C788" s="9" t="s">
        <v>1591</v>
      </c>
      <c r="D788" s="35" t="s">
        <v>2349</v>
      </c>
      <c r="E788" s="35" t="s">
        <v>127</v>
      </c>
      <c r="F788" s="35" t="s">
        <v>1589</v>
      </c>
      <c r="G788" s="35" t="s">
        <v>127</v>
      </c>
      <c r="H788" s="35" t="s">
        <v>1589</v>
      </c>
      <c r="I788" s="35" t="s">
        <v>1589</v>
      </c>
      <c r="J788" s="35" t="str">
        <f t="shared" si="50"/>
        <v>Mixed</v>
      </c>
      <c r="K788" t="s">
        <v>1589</v>
      </c>
      <c r="L788" t="s">
        <v>127</v>
      </c>
      <c r="M788" t="s">
        <v>1589</v>
      </c>
      <c r="N788" t="s">
        <v>1589</v>
      </c>
      <c r="O788" t="s">
        <v>1589</v>
      </c>
      <c r="P788" t="s">
        <v>1589</v>
      </c>
      <c r="Q788" t="s">
        <v>1589</v>
      </c>
      <c r="R788" s="1" t="str">
        <f t="shared" si="51"/>
        <v>NO</v>
      </c>
      <c r="S788" s="29" t="str">
        <f t="shared" si="52"/>
        <v>YES</v>
      </c>
      <c r="T788" s="32" t="str">
        <f t="shared" si="49"/>
        <v>YES</v>
      </c>
      <c r="U788" s="34" t="s">
        <v>127</v>
      </c>
      <c r="V788" s="10" t="s">
        <v>1589</v>
      </c>
      <c r="W788" s="54" t="s">
        <v>1589</v>
      </c>
      <c r="X788" s="9" t="s">
        <v>126</v>
      </c>
      <c r="Y788" s="9" t="s">
        <v>126</v>
      </c>
      <c r="Z788" s="9" t="s">
        <v>127</v>
      </c>
      <c r="AA788" s="9" t="s">
        <v>126</v>
      </c>
      <c r="AB788" s="9" t="s">
        <v>126</v>
      </c>
      <c r="AC788" s="9" t="s">
        <v>126</v>
      </c>
      <c r="AD788" s="9" t="s">
        <v>126</v>
      </c>
      <c r="AE788" s="9" t="s">
        <v>126</v>
      </c>
      <c r="AF788" s="9" t="s">
        <v>126</v>
      </c>
      <c r="AG788" s="9" t="s">
        <v>126</v>
      </c>
      <c r="AH788" s="9" t="s">
        <v>126</v>
      </c>
      <c r="AI788" s="9" t="s">
        <v>126</v>
      </c>
      <c r="AJ788" s="9" t="s">
        <v>126</v>
      </c>
      <c r="AK788" s="9" t="s">
        <v>126</v>
      </c>
      <c r="AL788" s="9" t="s">
        <v>126</v>
      </c>
      <c r="AM788" s="9" t="s">
        <v>126</v>
      </c>
      <c r="AN788" s="9" t="s">
        <v>126</v>
      </c>
      <c r="AO788" s="9" t="s">
        <v>126</v>
      </c>
      <c r="AP788" s="9" t="s">
        <v>126</v>
      </c>
      <c r="AQ788" s="9" t="s">
        <v>126</v>
      </c>
      <c r="AR788" s="27" t="s">
        <v>126</v>
      </c>
      <c r="AS788" s="11" t="s">
        <v>1596</v>
      </c>
      <c r="CG788" t="s">
        <v>127</v>
      </c>
      <c r="EJ788" s="2" t="s">
        <v>127</v>
      </c>
      <c r="EN788" s="11" t="s">
        <v>1601</v>
      </c>
      <c r="FL788" t="s">
        <v>127</v>
      </c>
      <c r="GL788" s="21" t="s">
        <v>1589</v>
      </c>
      <c r="GP788" t="s">
        <v>127</v>
      </c>
      <c r="GR788" s="69" t="s">
        <v>347</v>
      </c>
      <c r="GS788" s="11" t="s">
        <v>126</v>
      </c>
    </row>
    <row r="789" spans="1:201" hidden="1" x14ac:dyDescent="0.25">
      <c r="A789" s="10" t="s">
        <v>1782</v>
      </c>
      <c r="B789" s="9" t="s">
        <v>1589</v>
      </c>
      <c r="C789" s="9" t="s">
        <v>1602</v>
      </c>
      <c r="D789" s="35" t="s">
        <v>2351</v>
      </c>
      <c r="E789" s="35" t="s">
        <v>127</v>
      </c>
      <c r="F789" s="35" t="s">
        <v>1589</v>
      </c>
      <c r="G789" s="35" t="s">
        <v>127</v>
      </c>
      <c r="H789" s="35" t="s">
        <v>1589</v>
      </c>
      <c r="I789" s="35" t="s">
        <v>1589</v>
      </c>
      <c r="J789" s="35" t="str">
        <f t="shared" si="50"/>
        <v>Mixed</v>
      </c>
      <c r="K789" t="s">
        <v>1589</v>
      </c>
      <c r="L789" t="s">
        <v>1589</v>
      </c>
      <c r="M789" t="s">
        <v>127</v>
      </c>
      <c r="N789" t="s">
        <v>1589</v>
      </c>
      <c r="O789" t="s">
        <v>127</v>
      </c>
      <c r="P789" t="s">
        <v>1589</v>
      </c>
      <c r="Q789" t="s">
        <v>1589</v>
      </c>
      <c r="R789" s="1" t="str">
        <f t="shared" si="51"/>
        <v>YES</v>
      </c>
      <c r="S789" s="29" t="str">
        <f t="shared" si="52"/>
        <v>YES</v>
      </c>
      <c r="T789" s="32" t="str">
        <f t="shared" si="49"/>
        <v>YES</v>
      </c>
      <c r="U789" s="34" t="s">
        <v>127</v>
      </c>
      <c r="V789" s="10" t="s">
        <v>1589</v>
      </c>
      <c r="W789" s="54" t="s">
        <v>1589</v>
      </c>
      <c r="X789" s="9" t="s">
        <v>126</v>
      </c>
      <c r="Y789" s="9" t="s">
        <v>127</v>
      </c>
      <c r="Z789" s="9" t="s">
        <v>126</v>
      </c>
      <c r="AA789" s="9" t="s">
        <v>126</v>
      </c>
      <c r="AB789" s="9" t="s">
        <v>126</v>
      </c>
      <c r="AC789" s="9" t="s">
        <v>126</v>
      </c>
      <c r="AD789" s="9" t="s">
        <v>126</v>
      </c>
      <c r="AE789" s="9" t="s">
        <v>126</v>
      </c>
      <c r="AF789" s="9" t="s">
        <v>126</v>
      </c>
      <c r="AG789" s="9" t="s">
        <v>126</v>
      </c>
      <c r="AH789" s="9" t="s">
        <v>126</v>
      </c>
      <c r="AI789" s="9" t="s">
        <v>126</v>
      </c>
      <c r="AJ789" s="9" t="s">
        <v>126</v>
      </c>
      <c r="AK789" s="9" t="s">
        <v>126</v>
      </c>
      <c r="AL789" s="9" t="s">
        <v>126</v>
      </c>
      <c r="AM789" s="9" t="s">
        <v>126</v>
      </c>
      <c r="AN789" s="9" t="s">
        <v>126</v>
      </c>
      <c r="AO789" s="9" t="s">
        <v>126</v>
      </c>
      <c r="AP789" s="9" t="s">
        <v>126</v>
      </c>
      <c r="AQ789" s="9" t="s">
        <v>126</v>
      </c>
      <c r="AR789" s="27" t="s">
        <v>126</v>
      </c>
      <c r="AS789" s="11" t="s">
        <v>1603</v>
      </c>
      <c r="DA789" t="s">
        <v>127</v>
      </c>
      <c r="EJ789" s="2" t="s">
        <v>127</v>
      </c>
      <c r="EN789" s="11" t="s">
        <v>1607</v>
      </c>
      <c r="FS789" t="s">
        <v>127</v>
      </c>
      <c r="GL789" s="21" t="s">
        <v>127</v>
      </c>
      <c r="GO789" t="s">
        <v>127</v>
      </c>
      <c r="GR789" s="69" t="s">
        <v>348</v>
      </c>
      <c r="GS789" s="11" t="s">
        <v>1609</v>
      </c>
    </row>
    <row r="790" spans="1:201" hidden="1" x14ac:dyDescent="0.25">
      <c r="A790" s="10" t="s">
        <v>1782</v>
      </c>
      <c r="B790" s="9" t="s">
        <v>1589</v>
      </c>
      <c r="C790" s="9" t="s">
        <v>1602</v>
      </c>
      <c r="D790" s="35" t="s">
        <v>2351</v>
      </c>
      <c r="E790" s="35" t="s">
        <v>127</v>
      </c>
      <c r="F790" s="35" t="s">
        <v>1589</v>
      </c>
      <c r="G790" s="35" t="s">
        <v>127</v>
      </c>
      <c r="H790" s="35" t="s">
        <v>1589</v>
      </c>
      <c r="I790" s="35" t="s">
        <v>1589</v>
      </c>
      <c r="J790" s="35" t="str">
        <f t="shared" si="50"/>
        <v>Mixed</v>
      </c>
      <c r="K790" t="s">
        <v>1589</v>
      </c>
      <c r="L790" t="s">
        <v>1589</v>
      </c>
      <c r="M790" t="s">
        <v>127</v>
      </c>
      <c r="N790" t="s">
        <v>1589</v>
      </c>
      <c r="O790" t="s">
        <v>127</v>
      </c>
      <c r="P790" t="s">
        <v>1589</v>
      </c>
      <c r="Q790" t="s">
        <v>1589</v>
      </c>
      <c r="R790" s="1" t="str">
        <f t="shared" si="51"/>
        <v>YES</v>
      </c>
      <c r="S790" s="29" t="str">
        <f t="shared" si="52"/>
        <v>YES</v>
      </c>
      <c r="T790" s="32" t="str">
        <f t="shared" si="49"/>
        <v>YES</v>
      </c>
      <c r="U790" s="34" t="s">
        <v>127</v>
      </c>
      <c r="V790" s="10" t="s">
        <v>1589</v>
      </c>
      <c r="W790" s="54" t="s">
        <v>1589</v>
      </c>
      <c r="X790" s="9" t="s">
        <v>126</v>
      </c>
      <c r="Y790" s="9" t="s">
        <v>126</v>
      </c>
      <c r="Z790" s="9" t="s">
        <v>126</v>
      </c>
      <c r="AA790" s="9" t="s">
        <v>126</v>
      </c>
      <c r="AB790" s="9" t="s">
        <v>126</v>
      </c>
      <c r="AC790" s="9" t="s">
        <v>126</v>
      </c>
      <c r="AD790" s="9" t="s">
        <v>126</v>
      </c>
      <c r="AE790" s="9" t="s">
        <v>126</v>
      </c>
      <c r="AF790" s="9" t="s">
        <v>126</v>
      </c>
      <c r="AG790" s="9" t="s">
        <v>126</v>
      </c>
      <c r="AH790" s="9" t="s">
        <v>126</v>
      </c>
      <c r="AI790" s="9" t="s">
        <v>126</v>
      </c>
      <c r="AJ790" s="9" t="s">
        <v>127</v>
      </c>
      <c r="AK790" s="9" t="s">
        <v>126</v>
      </c>
      <c r="AL790" s="9" t="s">
        <v>126</v>
      </c>
      <c r="AM790" s="9" t="s">
        <v>126</v>
      </c>
      <c r="AN790" s="9" t="s">
        <v>126</v>
      </c>
      <c r="AO790" s="9" t="s">
        <v>126</v>
      </c>
      <c r="AP790" s="9" t="s">
        <v>126</v>
      </c>
      <c r="AQ790" s="9" t="s">
        <v>126</v>
      </c>
      <c r="AR790" s="27" t="s">
        <v>126</v>
      </c>
      <c r="AS790" s="11" t="s">
        <v>1604</v>
      </c>
      <c r="BS790" t="s">
        <v>127</v>
      </c>
      <c r="EI790" s="22" t="s">
        <v>127</v>
      </c>
      <c r="EN790" s="11" t="s">
        <v>1607</v>
      </c>
      <c r="FS790" t="s">
        <v>127</v>
      </c>
      <c r="GL790" s="21" t="s">
        <v>127</v>
      </c>
      <c r="GO790" t="s">
        <v>127</v>
      </c>
      <c r="GR790" s="69" t="s">
        <v>348</v>
      </c>
      <c r="GS790" s="11" t="s">
        <v>1610</v>
      </c>
    </row>
    <row r="791" spans="1:201" hidden="1" x14ac:dyDescent="0.25">
      <c r="A791" s="10" t="s">
        <v>1782</v>
      </c>
      <c r="B791" s="9" t="s">
        <v>1589</v>
      </c>
      <c r="C791" s="9" t="s">
        <v>1602</v>
      </c>
      <c r="D791" s="35" t="s">
        <v>2351</v>
      </c>
      <c r="E791" s="35" t="s">
        <v>127</v>
      </c>
      <c r="F791" s="35" t="s">
        <v>1589</v>
      </c>
      <c r="G791" s="35" t="s">
        <v>127</v>
      </c>
      <c r="H791" s="35" t="s">
        <v>1589</v>
      </c>
      <c r="I791" s="35" t="s">
        <v>1589</v>
      </c>
      <c r="J791" s="35" t="str">
        <f t="shared" si="50"/>
        <v>Mixed</v>
      </c>
      <c r="K791" t="s">
        <v>1589</v>
      </c>
      <c r="L791" t="s">
        <v>1589</v>
      </c>
      <c r="M791" t="s">
        <v>127</v>
      </c>
      <c r="N791" t="s">
        <v>1589</v>
      </c>
      <c r="O791" t="s">
        <v>127</v>
      </c>
      <c r="P791" t="s">
        <v>1589</v>
      </c>
      <c r="Q791" t="s">
        <v>1589</v>
      </c>
      <c r="R791" s="1" t="str">
        <f t="shared" si="51"/>
        <v>YES</v>
      </c>
      <c r="S791" s="29" t="str">
        <f t="shared" si="52"/>
        <v>YES</v>
      </c>
      <c r="T791" s="32" t="str">
        <f t="shared" si="49"/>
        <v>YES</v>
      </c>
      <c r="U791" s="34" t="s">
        <v>127</v>
      </c>
      <c r="V791" s="10" t="s">
        <v>1589</v>
      </c>
      <c r="W791" s="54" t="s">
        <v>1589</v>
      </c>
      <c r="X791" s="9" t="s">
        <v>126</v>
      </c>
      <c r="Y791" s="9" t="s">
        <v>126</v>
      </c>
      <c r="Z791" s="9" t="s">
        <v>126</v>
      </c>
      <c r="AA791" s="9" t="s">
        <v>126</v>
      </c>
      <c r="AB791" s="9" t="s">
        <v>126</v>
      </c>
      <c r="AC791" s="9" t="s">
        <v>126</v>
      </c>
      <c r="AD791" s="9" t="s">
        <v>126</v>
      </c>
      <c r="AE791" s="9" t="s">
        <v>126</v>
      </c>
      <c r="AF791" s="9" t="s">
        <v>126</v>
      </c>
      <c r="AG791" s="9" t="s">
        <v>126</v>
      </c>
      <c r="AH791" s="9" t="s">
        <v>126</v>
      </c>
      <c r="AI791" s="9" t="s">
        <v>126</v>
      </c>
      <c r="AJ791" s="9" t="s">
        <v>126</v>
      </c>
      <c r="AK791" s="9" t="s">
        <v>127</v>
      </c>
      <c r="AL791" s="9" t="s">
        <v>126</v>
      </c>
      <c r="AM791" s="9" t="s">
        <v>126</v>
      </c>
      <c r="AN791" s="9" t="s">
        <v>126</v>
      </c>
      <c r="AO791" s="9" t="s">
        <v>126</v>
      </c>
      <c r="AP791" s="9" t="s">
        <v>126</v>
      </c>
      <c r="AQ791" s="9" t="s">
        <v>126</v>
      </c>
      <c r="AR791" s="27" t="s">
        <v>126</v>
      </c>
      <c r="AS791" s="11" t="s">
        <v>1605</v>
      </c>
      <c r="CY791" t="s">
        <v>127</v>
      </c>
      <c r="EL791" s="2" t="s">
        <v>127</v>
      </c>
      <c r="EN791" s="11" t="s">
        <v>1607</v>
      </c>
      <c r="ET791" t="s">
        <v>127</v>
      </c>
      <c r="GL791" s="21" t="s">
        <v>127</v>
      </c>
      <c r="GM791" t="s">
        <v>127</v>
      </c>
      <c r="GR791" s="69" t="s">
        <v>348</v>
      </c>
      <c r="GS791" s="11" t="s">
        <v>1611</v>
      </c>
    </row>
    <row r="792" spans="1:201" hidden="1" x14ac:dyDescent="0.25">
      <c r="A792" s="10" t="s">
        <v>1782</v>
      </c>
      <c r="B792" s="9" t="s">
        <v>1589</v>
      </c>
      <c r="C792" s="9" t="s">
        <v>1602</v>
      </c>
      <c r="D792" s="35" t="s">
        <v>2351</v>
      </c>
      <c r="E792" s="35" t="s">
        <v>127</v>
      </c>
      <c r="F792" s="35" t="s">
        <v>1589</v>
      </c>
      <c r="G792" s="35" t="s">
        <v>127</v>
      </c>
      <c r="H792" s="35" t="s">
        <v>1589</v>
      </c>
      <c r="I792" s="35" t="s">
        <v>1589</v>
      </c>
      <c r="J792" s="35" t="str">
        <f t="shared" si="50"/>
        <v>Mixed</v>
      </c>
      <c r="K792" t="s">
        <v>1589</v>
      </c>
      <c r="L792" t="s">
        <v>1589</v>
      </c>
      <c r="M792" t="s">
        <v>127</v>
      </c>
      <c r="N792" t="s">
        <v>1589</v>
      </c>
      <c r="O792" t="s">
        <v>127</v>
      </c>
      <c r="P792" t="s">
        <v>1589</v>
      </c>
      <c r="Q792" t="s">
        <v>1589</v>
      </c>
      <c r="R792" s="1" t="str">
        <f t="shared" si="51"/>
        <v>YES</v>
      </c>
      <c r="S792" s="29" t="str">
        <f t="shared" si="52"/>
        <v>YES</v>
      </c>
      <c r="T792" s="32" t="str">
        <f t="shared" si="49"/>
        <v>YES</v>
      </c>
      <c r="U792" s="34" t="s">
        <v>127</v>
      </c>
      <c r="V792" s="10" t="s">
        <v>1589</v>
      </c>
      <c r="W792" s="54" t="s">
        <v>1589</v>
      </c>
      <c r="X792" s="9" t="s">
        <v>126</v>
      </c>
      <c r="Y792" s="9" t="s">
        <v>126</v>
      </c>
      <c r="Z792" s="9" t="s">
        <v>126</v>
      </c>
      <c r="AA792" s="9" t="s">
        <v>126</v>
      </c>
      <c r="AB792" s="9" t="s">
        <v>126</v>
      </c>
      <c r="AC792" s="9" t="s">
        <v>126</v>
      </c>
      <c r="AD792" s="9" t="s">
        <v>126</v>
      </c>
      <c r="AE792" s="9" t="s">
        <v>127</v>
      </c>
      <c r="AF792" s="9" t="s">
        <v>126</v>
      </c>
      <c r="AG792" s="9" t="s">
        <v>126</v>
      </c>
      <c r="AH792" s="9" t="s">
        <v>126</v>
      </c>
      <c r="AI792" s="9" t="s">
        <v>126</v>
      </c>
      <c r="AJ792" s="9" t="s">
        <v>126</v>
      </c>
      <c r="AK792" s="9" t="s">
        <v>126</v>
      </c>
      <c r="AL792" s="9" t="s">
        <v>126</v>
      </c>
      <c r="AM792" s="9" t="s">
        <v>126</v>
      </c>
      <c r="AN792" s="9" t="s">
        <v>126</v>
      </c>
      <c r="AO792" s="9" t="s">
        <v>126</v>
      </c>
      <c r="AP792" s="9" t="s">
        <v>126</v>
      </c>
      <c r="AQ792" s="9" t="s">
        <v>126</v>
      </c>
      <c r="AR792" s="27" t="s">
        <v>126</v>
      </c>
      <c r="AS792" s="11" t="s">
        <v>1606</v>
      </c>
      <c r="DH792" t="s">
        <v>127</v>
      </c>
      <c r="EJ792" s="2" t="s">
        <v>127</v>
      </c>
      <c r="EN792" s="38" t="s">
        <v>1608</v>
      </c>
      <c r="FS792" s="40" t="s">
        <v>127</v>
      </c>
      <c r="GL792" s="39" t="s">
        <v>127</v>
      </c>
      <c r="GO792" t="s">
        <v>127</v>
      </c>
      <c r="GR792" s="69" t="s">
        <v>347</v>
      </c>
      <c r="GS792" s="11" t="s">
        <v>1612</v>
      </c>
    </row>
    <row r="793" spans="1:201" hidden="1" x14ac:dyDescent="0.25">
      <c r="A793" s="10" t="s">
        <v>1782</v>
      </c>
      <c r="B793" s="9" t="s">
        <v>1589</v>
      </c>
      <c r="C793" s="9" t="s">
        <v>1602</v>
      </c>
      <c r="D793" s="35" t="s">
        <v>2351</v>
      </c>
      <c r="E793" s="35" t="s">
        <v>127</v>
      </c>
      <c r="F793" s="35" t="s">
        <v>1589</v>
      </c>
      <c r="G793" s="35" t="s">
        <v>127</v>
      </c>
      <c r="H793" s="35" t="s">
        <v>1589</v>
      </c>
      <c r="I793" s="35" t="s">
        <v>1589</v>
      </c>
      <c r="J793" s="35" t="str">
        <f t="shared" si="50"/>
        <v>Mixed</v>
      </c>
      <c r="K793" t="s">
        <v>1589</v>
      </c>
      <c r="L793" t="s">
        <v>1589</v>
      </c>
      <c r="M793" t="s">
        <v>127</v>
      </c>
      <c r="N793" t="s">
        <v>1589</v>
      </c>
      <c r="O793" t="s">
        <v>127</v>
      </c>
      <c r="P793" t="s">
        <v>1589</v>
      </c>
      <c r="Q793" t="s">
        <v>1589</v>
      </c>
      <c r="R793" s="1" t="str">
        <f t="shared" si="51"/>
        <v>YES</v>
      </c>
      <c r="S793" s="29" t="str">
        <f t="shared" si="52"/>
        <v>YES</v>
      </c>
      <c r="T793" s="32" t="str">
        <f t="shared" si="49"/>
        <v>YES</v>
      </c>
      <c r="U793" s="34" t="s">
        <v>127</v>
      </c>
      <c r="V793" s="10" t="s">
        <v>1589</v>
      </c>
      <c r="W793" s="54" t="s">
        <v>1589</v>
      </c>
      <c r="X793" s="9" t="s">
        <v>126</v>
      </c>
      <c r="Y793" s="9" t="s">
        <v>126</v>
      </c>
      <c r="Z793" s="9" t="s">
        <v>126</v>
      </c>
      <c r="AA793" s="9" t="s">
        <v>126</v>
      </c>
      <c r="AB793" s="9" t="s">
        <v>126</v>
      </c>
      <c r="AC793" s="9" t="s">
        <v>126</v>
      </c>
      <c r="AD793" s="9" t="s">
        <v>127</v>
      </c>
      <c r="AE793" s="9" t="s">
        <v>126</v>
      </c>
      <c r="AF793" s="9" t="s">
        <v>126</v>
      </c>
      <c r="AG793" s="9" t="s">
        <v>126</v>
      </c>
      <c r="AH793" s="9" t="s">
        <v>126</v>
      </c>
      <c r="AI793" s="9" t="s">
        <v>126</v>
      </c>
      <c r="AJ793" s="9" t="s">
        <v>126</v>
      </c>
      <c r="AK793" s="9" t="s">
        <v>126</v>
      </c>
      <c r="AL793" s="9" t="s">
        <v>126</v>
      </c>
      <c r="AM793" s="9" t="s">
        <v>126</v>
      </c>
      <c r="AN793" s="9" t="s">
        <v>126</v>
      </c>
      <c r="AO793" s="9" t="s">
        <v>126</v>
      </c>
      <c r="AP793" s="9" t="s">
        <v>126</v>
      </c>
      <c r="AQ793" s="9" t="s">
        <v>126</v>
      </c>
      <c r="AR793" s="27" t="s">
        <v>126</v>
      </c>
      <c r="AS793" s="11" t="s">
        <v>1604</v>
      </c>
      <c r="BS793" t="s">
        <v>127</v>
      </c>
      <c r="EI793" s="22" t="s">
        <v>127</v>
      </c>
      <c r="EN793" s="11" t="s">
        <v>1607</v>
      </c>
      <c r="FS793" t="s">
        <v>127</v>
      </c>
      <c r="GL793" s="21" t="s">
        <v>127</v>
      </c>
      <c r="GO793" t="s">
        <v>127</v>
      </c>
      <c r="GR793" s="69" t="s">
        <v>347</v>
      </c>
      <c r="GS793" s="11" t="s">
        <v>1610</v>
      </c>
    </row>
    <row r="794" spans="1:201" hidden="1" x14ac:dyDescent="0.25">
      <c r="A794" s="10" t="s">
        <v>1782</v>
      </c>
      <c r="B794" s="9" t="s">
        <v>1589</v>
      </c>
      <c r="C794" s="9" t="s">
        <v>1613</v>
      </c>
      <c r="D794" s="35" t="s">
        <v>2351</v>
      </c>
      <c r="E794" s="35" t="s">
        <v>1589</v>
      </c>
      <c r="F794" s="35" t="s">
        <v>1589</v>
      </c>
      <c r="G794" s="35" t="s">
        <v>127</v>
      </c>
      <c r="H794" s="35" t="s">
        <v>1589</v>
      </c>
      <c r="I794" s="35" t="s">
        <v>1589</v>
      </c>
      <c r="J794" s="35" t="str">
        <f t="shared" si="50"/>
        <v>Agile</v>
      </c>
      <c r="K794" t="s">
        <v>1589</v>
      </c>
      <c r="L794" t="s">
        <v>1589</v>
      </c>
      <c r="M794" t="s">
        <v>127</v>
      </c>
      <c r="N794" t="s">
        <v>127</v>
      </c>
      <c r="O794" t="s">
        <v>127</v>
      </c>
      <c r="P794" t="s">
        <v>1589</v>
      </c>
      <c r="Q794" t="s">
        <v>1589</v>
      </c>
      <c r="R794" s="1" t="str">
        <f t="shared" si="51"/>
        <v>YES</v>
      </c>
      <c r="S794" s="29" t="str">
        <f t="shared" si="52"/>
        <v>YES</v>
      </c>
      <c r="T794" s="32" t="str">
        <f t="shared" si="49"/>
        <v>YES</v>
      </c>
      <c r="U794" s="34" t="s">
        <v>127</v>
      </c>
      <c r="V794" s="10" t="s">
        <v>1589</v>
      </c>
      <c r="W794" s="54" t="s">
        <v>1589</v>
      </c>
      <c r="X794" s="9" t="s">
        <v>126</v>
      </c>
      <c r="Y794" s="9" t="s">
        <v>126</v>
      </c>
      <c r="Z794" s="9" t="s">
        <v>126</v>
      </c>
      <c r="AA794" s="9" t="s">
        <v>126</v>
      </c>
      <c r="AB794" s="9" t="s">
        <v>126</v>
      </c>
      <c r="AC794" s="9" t="s">
        <v>126</v>
      </c>
      <c r="AD794" s="9" t="s">
        <v>126</v>
      </c>
      <c r="AE794" s="9" t="s">
        <v>126</v>
      </c>
      <c r="AF794" s="9"/>
      <c r="AG794" s="9" t="s">
        <v>126</v>
      </c>
      <c r="AH794" s="9" t="s">
        <v>126</v>
      </c>
      <c r="AI794" s="9" t="s">
        <v>126</v>
      </c>
      <c r="AJ794" s="9" t="s">
        <v>126</v>
      </c>
      <c r="AK794" s="9" t="s">
        <v>126</v>
      </c>
      <c r="AL794" s="9" t="s">
        <v>126</v>
      </c>
      <c r="AM794" s="9" t="s">
        <v>127</v>
      </c>
      <c r="AN794" s="9" t="s">
        <v>126</v>
      </c>
      <c r="AO794" s="9" t="s">
        <v>126</v>
      </c>
      <c r="AP794" s="9" t="s">
        <v>126</v>
      </c>
      <c r="AQ794" s="9" t="s">
        <v>126</v>
      </c>
      <c r="AR794" s="27" t="s">
        <v>126</v>
      </c>
      <c r="AS794" s="11" t="s">
        <v>1614</v>
      </c>
      <c r="BV794" t="s">
        <v>127</v>
      </c>
      <c r="EK794" s="2" t="s">
        <v>127</v>
      </c>
      <c r="EN794" s="11" t="s">
        <v>126</v>
      </c>
      <c r="GR794" s="69" t="s">
        <v>347</v>
      </c>
      <c r="GS794" s="11" t="s">
        <v>126</v>
      </c>
    </row>
    <row r="795" spans="1:201" hidden="1" x14ac:dyDescent="0.25">
      <c r="A795" s="10" t="s">
        <v>1782</v>
      </c>
      <c r="B795" s="9" t="s">
        <v>1589</v>
      </c>
      <c r="C795" s="9" t="s">
        <v>1613</v>
      </c>
      <c r="D795" s="35" t="s">
        <v>2351</v>
      </c>
      <c r="E795" s="35" t="s">
        <v>1589</v>
      </c>
      <c r="F795" s="35" t="s">
        <v>1589</v>
      </c>
      <c r="G795" s="35" t="s">
        <v>127</v>
      </c>
      <c r="H795" s="35" t="s">
        <v>1589</v>
      </c>
      <c r="I795" s="35" t="s">
        <v>1589</v>
      </c>
      <c r="J795" s="35" t="str">
        <f t="shared" si="50"/>
        <v>Agile</v>
      </c>
      <c r="K795" t="s">
        <v>1589</v>
      </c>
      <c r="L795" t="s">
        <v>1589</v>
      </c>
      <c r="M795" t="s">
        <v>127</v>
      </c>
      <c r="N795" t="s">
        <v>127</v>
      </c>
      <c r="O795" t="s">
        <v>127</v>
      </c>
      <c r="P795" t="s">
        <v>1589</v>
      </c>
      <c r="Q795" t="s">
        <v>1589</v>
      </c>
      <c r="R795" s="1" t="str">
        <f t="shared" si="51"/>
        <v>YES</v>
      </c>
      <c r="S795" s="29" t="str">
        <f t="shared" si="52"/>
        <v>YES</v>
      </c>
      <c r="T795" s="32" t="str">
        <f t="shared" si="49"/>
        <v>YES</v>
      </c>
      <c r="U795" s="34" t="s">
        <v>127</v>
      </c>
      <c r="V795" s="10" t="s">
        <v>1589</v>
      </c>
      <c r="W795" s="54" t="s">
        <v>1589</v>
      </c>
      <c r="X795" s="9" t="s">
        <v>126</v>
      </c>
      <c r="Y795" s="9" t="s">
        <v>126</v>
      </c>
      <c r="Z795" s="9" t="s">
        <v>126</v>
      </c>
      <c r="AA795" s="9" t="s">
        <v>126</v>
      </c>
      <c r="AB795" s="9" t="s">
        <v>127</v>
      </c>
      <c r="AC795" s="9" t="s">
        <v>126</v>
      </c>
      <c r="AD795" s="9" t="s">
        <v>126</v>
      </c>
      <c r="AE795" s="9" t="s">
        <v>126</v>
      </c>
      <c r="AF795" s="9" t="s">
        <v>126</v>
      </c>
      <c r="AG795" s="9" t="s">
        <v>126</v>
      </c>
      <c r="AH795" s="9" t="s">
        <v>126</v>
      </c>
      <c r="AI795" s="9" t="s">
        <v>126</v>
      </c>
      <c r="AJ795" s="9" t="s">
        <v>126</v>
      </c>
      <c r="AK795" s="9" t="s">
        <v>126</v>
      </c>
      <c r="AL795" s="9" t="s">
        <v>126</v>
      </c>
      <c r="AM795" s="9" t="s">
        <v>126</v>
      </c>
      <c r="AN795" s="9" t="s">
        <v>126</v>
      </c>
      <c r="AO795" s="9" t="s">
        <v>126</v>
      </c>
      <c r="AP795" s="9" t="s">
        <v>126</v>
      </c>
      <c r="AQ795" s="9" t="s">
        <v>126</v>
      </c>
      <c r="AR795" s="27" t="s">
        <v>126</v>
      </c>
      <c r="AS795" s="11" t="s">
        <v>1614</v>
      </c>
      <c r="BV795" t="s">
        <v>127</v>
      </c>
      <c r="EK795" s="2" t="s">
        <v>127</v>
      </c>
      <c r="EN795" s="11" t="s">
        <v>126</v>
      </c>
      <c r="GR795" s="69" t="s">
        <v>347</v>
      </c>
      <c r="GS795" s="11" t="s">
        <v>126</v>
      </c>
    </row>
    <row r="796" spans="1:201" hidden="1" x14ac:dyDescent="0.25">
      <c r="A796" s="10" t="s">
        <v>1782</v>
      </c>
      <c r="B796" s="9" t="s">
        <v>1589</v>
      </c>
      <c r="C796" s="9" t="s">
        <v>1613</v>
      </c>
      <c r="D796" s="35" t="s">
        <v>2351</v>
      </c>
      <c r="E796" s="35" t="s">
        <v>1589</v>
      </c>
      <c r="F796" s="35" t="s">
        <v>1589</v>
      </c>
      <c r="G796" s="35" t="s">
        <v>127</v>
      </c>
      <c r="H796" s="35" t="s">
        <v>1589</v>
      </c>
      <c r="I796" s="35" t="s">
        <v>1589</v>
      </c>
      <c r="J796" s="35" t="str">
        <f t="shared" si="50"/>
        <v>Agile</v>
      </c>
      <c r="K796" t="s">
        <v>1589</v>
      </c>
      <c r="L796" t="s">
        <v>1589</v>
      </c>
      <c r="M796" t="s">
        <v>127</v>
      </c>
      <c r="N796" t="s">
        <v>127</v>
      </c>
      <c r="O796" t="s">
        <v>127</v>
      </c>
      <c r="P796" t="s">
        <v>1589</v>
      </c>
      <c r="Q796" t="s">
        <v>1589</v>
      </c>
      <c r="R796" s="1" t="str">
        <f t="shared" si="51"/>
        <v>YES</v>
      </c>
      <c r="S796" s="29" t="str">
        <f t="shared" si="52"/>
        <v>YES</v>
      </c>
      <c r="T796" s="32" t="str">
        <f t="shared" si="49"/>
        <v>YES</v>
      </c>
      <c r="U796" s="34" t="s">
        <v>127</v>
      </c>
      <c r="V796" s="10" t="s">
        <v>1589</v>
      </c>
      <c r="W796" s="54" t="s">
        <v>1589</v>
      </c>
      <c r="X796" s="9" t="s">
        <v>126</v>
      </c>
      <c r="Y796" s="9" t="s">
        <v>126</v>
      </c>
      <c r="Z796" s="9" t="s">
        <v>126</v>
      </c>
      <c r="AA796" s="9" t="s">
        <v>126</v>
      </c>
      <c r="AB796" s="9" t="s">
        <v>126</v>
      </c>
      <c r="AC796" s="9" t="s">
        <v>126</v>
      </c>
      <c r="AD796" s="9" t="s">
        <v>126</v>
      </c>
      <c r="AE796" s="9" t="s">
        <v>126</v>
      </c>
      <c r="AF796" s="9" t="s">
        <v>126</v>
      </c>
      <c r="AG796" s="9" t="s">
        <v>126</v>
      </c>
      <c r="AH796" s="9" t="s">
        <v>127</v>
      </c>
      <c r="AI796" s="9" t="s">
        <v>126</v>
      </c>
      <c r="AJ796" s="9" t="s">
        <v>126</v>
      </c>
      <c r="AK796" s="9" t="s">
        <v>126</v>
      </c>
      <c r="AL796" s="9" t="s">
        <v>126</v>
      </c>
      <c r="AM796" s="9" t="s">
        <v>126</v>
      </c>
      <c r="AN796" s="9" t="s">
        <v>126</v>
      </c>
      <c r="AO796" s="9" t="s">
        <v>126</v>
      </c>
      <c r="AP796" s="9" t="s">
        <v>126</v>
      </c>
      <c r="AQ796" s="9" t="s">
        <v>126</v>
      </c>
      <c r="AR796" s="27" t="s">
        <v>126</v>
      </c>
      <c r="AS796" s="11" t="s">
        <v>1614</v>
      </c>
      <c r="BV796" t="s">
        <v>127</v>
      </c>
      <c r="EK796" s="2" t="s">
        <v>127</v>
      </c>
      <c r="EN796" s="11" t="s">
        <v>126</v>
      </c>
      <c r="GR796" s="69" t="s">
        <v>347</v>
      </c>
      <c r="GS796" s="11" t="s">
        <v>126</v>
      </c>
    </row>
    <row r="797" spans="1:201" hidden="1" x14ac:dyDescent="0.25">
      <c r="A797" s="10" t="s">
        <v>1782</v>
      </c>
      <c r="B797" s="9" t="s">
        <v>1589</v>
      </c>
      <c r="C797" s="9" t="s">
        <v>1613</v>
      </c>
      <c r="D797" s="35" t="s">
        <v>2351</v>
      </c>
      <c r="E797" s="35" t="s">
        <v>1589</v>
      </c>
      <c r="F797" s="35" t="s">
        <v>1589</v>
      </c>
      <c r="G797" s="35" t="s">
        <v>127</v>
      </c>
      <c r="H797" s="35" t="s">
        <v>1589</v>
      </c>
      <c r="I797" s="35" t="s">
        <v>1589</v>
      </c>
      <c r="J797" s="35" t="str">
        <f t="shared" si="50"/>
        <v>Agile</v>
      </c>
      <c r="K797" t="s">
        <v>1589</v>
      </c>
      <c r="L797" t="s">
        <v>1589</v>
      </c>
      <c r="M797" t="s">
        <v>127</v>
      </c>
      <c r="N797" t="s">
        <v>127</v>
      </c>
      <c r="O797" t="s">
        <v>127</v>
      </c>
      <c r="P797" t="s">
        <v>1589</v>
      </c>
      <c r="Q797" t="s">
        <v>1589</v>
      </c>
      <c r="R797" s="1" t="str">
        <f t="shared" si="51"/>
        <v>YES</v>
      </c>
      <c r="S797" s="29" t="str">
        <f t="shared" si="52"/>
        <v>YES</v>
      </c>
      <c r="T797" s="32" t="str">
        <f t="shared" si="49"/>
        <v>YES</v>
      </c>
      <c r="U797" s="34" t="s">
        <v>127</v>
      </c>
      <c r="V797" s="10" t="s">
        <v>1589</v>
      </c>
      <c r="W797" s="54" t="s">
        <v>1589</v>
      </c>
      <c r="X797" s="9" t="s">
        <v>126</v>
      </c>
      <c r="Y797" s="9" t="s">
        <v>126</v>
      </c>
      <c r="Z797" s="9" t="s">
        <v>126</v>
      </c>
      <c r="AA797" s="9" t="s">
        <v>126</v>
      </c>
      <c r="AB797" s="9" t="s">
        <v>126</v>
      </c>
      <c r="AC797" s="9" t="s">
        <v>126</v>
      </c>
      <c r="AD797" s="9" t="s">
        <v>126</v>
      </c>
      <c r="AE797" s="9" t="s">
        <v>126</v>
      </c>
      <c r="AF797" s="9" t="s">
        <v>126</v>
      </c>
      <c r="AG797" s="9" t="s">
        <v>126</v>
      </c>
      <c r="AH797" s="9" t="s">
        <v>126</v>
      </c>
      <c r="AI797" s="9" t="s">
        <v>126</v>
      </c>
      <c r="AJ797" s="9" t="s">
        <v>126</v>
      </c>
      <c r="AK797" s="9" t="s">
        <v>126</v>
      </c>
      <c r="AL797" s="9" t="s">
        <v>126</v>
      </c>
      <c r="AM797" s="9" t="s">
        <v>126</v>
      </c>
      <c r="AN797" s="9" t="s">
        <v>126</v>
      </c>
      <c r="AO797" s="9" t="s">
        <v>126</v>
      </c>
      <c r="AP797" s="9" t="s">
        <v>127</v>
      </c>
      <c r="AQ797" s="9" t="s">
        <v>126</v>
      </c>
      <c r="AR797" s="27" t="s">
        <v>126</v>
      </c>
      <c r="AS797" s="11" t="s">
        <v>1614</v>
      </c>
      <c r="BV797" t="s">
        <v>127</v>
      </c>
      <c r="EK797" s="2" t="s">
        <v>127</v>
      </c>
      <c r="EN797" s="11" t="s">
        <v>126</v>
      </c>
      <c r="GR797" s="69" t="s">
        <v>347</v>
      </c>
      <c r="GS797" s="11" t="s">
        <v>126</v>
      </c>
    </row>
    <row r="798" spans="1:201" hidden="1" x14ac:dyDescent="0.25">
      <c r="A798" s="10" t="s">
        <v>1782</v>
      </c>
      <c r="B798" s="9" t="s">
        <v>1589</v>
      </c>
      <c r="C798" s="9" t="s">
        <v>1613</v>
      </c>
      <c r="D798" s="35" t="s">
        <v>2351</v>
      </c>
      <c r="E798" s="35" t="s">
        <v>1589</v>
      </c>
      <c r="F798" s="35" t="s">
        <v>1589</v>
      </c>
      <c r="G798" s="35" t="s">
        <v>127</v>
      </c>
      <c r="H798" s="35" t="s">
        <v>1589</v>
      </c>
      <c r="I798" s="35" t="s">
        <v>1589</v>
      </c>
      <c r="J798" s="35" t="str">
        <f t="shared" si="50"/>
        <v>Agile</v>
      </c>
      <c r="K798" t="s">
        <v>1589</v>
      </c>
      <c r="L798" t="s">
        <v>1589</v>
      </c>
      <c r="M798" t="s">
        <v>127</v>
      </c>
      <c r="N798" t="s">
        <v>127</v>
      </c>
      <c r="O798" t="s">
        <v>127</v>
      </c>
      <c r="P798" t="s">
        <v>1589</v>
      </c>
      <c r="Q798" t="s">
        <v>1589</v>
      </c>
      <c r="R798" s="1" t="str">
        <f t="shared" si="51"/>
        <v>YES</v>
      </c>
      <c r="S798" s="29" t="str">
        <f t="shared" si="52"/>
        <v>YES</v>
      </c>
      <c r="T798" s="32" t="str">
        <f t="shared" si="49"/>
        <v>YES</v>
      </c>
      <c r="U798" s="34" t="s">
        <v>127</v>
      </c>
      <c r="V798" s="10" t="s">
        <v>1589</v>
      </c>
      <c r="W798" s="54" t="s">
        <v>1589</v>
      </c>
      <c r="X798" s="9" t="s">
        <v>126</v>
      </c>
      <c r="Y798" s="9" t="s">
        <v>127</v>
      </c>
      <c r="Z798" s="9" t="s">
        <v>126</v>
      </c>
      <c r="AA798" s="9" t="s">
        <v>126</v>
      </c>
      <c r="AB798" s="9" t="s">
        <v>126</v>
      </c>
      <c r="AC798" s="9" t="s">
        <v>126</v>
      </c>
      <c r="AD798" s="9" t="s">
        <v>126</v>
      </c>
      <c r="AE798" s="9" t="s">
        <v>126</v>
      </c>
      <c r="AF798" s="9" t="s">
        <v>126</v>
      </c>
      <c r="AG798" s="9" t="s">
        <v>126</v>
      </c>
      <c r="AH798" s="9" t="s">
        <v>126</v>
      </c>
      <c r="AI798" s="9" t="s">
        <v>126</v>
      </c>
      <c r="AJ798" s="9" t="s">
        <v>126</v>
      </c>
      <c r="AK798" s="9" t="s">
        <v>126</v>
      </c>
      <c r="AL798" s="9" t="s">
        <v>126</v>
      </c>
      <c r="AM798" s="9" t="s">
        <v>126</v>
      </c>
      <c r="AN798" s="9" t="s">
        <v>126</v>
      </c>
      <c r="AO798" s="9" t="s">
        <v>126</v>
      </c>
      <c r="AP798" s="9" t="s">
        <v>126</v>
      </c>
      <c r="AQ798" s="9" t="s">
        <v>126</v>
      </c>
      <c r="AR798" s="27" t="s">
        <v>126</v>
      </c>
      <c r="AS798" s="11" t="s">
        <v>1614</v>
      </c>
      <c r="BV798" t="s">
        <v>127</v>
      </c>
      <c r="EK798" s="2" t="s">
        <v>127</v>
      </c>
      <c r="EN798" s="11" t="s">
        <v>126</v>
      </c>
      <c r="GR798" s="69" t="s">
        <v>347</v>
      </c>
      <c r="GS798" s="11" t="s">
        <v>126</v>
      </c>
    </row>
    <row r="799" spans="1:201" hidden="1" x14ac:dyDescent="0.25">
      <c r="A799" s="10" t="s">
        <v>1782</v>
      </c>
      <c r="B799" s="9" t="s">
        <v>1589</v>
      </c>
      <c r="C799" s="9" t="s">
        <v>1615</v>
      </c>
      <c r="D799" s="35" t="s">
        <v>2350</v>
      </c>
      <c r="E799" s="35" t="s">
        <v>1589</v>
      </c>
      <c r="F799" s="35" t="s">
        <v>1589</v>
      </c>
      <c r="G799" s="35" t="s">
        <v>127</v>
      </c>
      <c r="H799" s="35" t="s">
        <v>1589</v>
      </c>
      <c r="I799" s="35" t="s">
        <v>1589</v>
      </c>
      <c r="J799" s="35" t="str">
        <f t="shared" si="50"/>
        <v>Agile</v>
      </c>
      <c r="K799" t="s">
        <v>1589</v>
      </c>
      <c r="L799" t="s">
        <v>127</v>
      </c>
      <c r="M799" t="s">
        <v>127</v>
      </c>
      <c r="N799" t="s">
        <v>127</v>
      </c>
      <c r="O799" t="s">
        <v>1589</v>
      </c>
      <c r="P799" t="s">
        <v>1589</v>
      </c>
      <c r="Q799" t="s">
        <v>1589</v>
      </c>
      <c r="R799" s="1" t="str">
        <f t="shared" si="51"/>
        <v>YES</v>
      </c>
      <c r="S799" s="29" t="str">
        <f t="shared" si="52"/>
        <v>YES</v>
      </c>
      <c r="T799" s="32" t="str">
        <f t="shared" ref="T799:T862" si="53">IF(AND(AS799="",EN799="",GS799=""),"NO","YES")</f>
        <v>NO</v>
      </c>
      <c r="U799" s="34" t="s">
        <v>1589</v>
      </c>
      <c r="V799" s="10" t="s">
        <v>1589</v>
      </c>
      <c r="W799" s="54" t="s">
        <v>1589</v>
      </c>
      <c r="X799" s="9" t="s">
        <v>127</v>
      </c>
      <c r="Y799" s="9" t="s">
        <v>126</v>
      </c>
      <c r="Z799" s="9" t="s">
        <v>126</v>
      </c>
      <c r="AA799" s="9" t="s">
        <v>126</v>
      </c>
      <c r="AB799" s="9" t="s">
        <v>126</v>
      </c>
      <c r="AC799" s="9" t="s">
        <v>126</v>
      </c>
      <c r="AD799" s="9" t="s">
        <v>126</v>
      </c>
      <c r="AE799" s="9" t="s">
        <v>126</v>
      </c>
      <c r="AF799" s="9" t="s">
        <v>126</v>
      </c>
      <c r="AG799" s="9" t="s">
        <v>126</v>
      </c>
      <c r="AH799" s="9" t="s">
        <v>126</v>
      </c>
      <c r="AI799" s="9" t="s">
        <v>126</v>
      </c>
      <c r="AJ799" s="9" t="s">
        <v>126</v>
      </c>
      <c r="AK799" s="9" t="s">
        <v>126</v>
      </c>
      <c r="AL799" s="9" t="s">
        <v>126</v>
      </c>
      <c r="AM799" s="9" t="s">
        <v>126</v>
      </c>
      <c r="AN799" s="9" t="s">
        <v>126</v>
      </c>
      <c r="AO799" s="9" t="s">
        <v>126</v>
      </c>
      <c r="AP799" s="9" t="s">
        <v>126</v>
      </c>
      <c r="AQ799" s="9" t="s">
        <v>126</v>
      </c>
      <c r="AR799" s="27" t="s">
        <v>126</v>
      </c>
      <c r="AS799" s="11" t="s">
        <v>126</v>
      </c>
      <c r="EN799" s="11" t="s">
        <v>126</v>
      </c>
      <c r="GR799" s="69" t="s">
        <v>348</v>
      </c>
      <c r="GS799" s="11" t="s">
        <v>126</v>
      </c>
    </row>
    <row r="800" spans="1:201" hidden="1" x14ac:dyDescent="0.25">
      <c r="A800" s="10" t="s">
        <v>1782</v>
      </c>
      <c r="B800" s="9" t="s">
        <v>1589</v>
      </c>
      <c r="C800" s="9" t="s">
        <v>1615</v>
      </c>
      <c r="D800" s="35" t="s">
        <v>2350</v>
      </c>
      <c r="E800" s="35" t="s">
        <v>1589</v>
      </c>
      <c r="F800" s="35" t="s">
        <v>1589</v>
      </c>
      <c r="G800" s="35" t="s">
        <v>127</v>
      </c>
      <c r="H800" s="35" t="s">
        <v>1589</v>
      </c>
      <c r="I800" s="35" t="s">
        <v>1589</v>
      </c>
      <c r="J800" s="35" t="str">
        <f t="shared" si="50"/>
        <v>Agile</v>
      </c>
      <c r="K800" t="s">
        <v>1589</v>
      </c>
      <c r="L800" t="s">
        <v>127</v>
      </c>
      <c r="M800" t="s">
        <v>127</v>
      </c>
      <c r="N800" t="s">
        <v>127</v>
      </c>
      <c r="O800" t="s">
        <v>1589</v>
      </c>
      <c r="P800" t="s">
        <v>1589</v>
      </c>
      <c r="Q800" t="s">
        <v>1589</v>
      </c>
      <c r="R800" s="1" t="str">
        <f t="shared" si="51"/>
        <v>YES</v>
      </c>
      <c r="S800" s="29" t="str">
        <f t="shared" si="52"/>
        <v>YES</v>
      </c>
      <c r="T800" s="32" t="str">
        <f t="shared" si="53"/>
        <v>NO</v>
      </c>
      <c r="U800" s="34" t="s">
        <v>1589</v>
      </c>
      <c r="V800" s="10" t="s">
        <v>1589</v>
      </c>
      <c r="W800" s="54" t="s">
        <v>1589</v>
      </c>
      <c r="X800" s="9" t="s">
        <v>126</v>
      </c>
      <c r="Y800" s="9" t="s">
        <v>126</v>
      </c>
      <c r="Z800" s="9" t="s">
        <v>126</v>
      </c>
      <c r="AA800" s="9" t="s">
        <v>126</v>
      </c>
      <c r="AB800" s="9" t="s">
        <v>126</v>
      </c>
      <c r="AC800" s="9" t="s">
        <v>126</v>
      </c>
      <c r="AD800" s="9" t="s">
        <v>126</v>
      </c>
      <c r="AE800" s="9" t="s">
        <v>126</v>
      </c>
      <c r="AF800" s="9" t="s">
        <v>126</v>
      </c>
      <c r="AG800" s="9" t="s">
        <v>126</v>
      </c>
      <c r="AH800" s="9" t="s">
        <v>127</v>
      </c>
      <c r="AI800" s="9" t="s">
        <v>126</v>
      </c>
      <c r="AJ800" s="9" t="s">
        <v>126</v>
      </c>
      <c r="AK800" s="9" t="s">
        <v>126</v>
      </c>
      <c r="AL800" s="9" t="s">
        <v>126</v>
      </c>
      <c r="AM800" s="9" t="s">
        <v>126</v>
      </c>
      <c r="AN800" s="9" t="s">
        <v>126</v>
      </c>
      <c r="AO800" s="9" t="s">
        <v>126</v>
      </c>
      <c r="AP800" s="9" t="s">
        <v>126</v>
      </c>
      <c r="AQ800" s="9" t="s">
        <v>126</v>
      </c>
      <c r="AR800" s="27" t="s">
        <v>126</v>
      </c>
      <c r="AS800" s="11" t="s">
        <v>126</v>
      </c>
      <c r="EN800" s="11" t="s">
        <v>126</v>
      </c>
      <c r="GR800" s="69" t="s">
        <v>348</v>
      </c>
      <c r="GS800" s="11" t="s">
        <v>126</v>
      </c>
    </row>
    <row r="801" spans="1:201" hidden="1" x14ac:dyDescent="0.25">
      <c r="A801" s="10" t="s">
        <v>1782</v>
      </c>
      <c r="B801" s="9" t="s">
        <v>1589</v>
      </c>
      <c r="C801" s="9" t="s">
        <v>1615</v>
      </c>
      <c r="D801" s="35" t="s">
        <v>2350</v>
      </c>
      <c r="E801" s="35" t="s">
        <v>1589</v>
      </c>
      <c r="F801" s="35" t="s">
        <v>1589</v>
      </c>
      <c r="G801" s="35" t="s">
        <v>127</v>
      </c>
      <c r="H801" s="35" t="s">
        <v>1589</v>
      </c>
      <c r="I801" s="35" t="s">
        <v>1589</v>
      </c>
      <c r="J801" s="35" t="str">
        <f t="shared" si="50"/>
        <v>Agile</v>
      </c>
      <c r="K801" t="s">
        <v>1589</v>
      </c>
      <c r="L801" t="s">
        <v>127</v>
      </c>
      <c r="M801" t="s">
        <v>127</v>
      </c>
      <c r="N801" t="s">
        <v>127</v>
      </c>
      <c r="O801" t="s">
        <v>1589</v>
      </c>
      <c r="P801" t="s">
        <v>1589</v>
      </c>
      <c r="Q801" t="s">
        <v>1589</v>
      </c>
      <c r="R801" s="1" t="str">
        <f t="shared" si="51"/>
        <v>YES</v>
      </c>
      <c r="S801" s="29" t="str">
        <f t="shared" si="52"/>
        <v>YES</v>
      </c>
      <c r="T801" s="32" t="str">
        <f t="shared" si="53"/>
        <v>NO</v>
      </c>
      <c r="U801" s="34" t="s">
        <v>1589</v>
      </c>
      <c r="V801" s="10" t="s">
        <v>1589</v>
      </c>
      <c r="W801" s="54" t="s">
        <v>1589</v>
      </c>
      <c r="X801" s="9" t="s">
        <v>126</v>
      </c>
      <c r="Y801" s="9" t="s">
        <v>126</v>
      </c>
      <c r="Z801" s="9" t="s">
        <v>127</v>
      </c>
      <c r="AA801" s="9" t="s">
        <v>126</v>
      </c>
      <c r="AB801" s="9" t="s">
        <v>126</v>
      </c>
      <c r="AC801" s="9" t="s">
        <v>126</v>
      </c>
      <c r="AD801" s="9" t="s">
        <v>126</v>
      </c>
      <c r="AE801" s="9" t="s">
        <v>126</v>
      </c>
      <c r="AF801" s="9" t="s">
        <v>126</v>
      </c>
      <c r="AG801" s="9" t="s">
        <v>126</v>
      </c>
      <c r="AH801" s="9" t="s">
        <v>126</v>
      </c>
      <c r="AI801" s="9" t="s">
        <v>126</v>
      </c>
      <c r="AJ801" s="9" t="s">
        <v>126</v>
      </c>
      <c r="AK801" s="9" t="s">
        <v>126</v>
      </c>
      <c r="AL801" s="9" t="s">
        <v>126</v>
      </c>
      <c r="AM801" s="9" t="s">
        <v>126</v>
      </c>
      <c r="AN801" s="9" t="s">
        <v>126</v>
      </c>
      <c r="AO801" s="9" t="s">
        <v>126</v>
      </c>
      <c r="AP801" s="9" t="s">
        <v>126</v>
      </c>
      <c r="AQ801" s="9" t="s">
        <v>126</v>
      </c>
      <c r="AR801" s="27" t="s">
        <v>126</v>
      </c>
      <c r="AS801" s="11" t="s">
        <v>126</v>
      </c>
      <c r="EN801" s="11" t="s">
        <v>126</v>
      </c>
      <c r="GR801" s="69" t="s">
        <v>347</v>
      </c>
      <c r="GS801" s="11" t="s">
        <v>126</v>
      </c>
    </row>
    <row r="802" spans="1:201" hidden="1" x14ac:dyDescent="0.25">
      <c r="A802" s="10" t="s">
        <v>1782</v>
      </c>
      <c r="B802" s="9" t="s">
        <v>1589</v>
      </c>
      <c r="C802" s="9" t="s">
        <v>1615</v>
      </c>
      <c r="D802" s="35" t="s">
        <v>2350</v>
      </c>
      <c r="E802" s="35" t="s">
        <v>1589</v>
      </c>
      <c r="F802" s="35" t="s">
        <v>1589</v>
      </c>
      <c r="G802" s="35" t="s">
        <v>127</v>
      </c>
      <c r="H802" s="35" t="s">
        <v>1589</v>
      </c>
      <c r="I802" s="35" t="s">
        <v>1589</v>
      </c>
      <c r="J802" s="35" t="str">
        <f t="shared" si="50"/>
        <v>Agile</v>
      </c>
      <c r="K802" t="s">
        <v>1589</v>
      </c>
      <c r="L802" t="s">
        <v>127</v>
      </c>
      <c r="M802" t="s">
        <v>127</v>
      </c>
      <c r="N802" t="s">
        <v>127</v>
      </c>
      <c r="O802" t="s">
        <v>1589</v>
      </c>
      <c r="P802" t="s">
        <v>1589</v>
      </c>
      <c r="Q802" t="s">
        <v>1589</v>
      </c>
      <c r="R802" s="1" t="str">
        <f t="shared" si="51"/>
        <v>YES</v>
      </c>
      <c r="S802" s="29" t="str">
        <f t="shared" si="52"/>
        <v>YES</v>
      </c>
      <c r="T802" s="32" t="str">
        <f t="shared" si="53"/>
        <v>NO</v>
      </c>
      <c r="U802" s="34" t="s">
        <v>1589</v>
      </c>
      <c r="V802" s="10" t="s">
        <v>1589</v>
      </c>
      <c r="W802" s="54" t="s">
        <v>1589</v>
      </c>
      <c r="X802" s="9" t="s">
        <v>126</v>
      </c>
      <c r="Y802" s="9" t="s">
        <v>126</v>
      </c>
      <c r="Z802" s="9" t="s">
        <v>126</v>
      </c>
      <c r="AA802" s="9" t="s">
        <v>126</v>
      </c>
      <c r="AB802" s="9" t="s">
        <v>126</v>
      </c>
      <c r="AC802" s="9" t="s">
        <v>126</v>
      </c>
      <c r="AD802" s="9" t="s">
        <v>126</v>
      </c>
      <c r="AE802" s="9" t="s">
        <v>126</v>
      </c>
      <c r="AF802" s="9" t="s">
        <v>126</v>
      </c>
      <c r="AG802" s="9" t="s">
        <v>126</v>
      </c>
      <c r="AH802" s="9" t="s">
        <v>126</v>
      </c>
      <c r="AI802" s="9" t="s">
        <v>126</v>
      </c>
      <c r="AJ802" s="9" t="s">
        <v>126</v>
      </c>
      <c r="AK802" s="9" t="s">
        <v>126</v>
      </c>
      <c r="AL802" s="9" t="s">
        <v>126</v>
      </c>
      <c r="AM802" s="9" t="s">
        <v>126</v>
      </c>
      <c r="AN802" s="9" t="s">
        <v>126</v>
      </c>
      <c r="AO802" s="9" t="s">
        <v>126</v>
      </c>
      <c r="AP802" s="9" t="s">
        <v>126</v>
      </c>
      <c r="AQ802" s="9" t="s">
        <v>127</v>
      </c>
      <c r="AR802" s="27" t="s">
        <v>126</v>
      </c>
      <c r="AS802" s="11" t="s">
        <v>126</v>
      </c>
      <c r="EN802" s="11" t="s">
        <v>126</v>
      </c>
      <c r="GR802" s="69" t="s">
        <v>347</v>
      </c>
      <c r="GS802" s="11" t="s">
        <v>126</v>
      </c>
    </row>
    <row r="803" spans="1:201" hidden="1" x14ac:dyDescent="0.25">
      <c r="A803" s="10" t="s">
        <v>1782</v>
      </c>
      <c r="B803" s="9" t="s">
        <v>1589</v>
      </c>
      <c r="C803" s="9" t="s">
        <v>1615</v>
      </c>
      <c r="D803" s="35" t="s">
        <v>2350</v>
      </c>
      <c r="E803" s="35" t="s">
        <v>1589</v>
      </c>
      <c r="F803" s="35" t="s">
        <v>1589</v>
      </c>
      <c r="G803" s="35" t="s">
        <v>127</v>
      </c>
      <c r="H803" s="35" t="s">
        <v>1589</v>
      </c>
      <c r="I803" s="35" t="s">
        <v>1589</v>
      </c>
      <c r="J803" s="35" t="str">
        <f t="shared" si="50"/>
        <v>Agile</v>
      </c>
      <c r="K803" t="s">
        <v>1589</v>
      </c>
      <c r="L803" t="s">
        <v>127</v>
      </c>
      <c r="M803" t="s">
        <v>127</v>
      </c>
      <c r="N803" t="s">
        <v>127</v>
      </c>
      <c r="O803" t="s">
        <v>1589</v>
      </c>
      <c r="P803" t="s">
        <v>1589</v>
      </c>
      <c r="Q803" t="s">
        <v>1589</v>
      </c>
      <c r="R803" s="1" t="str">
        <f t="shared" si="51"/>
        <v>YES</v>
      </c>
      <c r="S803" s="29" t="str">
        <f t="shared" si="52"/>
        <v>YES</v>
      </c>
      <c r="T803" s="32" t="str">
        <f t="shared" si="53"/>
        <v>NO</v>
      </c>
      <c r="U803" s="34" t="s">
        <v>1589</v>
      </c>
      <c r="V803" s="10" t="s">
        <v>1589</v>
      </c>
      <c r="W803" s="54" t="s">
        <v>1589</v>
      </c>
      <c r="X803" s="9" t="s">
        <v>126</v>
      </c>
      <c r="Y803" s="9" t="s">
        <v>126</v>
      </c>
      <c r="Z803" s="9" t="s">
        <v>126</v>
      </c>
      <c r="AA803" s="9" t="s">
        <v>126</v>
      </c>
      <c r="AB803" s="9" t="s">
        <v>126</v>
      </c>
      <c r="AC803" s="9" t="s">
        <v>126</v>
      </c>
      <c r="AD803" s="9" t="s">
        <v>126</v>
      </c>
      <c r="AE803" s="9" t="s">
        <v>127</v>
      </c>
      <c r="AF803" s="9" t="s">
        <v>126</v>
      </c>
      <c r="AG803" s="9" t="s">
        <v>126</v>
      </c>
      <c r="AH803" s="9" t="s">
        <v>126</v>
      </c>
      <c r="AI803" s="9" t="s">
        <v>126</v>
      </c>
      <c r="AJ803" s="9" t="s">
        <v>126</v>
      </c>
      <c r="AK803" s="9" t="s">
        <v>126</v>
      </c>
      <c r="AL803" s="9" t="s">
        <v>126</v>
      </c>
      <c r="AM803" s="9" t="s">
        <v>126</v>
      </c>
      <c r="AN803" s="9" t="s">
        <v>126</v>
      </c>
      <c r="AO803" s="9" t="s">
        <v>126</v>
      </c>
      <c r="AP803" s="9" t="s">
        <v>126</v>
      </c>
      <c r="AQ803" s="9" t="s">
        <v>126</v>
      </c>
      <c r="AR803" s="27" t="s">
        <v>126</v>
      </c>
      <c r="AS803" s="11" t="s">
        <v>126</v>
      </c>
      <c r="EN803" s="11" t="s">
        <v>126</v>
      </c>
      <c r="GR803" s="69" t="s">
        <v>347</v>
      </c>
      <c r="GS803" s="11" t="s">
        <v>126</v>
      </c>
    </row>
    <row r="804" spans="1:201" hidden="1" x14ac:dyDescent="0.25">
      <c r="A804" s="10" t="s">
        <v>1782</v>
      </c>
      <c r="B804" s="9" t="s">
        <v>1589</v>
      </c>
      <c r="C804" s="9" t="s">
        <v>1616</v>
      </c>
      <c r="D804" s="35" t="s">
        <v>2349</v>
      </c>
      <c r="E804" s="35" t="s">
        <v>1589</v>
      </c>
      <c r="F804" s="35" t="s">
        <v>1589</v>
      </c>
      <c r="G804" s="35" t="s">
        <v>127</v>
      </c>
      <c r="H804" s="35" t="s">
        <v>1589</v>
      </c>
      <c r="I804" s="35" t="s">
        <v>127</v>
      </c>
      <c r="J804" s="35" t="str">
        <f t="shared" si="50"/>
        <v>Mixed</v>
      </c>
      <c r="K804" t="s">
        <v>1589</v>
      </c>
      <c r="L804" t="s">
        <v>127</v>
      </c>
      <c r="M804" t="s">
        <v>127</v>
      </c>
      <c r="N804" t="s">
        <v>1589</v>
      </c>
      <c r="O804" t="s">
        <v>1589</v>
      </c>
      <c r="P804" t="s">
        <v>1589</v>
      </c>
      <c r="Q804" t="s">
        <v>1589</v>
      </c>
      <c r="R804" s="1" t="str">
        <f t="shared" si="51"/>
        <v>YES</v>
      </c>
      <c r="S804" s="29" t="str">
        <f t="shared" si="52"/>
        <v>YES</v>
      </c>
      <c r="T804" s="32" t="str">
        <f t="shared" si="53"/>
        <v>YES</v>
      </c>
      <c r="U804" s="34" t="s">
        <v>127</v>
      </c>
      <c r="V804" s="10" t="s">
        <v>1589</v>
      </c>
      <c r="W804" s="54" t="s">
        <v>1589</v>
      </c>
      <c r="X804" s="9" t="s">
        <v>126</v>
      </c>
      <c r="Y804" s="9" t="s">
        <v>126</v>
      </c>
      <c r="Z804" s="9" t="s">
        <v>126</v>
      </c>
      <c r="AA804" s="9" t="s">
        <v>126</v>
      </c>
      <c r="AB804" s="9" t="s">
        <v>126</v>
      </c>
      <c r="AC804" s="9" t="s">
        <v>126</v>
      </c>
      <c r="AD804" s="9" t="s">
        <v>126</v>
      </c>
      <c r="AE804" s="9" t="s">
        <v>126</v>
      </c>
      <c r="AF804" s="9" t="s">
        <v>126</v>
      </c>
      <c r="AG804" s="9" t="s">
        <v>126</v>
      </c>
      <c r="AH804" s="9" t="s">
        <v>126</v>
      </c>
      <c r="AI804" s="9" t="s">
        <v>126</v>
      </c>
      <c r="AJ804" s="9" t="s">
        <v>127</v>
      </c>
      <c r="AK804" s="9" t="s">
        <v>126</v>
      </c>
      <c r="AL804" s="9" t="s">
        <v>126</v>
      </c>
      <c r="AM804" s="9" t="s">
        <v>126</v>
      </c>
      <c r="AN804" s="9" t="s">
        <v>126</v>
      </c>
      <c r="AO804" s="9" t="s">
        <v>126</v>
      </c>
      <c r="AP804" s="9" t="s">
        <v>126</v>
      </c>
      <c r="AQ804" s="9" t="s">
        <v>126</v>
      </c>
      <c r="AR804" s="27" t="s">
        <v>126</v>
      </c>
      <c r="AS804" s="11" t="s">
        <v>1617</v>
      </c>
      <c r="CQ804" t="s">
        <v>127</v>
      </c>
      <c r="EJ804" s="2" t="s">
        <v>127</v>
      </c>
      <c r="EN804" s="11" t="s">
        <v>1621</v>
      </c>
      <c r="FL804" t="s">
        <v>127</v>
      </c>
      <c r="GL804" s="21" t="s">
        <v>1589</v>
      </c>
      <c r="GP804" t="s">
        <v>127</v>
      </c>
      <c r="GR804" s="69" t="s">
        <v>347</v>
      </c>
      <c r="GS804" s="11" t="s">
        <v>1625</v>
      </c>
    </row>
    <row r="805" spans="1:201" hidden="1" x14ac:dyDescent="0.25">
      <c r="A805" s="10" t="s">
        <v>1782</v>
      </c>
      <c r="B805" s="9" t="s">
        <v>1589</v>
      </c>
      <c r="C805" s="9" t="s">
        <v>1616</v>
      </c>
      <c r="D805" s="35" t="s">
        <v>2349</v>
      </c>
      <c r="E805" s="35" t="s">
        <v>1589</v>
      </c>
      <c r="F805" s="35" t="s">
        <v>1589</v>
      </c>
      <c r="G805" s="35" t="s">
        <v>127</v>
      </c>
      <c r="H805" s="35" t="s">
        <v>1589</v>
      </c>
      <c r="I805" s="35" t="s">
        <v>127</v>
      </c>
      <c r="J805" s="35" t="str">
        <f t="shared" si="50"/>
        <v>Mixed</v>
      </c>
      <c r="K805" t="s">
        <v>1589</v>
      </c>
      <c r="L805" t="s">
        <v>127</v>
      </c>
      <c r="M805" t="s">
        <v>127</v>
      </c>
      <c r="N805" t="s">
        <v>1589</v>
      </c>
      <c r="O805" t="s">
        <v>1589</v>
      </c>
      <c r="P805" t="s">
        <v>1589</v>
      </c>
      <c r="Q805" t="s">
        <v>1589</v>
      </c>
      <c r="R805" s="1" t="str">
        <f t="shared" si="51"/>
        <v>YES</v>
      </c>
      <c r="S805" s="29" t="str">
        <f t="shared" si="52"/>
        <v>YES</v>
      </c>
      <c r="T805" s="32" t="str">
        <f t="shared" si="53"/>
        <v>YES</v>
      </c>
      <c r="U805" s="34" t="s">
        <v>127</v>
      </c>
      <c r="V805" s="10" t="s">
        <v>1589</v>
      </c>
      <c r="W805" s="54" t="s">
        <v>1589</v>
      </c>
      <c r="X805" s="9" t="s">
        <v>126</v>
      </c>
      <c r="Y805" s="9" t="s">
        <v>126</v>
      </c>
      <c r="Z805" s="9" t="s">
        <v>126</v>
      </c>
      <c r="AA805" s="9" t="s">
        <v>126</v>
      </c>
      <c r="AB805" s="9" t="s">
        <v>126</v>
      </c>
      <c r="AC805" s="9" t="s">
        <v>126</v>
      </c>
      <c r="AD805" s="9" t="s">
        <v>126</v>
      </c>
      <c r="AE805" s="9" t="s">
        <v>126</v>
      </c>
      <c r="AF805" s="9" t="s">
        <v>126</v>
      </c>
      <c r="AG805" s="9" t="s">
        <v>126</v>
      </c>
      <c r="AH805" s="9" t="s">
        <v>127</v>
      </c>
      <c r="AI805" s="9" t="s">
        <v>126</v>
      </c>
      <c r="AJ805" s="9" t="s">
        <v>126</v>
      </c>
      <c r="AK805" s="9" t="s">
        <v>126</v>
      </c>
      <c r="AL805" s="9" t="s">
        <v>126</v>
      </c>
      <c r="AM805" s="9" t="s">
        <v>126</v>
      </c>
      <c r="AN805" s="9" t="s">
        <v>126</v>
      </c>
      <c r="AO805" s="9" t="s">
        <v>126</v>
      </c>
      <c r="AP805" s="9" t="s">
        <v>126</v>
      </c>
      <c r="AQ805" s="9" t="s">
        <v>126</v>
      </c>
      <c r="AR805" s="27" t="s">
        <v>126</v>
      </c>
      <c r="AS805" s="11" t="s">
        <v>1618</v>
      </c>
      <c r="DL805" t="s">
        <v>127</v>
      </c>
      <c r="EI805" s="22" t="s">
        <v>127</v>
      </c>
      <c r="EN805" s="11" t="s">
        <v>1622</v>
      </c>
      <c r="GD805" t="s">
        <v>127</v>
      </c>
      <c r="GL805" s="21" t="s">
        <v>1589</v>
      </c>
      <c r="GP805" t="s">
        <v>127</v>
      </c>
      <c r="GR805" s="69" t="s">
        <v>348</v>
      </c>
      <c r="GS805" s="11" t="s">
        <v>1626</v>
      </c>
    </row>
    <row r="806" spans="1:201" hidden="1" x14ac:dyDescent="0.25">
      <c r="A806" s="10" t="s">
        <v>1782</v>
      </c>
      <c r="B806" s="9" t="s">
        <v>1589</v>
      </c>
      <c r="C806" s="9" t="s">
        <v>1616</v>
      </c>
      <c r="D806" s="35" t="s">
        <v>2349</v>
      </c>
      <c r="E806" s="35" t="s">
        <v>1589</v>
      </c>
      <c r="F806" s="35" t="s">
        <v>1589</v>
      </c>
      <c r="G806" s="35" t="s">
        <v>127</v>
      </c>
      <c r="H806" s="35" t="s">
        <v>1589</v>
      </c>
      <c r="I806" s="35" t="s">
        <v>127</v>
      </c>
      <c r="J806" s="35" t="str">
        <f t="shared" si="50"/>
        <v>Mixed</v>
      </c>
      <c r="K806" t="s">
        <v>1589</v>
      </c>
      <c r="L806" t="s">
        <v>127</v>
      </c>
      <c r="M806" t="s">
        <v>127</v>
      </c>
      <c r="N806" t="s">
        <v>1589</v>
      </c>
      <c r="O806" t="s">
        <v>1589</v>
      </c>
      <c r="P806" t="s">
        <v>1589</v>
      </c>
      <c r="Q806" t="s">
        <v>1589</v>
      </c>
      <c r="R806" s="1" t="str">
        <f t="shared" si="51"/>
        <v>YES</v>
      </c>
      <c r="S806" s="29" t="str">
        <f t="shared" si="52"/>
        <v>YES</v>
      </c>
      <c r="T806" s="32" t="str">
        <f t="shared" si="53"/>
        <v>YES</v>
      </c>
      <c r="U806" s="34" t="s">
        <v>127</v>
      </c>
      <c r="V806" s="10" t="s">
        <v>1589</v>
      </c>
      <c r="W806" s="54" t="s">
        <v>1589</v>
      </c>
      <c r="X806" s="9" t="s">
        <v>126</v>
      </c>
      <c r="Y806" s="9" t="s">
        <v>126</v>
      </c>
      <c r="Z806" s="9" t="s">
        <v>126</v>
      </c>
      <c r="AA806" s="9" t="s">
        <v>126</v>
      </c>
      <c r="AB806" s="9" t="s">
        <v>126</v>
      </c>
      <c r="AC806" s="9" t="s">
        <v>126</v>
      </c>
      <c r="AD806" s="9" t="s">
        <v>126</v>
      </c>
      <c r="AE806" s="9" t="s">
        <v>126</v>
      </c>
      <c r="AF806" s="9" t="s">
        <v>126</v>
      </c>
      <c r="AG806" s="9" t="s">
        <v>126</v>
      </c>
      <c r="AH806" s="9" t="s">
        <v>126</v>
      </c>
      <c r="AI806" s="9" t="s">
        <v>126</v>
      </c>
      <c r="AJ806" s="9" t="s">
        <v>127</v>
      </c>
      <c r="AK806" s="9" t="s">
        <v>126</v>
      </c>
      <c r="AL806" s="9" t="s">
        <v>126</v>
      </c>
      <c r="AM806" s="9" t="s">
        <v>126</v>
      </c>
      <c r="AN806" s="9" t="s">
        <v>126</v>
      </c>
      <c r="AO806" s="9" t="s">
        <v>126</v>
      </c>
      <c r="AP806" s="9" t="s">
        <v>126</v>
      </c>
      <c r="AQ806" s="9" t="s">
        <v>126</v>
      </c>
      <c r="AR806" s="27" t="s">
        <v>126</v>
      </c>
      <c r="AS806" s="11" t="s">
        <v>1617</v>
      </c>
      <c r="CQ806" t="s">
        <v>127</v>
      </c>
      <c r="EJ806" s="2" t="s">
        <v>127</v>
      </c>
      <c r="EN806" s="11" t="s">
        <v>1621</v>
      </c>
      <c r="FL806" t="s">
        <v>127</v>
      </c>
      <c r="GL806" s="21" t="s">
        <v>1589</v>
      </c>
      <c r="GP806" t="s">
        <v>127</v>
      </c>
      <c r="GR806" s="69" t="s">
        <v>347</v>
      </c>
      <c r="GS806" s="11" t="s">
        <v>1621</v>
      </c>
    </row>
    <row r="807" spans="1:201" hidden="1" x14ac:dyDescent="0.25">
      <c r="A807" s="10" t="s">
        <v>1782</v>
      </c>
      <c r="B807" s="9" t="s">
        <v>1589</v>
      </c>
      <c r="C807" s="9" t="s">
        <v>1616</v>
      </c>
      <c r="D807" s="35" t="s">
        <v>2349</v>
      </c>
      <c r="E807" s="35" t="s">
        <v>1589</v>
      </c>
      <c r="F807" s="35" t="s">
        <v>1589</v>
      </c>
      <c r="G807" s="35" t="s">
        <v>127</v>
      </c>
      <c r="H807" s="35" t="s">
        <v>1589</v>
      </c>
      <c r="I807" s="35" t="s">
        <v>127</v>
      </c>
      <c r="J807" s="35" t="str">
        <f t="shared" si="50"/>
        <v>Mixed</v>
      </c>
      <c r="K807" t="s">
        <v>1589</v>
      </c>
      <c r="L807" t="s">
        <v>127</v>
      </c>
      <c r="M807" t="s">
        <v>127</v>
      </c>
      <c r="N807" t="s">
        <v>1589</v>
      </c>
      <c r="O807" t="s">
        <v>1589</v>
      </c>
      <c r="P807" t="s">
        <v>1589</v>
      </c>
      <c r="Q807" t="s">
        <v>1589</v>
      </c>
      <c r="R807" s="1" t="str">
        <f t="shared" si="51"/>
        <v>YES</v>
      </c>
      <c r="S807" s="29" t="str">
        <f t="shared" si="52"/>
        <v>YES</v>
      </c>
      <c r="T807" s="32" t="str">
        <f t="shared" si="53"/>
        <v>YES</v>
      </c>
      <c r="U807" s="34" t="s">
        <v>127</v>
      </c>
      <c r="V807" s="10" t="s">
        <v>1589</v>
      </c>
      <c r="W807" s="54" t="s">
        <v>1589</v>
      </c>
      <c r="X807" s="9" t="s">
        <v>126</v>
      </c>
      <c r="Y807" s="9" t="s">
        <v>126</v>
      </c>
      <c r="Z807" s="9" t="s">
        <v>126</v>
      </c>
      <c r="AA807" s="9" t="s">
        <v>127</v>
      </c>
      <c r="AB807" s="9" t="s">
        <v>126</v>
      </c>
      <c r="AC807" s="9" t="s">
        <v>126</v>
      </c>
      <c r="AD807" s="9" t="s">
        <v>126</v>
      </c>
      <c r="AE807" s="9" t="s">
        <v>126</v>
      </c>
      <c r="AF807" s="9" t="s">
        <v>126</v>
      </c>
      <c r="AG807" s="9" t="s">
        <v>126</v>
      </c>
      <c r="AH807" s="9" t="s">
        <v>126</v>
      </c>
      <c r="AI807" s="9" t="s">
        <v>126</v>
      </c>
      <c r="AJ807" s="9" t="s">
        <v>126</v>
      </c>
      <c r="AK807" s="9" t="s">
        <v>126</v>
      </c>
      <c r="AL807" s="9" t="s">
        <v>126</v>
      </c>
      <c r="AM807" s="9" t="s">
        <v>126</v>
      </c>
      <c r="AN807" s="9" t="s">
        <v>126</v>
      </c>
      <c r="AO807" s="9" t="s">
        <v>126</v>
      </c>
      <c r="AP807" s="9" t="s">
        <v>126</v>
      </c>
      <c r="AQ807" s="9" t="s">
        <v>126</v>
      </c>
      <c r="AR807" s="27" t="s">
        <v>126</v>
      </c>
      <c r="AS807" s="11" t="s">
        <v>1619</v>
      </c>
      <c r="AZ807" t="s">
        <v>127</v>
      </c>
      <c r="EI807" s="22" t="s">
        <v>127</v>
      </c>
      <c r="EN807" s="11" t="s">
        <v>1623</v>
      </c>
      <c r="GD807" t="s">
        <v>127</v>
      </c>
      <c r="GL807" s="21" t="s">
        <v>1589</v>
      </c>
      <c r="GP807" t="s">
        <v>127</v>
      </c>
      <c r="GR807" s="69" t="s">
        <v>347</v>
      </c>
      <c r="GS807" s="11" t="s">
        <v>1627</v>
      </c>
    </row>
    <row r="808" spans="1:201" hidden="1" x14ac:dyDescent="0.25">
      <c r="A808" s="10" t="s">
        <v>1782</v>
      </c>
      <c r="B808" s="9" t="s">
        <v>1589</v>
      </c>
      <c r="C808" s="9" t="s">
        <v>1616</v>
      </c>
      <c r="D808" s="35" t="s">
        <v>2349</v>
      </c>
      <c r="E808" s="35" t="s">
        <v>1589</v>
      </c>
      <c r="F808" s="35" t="s">
        <v>1589</v>
      </c>
      <c r="G808" s="35" t="s">
        <v>127</v>
      </c>
      <c r="H808" s="35" t="s">
        <v>1589</v>
      </c>
      <c r="I808" s="35" t="s">
        <v>127</v>
      </c>
      <c r="J808" s="35" t="str">
        <f t="shared" si="50"/>
        <v>Mixed</v>
      </c>
      <c r="K808" t="s">
        <v>1589</v>
      </c>
      <c r="L808" t="s">
        <v>127</v>
      </c>
      <c r="M808" t="s">
        <v>127</v>
      </c>
      <c r="N808" t="s">
        <v>1589</v>
      </c>
      <c r="O808" t="s">
        <v>1589</v>
      </c>
      <c r="P808" t="s">
        <v>1589</v>
      </c>
      <c r="Q808" t="s">
        <v>1589</v>
      </c>
      <c r="R808" s="1" t="str">
        <f t="shared" si="51"/>
        <v>YES</v>
      </c>
      <c r="S808" s="29" t="str">
        <f t="shared" si="52"/>
        <v>YES</v>
      </c>
      <c r="T808" s="32" t="str">
        <f t="shared" si="53"/>
        <v>YES</v>
      </c>
      <c r="U808" s="34" t="s">
        <v>127</v>
      </c>
      <c r="V808" s="10" t="s">
        <v>1589</v>
      </c>
      <c r="W808" s="54" t="s">
        <v>1589</v>
      </c>
      <c r="X808" s="9" t="s">
        <v>126</v>
      </c>
      <c r="Y808" s="9" t="s">
        <v>126</v>
      </c>
      <c r="Z808" s="9" t="s">
        <v>126</v>
      </c>
      <c r="AA808" s="9" t="s">
        <v>126</v>
      </c>
      <c r="AB808" s="9" t="s">
        <v>127</v>
      </c>
      <c r="AC808" s="9" t="s">
        <v>126</v>
      </c>
      <c r="AD808" s="9" t="s">
        <v>126</v>
      </c>
      <c r="AE808" s="9" t="s">
        <v>126</v>
      </c>
      <c r="AF808" s="9" t="s">
        <v>126</v>
      </c>
      <c r="AG808" s="9" t="s">
        <v>126</v>
      </c>
      <c r="AH808" s="9" t="s">
        <v>126</v>
      </c>
      <c r="AI808" s="9" t="s">
        <v>126</v>
      </c>
      <c r="AJ808" s="9" t="s">
        <v>126</v>
      </c>
      <c r="AK808" s="9" t="s">
        <v>126</v>
      </c>
      <c r="AL808" s="9" t="s">
        <v>126</v>
      </c>
      <c r="AM808" s="9" t="s">
        <v>126</v>
      </c>
      <c r="AN808" s="9" t="s">
        <v>126</v>
      </c>
      <c r="AO808" s="9" t="s">
        <v>126</v>
      </c>
      <c r="AP808" s="9" t="s">
        <v>126</v>
      </c>
      <c r="AQ808" s="9" t="s">
        <v>126</v>
      </c>
      <c r="AR808" s="27" t="s">
        <v>126</v>
      </c>
      <c r="AS808" s="11" t="s">
        <v>1620</v>
      </c>
      <c r="DC808" t="s">
        <v>127</v>
      </c>
      <c r="EJ808" s="2" t="s">
        <v>127</v>
      </c>
      <c r="EN808" s="11" t="s">
        <v>1624</v>
      </c>
      <c r="GB808" t="s">
        <v>127</v>
      </c>
      <c r="GL808" s="21" t="s">
        <v>1589</v>
      </c>
      <c r="GP808" t="s">
        <v>127</v>
      </c>
      <c r="GR808" s="69" t="s">
        <v>347</v>
      </c>
      <c r="GS808" s="11" t="s">
        <v>1628</v>
      </c>
    </row>
    <row r="809" spans="1:201" hidden="1" x14ac:dyDescent="0.25">
      <c r="A809" s="10" t="s">
        <v>1782</v>
      </c>
      <c r="B809" s="9" t="s">
        <v>1589</v>
      </c>
      <c r="C809" s="9" t="s">
        <v>1629</v>
      </c>
      <c r="D809" s="35" t="s">
        <v>2349</v>
      </c>
      <c r="E809" s="35" t="s">
        <v>1589</v>
      </c>
      <c r="F809" s="35" t="s">
        <v>1589</v>
      </c>
      <c r="G809" s="35" t="s">
        <v>1589</v>
      </c>
      <c r="H809" s="35" t="s">
        <v>1589</v>
      </c>
      <c r="I809" s="35" t="s">
        <v>127</v>
      </c>
      <c r="J809" s="35" t="str">
        <f t="shared" si="50"/>
        <v>Plan-driven</v>
      </c>
      <c r="K809" t="s">
        <v>1589</v>
      </c>
      <c r="L809" t="s">
        <v>127</v>
      </c>
      <c r="M809" t="s">
        <v>1589</v>
      </c>
      <c r="N809" t="s">
        <v>1589</v>
      </c>
      <c r="O809" t="s">
        <v>1589</v>
      </c>
      <c r="P809" t="s">
        <v>1589</v>
      </c>
      <c r="Q809" t="s">
        <v>1589</v>
      </c>
      <c r="R809" s="1" t="str">
        <f t="shared" si="51"/>
        <v>NO</v>
      </c>
      <c r="S809" s="29" t="str">
        <f t="shared" si="52"/>
        <v>YES</v>
      </c>
      <c r="T809" s="32" t="str">
        <f t="shared" si="53"/>
        <v>YES</v>
      </c>
      <c r="U809" s="34" t="s">
        <v>127</v>
      </c>
      <c r="V809" s="10" t="s">
        <v>1589</v>
      </c>
      <c r="W809" s="54" t="s">
        <v>1589</v>
      </c>
      <c r="X809" s="9" t="s">
        <v>126</v>
      </c>
      <c r="Y809" s="9" t="s">
        <v>127</v>
      </c>
      <c r="Z809" s="9" t="s">
        <v>126</v>
      </c>
      <c r="AA809" s="9" t="s">
        <v>126</v>
      </c>
      <c r="AB809" s="9" t="s">
        <v>126</v>
      </c>
      <c r="AC809" s="9" t="s">
        <v>126</v>
      </c>
      <c r="AD809" s="9" t="s">
        <v>126</v>
      </c>
      <c r="AE809" s="9" t="s">
        <v>126</v>
      </c>
      <c r="AF809" s="9" t="s">
        <v>126</v>
      </c>
      <c r="AG809" s="9" t="s">
        <v>126</v>
      </c>
      <c r="AH809" s="9" t="s">
        <v>126</v>
      </c>
      <c r="AI809" s="9" t="s">
        <v>126</v>
      </c>
      <c r="AJ809" s="9" t="s">
        <v>126</v>
      </c>
      <c r="AK809" s="9" t="s">
        <v>126</v>
      </c>
      <c r="AL809" s="9" t="s">
        <v>126</v>
      </c>
      <c r="AM809" s="9" t="s">
        <v>126</v>
      </c>
      <c r="AN809" s="9" t="s">
        <v>126</v>
      </c>
      <c r="AO809" s="9" t="s">
        <v>126</v>
      </c>
      <c r="AP809" s="9" t="s">
        <v>126</v>
      </c>
      <c r="AQ809" s="9" t="s">
        <v>126</v>
      </c>
      <c r="AR809" s="27" t="s">
        <v>126</v>
      </c>
      <c r="AS809" s="11" t="s">
        <v>1630</v>
      </c>
      <c r="CG809" t="s">
        <v>127</v>
      </c>
      <c r="EJ809" s="2" t="s">
        <v>127</v>
      </c>
      <c r="EN809" s="11" t="s">
        <v>1635</v>
      </c>
      <c r="GD809" t="s">
        <v>127</v>
      </c>
      <c r="GL809" s="21" t="s">
        <v>1589</v>
      </c>
      <c r="GP809" t="s">
        <v>127</v>
      </c>
      <c r="GR809" s="69" t="s">
        <v>348</v>
      </c>
      <c r="GS809" s="11" t="s">
        <v>1639</v>
      </c>
    </row>
    <row r="810" spans="1:201" hidden="1" x14ac:dyDescent="0.25">
      <c r="A810" s="10" t="s">
        <v>1782</v>
      </c>
      <c r="B810" s="9" t="s">
        <v>1589</v>
      </c>
      <c r="C810" s="9" t="s">
        <v>1629</v>
      </c>
      <c r="D810" s="35" t="s">
        <v>2349</v>
      </c>
      <c r="E810" s="35" t="s">
        <v>1589</v>
      </c>
      <c r="F810" s="35" t="s">
        <v>1589</v>
      </c>
      <c r="G810" s="35" t="s">
        <v>1589</v>
      </c>
      <c r="H810" s="35" t="s">
        <v>1589</v>
      </c>
      <c r="I810" s="35" t="s">
        <v>127</v>
      </c>
      <c r="J810" s="35" t="str">
        <f t="shared" si="50"/>
        <v>Plan-driven</v>
      </c>
      <c r="K810" t="s">
        <v>1589</v>
      </c>
      <c r="L810" t="s">
        <v>127</v>
      </c>
      <c r="M810" t="s">
        <v>1589</v>
      </c>
      <c r="N810" t="s">
        <v>1589</v>
      </c>
      <c r="O810" t="s">
        <v>1589</v>
      </c>
      <c r="P810" t="s">
        <v>1589</v>
      </c>
      <c r="Q810" t="s">
        <v>1589</v>
      </c>
      <c r="R810" s="1" t="str">
        <f t="shared" si="51"/>
        <v>NO</v>
      </c>
      <c r="S810" s="29" t="str">
        <f t="shared" si="52"/>
        <v>YES</v>
      </c>
      <c r="T810" s="32" t="str">
        <f t="shared" si="53"/>
        <v>YES</v>
      </c>
      <c r="U810" s="34" t="s">
        <v>127</v>
      </c>
      <c r="V810" s="10" t="s">
        <v>1589</v>
      </c>
      <c r="W810" s="54" t="s">
        <v>1589</v>
      </c>
      <c r="X810" s="9" t="s">
        <v>126</v>
      </c>
      <c r="Y810" s="9" t="s">
        <v>126</v>
      </c>
      <c r="Z810" s="9" t="s">
        <v>127</v>
      </c>
      <c r="AA810" s="9" t="s">
        <v>126</v>
      </c>
      <c r="AB810" s="9" t="s">
        <v>126</v>
      </c>
      <c r="AC810" s="9" t="s">
        <v>126</v>
      </c>
      <c r="AD810" s="9" t="s">
        <v>126</v>
      </c>
      <c r="AE810" s="9" t="s">
        <v>126</v>
      </c>
      <c r="AF810" s="9" t="s">
        <v>126</v>
      </c>
      <c r="AG810" s="9" t="s">
        <v>126</v>
      </c>
      <c r="AH810" s="9" t="s">
        <v>126</v>
      </c>
      <c r="AI810" s="9" t="s">
        <v>126</v>
      </c>
      <c r="AJ810" s="9" t="s">
        <v>126</v>
      </c>
      <c r="AK810" s="9" t="s">
        <v>126</v>
      </c>
      <c r="AL810" s="9" t="s">
        <v>126</v>
      </c>
      <c r="AM810" s="9" t="s">
        <v>126</v>
      </c>
      <c r="AN810" s="9" t="s">
        <v>126</v>
      </c>
      <c r="AO810" s="9" t="s">
        <v>126</v>
      </c>
      <c r="AP810" s="9" t="s">
        <v>126</v>
      </c>
      <c r="AQ810" s="9" t="s">
        <v>126</v>
      </c>
      <c r="AR810" s="27" t="s">
        <v>126</v>
      </c>
      <c r="AS810" s="11" t="s">
        <v>1631</v>
      </c>
      <c r="CG810" t="s">
        <v>127</v>
      </c>
      <c r="EJ810" s="2" t="s">
        <v>127</v>
      </c>
      <c r="EN810" s="11" t="s">
        <v>1636</v>
      </c>
      <c r="EW810" t="s">
        <v>127</v>
      </c>
      <c r="GL810" s="21" t="s">
        <v>127</v>
      </c>
      <c r="GN810" t="s">
        <v>127</v>
      </c>
      <c r="GR810" s="69" t="s">
        <v>347</v>
      </c>
      <c r="GS810" s="11" t="s">
        <v>1640</v>
      </c>
    </row>
    <row r="811" spans="1:201" hidden="1" x14ac:dyDescent="0.25">
      <c r="A811" s="10" t="s">
        <v>1782</v>
      </c>
      <c r="B811" s="9" t="s">
        <v>1589</v>
      </c>
      <c r="C811" s="9" t="s">
        <v>1629</v>
      </c>
      <c r="D811" s="35" t="s">
        <v>2349</v>
      </c>
      <c r="E811" s="35" t="s">
        <v>1589</v>
      </c>
      <c r="F811" s="35" t="s">
        <v>1589</v>
      </c>
      <c r="G811" s="35" t="s">
        <v>1589</v>
      </c>
      <c r="H811" s="35" t="s">
        <v>1589</v>
      </c>
      <c r="I811" s="35" t="s">
        <v>127</v>
      </c>
      <c r="J811" s="35" t="str">
        <f t="shared" si="50"/>
        <v>Plan-driven</v>
      </c>
      <c r="K811" t="s">
        <v>1589</v>
      </c>
      <c r="L811" t="s">
        <v>127</v>
      </c>
      <c r="M811" t="s">
        <v>1589</v>
      </c>
      <c r="N811" t="s">
        <v>1589</v>
      </c>
      <c r="O811" t="s">
        <v>1589</v>
      </c>
      <c r="P811" t="s">
        <v>1589</v>
      </c>
      <c r="Q811" t="s">
        <v>1589</v>
      </c>
      <c r="R811" s="1" t="str">
        <f t="shared" si="51"/>
        <v>NO</v>
      </c>
      <c r="S811" s="29" t="str">
        <f t="shared" si="52"/>
        <v>YES</v>
      </c>
      <c r="T811" s="32" t="str">
        <f t="shared" si="53"/>
        <v>YES</v>
      </c>
      <c r="U811" s="34" t="s">
        <v>127</v>
      </c>
      <c r="V811" s="10" t="s">
        <v>1589</v>
      </c>
      <c r="W811" s="54" t="s">
        <v>1589</v>
      </c>
      <c r="X811" s="9" t="s">
        <v>126</v>
      </c>
      <c r="Y811" s="9" t="s">
        <v>126</v>
      </c>
      <c r="Z811" s="9" t="s">
        <v>126</v>
      </c>
      <c r="AA811" s="9" t="s">
        <v>126</v>
      </c>
      <c r="AB811" s="9" t="s">
        <v>127</v>
      </c>
      <c r="AC811" s="9" t="s">
        <v>126</v>
      </c>
      <c r="AD811" s="9" t="s">
        <v>126</v>
      </c>
      <c r="AE811" s="9" t="s">
        <v>126</v>
      </c>
      <c r="AF811" s="9" t="s">
        <v>126</v>
      </c>
      <c r="AG811" s="9" t="s">
        <v>126</v>
      </c>
      <c r="AH811" s="9" t="s">
        <v>126</v>
      </c>
      <c r="AI811" s="9" t="s">
        <v>126</v>
      </c>
      <c r="AJ811" s="9" t="s">
        <v>126</v>
      </c>
      <c r="AK811" s="9" t="s">
        <v>126</v>
      </c>
      <c r="AL811" s="9" t="s">
        <v>126</v>
      </c>
      <c r="AM811" s="9" t="s">
        <v>126</v>
      </c>
      <c r="AN811" s="9" t="s">
        <v>126</v>
      </c>
      <c r="AO811" s="9" t="s">
        <v>126</v>
      </c>
      <c r="AP811" s="9" t="s">
        <v>126</v>
      </c>
      <c r="AQ811" s="9" t="s">
        <v>126</v>
      </c>
      <c r="AR811" s="27" t="s">
        <v>126</v>
      </c>
      <c r="AS811" s="11" t="s">
        <v>1632</v>
      </c>
      <c r="BA811" s="14" t="s">
        <v>127</v>
      </c>
      <c r="EI811" s="22" t="s">
        <v>127</v>
      </c>
      <c r="EN811" s="11" t="s">
        <v>1635</v>
      </c>
      <c r="GD811" t="s">
        <v>127</v>
      </c>
      <c r="GE811" t="s">
        <v>127</v>
      </c>
      <c r="GL811" s="21" t="s">
        <v>1589</v>
      </c>
      <c r="GP811" t="s">
        <v>127</v>
      </c>
      <c r="GR811" s="69" t="s">
        <v>347</v>
      </c>
      <c r="GS811" s="11" t="s">
        <v>126</v>
      </c>
    </row>
    <row r="812" spans="1:201" hidden="1" x14ac:dyDescent="0.25">
      <c r="A812" s="10" t="s">
        <v>1782</v>
      </c>
      <c r="B812" s="9" t="s">
        <v>1589</v>
      </c>
      <c r="C812" s="9" t="s">
        <v>1629</v>
      </c>
      <c r="D812" s="35" t="s">
        <v>2349</v>
      </c>
      <c r="E812" s="35" t="s">
        <v>1589</v>
      </c>
      <c r="F812" s="35" t="s">
        <v>1589</v>
      </c>
      <c r="G812" s="35" t="s">
        <v>1589</v>
      </c>
      <c r="H812" s="35" t="s">
        <v>1589</v>
      </c>
      <c r="I812" s="35" t="s">
        <v>127</v>
      </c>
      <c r="J812" s="35" t="str">
        <f t="shared" si="50"/>
        <v>Plan-driven</v>
      </c>
      <c r="K812" t="s">
        <v>1589</v>
      </c>
      <c r="L812" t="s">
        <v>127</v>
      </c>
      <c r="M812" t="s">
        <v>1589</v>
      </c>
      <c r="N812" t="s">
        <v>1589</v>
      </c>
      <c r="O812" t="s">
        <v>1589</v>
      </c>
      <c r="P812" t="s">
        <v>1589</v>
      </c>
      <c r="Q812" t="s">
        <v>1589</v>
      </c>
      <c r="R812" s="1" t="str">
        <f t="shared" si="51"/>
        <v>NO</v>
      </c>
      <c r="S812" s="29" t="str">
        <f t="shared" si="52"/>
        <v>YES</v>
      </c>
      <c r="T812" s="32" t="str">
        <f t="shared" si="53"/>
        <v>YES</v>
      </c>
      <c r="U812" s="34" t="s">
        <v>127</v>
      </c>
      <c r="V812" s="10" t="s">
        <v>1589</v>
      </c>
      <c r="W812" s="54" t="s">
        <v>1589</v>
      </c>
      <c r="X812" s="9" t="s">
        <v>126</v>
      </c>
      <c r="Y812" s="9" t="s">
        <v>126</v>
      </c>
      <c r="Z812" s="9" t="s">
        <v>126</v>
      </c>
      <c r="AA812" s="9" t="s">
        <v>126</v>
      </c>
      <c r="AB812" s="9" t="s">
        <v>126</v>
      </c>
      <c r="AC812" s="9" t="s">
        <v>126</v>
      </c>
      <c r="AD812" s="9" t="s">
        <v>127</v>
      </c>
      <c r="AE812" s="9" t="s">
        <v>126</v>
      </c>
      <c r="AF812" s="9" t="s">
        <v>126</v>
      </c>
      <c r="AG812" s="9" t="s">
        <v>126</v>
      </c>
      <c r="AH812" s="9" t="s">
        <v>126</v>
      </c>
      <c r="AI812" s="9" t="s">
        <v>126</v>
      </c>
      <c r="AJ812" s="9" t="s">
        <v>126</v>
      </c>
      <c r="AK812" s="9" t="s">
        <v>126</v>
      </c>
      <c r="AL812" s="9" t="s">
        <v>126</v>
      </c>
      <c r="AM812" s="9" t="s">
        <v>126</v>
      </c>
      <c r="AN812" s="9" t="s">
        <v>126</v>
      </c>
      <c r="AO812" s="9" t="s">
        <v>126</v>
      </c>
      <c r="AP812" s="9" t="s">
        <v>126</v>
      </c>
      <c r="AQ812" s="9" t="s">
        <v>126</v>
      </c>
      <c r="AR812" s="27" t="s">
        <v>126</v>
      </c>
      <c r="AS812" s="11" t="s">
        <v>1633</v>
      </c>
      <c r="CF812" t="s">
        <v>127</v>
      </c>
      <c r="EI812" s="22" t="s">
        <v>127</v>
      </c>
      <c r="EN812" s="11" t="s">
        <v>1637</v>
      </c>
      <c r="FZ812" t="s">
        <v>127</v>
      </c>
      <c r="GL812" s="21" t="s">
        <v>1589</v>
      </c>
      <c r="GQ812" t="s">
        <v>127</v>
      </c>
      <c r="GR812" s="69" t="s">
        <v>347</v>
      </c>
      <c r="GS812" s="11" t="s">
        <v>126</v>
      </c>
    </row>
    <row r="813" spans="1:201" hidden="1" x14ac:dyDescent="0.25">
      <c r="A813" s="10" t="s">
        <v>1782</v>
      </c>
      <c r="B813" s="9" t="s">
        <v>1589</v>
      </c>
      <c r="C813" s="9" t="s">
        <v>1629</v>
      </c>
      <c r="D813" s="35" t="s">
        <v>2349</v>
      </c>
      <c r="E813" s="35" t="s">
        <v>1589</v>
      </c>
      <c r="F813" s="35" t="s">
        <v>1589</v>
      </c>
      <c r="G813" s="35" t="s">
        <v>1589</v>
      </c>
      <c r="H813" s="35" t="s">
        <v>1589</v>
      </c>
      <c r="I813" s="35" t="s">
        <v>127</v>
      </c>
      <c r="J813" s="35" t="str">
        <f t="shared" si="50"/>
        <v>Plan-driven</v>
      </c>
      <c r="K813" t="s">
        <v>1589</v>
      </c>
      <c r="L813" t="s">
        <v>127</v>
      </c>
      <c r="M813" t="s">
        <v>1589</v>
      </c>
      <c r="N813" t="s">
        <v>1589</v>
      </c>
      <c r="O813" t="s">
        <v>1589</v>
      </c>
      <c r="P813" t="s">
        <v>1589</v>
      </c>
      <c r="Q813" t="s">
        <v>1589</v>
      </c>
      <c r="R813" s="1" t="str">
        <f t="shared" si="51"/>
        <v>NO</v>
      </c>
      <c r="S813" s="29" t="str">
        <f t="shared" si="52"/>
        <v>YES</v>
      </c>
      <c r="T813" s="32" t="str">
        <f t="shared" si="53"/>
        <v>YES</v>
      </c>
      <c r="U813" s="34" t="s">
        <v>127</v>
      </c>
      <c r="V813" s="10" t="s">
        <v>1589</v>
      </c>
      <c r="W813" s="54" t="s">
        <v>1589</v>
      </c>
      <c r="X813" s="9" t="s">
        <v>127</v>
      </c>
      <c r="Y813" s="9" t="s">
        <v>126</v>
      </c>
      <c r="Z813" s="9" t="s">
        <v>126</v>
      </c>
      <c r="AA813" s="9" t="s">
        <v>126</v>
      </c>
      <c r="AB813" s="9" t="s">
        <v>126</v>
      </c>
      <c r="AC813" s="9" t="s">
        <v>126</v>
      </c>
      <c r="AD813" s="9" t="s">
        <v>126</v>
      </c>
      <c r="AE813" s="9" t="s">
        <v>126</v>
      </c>
      <c r="AF813" s="9" t="s">
        <v>126</v>
      </c>
      <c r="AG813" s="9" t="s">
        <v>126</v>
      </c>
      <c r="AH813" s="9" t="s">
        <v>126</v>
      </c>
      <c r="AI813" s="9" t="s">
        <v>126</v>
      </c>
      <c r="AJ813" s="9" t="s">
        <v>126</v>
      </c>
      <c r="AK813" s="9" t="s">
        <v>126</v>
      </c>
      <c r="AL813" s="9" t="s">
        <v>126</v>
      </c>
      <c r="AM813" s="9" t="s">
        <v>126</v>
      </c>
      <c r="AN813" s="9" t="s">
        <v>126</v>
      </c>
      <c r="AO813" s="9" t="s">
        <v>126</v>
      </c>
      <c r="AP813" s="9" t="s">
        <v>126</v>
      </c>
      <c r="AQ813" s="9" t="s">
        <v>126</v>
      </c>
      <c r="AR813" s="27" t="s">
        <v>126</v>
      </c>
      <c r="AS813" s="11" t="s">
        <v>1634</v>
      </c>
      <c r="AY813" t="s">
        <v>127</v>
      </c>
      <c r="EL813" s="2" t="s">
        <v>127</v>
      </c>
      <c r="EN813" s="11" t="s">
        <v>1638</v>
      </c>
      <c r="GB813" t="s">
        <v>127</v>
      </c>
      <c r="GL813" s="21" t="s">
        <v>1589</v>
      </c>
      <c r="GP813" t="s">
        <v>127</v>
      </c>
      <c r="GR813" s="69" t="s">
        <v>347</v>
      </c>
      <c r="GS813" s="11" t="s">
        <v>1641</v>
      </c>
    </row>
    <row r="814" spans="1:201" hidden="1" x14ac:dyDescent="0.25">
      <c r="A814" s="10" t="s">
        <v>1782</v>
      </c>
      <c r="B814" s="9" t="s">
        <v>1589</v>
      </c>
      <c r="C814" s="9" t="s">
        <v>1642</v>
      </c>
      <c r="D814" s="35" t="s">
        <v>2350</v>
      </c>
      <c r="E814" s="35" t="s">
        <v>1589</v>
      </c>
      <c r="F814" s="35" t="s">
        <v>1589</v>
      </c>
      <c r="G814" s="35" t="s">
        <v>127</v>
      </c>
      <c r="H814" s="35" t="s">
        <v>127</v>
      </c>
      <c r="I814" s="35" t="s">
        <v>1589</v>
      </c>
      <c r="J814" s="35" t="str">
        <f t="shared" si="50"/>
        <v>Agile</v>
      </c>
      <c r="K814" t="s">
        <v>1589</v>
      </c>
      <c r="L814" t="s">
        <v>1589</v>
      </c>
      <c r="M814" t="s">
        <v>127</v>
      </c>
      <c r="N814" t="s">
        <v>1589</v>
      </c>
      <c r="O814" t="s">
        <v>127</v>
      </c>
      <c r="P814" t="s">
        <v>1589</v>
      </c>
      <c r="Q814" t="s">
        <v>1589</v>
      </c>
      <c r="R814" s="1" t="str">
        <f t="shared" si="51"/>
        <v>YES</v>
      </c>
      <c r="S814" s="29" t="str">
        <f t="shared" si="52"/>
        <v>YES</v>
      </c>
      <c r="T814" s="32" t="str">
        <f t="shared" si="53"/>
        <v>YES</v>
      </c>
      <c r="U814" s="34" t="s">
        <v>127</v>
      </c>
      <c r="V814" s="10" t="s">
        <v>1589</v>
      </c>
      <c r="W814" s="54" t="s">
        <v>1589</v>
      </c>
      <c r="X814" s="9" t="s">
        <v>127</v>
      </c>
      <c r="Y814" s="9" t="s">
        <v>126</v>
      </c>
      <c r="Z814" s="9" t="s">
        <v>126</v>
      </c>
      <c r="AA814" s="9" t="s">
        <v>126</v>
      </c>
      <c r="AB814" s="9" t="s">
        <v>126</v>
      </c>
      <c r="AC814" s="9" t="s">
        <v>126</v>
      </c>
      <c r="AD814" s="9" t="s">
        <v>126</v>
      </c>
      <c r="AE814" s="9" t="s">
        <v>126</v>
      </c>
      <c r="AF814" s="9" t="s">
        <v>126</v>
      </c>
      <c r="AG814" s="9" t="s">
        <v>126</v>
      </c>
      <c r="AH814" s="9" t="s">
        <v>126</v>
      </c>
      <c r="AI814" s="9" t="s">
        <v>126</v>
      </c>
      <c r="AJ814" s="9" t="s">
        <v>126</v>
      </c>
      <c r="AK814" s="9" t="s">
        <v>126</v>
      </c>
      <c r="AL814" s="9" t="s">
        <v>126</v>
      </c>
      <c r="AM814" s="9" t="s">
        <v>126</v>
      </c>
      <c r="AN814" s="9" t="s">
        <v>126</v>
      </c>
      <c r="AO814" s="9" t="s">
        <v>126</v>
      </c>
      <c r="AP814" s="9" t="s">
        <v>126</v>
      </c>
      <c r="AQ814" s="9" t="s">
        <v>126</v>
      </c>
      <c r="AR814" s="27" t="s">
        <v>126</v>
      </c>
      <c r="AS814" s="11" t="s">
        <v>1643</v>
      </c>
      <c r="CY814" t="s">
        <v>127</v>
      </c>
      <c r="EL814" s="2" t="s">
        <v>127</v>
      </c>
      <c r="EN814" s="11" t="s">
        <v>1646</v>
      </c>
      <c r="EW814" t="s">
        <v>127</v>
      </c>
      <c r="GL814" s="21" t="s">
        <v>1589</v>
      </c>
      <c r="GN814" t="s">
        <v>127</v>
      </c>
      <c r="GR814" s="69" t="s">
        <v>348</v>
      </c>
      <c r="GS814" s="11" t="s">
        <v>1648</v>
      </c>
    </row>
    <row r="815" spans="1:201" hidden="1" x14ac:dyDescent="0.25">
      <c r="A815" s="10" t="s">
        <v>1782</v>
      </c>
      <c r="B815" s="9" t="s">
        <v>1589</v>
      </c>
      <c r="C815" s="9" t="s">
        <v>1642</v>
      </c>
      <c r="D815" s="35" t="s">
        <v>2350</v>
      </c>
      <c r="E815" s="35" t="s">
        <v>1589</v>
      </c>
      <c r="F815" s="35" t="s">
        <v>1589</v>
      </c>
      <c r="G815" s="35" t="s">
        <v>127</v>
      </c>
      <c r="H815" s="35" t="s">
        <v>127</v>
      </c>
      <c r="I815" s="35" t="s">
        <v>1589</v>
      </c>
      <c r="J815" s="35" t="str">
        <f t="shared" si="50"/>
        <v>Agile</v>
      </c>
      <c r="K815" t="s">
        <v>1589</v>
      </c>
      <c r="L815" t="s">
        <v>1589</v>
      </c>
      <c r="M815" t="s">
        <v>127</v>
      </c>
      <c r="N815" t="s">
        <v>1589</v>
      </c>
      <c r="O815" t="s">
        <v>127</v>
      </c>
      <c r="P815" t="s">
        <v>1589</v>
      </c>
      <c r="Q815" t="s">
        <v>1589</v>
      </c>
      <c r="R815" s="1" t="str">
        <f t="shared" si="51"/>
        <v>YES</v>
      </c>
      <c r="S815" s="29" t="str">
        <f t="shared" si="52"/>
        <v>YES</v>
      </c>
      <c r="T815" s="32" t="str">
        <f t="shared" si="53"/>
        <v>YES</v>
      </c>
      <c r="U815" s="34" t="s">
        <v>127</v>
      </c>
      <c r="V815" s="10" t="s">
        <v>1589</v>
      </c>
      <c r="W815" s="54" t="s">
        <v>1589</v>
      </c>
      <c r="X815" s="9" t="s">
        <v>126</v>
      </c>
      <c r="Y815" s="9" t="s">
        <v>126</v>
      </c>
      <c r="Z815" s="9" t="s">
        <v>126</v>
      </c>
      <c r="AA815" s="9" t="s">
        <v>127</v>
      </c>
      <c r="AB815" s="9" t="s">
        <v>126</v>
      </c>
      <c r="AC815" s="9" t="s">
        <v>126</v>
      </c>
      <c r="AD815" s="9" t="s">
        <v>126</v>
      </c>
      <c r="AE815" s="9" t="s">
        <v>126</v>
      </c>
      <c r="AF815" s="9" t="s">
        <v>126</v>
      </c>
      <c r="AG815" s="9" t="s">
        <v>126</v>
      </c>
      <c r="AH815" s="9" t="s">
        <v>126</v>
      </c>
      <c r="AI815" s="9" t="s">
        <v>126</v>
      </c>
      <c r="AJ815" s="9" t="s">
        <v>126</v>
      </c>
      <c r="AK815" s="9" t="s">
        <v>126</v>
      </c>
      <c r="AL815" s="9" t="s">
        <v>126</v>
      </c>
      <c r="AM815" s="9" t="s">
        <v>126</v>
      </c>
      <c r="AN815" s="9" t="s">
        <v>126</v>
      </c>
      <c r="AO815" s="9" t="s">
        <v>126</v>
      </c>
      <c r="AP815" s="9" t="s">
        <v>126</v>
      </c>
      <c r="AQ815" s="9" t="s">
        <v>126</v>
      </c>
      <c r="AR815" s="27" t="s">
        <v>126</v>
      </c>
      <c r="AS815" s="11" t="s">
        <v>1644</v>
      </c>
      <c r="CT815" t="s">
        <v>127</v>
      </c>
      <c r="EJ815" s="2" t="s">
        <v>127</v>
      </c>
      <c r="EN815" s="11" t="s">
        <v>1647</v>
      </c>
      <c r="FX815" t="s">
        <v>127</v>
      </c>
      <c r="GL815" s="21" t="s">
        <v>1589</v>
      </c>
      <c r="GN815" t="s">
        <v>127</v>
      </c>
      <c r="GR815" s="69" t="s">
        <v>348</v>
      </c>
      <c r="GS815" s="11" t="s">
        <v>1649</v>
      </c>
    </row>
    <row r="816" spans="1:201" hidden="1" x14ac:dyDescent="0.25">
      <c r="A816" s="10" t="s">
        <v>1782</v>
      </c>
      <c r="B816" s="9" t="s">
        <v>1589</v>
      </c>
      <c r="C816" s="9" t="s">
        <v>1642</v>
      </c>
      <c r="D816" s="35" t="s">
        <v>2350</v>
      </c>
      <c r="E816" s="35" t="s">
        <v>1589</v>
      </c>
      <c r="F816" s="35" t="s">
        <v>1589</v>
      </c>
      <c r="G816" s="35" t="s">
        <v>127</v>
      </c>
      <c r="H816" s="35" t="s">
        <v>127</v>
      </c>
      <c r="I816" s="35" t="s">
        <v>1589</v>
      </c>
      <c r="J816" s="35" t="str">
        <f t="shared" si="50"/>
        <v>Agile</v>
      </c>
      <c r="K816" t="s">
        <v>1589</v>
      </c>
      <c r="L816" t="s">
        <v>1589</v>
      </c>
      <c r="M816" t="s">
        <v>127</v>
      </c>
      <c r="N816" t="s">
        <v>1589</v>
      </c>
      <c r="O816" t="s">
        <v>127</v>
      </c>
      <c r="P816" t="s">
        <v>1589</v>
      </c>
      <c r="Q816" t="s">
        <v>1589</v>
      </c>
      <c r="R816" s="1" t="str">
        <f t="shared" si="51"/>
        <v>YES</v>
      </c>
      <c r="S816" s="29" t="str">
        <f t="shared" si="52"/>
        <v>YES</v>
      </c>
      <c r="T816" s="32" t="str">
        <f t="shared" si="53"/>
        <v>YES</v>
      </c>
      <c r="U816" s="34" t="s">
        <v>127</v>
      </c>
      <c r="V816" s="10" t="s">
        <v>1589</v>
      </c>
      <c r="W816" s="54" t="s">
        <v>1589</v>
      </c>
      <c r="X816" s="9" t="s">
        <v>126</v>
      </c>
      <c r="Y816" s="9" t="s">
        <v>126</v>
      </c>
      <c r="Z816" s="9" t="s">
        <v>126</v>
      </c>
      <c r="AA816" s="9" t="s">
        <v>126</v>
      </c>
      <c r="AB816" s="9" t="s">
        <v>126</v>
      </c>
      <c r="AC816" s="9" t="s">
        <v>126</v>
      </c>
      <c r="AD816" s="9" t="s">
        <v>126</v>
      </c>
      <c r="AE816" s="9" t="s">
        <v>127</v>
      </c>
      <c r="AF816" s="9" t="s">
        <v>126</v>
      </c>
      <c r="AG816" s="9" t="s">
        <v>126</v>
      </c>
      <c r="AH816" s="9" t="s">
        <v>126</v>
      </c>
      <c r="AI816" s="9" t="s">
        <v>126</v>
      </c>
      <c r="AJ816" s="9" t="s">
        <v>126</v>
      </c>
      <c r="AK816" s="9" t="s">
        <v>126</v>
      </c>
      <c r="AL816" s="9" t="s">
        <v>126</v>
      </c>
      <c r="AM816" s="9" t="s">
        <v>126</v>
      </c>
      <c r="AN816" s="9" t="s">
        <v>126</v>
      </c>
      <c r="AO816" s="9" t="s">
        <v>126</v>
      </c>
      <c r="AP816" s="9" t="s">
        <v>126</v>
      </c>
      <c r="AQ816" s="9" t="s">
        <v>126</v>
      </c>
      <c r="AR816" s="27" t="s">
        <v>126</v>
      </c>
      <c r="AS816" s="11" t="s">
        <v>1645</v>
      </c>
      <c r="CU816" t="s">
        <v>127</v>
      </c>
      <c r="EI816" s="22" t="s">
        <v>127</v>
      </c>
      <c r="EN816" s="11" t="s">
        <v>126</v>
      </c>
      <c r="GR816" s="69" t="s">
        <v>347</v>
      </c>
      <c r="GS816" s="11" t="s">
        <v>126</v>
      </c>
    </row>
    <row r="817" spans="1:201" hidden="1" x14ac:dyDescent="0.25">
      <c r="A817" s="10" t="s">
        <v>1782</v>
      </c>
      <c r="B817" s="9" t="s">
        <v>1589</v>
      </c>
      <c r="C817" s="9" t="s">
        <v>1642</v>
      </c>
      <c r="D817" s="35" t="s">
        <v>2350</v>
      </c>
      <c r="E817" s="35" t="s">
        <v>1589</v>
      </c>
      <c r="F817" s="35" t="s">
        <v>1589</v>
      </c>
      <c r="G817" s="35" t="s">
        <v>127</v>
      </c>
      <c r="H817" s="35" t="s">
        <v>127</v>
      </c>
      <c r="I817" s="35" t="s">
        <v>1589</v>
      </c>
      <c r="J817" s="35" t="str">
        <f t="shared" si="50"/>
        <v>Agile</v>
      </c>
      <c r="K817" t="s">
        <v>1589</v>
      </c>
      <c r="L817" t="s">
        <v>1589</v>
      </c>
      <c r="M817" t="s">
        <v>127</v>
      </c>
      <c r="N817" t="s">
        <v>1589</v>
      </c>
      <c r="O817" t="s">
        <v>127</v>
      </c>
      <c r="P817" t="s">
        <v>1589</v>
      </c>
      <c r="Q817" t="s">
        <v>1589</v>
      </c>
      <c r="R817" s="1" t="str">
        <f t="shared" si="51"/>
        <v>YES</v>
      </c>
      <c r="S817" s="29" t="str">
        <f t="shared" si="52"/>
        <v>NO</v>
      </c>
      <c r="T817" s="32" t="str">
        <f t="shared" si="53"/>
        <v>NO</v>
      </c>
      <c r="U817" s="34" t="s">
        <v>1589</v>
      </c>
      <c r="V817" s="10" t="s">
        <v>1589</v>
      </c>
      <c r="W817" s="54" t="s">
        <v>1589</v>
      </c>
      <c r="X817" s="9" t="s">
        <v>126</v>
      </c>
      <c r="Y817" s="9" t="s">
        <v>126</v>
      </c>
      <c r="Z817" s="9" t="s">
        <v>126</v>
      </c>
      <c r="AA817" s="9" t="s">
        <v>126</v>
      </c>
      <c r="AB817" s="9" t="s">
        <v>126</v>
      </c>
      <c r="AC817" s="9" t="s">
        <v>126</v>
      </c>
      <c r="AD817" s="9" t="s">
        <v>126</v>
      </c>
      <c r="AE817" s="9" t="s">
        <v>126</v>
      </c>
      <c r="AF817" s="9" t="s">
        <v>126</v>
      </c>
      <c r="AG817" s="9" t="s">
        <v>126</v>
      </c>
      <c r="AH817" s="9" t="s">
        <v>126</v>
      </c>
      <c r="AI817" s="9" t="s">
        <v>126</v>
      </c>
      <c r="AJ817" s="9" t="s">
        <v>126</v>
      </c>
      <c r="AK817" s="9" t="s">
        <v>126</v>
      </c>
      <c r="AL817" s="9" t="s">
        <v>126</v>
      </c>
      <c r="AM817" s="9" t="s">
        <v>126</v>
      </c>
      <c r="AN817" s="9" t="s">
        <v>126</v>
      </c>
      <c r="AO817" s="9" t="s">
        <v>126</v>
      </c>
      <c r="AP817" s="9" t="s">
        <v>126</v>
      </c>
      <c r="AQ817" s="9" t="s">
        <v>126</v>
      </c>
      <c r="AR817" s="27" t="s">
        <v>126</v>
      </c>
      <c r="AS817" s="11" t="s">
        <v>126</v>
      </c>
      <c r="EN817" s="11" t="s">
        <v>126</v>
      </c>
      <c r="GR817" s="69" t="s">
        <v>126</v>
      </c>
      <c r="GS817" s="11" t="s">
        <v>126</v>
      </c>
    </row>
    <row r="818" spans="1:201" hidden="1" x14ac:dyDescent="0.25">
      <c r="A818" s="10" t="s">
        <v>1782</v>
      </c>
      <c r="B818" s="9" t="s">
        <v>1589</v>
      </c>
      <c r="C818" s="9" t="s">
        <v>1642</v>
      </c>
      <c r="D818" s="35" t="s">
        <v>2350</v>
      </c>
      <c r="E818" s="35" t="s">
        <v>1589</v>
      </c>
      <c r="F818" s="35" t="s">
        <v>1589</v>
      </c>
      <c r="G818" s="35" t="s">
        <v>127</v>
      </c>
      <c r="H818" s="35" t="s">
        <v>127</v>
      </c>
      <c r="I818" s="35" t="s">
        <v>1589</v>
      </c>
      <c r="J818" s="35" t="str">
        <f t="shared" si="50"/>
        <v>Agile</v>
      </c>
      <c r="K818" t="s">
        <v>1589</v>
      </c>
      <c r="L818" t="s">
        <v>1589</v>
      </c>
      <c r="M818" t="s">
        <v>127</v>
      </c>
      <c r="N818" t="s">
        <v>1589</v>
      </c>
      <c r="O818" t="s">
        <v>127</v>
      </c>
      <c r="P818" t="s">
        <v>1589</v>
      </c>
      <c r="Q818" t="s">
        <v>1589</v>
      </c>
      <c r="R818" s="1" t="str">
        <f t="shared" si="51"/>
        <v>YES</v>
      </c>
      <c r="S818" s="29" t="str">
        <f t="shared" si="52"/>
        <v>NO</v>
      </c>
      <c r="T818" s="32" t="str">
        <f t="shared" si="53"/>
        <v>NO</v>
      </c>
      <c r="U818" s="34" t="s">
        <v>1589</v>
      </c>
      <c r="V818" s="10" t="s">
        <v>1589</v>
      </c>
      <c r="W818" s="54" t="s">
        <v>1589</v>
      </c>
      <c r="X818" s="9" t="s">
        <v>126</v>
      </c>
      <c r="Y818" s="9" t="s">
        <v>126</v>
      </c>
      <c r="Z818" s="9" t="s">
        <v>126</v>
      </c>
      <c r="AA818" s="9" t="s">
        <v>126</v>
      </c>
      <c r="AB818" s="9" t="s">
        <v>126</v>
      </c>
      <c r="AC818" s="9" t="s">
        <v>126</v>
      </c>
      <c r="AD818" s="9" t="s">
        <v>126</v>
      </c>
      <c r="AE818" s="9" t="s">
        <v>126</v>
      </c>
      <c r="AF818" s="9" t="s">
        <v>126</v>
      </c>
      <c r="AG818" s="9" t="s">
        <v>126</v>
      </c>
      <c r="AH818" s="9" t="s">
        <v>126</v>
      </c>
      <c r="AI818" s="9" t="s">
        <v>126</v>
      </c>
      <c r="AJ818" s="9" t="s">
        <v>126</v>
      </c>
      <c r="AK818" s="9" t="s">
        <v>126</v>
      </c>
      <c r="AL818" s="9" t="s">
        <v>126</v>
      </c>
      <c r="AM818" s="9" t="s">
        <v>126</v>
      </c>
      <c r="AN818" s="9" t="s">
        <v>126</v>
      </c>
      <c r="AO818" s="9" t="s">
        <v>126</v>
      </c>
      <c r="AP818" s="9" t="s">
        <v>126</v>
      </c>
      <c r="AQ818" s="9" t="s">
        <v>126</v>
      </c>
      <c r="AR818" s="27" t="s">
        <v>126</v>
      </c>
      <c r="AS818" s="11" t="s">
        <v>126</v>
      </c>
      <c r="EN818" s="11" t="s">
        <v>126</v>
      </c>
      <c r="GR818" s="69" t="s">
        <v>126</v>
      </c>
      <c r="GS818" s="11" t="s">
        <v>126</v>
      </c>
    </row>
    <row r="819" spans="1:201" hidden="1" x14ac:dyDescent="0.25">
      <c r="A819" s="10" t="s">
        <v>1782</v>
      </c>
      <c r="B819" s="9" t="s">
        <v>1589</v>
      </c>
      <c r="C819" s="9" t="s">
        <v>1650</v>
      </c>
      <c r="D819" s="35" t="s">
        <v>2350</v>
      </c>
      <c r="E819" s="35" t="s">
        <v>1589</v>
      </c>
      <c r="F819" s="35" t="s">
        <v>1589</v>
      </c>
      <c r="G819" s="35" t="s">
        <v>127</v>
      </c>
      <c r="H819" s="35" t="s">
        <v>1589</v>
      </c>
      <c r="I819" s="35" t="s">
        <v>1589</v>
      </c>
      <c r="J819" s="35" t="str">
        <f t="shared" si="50"/>
        <v>Agile</v>
      </c>
      <c r="K819" t="s">
        <v>1589</v>
      </c>
      <c r="L819" t="s">
        <v>127</v>
      </c>
      <c r="M819" t="s">
        <v>127</v>
      </c>
      <c r="N819" t="s">
        <v>1589</v>
      </c>
      <c r="O819" t="s">
        <v>1589</v>
      </c>
      <c r="P819" t="s">
        <v>1589</v>
      </c>
      <c r="Q819" t="s">
        <v>1589</v>
      </c>
      <c r="R819" s="1" t="str">
        <f t="shared" si="51"/>
        <v>YES</v>
      </c>
      <c r="S819" s="29" t="str">
        <f t="shared" si="52"/>
        <v>YES</v>
      </c>
      <c r="T819" s="32" t="str">
        <f t="shared" si="53"/>
        <v>NO</v>
      </c>
      <c r="U819" s="34" t="s">
        <v>1589</v>
      </c>
      <c r="V819" s="10" t="s">
        <v>1589</v>
      </c>
      <c r="W819" s="54" t="s">
        <v>1589</v>
      </c>
      <c r="X819" s="9" t="s">
        <v>126</v>
      </c>
      <c r="Y819" s="9" t="s">
        <v>126</v>
      </c>
      <c r="Z819" s="9" t="s">
        <v>126</v>
      </c>
      <c r="AA819" s="9" t="s">
        <v>126</v>
      </c>
      <c r="AB819" s="9" t="s">
        <v>127</v>
      </c>
      <c r="AC819" s="9" t="s">
        <v>126</v>
      </c>
      <c r="AD819" s="9" t="s">
        <v>126</v>
      </c>
      <c r="AE819" s="9" t="s">
        <v>126</v>
      </c>
      <c r="AF819" s="9" t="s">
        <v>126</v>
      </c>
      <c r="AG819" s="9" t="s">
        <v>126</v>
      </c>
      <c r="AH819" s="9" t="s">
        <v>126</v>
      </c>
      <c r="AI819" s="9" t="s">
        <v>126</v>
      </c>
      <c r="AJ819" s="9" t="s">
        <v>126</v>
      </c>
      <c r="AK819" s="9" t="s">
        <v>126</v>
      </c>
      <c r="AL819" s="9" t="s">
        <v>126</v>
      </c>
      <c r="AM819" s="9" t="s">
        <v>126</v>
      </c>
      <c r="AN819" s="9" t="s">
        <v>126</v>
      </c>
      <c r="AO819" s="9" t="s">
        <v>126</v>
      </c>
      <c r="AP819" s="9" t="s">
        <v>126</v>
      </c>
      <c r="AQ819" s="9" t="s">
        <v>126</v>
      </c>
      <c r="AR819" s="27" t="s">
        <v>126</v>
      </c>
      <c r="AS819" s="11" t="s">
        <v>126</v>
      </c>
      <c r="EN819" s="11" t="s">
        <v>126</v>
      </c>
      <c r="GR819" s="69" t="s">
        <v>348</v>
      </c>
      <c r="GS819" s="11" t="s">
        <v>126</v>
      </c>
    </row>
    <row r="820" spans="1:201" hidden="1" x14ac:dyDescent="0.25">
      <c r="A820" s="10" t="s">
        <v>1782</v>
      </c>
      <c r="B820" s="9" t="s">
        <v>1589</v>
      </c>
      <c r="C820" s="9" t="s">
        <v>1650</v>
      </c>
      <c r="D820" s="35" t="s">
        <v>2350</v>
      </c>
      <c r="E820" s="35" t="s">
        <v>1589</v>
      </c>
      <c r="F820" s="35" t="s">
        <v>1589</v>
      </c>
      <c r="G820" s="35" t="s">
        <v>127</v>
      </c>
      <c r="H820" s="35" t="s">
        <v>1589</v>
      </c>
      <c r="I820" s="35" t="s">
        <v>1589</v>
      </c>
      <c r="J820" s="35" t="str">
        <f t="shared" si="50"/>
        <v>Agile</v>
      </c>
      <c r="K820" t="s">
        <v>1589</v>
      </c>
      <c r="L820" t="s">
        <v>127</v>
      </c>
      <c r="M820" t="s">
        <v>127</v>
      </c>
      <c r="N820" t="s">
        <v>1589</v>
      </c>
      <c r="O820" t="s">
        <v>1589</v>
      </c>
      <c r="P820" t="s">
        <v>1589</v>
      </c>
      <c r="Q820" t="s">
        <v>1589</v>
      </c>
      <c r="R820" s="1" t="str">
        <f t="shared" si="51"/>
        <v>YES</v>
      </c>
      <c r="S820" s="29" t="str">
        <f t="shared" si="52"/>
        <v>YES</v>
      </c>
      <c r="T820" s="32" t="str">
        <f t="shared" si="53"/>
        <v>NO</v>
      </c>
      <c r="U820" s="34" t="s">
        <v>1589</v>
      </c>
      <c r="V820" s="10" t="s">
        <v>1589</v>
      </c>
      <c r="W820" s="54" t="s">
        <v>1589</v>
      </c>
      <c r="X820" s="9" t="s">
        <v>126</v>
      </c>
      <c r="Y820" s="9" t="s">
        <v>126</v>
      </c>
      <c r="Z820" s="9" t="s">
        <v>126</v>
      </c>
      <c r="AA820" s="9" t="s">
        <v>126</v>
      </c>
      <c r="AB820" s="9" t="s">
        <v>126</v>
      </c>
      <c r="AC820" s="9" t="s">
        <v>126</v>
      </c>
      <c r="AD820" s="9" t="s">
        <v>126</v>
      </c>
      <c r="AE820" s="9" t="s">
        <v>127</v>
      </c>
      <c r="AF820" s="9" t="s">
        <v>126</v>
      </c>
      <c r="AG820" s="9" t="s">
        <v>126</v>
      </c>
      <c r="AH820" s="9" t="s">
        <v>126</v>
      </c>
      <c r="AI820" s="9" t="s">
        <v>126</v>
      </c>
      <c r="AJ820" s="9" t="s">
        <v>126</v>
      </c>
      <c r="AK820" s="9" t="s">
        <v>126</v>
      </c>
      <c r="AL820" s="9" t="s">
        <v>126</v>
      </c>
      <c r="AM820" s="9" t="s">
        <v>126</v>
      </c>
      <c r="AN820" s="9" t="s">
        <v>126</v>
      </c>
      <c r="AO820" s="9" t="s">
        <v>126</v>
      </c>
      <c r="AP820" s="9" t="s">
        <v>126</v>
      </c>
      <c r="AQ820" s="9" t="s">
        <v>126</v>
      </c>
      <c r="AR820" s="27" t="s">
        <v>126</v>
      </c>
      <c r="AS820" s="11" t="s">
        <v>126</v>
      </c>
      <c r="EN820" s="11" t="s">
        <v>126</v>
      </c>
      <c r="GR820" s="69" t="s">
        <v>348</v>
      </c>
      <c r="GS820" s="11" t="s">
        <v>126</v>
      </c>
    </row>
    <row r="821" spans="1:201" hidden="1" x14ac:dyDescent="0.25">
      <c r="A821" s="10" t="s">
        <v>1782</v>
      </c>
      <c r="B821" s="9" t="s">
        <v>1589</v>
      </c>
      <c r="C821" s="9" t="s">
        <v>1650</v>
      </c>
      <c r="D821" s="35" t="s">
        <v>2350</v>
      </c>
      <c r="E821" s="35" t="s">
        <v>1589</v>
      </c>
      <c r="F821" s="35" t="s">
        <v>1589</v>
      </c>
      <c r="G821" s="35" t="s">
        <v>127</v>
      </c>
      <c r="H821" s="35" t="s">
        <v>1589</v>
      </c>
      <c r="I821" s="35" t="s">
        <v>1589</v>
      </c>
      <c r="J821" s="35" t="str">
        <f t="shared" si="50"/>
        <v>Agile</v>
      </c>
      <c r="K821" t="s">
        <v>1589</v>
      </c>
      <c r="L821" t="s">
        <v>127</v>
      </c>
      <c r="M821" t="s">
        <v>127</v>
      </c>
      <c r="N821" t="s">
        <v>1589</v>
      </c>
      <c r="O821" t="s">
        <v>1589</v>
      </c>
      <c r="P821" t="s">
        <v>1589</v>
      </c>
      <c r="Q821" t="s">
        <v>1589</v>
      </c>
      <c r="R821" s="1" t="str">
        <f t="shared" si="51"/>
        <v>YES</v>
      </c>
      <c r="S821" s="29" t="str">
        <f t="shared" si="52"/>
        <v>YES</v>
      </c>
      <c r="T821" s="32" t="str">
        <f t="shared" si="53"/>
        <v>NO</v>
      </c>
      <c r="U821" s="34" t="s">
        <v>1589</v>
      </c>
      <c r="V821" s="10" t="s">
        <v>1589</v>
      </c>
      <c r="W821" s="54" t="s">
        <v>1589</v>
      </c>
      <c r="X821" s="9" t="s">
        <v>126</v>
      </c>
      <c r="Y821" s="9" t="s">
        <v>126</v>
      </c>
      <c r="Z821" s="9" t="s">
        <v>126</v>
      </c>
      <c r="AA821" s="9" t="s">
        <v>126</v>
      </c>
      <c r="AB821" s="9" t="s">
        <v>126</v>
      </c>
      <c r="AC821" s="9" t="s">
        <v>126</v>
      </c>
      <c r="AD821" s="9" t="s">
        <v>126</v>
      </c>
      <c r="AE821" s="9" t="s">
        <v>126</v>
      </c>
      <c r="AF821" s="9" t="s">
        <v>126</v>
      </c>
      <c r="AG821" s="9" t="s">
        <v>126</v>
      </c>
      <c r="AH821" s="9" t="s">
        <v>126</v>
      </c>
      <c r="AI821" s="9" t="s">
        <v>126</v>
      </c>
      <c r="AJ821" s="9" t="s">
        <v>126</v>
      </c>
      <c r="AK821" s="9" t="s">
        <v>126</v>
      </c>
      <c r="AL821" s="9" t="s">
        <v>126</v>
      </c>
      <c r="AM821" s="9" t="s">
        <v>127</v>
      </c>
      <c r="AN821" s="9" t="s">
        <v>126</v>
      </c>
      <c r="AO821" s="9" t="s">
        <v>126</v>
      </c>
      <c r="AP821" s="9" t="s">
        <v>126</v>
      </c>
      <c r="AQ821" s="9" t="s">
        <v>126</v>
      </c>
      <c r="AR821" s="27" t="s">
        <v>126</v>
      </c>
      <c r="AS821" s="11" t="s">
        <v>126</v>
      </c>
      <c r="EN821" s="11" t="s">
        <v>126</v>
      </c>
      <c r="GR821" s="69" t="s">
        <v>348</v>
      </c>
      <c r="GS821" s="11" t="s">
        <v>126</v>
      </c>
    </row>
    <row r="822" spans="1:201" hidden="1" x14ac:dyDescent="0.25">
      <c r="A822" s="10" t="s">
        <v>1782</v>
      </c>
      <c r="B822" s="9" t="s">
        <v>1589</v>
      </c>
      <c r="C822" s="9" t="s">
        <v>1650</v>
      </c>
      <c r="D822" s="35" t="s">
        <v>2350</v>
      </c>
      <c r="E822" s="35" t="s">
        <v>1589</v>
      </c>
      <c r="F822" s="35" t="s">
        <v>1589</v>
      </c>
      <c r="G822" s="35" t="s">
        <v>127</v>
      </c>
      <c r="H822" s="35" t="s">
        <v>1589</v>
      </c>
      <c r="I822" s="35" t="s">
        <v>1589</v>
      </c>
      <c r="J822" s="35" t="str">
        <f t="shared" si="50"/>
        <v>Agile</v>
      </c>
      <c r="K822" t="s">
        <v>1589</v>
      </c>
      <c r="L822" t="s">
        <v>127</v>
      </c>
      <c r="M822" t="s">
        <v>127</v>
      </c>
      <c r="N822" t="s">
        <v>1589</v>
      </c>
      <c r="O822" t="s">
        <v>1589</v>
      </c>
      <c r="P822" t="s">
        <v>1589</v>
      </c>
      <c r="Q822" t="s">
        <v>1589</v>
      </c>
      <c r="R822" s="1" t="str">
        <f t="shared" si="51"/>
        <v>YES</v>
      </c>
      <c r="S822" s="29" t="str">
        <f t="shared" si="52"/>
        <v>YES</v>
      </c>
      <c r="T822" s="32" t="str">
        <f t="shared" si="53"/>
        <v>NO</v>
      </c>
      <c r="U822" s="34" t="s">
        <v>1589</v>
      </c>
      <c r="V822" s="10" t="s">
        <v>1589</v>
      </c>
      <c r="W822" s="54" t="s">
        <v>1589</v>
      </c>
      <c r="X822" s="9" t="s">
        <v>126</v>
      </c>
      <c r="Y822" s="9" t="s">
        <v>126</v>
      </c>
      <c r="Z822" s="9" t="s">
        <v>126</v>
      </c>
      <c r="AA822" s="9" t="s">
        <v>126</v>
      </c>
      <c r="AB822" s="9" t="s">
        <v>126</v>
      </c>
      <c r="AC822" s="9" t="s">
        <v>126</v>
      </c>
      <c r="AD822" s="9" t="s">
        <v>126</v>
      </c>
      <c r="AE822" s="9" t="s">
        <v>126</v>
      </c>
      <c r="AF822" s="9" t="s">
        <v>126</v>
      </c>
      <c r="AG822" s="9" t="s">
        <v>126</v>
      </c>
      <c r="AH822" s="9" t="s">
        <v>127</v>
      </c>
      <c r="AI822" s="9" t="s">
        <v>126</v>
      </c>
      <c r="AJ822" s="9" t="s">
        <v>126</v>
      </c>
      <c r="AK822" s="9" t="s">
        <v>126</v>
      </c>
      <c r="AL822" s="9" t="s">
        <v>126</v>
      </c>
      <c r="AM822" s="9" t="s">
        <v>126</v>
      </c>
      <c r="AN822" s="9" t="s">
        <v>126</v>
      </c>
      <c r="AO822" s="9" t="s">
        <v>126</v>
      </c>
      <c r="AP822" s="9" t="s">
        <v>126</v>
      </c>
      <c r="AQ822" s="9" t="s">
        <v>126</v>
      </c>
      <c r="AR822" s="27" t="s">
        <v>126</v>
      </c>
      <c r="AS822" s="11" t="s">
        <v>126</v>
      </c>
      <c r="EN822" s="11" t="s">
        <v>126</v>
      </c>
      <c r="GR822" s="69" t="s">
        <v>347</v>
      </c>
      <c r="GS822" s="11" t="s">
        <v>126</v>
      </c>
    </row>
    <row r="823" spans="1:201" hidden="1" x14ac:dyDescent="0.25">
      <c r="A823" s="10" t="s">
        <v>1782</v>
      </c>
      <c r="B823" s="9" t="s">
        <v>1589</v>
      </c>
      <c r="C823" s="9" t="s">
        <v>1650</v>
      </c>
      <c r="D823" s="35" t="s">
        <v>2350</v>
      </c>
      <c r="E823" s="35" t="s">
        <v>1589</v>
      </c>
      <c r="F823" s="35" t="s">
        <v>1589</v>
      </c>
      <c r="G823" s="35" t="s">
        <v>127</v>
      </c>
      <c r="H823" s="35" t="s">
        <v>1589</v>
      </c>
      <c r="I823" s="35" t="s">
        <v>1589</v>
      </c>
      <c r="J823" s="35" t="str">
        <f t="shared" si="50"/>
        <v>Agile</v>
      </c>
      <c r="K823" t="s">
        <v>1589</v>
      </c>
      <c r="L823" t="s">
        <v>127</v>
      </c>
      <c r="M823" t="s">
        <v>127</v>
      </c>
      <c r="N823" t="s">
        <v>1589</v>
      </c>
      <c r="O823" t="s">
        <v>1589</v>
      </c>
      <c r="P823" t="s">
        <v>1589</v>
      </c>
      <c r="Q823" t="s">
        <v>1589</v>
      </c>
      <c r="R823" s="1" t="str">
        <f t="shared" si="51"/>
        <v>YES</v>
      </c>
      <c r="S823" s="29" t="str">
        <f t="shared" si="52"/>
        <v>YES</v>
      </c>
      <c r="T823" s="32" t="str">
        <f t="shared" si="53"/>
        <v>NO</v>
      </c>
      <c r="U823" s="34" t="s">
        <v>1589</v>
      </c>
      <c r="V823" s="10" t="s">
        <v>1589</v>
      </c>
      <c r="W823" s="54" t="s">
        <v>1589</v>
      </c>
      <c r="X823" s="9" t="s">
        <v>126</v>
      </c>
      <c r="Y823" s="9" t="s">
        <v>127</v>
      </c>
      <c r="Z823" s="9" t="s">
        <v>126</v>
      </c>
      <c r="AA823" s="9" t="s">
        <v>126</v>
      </c>
      <c r="AB823" s="9" t="s">
        <v>126</v>
      </c>
      <c r="AC823" s="9" t="s">
        <v>126</v>
      </c>
      <c r="AD823" s="9" t="s">
        <v>126</v>
      </c>
      <c r="AE823" s="9" t="s">
        <v>126</v>
      </c>
      <c r="AF823" s="9" t="s">
        <v>126</v>
      </c>
      <c r="AG823" s="9" t="s">
        <v>126</v>
      </c>
      <c r="AH823" s="9" t="s">
        <v>126</v>
      </c>
      <c r="AI823" s="9" t="s">
        <v>126</v>
      </c>
      <c r="AJ823" s="9" t="s">
        <v>126</v>
      </c>
      <c r="AK823" s="9" t="s">
        <v>126</v>
      </c>
      <c r="AL823" s="9" t="s">
        <v>126</v>
      </c>
      <c r="AM823" s="9" t="s">
        <v>126</v>
      </c>
      <c r="AN823" s="9" t="s">
        <v>126</v>
      </c>
      <c r="AO823" s="9" t="s">
        <v>126</v>
      </c>
      <c r="AP823" s="9" t="s">
        <v>126</v>
      </c>
      <c r="AQ823" s="9" t="s">
        <v>126</v>
      </c>
      <c r="AR823" s="27" t="s">
        <v>126</v>
      </c>
      <c r="AS823" s="11" t="s">
        <v>126</v>
      </c>
      <c r="EN823" s="11" t="s">
        <v>126</v>
      </c>
      <c r="GR823" s="69" t="s">
        <v>347</v>
      </c>
      <c r="GS823" s="11" t="s">
        <v>126</v>
      </c>
    </row>
    <row r="824" spans="1:201" hidden="1" x14ac:dyDescent="0.25">
      <c r="A824" s="10" t="s">
        <v>1782</v>
      </c>
      <c r="B824" s="9" t="s">
        <v>1589</v>
      </c>
      <c r="C824" s="9" t="s">
        <v>1651</v>
      </c>
      <c r="D824" s="35" t="s">
        <v>2351</v>
      </c>
      <c r="E824" s="35" t="s">
        <v>1589</v>
      </c>
      <c r="F824" s="35" t="s">
        <v>1589</v>
      </c>
      <c r="G824" s="35" t="s">
        <v>127</v>
      </c>
      <c r="H824" s="35" t="s">
        <v>1589</v>
      </c>
      <c r="I824" s="35" t="s">
        <v>1589</v>
      </c>
      <c r="J824" s="35" t="str">
        <f t="shared" si="50"/>
        <v>Agile</v>
      </c>
      <c r="K824" t="s">
        <v>1589</v>
      </c>
      <c r="L824" t="s">
        <v>127</v>
      </c>
      <c r="M824" t="s">
        <v>127</v>
      </c>
      <c r="N824" t="s">
        <v>127</v>
      </c>
      <c r="O824" t="s">
        <v>1589</v>
      </c>
      <c r="P824" t="s">
        <v>1589</v>
      </c>
      <c r="Q824" t="s">
        <v>1589</v>
      </c>
      <c r="R824" s="1" t="str">
        <f t="shared" si="51"/>
        <v>YES</v>
      </c>
      <c r="S824" s="29" t="str">
        <f t="shared" si="52"/>
        <v>YES</v>
      </c>
      <c r="T824" s="32" t="str">
        <f t="shared" si="53"/>
        <v>NO</v>
      </c>
      <c r="U824" s="34" t="s">
        <v>1589</v>
      </c>
      <c r="V824" s="10" t="s">
        <v>1589</v>
      </c>
      <c r="W824" s="54" t="s">
        <v>1589</v>
      </c>
      <c r="X824" s="9" t="s">
        <v>126</v>
      </c>
      <c r="Y824" s="9" t="s">
        <v>127</v>
      </c>
      <c r="Z824" s="9" t="s">
        <v>126</v>
      </c>
      <c r="AA824" s="9" t="s">
        <v>126</v>
      </c>
      <c r="AB824" s="9" t="s">
        <v>126</v>
      </c>
      <c r="AC824" s="9" t="s">
        <v>126</v>
      </c>
      <c r="AD824" s="9" t="s">
        <v>126</v>
      </c>
      <c r="AE824" s="9" t="s">
        <v>126</v>
      </c>
      <c r="AF824" s="9" t="s">
        <v>126</v>
      </c>
      <c r="AG824" s="9" t="s">
        <v>126</v>
      </c>
      <c r="AH824" s="9" t="s">
        <v>126</v>
      </c>
      <c r="AI824" s="9" t="s">
        <v>126</v>
      </c>
      <c r="AJ824" s="9" t="s">
        <v>126</v>
      </c>
      <c r="AK824" s="9" t="s">
        <v>126</v>
      </c>
      <c r="AL824" s="9" t="s">
        <v>126</v>
      </c>
      <c r="AM824" s="9" t="s">
        <v>126</v>
      </c>
      <c r="AN824" s="9" t="s">
        <v>126</v>
      </c>
      <c r="AO824" s="9" t="s">
        <v>126</v>
      </c>
      <c r="AP824" s="9" t="s">
        <v>126</v>
      </c>
      <c r="AQ824" s="9" t="s">
        <v>126</v>
      </c>
      <c r="AR824" s="27" t="s">
        <v>126</v>
      </c>
      <c r="AS824" s="11" t="s">
        <v>126</v>
      </c>
      <c r="EN824" s="11" t="s">
        <v>126</v>
      </c>
      <c r="GR824" s="69" t="s">
        <v>348</v>
      </c>
      <c r="GS824" s="11" t="s">
        <v>126</v>
      </c>
    </row>
    <row r="825" spans="1:201" hidden="1" x14ac:dyDescent="0.25">
      <c r="A825" s="10" t="s">
        <v>1782</v>
      </c>
      <c r="B825" s="9" t="s">
        <v>1589</v>
      </c>
      <c r="C825" s="9" t="s">
        <v>1651</v>
      </c>
      <c r="D825" s="35" t="s">
        <v>2351</v>
      </c>
      <c r="E825" s="35" t="s">
        <v>1589</v>
      </c>
      <c r="F825" s="35" t="s">
        <v>1589</v>
      </c>
      <c r="G825" s="35" t="s">
        <v>127</v>
      </c>
      <c r="H825" s="35" t="s">
        <v>1589</v>
      </c>
      <c r="I825" s="35" t="s">
        <v>1589</v>
      </c>
      <c r="J825" s="35" t="str">
        <f t="shared" si="50"/>
        <v>Agile</v>
      </c>
      <c r="K825" t="s">
        <v>1589</v>
      </c>
      <c r="L825" t="s">
        <v>127</v>
      </c>
      <c r="M825" t="s">
        <v>127</v>
      </c>
      <c r="N825" t="s">
        <v>127</v>
      </c>
      <c r="O825" t="s">
        <v>1589</v>
      </c>
      <c r="P825" t="s">
        <v>1589</v>
      </c>
      <c r="Q825" t="s">
        <v>1589</v>
      </c>
      <c r="R825" s="1" t="str">
        <f t="shared" si="51"/>
        <v>YES</v>
      </c>
      <c r="S825" s="29" t="str">
        <f t="shared" si="52"/>
        <v>YES</v>
      </c>
      <c r="T825" s="32" t="str">
        <f t="shared" si="53"/>
        <v>NO</v>
      </c>
      <c r="U825" s="34" t="s">
        <v>1589</v>
      </c>
      <c r="V825" s="10" t="s">
        <v>1589</v>
      </c>
      <c r="W825" s="54" t="s">
        <v>1589</v>
      </c>
      <c r="X825" s="9" t="s">
        <v>126</v>
      </c>
      <c r="Y825" s="9" t="s">
        <v>126</v>
      </c>
      <c r="Z825" s="9" t="s">
        <v>126</v>
      </c>
      <c r="AA825" s="9" t="s">
        <v>127</v>
      </c>
      <c r="AB825" s="9" t="s">
        <v>126</v>
      </c>
      <c r="AC825" s="9" t="s">
        <v>126</v>
      </c>
      <c r="AD825" s="9" t="s">
        <v>126</v>
      </c>
      <c r="AE825" s="9" t="s">
        <v>126</v>
      </c>
      <c r="AF825" s="9" t="s">
        <v>126</v>
      </c>
      <c r="AG825" s="9" t="s">
        <v>126</v>
      </c>
      <c r="AH825" s="9" t="s">
        <v>126</v>
      </c>
      <c r="AI825" s="9" t="s">
        <v>126</v>
      </c>
      <c r="AJ825" s="9" t="s">
        <v>126</v>
      </c>
      <c r="AK825" s="9" t="s">
        <v>126</v>
      </c>
      <c r="AL825" s="9" t="s">
        <v>126</v>
      </c>
      <c r="AM825" s="9" t="s">
        <v>126</v>
      </c>
      <c r="AN825" s="9" t="s">
        <v>126</v>
      </c>
      <c r="AO825" s="9" t="s">
        <v>126</v>
      </c>
      <c r="AP825" s="9" t="s">
        <v>126</v>
      </c>
      <c r="AQ825" s="9" t="s">
        <v>126</v>
      </c>
      <c r="AR825" s="27" t="s">
        <v>126</v>
      </c>
      <c r="AS825" s="11" t="s">
        <v>126</v>
      </c>
      <c r="EN825" s="11" t="s">
        <v>126</v>
      </c>
      <c r="GR825" s="69" t="s">
        <v>348</v>
      </c>
      <c r="GS825" s="11" t="s">
        <v>126</v>
      </c>
    </row>
    <row r="826" spans="1:201" hidden="1" x14ac:dyDescent="0.25">
      <c r="A826" s="10" t="s">
        <v>1782</v>
      </c>
      <c r="B826" s="9" t="s">
        <v>1589</v>
      </c>
      <c r="C826" s="9" t="s">
        <v>1651</v>
      </c>
      <c r="D826" s="35" t="s">
        <v>2351</v>
      </c>
      <c r="E826" s="35" t="s">
        <v>1589</v>
      </c>
      <c r="F826" s="35" t="s">
        <v>1589</v>
      </c>
      <c r="G826" s="35" t="s">
        <v>127</v>
      </c>
      <c r="H826" s="35" t="s">
        <v>1589</v>
      </c>
      <c r="I826" s="35" t="s">
        <v>1589</v>
      </c>
      <c r="J826" s="35" t="str">
        <f t="shared" si="50"/>
        <v>Agile</v>
      </c>
      <c r="K826" t="s">
        <v>1589</v>
      </c>
      <c r="L826" t="s">
        <v>127</v>
      </c>
      <c r="M826" t="s">
        <v>127</v>
      </c>
      <c r="N826" t="s">
        <v>127</v>
      </c>
      <c r="O826" t="s">
        <v>1589</v>
      </c>
      <c r="P826" t="s">
        <v>1589</v>
      </c>
      <c r="Q826" t="s">
        <v>1589</v>
      </c>
      <c r="R826" s="1" t="str">
        <f t="shared" si="51"/>
        <v>YES</v>
      </c>
      <c r="S826" s="29" t="str">
        <f t="shared" si="52"/>
        <v>YES</v>
      </c>
      <c r="T826" s="32" t="str">
        <f t="shared" si="53"/>
        <v>NO</v>
      </c>
      <c r="U826" s="34" t="s">
        <v>1589</v>
      </c>
      <c r="V826" s="10" t="s">
        <v>1589</v>
      </c>
      <c r="W826" s="54" t="s">
        <v>1589</v>
      </c>
      <c r="X826" s="9" t="s">
        <v>126</v>
      </c>
      <c r="Y826" s="9" t="s">
        <v>126</v>
      </c>
      <c r="Z826" s="9" t="s">
        <v>126</v>
      </c>
      <c r="AA826" s="9" t="s">
        <v>126</v>
      </c>
      <c r="AB826" s="9" t="s">
        <v>126</v>
      </c>
      <c r="AC826" s="9" t="s">
        <v>127</v>
      </c>
      <c r="AD826" s="9" t="s">
        <v>126</v>
      </c>
      <c r="AE826" s="9" t="s">
        <v>126</v>
      </c>
      <c r="AF826" s="9" t="s">
        <v>126</v>
      </c>
      <c r="AG826" s="9" t="s">
        <v>126</v>
      </c>
      <c r="AH826" s="9" t="s">
        <v>126</v>
      </c>
      <c r="AI826" s="9" t="s">
        <v>126</v>
      </c>
      <c r="AJ826" s="9" t="s">
        <v>126</v>
      </c>
      <c r="AK826" s="9" t="s">
        <v>126</v>
      </c>
      <c r="AL826" s="9" t="s">
        <v>126</v>
      </c>
      <c r="AM826" s="9" t="s">
        <v>126</v>
      </c>
      <c r="AN826" s="9" t="s">
        <v>126</v>
      </c>
      <c r="AO826" s="9" t="s">
        <v>126</v>
      </c>
      <c r="AP826" s="9" t="s">
        <v>126</v>
      </c>
      <c r="AQ826" s="9" t="s">
        <v>126</v>
      </c>
      <c r="AR826" s="27" t="s">
        <v>126</v>
      </c>
      <c r="AS826" s="11" t="s">
        <v>126</v>
      </c>
      <c r="EN826" s="11" t="s">
        <v>126</v>
      </c>
      <c r="GR826" s="69" t="s">
        <v>348</v>
      </c>
      <c r="GS826" s="11" t="s">
        <v>126</v>
      </c>
    </row>
    <row r="827" spans="1:201" hidden="1" x14ac:dyDescent="0.25">
      <c r="A827" s="10" t="s">
        <v>1782</v>
      </c>
      <c r="B827" s="9" t="s">
        <v>1589</v>
      </c>
      <c r="C827" s="9" t="s">
        <v>1651</v>
      </c>
      <c r="D827" s="35" t="s">
        <v>2351</v>
      </c>
      <c r="E827" s="35" t="s">
        <v>1589</v>
      </c>
      <c r="F827" s="35" t="s">
        <v>1589</v>
      </c>
      <c r="G827" s="35" t="s">
        <v>127</v>
      </c>
      <c r="H827" s="35" t="s">
        <v>1589</v>
      </c>
      <c r="I827" s="35" t="s">
        <v>1589</v>
      </c>
      <c r="J827" s="35" t="str">
        <f t="shared" si="50"/>
        <v>Agile</v>
      </c>
      <c r="K827" t="s">
        <v>1589</v>
      </c>
      <c r="L827" t="s">
        <v>127</v>
      </c>
      <c r="M827" t="s">
        <v>127</v>
      </c>
      <c r="N827" t="s">
        <v>127</v>
      </c>
      <c r="O827" t="s">
        <v>1589</v>
      </c>
      <c r="P827" t="s">
        <v>1589</v>
      </c>
      <c r="Q827" t="s">
        <v>1589</v>
      </c>
      <c r="R827" s="1" t="str">
        <f t="shared" si="51"/>
        <v>YES</v>
      </c>
      <c r="S827" s="29" t="str">
        <f t="shared" si="52"/>
        <v>YES</v>
      </c>
      <c r="T827" s="32" t="str">
        <f t="shared" si="53"/>
        <v>NO</v>
      </c>
      <c r="U827" s="34" t="s">
        <v>1589</v>
      </c>
      <c r="V827" s="10" t="s">
        <v>1589</v>
      </c>
      <c r="W827" s="54" t="s">
        <v>1589</v>
      </c>
      <c r="X827" s="9" t="s">
        <v>126</v>
      </c>
      <c r="Y827" s="9" t="s">
        <v>126</v>
      </c>
      <c r="Z827" s="9" t="s">
        <v>126</v>
      </c>
      <c r="AA827" s="9" t="s">
        <v>126</v>
      </c>
      <c r="AB827" s="9" t="s">
        <v>126</v>
      </c>
      <c r="AC827" s="9" t="s">
        <v>126</v>
      </c>
      <c r="AD827" s="9" t="s">
        <v>127</v>
      </c>
      <c r="AE827" s="9" t="s">
        <v>126</v>
      </c>
      <c r="AF827" s="9" t="s">
        <v>126</v>
      </c>
      <c r="AG827" s="9" t="s">
        <v>126</v>
      </c>
      <c r="AH827" s="9" t="s">
        <v>126</v>
      </c>
      <c r="AI827" s="9" t="s">
        <v>126</v>
      </c>
      <c r="AJ827" s="9" t="s">
        <v>126</v>
      </c>
      <c r="AK827" s="9" t="s">
        <v>126</v>
      </c>
      <c r="AL827" s="9" t="s">
        <v>126</v>
      </c>
      <c r="AM827" s="9" t="s">
        <v>126</v>
      </c>
      <c r="AN827" s="9" t="s">
        <v>126</v>
      </c>
      <c r="AO827" s="9" t="s">
        <v>126</v>
      </c>
      <c r="AP827" s="9" t="s">
        <v>126</v>
      </c>
      <c r="AQ827" s="9" t="s">
        <v>126</v>
      </c>
      <c r="AR827" s="27" t="s">
        <v>126</v>
      </c>
      <c r="AS827" s="11" t="s">
        <v>126</v>
      </c>
      <c r="EN827" s="11" t="s">
        <v>126</v>
      </c>
      <c r="GR827" s="69" t="s">
        <v>348</v>
      </c>
      <c r="GS827" s="11" t="s">
        <v>126</v>
      </c>
    </row>
    <row r="828" spans="1:201" hidden="1" x14ac:dyDescent="0.25">
      <c r="A828" s="10" t="s">
        <v>1782</v>
      </c>
      <c r="B828" s="9" t="s">
        <v>1589</v>
      </c>
      <c r="C828" s="9" t="s">
        <v>1651</v>
      </c>
      <c r="D828" s="35" t="s">
        <v>2351</v>
      </c>
      <c r="E828" s="35" t="s">
        <v>1589</v>
      </c>
      <c r="F828" s="35" t="s">
        <v>1589</v>
      </c>
      <c r="G828" s="35" t="s">
        <v>127</v>
      </c>
      <c r="H828" s="35" t="s">
        <v>1589</v>
      </c>
      <c r="I828" s="35" t="s">
        <v>1589</v>
      </c>
      <c r="J828" s="35" t="str">
        <f t="shared" si="50"/>
        <v>Agile</v>
      </c>
      <c r="K828" t="s">
        <v>1589</v>
      </c>
      <c r="L828" t="s">
        <v>127</v>
      </c>
      <c r="M828" t="s">
        <v>127</v>
      </c>
      <c r="N828" t="s">
        <v>127</v>
      </c>
      <c r="O828" t="s">
        <v>1589</v>
      </c>
      <c r="P828" t="s">
        <v>1589</v>
      </c>
      <c r="Q828" t="s">
        <v>1589</v>
      </c>
      <c r="R828" s="1" t="str">
        <f t="shared" si="51"/>
        <v>YES</v>
      </c>
      <c r="S828" s="29" t="str">
        <f t="shared" si="52"/>
        <v>YES</v>
      </c>
      <c r="T828" s="32" t="str">
        <f t="shared" si="53"/>
        <v>NO</v>
      </c>
      <c r="U828" s="34" t="s">
        <v>1589</v>
      </c>
      <c r="V828" s="10" t="s">
        <v>1589</v>
      </c>
      <c r="W828" s="54" t="s">
        <v>1589</v>
      </c>
      <c r="X828" s="9" t="s">
        <v>127</v>
      </c>
      <c r="Y828" s="9" t="s">
        <v>126</v>
      </c>
      <c r="Z828" s="9" t="s">
        <v>126</v>
      </c>
      <c r="AA828" s="9" t="s">
        <v>126</v>
      </c>
      <c r="AB828" s="9" t="s">
        <v>126</v>
      </c>
      <c r="AC828" s="9" t="s">
        <v>126</v>
      </c>
      <c r="AD828" s="9" t="s">
        <v>126</v>
      </c>
      <c r="AE828" s="9" t="s">
        <v>126</v>
      </c>
      <c r="AF828" s="9" t="s">
        <v>126</v>
      </c>
      <c r="AG828" s="9" t="s">
        <v>126</v>
      </c>
      <c r="AH828" s="9" t="s">
        <v>126</v>
      </c>
      <c r="AI828" s="9" t="s">
        <v>126</v>
      </c>
      <c r="AJ828" s="9" t="s">
        <v>126</v>
      </c>
      <c r="AK828" s="9" t="s">
        <v>126</v>
      </c>
      <c r="AL828" s="9" t="s">
        <v>126</v>
      </c>
      <c r="AM828" s="9" t="s">
        <v>126</v>
      </c>
      <c r="AN828" s="9" t="s">
        <v>126</v>
      </c>
      <c r="AO828" s="9" t="s">
        <v>126</v>
      </c>
      <c r="AP828" s="9" t="s">
        <v>126</v>
      </c>
      <c r="AQ828" s="9" t="s">
        <v>126</v>
      </c>
      <c r="AR828" s="27" t="s">
        <v>126</v>
      </c>
      <c r="AS828" s="11" t="s">
        <v>126</v>
      </c>
      <c r="EN828" s="11" t="s">
        <v>126</v>
      </c>
      <c r="GR828" s="69" t="s">
        <v>347</v>
      </c>
      <c r="GS828" s="11" t="s">
        <v>126</v>
      </c>
    </row>
    <row r="829" spans="1:201" hidden="1" x14ac:dyDescent="0.25">
      <c r="A829" s="10" t="s">
        <v>1782</v>
      </c>
      <c r="B829" s="9" t="s">
        <v>1652</v>
      </c>
      <c r="C829" s="9" t="s">
        <v>1653</v>
      </c>
      <c r="D829" s="35" t="s">
        <v>2351</v>
      </c>
      <c r="E829" s="35" t="s">
        <v>1589</v>
      </c>
      <c r="F829" s="35" t="s">
        <v>1589</v>
      </c>
      <c r="G829" s="35" t="s">
        <v>1589</v>
      </c>
      <c r="H829" s="35" t="s">
        <v>1589</v>
      </c>
      <c r="I829" s="35" t="s">
        <v>1589</v>
      </c>
      <c r="J829" s="35" t="str">
        <f t="shared" si="50"/>
        <v/>
      </c>
      <c r="K829" t="s">
        <v>127</v>
      </c>
      <c r="L829" t="s">
        <v>1589</v>
      </c>
      <c r="M829" t="s">
        <v>1589</v>
      </c>
      <c r="N829" t="s">
        <v>1589</v>
      </c>
      <c r="O829" t="s">
        <v>1589</v>
      </c>
      <c r="P829" t="s">
        <v>1589</v>
      </c>
      <c r="Q829" t="s">
        <v>1589</v>
      </c>
      <c r="R829" s="1" t="str">
        <f t="shared" si="51"/>
        <v>NO</v>
      </c>
      <c r="S829" s="29" t="str">
        <f t="shared" si="52"/>
        <v>YES</v>
      </c>
      <c r="T829" s="32" t="str">
        <f t="shared" si="53"/>
        <v>YES</v>
      </c>
      <c r="U829" s="34" t="s">
        <v>127</v>
      </c>
      <c r="V829" s="10" t="s">
        <v>1589</v>
      </c>
      <c r="W829" s="54" t="s">
        <v>1589</v>
      </c>
      <c r="X829" s="9" t="s">
        <v>126</v>
      </c>
      <c r="Y829" s="9" t="s">
        <v>126</v>
      </c>
      <c r="Z829" s="9" t="s">
        <v>126</v>
      </c>
      <c r="AA829" s="9" t="s">
        <v>126</v>
      </c>
      <c r="AB829" s="9" t="s">
        <v>126</v>
      </c>
      <c r="AC829" s="9" t="s">
        <v>126</v>
      </c>
      <c r="AD829" s="9" t="s">
        <v>126</v>
      </c>
      <c r="AE829" s="9" t="s">
        <v>126</v>
      </c>
      <c r="AF829" s="9" t="s">
        <v>126</v>
      </c>
      <c r="AG829" s="9" t="s">
        <v>126</v>
      </c>
      <c r="AH829" s="9" t="s">
        <v>126</v>
      </c>
      <c r="AI829" s="9" t="s">
        <v>126</v>
      </c>
      <c r="AJ829" s="9" t="s">
        <v>126</v>
      </c>
      <c r="AK829" s="9" t="s">
        <v>126</v>
      </c>
      <c r="AL829" s="9" t="s">
        <v>127</v>
      </c>
      <c r="AM829" s="9" t="s">
        <v>126</v>
      </c>
      <c r="AN829" s="9" t="s">
        <v>126</v>
      </c>
      <c r="AO829" s="9" t="s">
        <v>126</v>
      </c>
      <c r="AP829" s="9" t="s">
        <v>126</v>
      </c>
      <c r="AQ829" s="9" t="s">
        <v>126</v>
      </c>
      <c r="AR829" s="27" t="s">
        <v>126</v>
      </c>
      <c r="AS829" s="11" t="s">
        <v>1654</v>
      </c>
      <c r="CQ829" t="s">
        <v>127</v>
      </c>
      <c r="EJ829" s="2" t="s">
        <v>127</v>
      </c>
      <c r="EN829" s="11" t="s">
        <v>1659</v>
      </c>
      <c r="FL829" t="s">
        <v>127</v>
      </c>
      <c r="GL829" s="21" t="s">
        <v>127</v>
      </c>
      <c r="GP829" t="s">
        <v>127</v>
      </c>
      <c r="GR829" s="69" t="s">
        <v>348</v>
      </c>
      <c r="GS829" s="11" t="s">
        <v>1664</v>
      </c>
    </row>
    <row r="830" spans="1:201" hidden="1" x14ac:dyDescent="0.25">
      <c r="A830" s="10" t="s">
        <v>1782</v>
      </c>
      <c r="B830" s="9" t="s">
        <v>1652</v>
      </c>
      <c r="C830" s="9" t="s">
        <v>1653</v>
      </c>
      <c r="D830" s="35" t="s">
        <v>2351</v>
      </c>
      <c r="E830" s="35" t="s">
        <v>1589</v>
      </c>
      <c r="F830" s="35" t="s">
        <v>1589</v>
      </c>
      <c r="G830" s="35" t="s">
        <v>1589</v>
      </c>
      <c r="H830" s="35" t="s">
        <v>1589</v>
      </c>
      <c r="I830" s="35" t="s">
        <v>1589</v>
      </c>
      <c r="J830" s="35" t="str">
        <f t="shared" si="50"/>
        <v/>
      </c>
      <c r="K830" t="s">
        <v>127</v>
      </c>
      <c r="L830" t="s">
        <v>1589</v>
      </c>
      <c r="M830" t="s">
        <v>1589</v>
      </c>
      <c r="N830" t="s">
        <v>1589</v>
      </c>
      <c r="O830" t="s">
        <v>1589</v>
      </c>
      <c r="P830" t="s">
        <v>1589</v>
      </c>
      <c r="Q830" t="s">
        <v>1589</v>
      </c>
      <c r="R830" s="1" t="str">
        <f t="shared" si="51"/>
        <v>NO</v>
      </c>
      <c r="S830" s="29" t="str">
        <f t="shared" si="52"/>
        <v>YES</v>
      </c>
      <c r="T830" s="32" t="str">
        <f t="shared" si="53"/>
        <v>YES</v>
      </c>
      <c r="U830" s="34" t="s">
        <v>127</v>
      </c>
      <c r="V830" s="10" t="s">
        <v>1589</v>
      </c>
      <c r="W830" s="54" t="s">
        <v>1589</v>
      </c>
      <c r="X830" s="9" t="s">
        <v>126</v>
      </c>
      <c r="Y830" s="9" t="s">
        <v>126</v>
      </c>
      <c r="Z830" s="9" t="s">
        <v>126</v>
      </c>
      <c r="AA830" s="9" t="s">
        <v>126</v>
      </c>
      <c r="AB830" s="9" t="s">
        <v>126</v>
      </c>
      <c r="AC830" s="9" t="s">
        <v>126</v>
      </c>
      <c r="AD830" s="9" t="s">
        <v>126</v>
      </c>
      <c r="AE830" s="9" t="s">
        <v>126</v>
      </c>
      <c r="AF830" s="9" t="s">
        <v>126</v>
      </c>
      <c r="AG830" s="9" t="s">
        <v>126</v>
      </c>
      <c r="AH830" s="9" t="s">
        <v>126</v>
      </c>
      <c r="AI830" s="9" t="s">
        <v>126</v>
      </c>
      <c r="AJ830" s="9" t="s">
        <v>126</v>
      </c>
      <c r="AK830" s="9" t="s">
        <v>127</v>
      </c>
      <c r="AL830" s="9" t="s">
        <v>126</v>
      </c>
      <c r="AM830" s="9" t="s">
        <v>126</v>
      </c>
      <c r="AN830" s="9" t="s">
        <v>126</v>
      </c>
      <c r="AO830" s="9" t="s">
        <v>126</v>
      </c>
      <c r="AP830" s="9" t="s">
        <v>126</v>
      </c>
      <c r="AQ830" s="9" t="s">
        <v>126</v>
      </c>
      <c r="AR830" s="27" t="s">
        <v>126</v>
      </c>
      <c r="AS830" s="11" t="s">
        <v>1655</v>
      </c>
      <c r="BY830" t="s">
        <v>127</v>
      </c>
      <c r="EJ830" s="2" t="s">
        <v>127</v>
      </c>
      <c r="EN830" s="11" t="s">
        <v>1660</v>
      </c>
      <c r="FL830" t="s">
        <v>127</v>
      </c>
      <c r="GP830" t="s">
        <v>127</v>
      </c>
      <c r="GR830" s="69" t="s">
        <v>347</v>
      </c>
      <c r="GS830" s="11" t="s">
        <v>1665</v>
      </c>
    </row>
    <row r="831" spans="1:201" hidden="1" x14ac:dyDescent="0.25">
      <c r="A831" s="10" t="s">
        <v>1782</v>
      </c>
      <c r="B831" s="9" t="s">
        <v>1652</v>
      </c>
      <c r="C831" s="9" t="s">
        <v>1653</v>
      </c>
      <c r="D831" s="35" t="s">
        <v>2351</v>
      </c>
      <c r="E831" s="35" t="s">
        <v>1589</v>
      </c>
      <c r="F831" s="35" t="s">
        <v>1589</v>
      </c>
      <c r="G831" s="35" t="s">
        <v>1589</v>
      </c>
      <c r="H831" s="35" t="s">
        <v>1589</v>
      </c>
      <c r="I831" s="35" t="s">
        <v>1589</v>
      </c>
      <c r="J831" s="35" t="str">
        <f t="shared" si="50"/>
        <v/>
      </c>
      <c r="K831" t="s">
        <v>127</v>
      </c>
      <c r="L831" t="s">
        <v>1589</v>
      </c>
      <c r="M831" t="s">
        <v>1589</v>
      </c>
      <c r="N831" t="s">
        <v>1589</v>
      </c>
      <c r="O831" t="s">
        <v>1589</v>
      </c>
      <c r="P831" t="s">
        <v>1589</v>
      </c>
      <c r="Q831" t="s">
        <v>1589</v>
      </c>
      <c r="R831" s="1" t="str">
        <f t="shared" si="51"/>
        <v>NO</v>
      </c>
      <c r="S831" s="29" t="str">
        <f t="shared" si="52"/>
        <v>YES</v>
      </c>
      <c r="T831" s="32" t="str">
        <f t="shared" si="53"/>
        <v>YES</v>
      </c>
      <c r="U831" s="34" t="s">
        <v>127</v>
      </c>
      <c r="V831" s="10" t="s">
        <v>1589</v>
      </c>
      <c r="W831" s="54" t="s">
        <v>1589</v>
      </c>
      <c r="X831" s="9" t="s">
        <v>126</v>
      </c>
      <c r="Y831" s="9" t="s">
        <v>126</v>
      </c>
      <c r="Z831" s="9" t="s">
        <v>126</v>
      </c>
      <c r="AA831" s="9" t="s">
        <v>126</v>
      </c>
      <c r="AB831" s="9" t="s">
        <v>126</v>
      </c>
      <c r="AC831" s="9" t="s">
        <v>126</v>
      </c>
      <c r="AD831" s="9" t="s">
        <v>127</v>
      </c>
      <c r="AE831" s="9" t="s">
        <v>126</v>
      </c>
      <c r="AF831" s="9" t="s">
        <v>126</v>
      </c>
      <c r="AG831" s="9" t="s">
        <v>126</v>
      </c>
      <c r="AH831" s="9" t="s">
        <v>126</v>
      </c>
      <c r="AI831" s="9" t="s">
        <v>126</v>
      </c>
      <c r="AJ831" s="9" t="s">
        <v>126</v>
      </c>
      <c r="AK831" s="9" t="s">
        <v>126</v>
      </c>
      <c r="AL831" s="9" t="s">
        <v>126</v>
      </c>
      <c r="AM831" s="9" t="s">
        <v>126</v>
      </c>
      <c r="AN831" s="9" t="s">
        <v>126</v>
      </c>
      <c r="AO831" s="9" t="s">
        <v>126</v>
      </c>
      <c r="AP831" s="9" t="s">
        <v>126</v>
      </c>
      <c r="AQ831" s="9" t="s">
        <v>126</v>
      </c>
      <c r="AR831" s="27" t="s">
        <v>126</v>
      </c>
      <c r="AS831" s="11" t="s">
        <v>1656</v>
      </c>
      <c r="CH831" t="s">
        <v>127</v>
      </c>
      <c r="EI831" s="22" t="s">
        <v>127</v>
      </c>
      <c r="EN831" s="11" t="s">
        <v>1661</v>
      </c>
      <c r="FB831" t="s">
        <v>127</v>
      </c>
      <c r="GO831" t="s">
        <v>127</v>
      </c>
      <c r="GR831" s="69" t="s">
        <v>347</v>
      </c>
      <c r="GS831" s="11" t="s">
        <v>1666</v>
      </c>
    </row>
    <row r="832" spans="1:201" hidden="1" x14ac:dyDescent="0.25">
      <c r="A832" s="10" t="s">
        <v>1782</v>
      </c>
      <c r="B832" s="9" t="s">
        <v>1652</v>
      </c>
      <c r="C832" s="9" t="s">
        <v>1653</v>
      </c>
      <c r="D832" s="35" t="s">
        <v>2351</v>
      </c>
      <c r="E832" s="35" t="s">
        <v>1589</v>
      </c>
      <c r="F832" s="35" t="s">
        <v>1589</v>
      </c>
      <c r="G832" s="35" t="s">
        <v>1589</v>
      </c>
      <c r="H832" s="35" t="s">
        <v>1589</v>
      </c>
      <c r="I832" s="35" t="s">
        <v>1589</v>
      </c>
      <c r="J832" s="35" t="str">
        <f t="shared" si="50"/>
        <v/>
      </c>
      <c r="K832" t="s">
        <v>127</v>
      </c>
      <c r="L832" t="s">
        <v>1589</v>
      </c>
      <c r="M832" t="s">
        <v>1589</v>
      </c>
      <c r="N832" t="s">
        <v>1589</v>
      </c>
      <c r="O832" t="s">
        <v>1589</v>
      </c>
      <c r="P832" t="s">
        <v>1589</v>
      </c>
      <c r="Q832" t="s">
        <v>1589</v>
      </c>
      <c r="R832" s="1" t="str">
        <f t="shared" si="51"/>
        <v>NO</v>
      </c>
      <c r="S832" s="29" t="str">
        <f t="shared" si="52"/>
        <v>YES</v>
      </c>
      <c r="T832" s="32" t="str">
        <f t="shared" si="53"/>
        <v>YES</v>
      </c>
      <c r="U832" s="34" t="s">
        <v>127</v>
      </c>
      <c r="V832" s="10" t="s">
        <v>1589</v>
      </c>
      <c r="W832" s="54" t="s">
        <v>1589</v>
      </c>
      <c r="X832" s="9" t="s">
        <v>126</v>
      </c>
      <c r="Y832" s="9" t="s">
        <v>126</v>
      </c>
      <c r="Z832" s="9" t="s">
        <v>126</v>
      </c>
      <c r="AA832" s="9" t="s">
        <v>127</v>
      </c>
      <c r="AB832" s="9" t="s">
        <v>126</v>
      </c>
      <c r="AC832" s="9" t="s">
        <v>126</v>
      </c>
      <c r="AD832" s="9" t="s">
        <v>126</v>
      </c>
      <c r="AE832" s="9" t="s">
        <v>126</v>
      </c>
      <c r="AF832" s="9" t="s">
        <v>126</v>
      </c>
      <c r="AG832" s="9" t="s">
        <v>126</v>
      </c>
      <c r="AH832" s="9" t="s">
        <v>126</v>
      </c>
      <c r="AI832" s="9" t="s">
        <v>126</v>
      </c>
      <c r="AJ832" s="9" t="s">
        <v>126</v>
      </c>
      <c r="AK832" s="9" t="s">
        <v>126</v>
      </c>
      <c r="AL832" s="9" t="s">
        <v>126</v>
      </c>
      <c r="AM832" s="9" t="s">
        <v>126</v>
      </c>
      <c r="AN832" s="9" t="s">
        <v>126</v>
      </c>
      <c r="AO832" s="9" t="s">
        <v>126</v>
      </c>
      <c r="AP832" s="9" t="s">
        <v>126</v>
      </c>
      <c r="AQ832" s="9" t="s">
        <v>126</v>
      </c>
      <c r="AR832" s="27" t="s">
        <v>126</v>
      </c>
      <c r="AS832" s="11" t="s">
        <v>1657</v>
      </c>
      <c r="EN832" s="11" t="s">
        <v>1662</v>
      </c>
      <c r="GD832" t="s">
        <v>127</v>
      </c>
      <c r="GP832" t="s">
        <v>127</v>
      </c>
      <c r="GR832" s="69" t="s">
        <v>347</v>
      </c>
      <c r="GS832" s="11" t="s">
        <v>1667</v>
      </c>
    </row>
    <row r="833" spans="1:201" hidden="1" x14ac:dyDescent="0.25">
      <c r="A833" s="10" t="s">
        <v>1782</v>
      </c>
      <c r="B833" s="9" t="s">
        <v>1652</v>
      </c>
      <c r="C833" s="9" t="s">
        <v>1653</v>
      </c>
      <c r="D833" s="35" t="s">
        <v>2351</v>
      </c>
      <c r="E833" s="35" t="s">
        <v>1589</v>
      </c>
      <c r="F833" s="35" t="s">
        <v>1589</v>
      </c>
      <c r="G833" s="35" t="s">
        <v>1589</v>
      </c>
      <c r="H833" s="35" t="s">
        <v>1589</v>
      </c>
      <c r="I833" s="35" t="s">
        <v>1589</v>
      </c>
      <c r="J833" s="35" t="str">
        <f t="shared" si="50"/>
        <v/>
      </c>
      <c r="K833" t="s">
        <v>127</v>
      </c>
      <c r="L833" t="s">
        <v>1589</v>
      </c>
      <c r="M833" t="s">
        <v>1589</v>
      </c>
      <c r="N833" t="s">
        <v>1589</v>
      </c>
      <c r="O833" t="s">
        <v>1589</v>
      </c>
      <c r="P833" t="s">
        <v>1589</v>
      </c>
      <c r="Q833" t="s">
        <v>1589</v>
      </c>
      <c r="R833" s="1" t="str">
        <f t="shared" si="51"/>
        <v>NO</v>
      </c>
      <c r="S833" s="29" t="str">
        <f t="shared" si="52"/>
        <v>YES</v>
      </c>
      <c r="T833" s="32" t="str">
        <f t="shared" si="53"/>
        <v>YES</v>
      </c>
      <c r="U833" s="34" t="s">
        <v>127</v>
      </c>
      <c r="V833" s="10" t="s">
        <v>1589</v>
      </c>
      <c r="W833" s="54" t="s">
        <v>1589</v>
      </c>
      <c r="X833" s="9" t="s">
        <v>126</v>
      </c>
      <c r="Y833" s="9" t="s">
        <v>126</v>
      </c>
      <c r="Z833" s="9" t="s">
        <v>126</v>
      </c>
      <c r="AA833" s="9" t="s">
        <v>126</v>
      </c>
      <c r="AB833" s="9" t="s">
        <v>126</v>
      </c>
      <c r="AC833" s="9" t="s">
        <v>126</v>
      </c>
      <c r="AD833" s="9" t="s">
        <v>126</v>
      </c>
      <c r="AE833" s="9" t="s">
        <v>126</v>
      </c>
      <c r="AF833" s="9" t="s">
        <v>126</v>
      </c>
      <c r="AG833" s="9" t="s">
        <v>126</v>
      </c>
      <c r="AH833" s="9" t="s">
        <v>126</v>
      </c>
      <c r="AI833" s="9" t="s">
        <v>126</v>
      </c>
      <c r="AJ833" s="9" t="s">
        <v>127</v>
      </c>
      <c r="AK833" s="9" t="s">
        <v>126</v>
      </c>
      <c r="AL833" s="9" t="s">
        <v>126</v>
      </c>
      <c r="AM833" s="9" t="s">
        <v>126</v>
      </c>
      <c r="AN833" s="9" t="s">
        <v>126</v>
      </c>
      <c r="AO833" s="9" t="s">
        <v>126</v>
      </c>
      <c r="AP833" s="9" t="s">
        <v>126</v>
      </c>
      <c r="AQ833" s="9" t="s">
        <v>126</v>
      </c>
      <c r="AR833" s="27" t="s">
        <v>126</v>
      </c>
      <c r="AS833" s="11" t="s">
        <v>1658</v>
      </c>
      <c r="BQ833" t="s">
        <v>127</v>
      </c>
      <c r="EJ833" s="2" t="s">
        <v>127</v>
      </c>
      <c r="EN833" s="11" t="s">
        <v>1663</v>
      </c>
      <c r="FR833" t="s">
        <v>127</v>
      </c>
      <c r="GO833" t="s">
        <v>127</v>
      </c>
      <c r="GR833" s="69" t="s">
        <v>347</v>
      </c>
      <c r="GS833" s="11" t="s">
        <v>1668</v>
      </c>
    </row>
    <row r="834" spans="1:201" hidden="1" x14ac:dyDescent="0.25">
      <c r="A834" s="10" t="s">
        <v>1782</v>
      </c>
      <c r="B834" s="9" t="s">
        <v>1652</v>
      </c>
      <c r="C834" s="9" t="s">
        <v>1669</v>
      </c>
      <c r="D834" s="35" t="s">
        <v>2351</v>
      </c>
      <c r="E834" s="35" t="s">
        <v>1589</v>
      </c>
      <c r="F834" s="35" t="s">
        <v>1589</v>
      </c>
      <c r="G834" s="35" t="s">
        <v>127</v>
      </c>
      <c r="H834" s="35" t="s">
        <v>1589</v>
      </c>
      <c r="I834" s="35" t="s">
        <v>1589</v>
      </c>
      <c r="J834" s="35" t="str">
        <f t="shared" si="50"/>
        <v>Agile</v>
      </c>
      <c r="K834" t="s">
        <v>1589</v>
      </c>
      <c r="L834" t="s">
        <v>127</v>
      </c>
      <c r="M834" t="s">
        <v>1589</v>
      </c>
      <c r="N834" t="s">
        <v>1589</v>
      </c>
      <c r="O834" t="s">
        <v>1589</v>
      </c>
      <c r="P834" t="s">
        <v>1589</v>
      </c>
      <c r="Q834" t="s">
        <v>1589</v>
      </c>
      <c r="R834" s="1" t="str">
        <f t="shared" si="51"/>
        <v>NO</v>
      </c>
      <c r="S834" s="29" t="str">
        <f t="shared" si="52"/>
        <v>YES</v>
      </c>
      <c r="T834" s="32" t="str">
        <f t="shared" si="53"/>
        <v>YES</v>
      </c>
      <c r="U834" s="34" t="s">
        <v>127</v>
      </c>
      <c r="V834" s="10" t="s">
        <v>1589</v>
      </c>
      <c r="W834" s="54" t="s">
        <v>1589</v>
      </c>
      <c r="X834" s="9" t="s">
        <v>127</v>
      </c>
      <c r="Y834" s="9" t="s">
        <v>126</v>
      </c>
      <c r="Z834" s="9" t="s">
        <v>126</v>
      </c>
      <c r="AA834" s="9" t="s">
        <v>126</v>
      </c>
      <c r="AB834" s="9" t="s">
        <v>126</v>
      </c>
      <c r="AC834" s="9" t="s">
        <v>126</v>
      </c>
      <c r="AD834" s="9" t="s">
        <v>126</v>
      </c>
      <c r="AE834" s="9" t="s">
        <v>126</v>
      </c>
      <c r="AF834" s="9" t="s">
        <v>126</v>
      </c>
      <c r="AG834" s="9" t="s">
        <v>126</v>
      </c>
      <c r="AH834" s="9" t="s">
        <v>126</v>
      </c>
      <c r="AI834" s="9" t="s">
        <v>126</v>
      </c>
      <c r="AJ834" s="9" t="s">
        <v>126</v>
      </c>
      <c r="AK834" s="9" t="s">
        <v>126</v>
      </c>
      <c r="AL834" s="9" t="s">
        <v>126</v>
      </c>
      <c r="AM834" s="9" t="s">
        <v>126</v>
      </c>
      <c r="AN834" s="9" t="s">
        <v>126</v>
      </c>
      <c r="AO834" s="9" t="s">
        <v>126</v>
      </c>
      <c r="AP834" s="9" t="s">
        <v>126</v>
      </c>
      <c r="AQ834" s="9" t="s">
        <v>126</v>
      </c>
      <c r="AR834" s="27" t="s">
        <v>126</v>
      </c>
      <c r="AS834" s="11" t="s">
        <v>1670</v>
      </c>
      <c r="BM834" t="s">
        <v>127</v>
      </c>
      <c r="EK834" s="2" t="s">
        <v>127</v>
      </c>
      <c r="EN834" s="11" t="s">
        <v>1675</v>
      </c>
      <c r="FR834" t="s">
        <v>127</v>
      </c>
      <c r="GO834" t="s">
        <v>127</v>
      </c>
      <c r="GR834" s="69" t="s">
        <v>348</v>
      </c>
      <c r="GS834" s="11" t="s">
        <v>126</v>
      </c>
    </row>
    <row r="835" spans="1:201" hidden="1" x14ac:dyDescent="0.25">
      <c r="A835" s="10" t="s">
        <v>1782</v>
      </c>
      <c r="B835" s="9" t="s">
        <v>1652</v>
      </c>
      <c r="C835" s="9" t="s">
        <v>1669</v>
      </c>
      <c r="D835" s="35" t="s">
        <v>2351</v>
      </c>
      <c r="E835" s="35" t="s">
        <v>1589</v>
      </c>
      <c r="F835" s="35" t="s">
        <v>1589</v>
      </c>
      <c r="G835" s="35" t="s">
        <v>127</v>
      </c>
      <c r="H835" s="35" t="s">
        <v>1589</v>
      </c>
      <c r="I835" s="35" t="s">
        <v>1589</v>
      </c>
      <c r="J835" s="35" t="str">
        <f t="shared" si="50"/>
        <v>Agile</v>
      </c>
      <c r="K835" t="s">
        <v>1589</v>
      </c>
      <c r="L835" t="s">
        <v>127</v>
      </c>
      <c r="M835" t="s">
        <v>1589</v>
      </c>
      <c r="N835" t="s">
        <v>1589</v>
      </c>
      <c r="O835" t="s">
        <v>1589</v>
      </c>
      <c r="P835" t="s">
        <v>1589</v>
      </c>
      <c r="Q835" t="s">
        <v>1589</v>
      </c>
      <c r="R835" s="1" t="str">
        <f t="shared" si="51"/>
        <v>NO</v>
      </c>
      <c r="S835" s="29" t="str">
        <f t="shared" si="52"/>
        <v>YES</v>
      </c>
      <c r="T835" s="32" t="str">
        <f t="shared" si="53"/>
        <v>YES</v>
      </c>
      <c r="U835" s="34" t="s">
        <v>127</v>
      </c>
      <c r="V835" s="10" t="s">
        <v>1589</v>
      </c>
      <c r="W835" s="54" t="s">
        <v>1589</v>
      </c>
      <c r="X835" s="9" t="s">
        <v>126</v>
      </c>
      <c r="Y835" s="9" t="s">
        <v>126</v>
      </c>
      <c r="Z835" s="9" t="s">
        <v>126</v>
      </c>
      <c r="AA835" s="9" t="s">
        <v>127</v>
      </c>
      <c r="AB835" s="9" t="s">
        <v>126</v>
      </c>
      <c r="AC835" s="9" t="s">
        <v>126</v>
      </c>
      <c r="AD835" s="9" t="s">
        <v>126</v>
      </c>
      <c r="AE835" s="9" t="s">
        <v>126</v>
      </c>
      <c r="AF835" s="9" t="s">
        <v>126</v>
      </c>
      <c r="AG835" s="9" t="s">
        <v>126</v>
      </c>
      <c r="AH835" s="9" t="s">
        <v>126</v>
      </c>
      <c r="AI835" s="9" t="s">
        <v>126</v>
      </c>
      <c r="AJ835" s="9" t="s">
        <v>126</v>
      </c>
      <c r="AK835" s="9" t="s">
        <v>126</v>
      </c>
      <c r="AL835" s="9" t="s">
        <v>126</v>
      </c>
      <c r="AM835" s="9" t="s">
        <v>126</v>
      </c>
      <c r="AN835" s="9" t="s">
        <v>126</v>
      </c>
      <c r="AO835" s="9" t="s">
        <v>126</v>
      </c>
      <c r="AP835" s="9" t="s">
        <v>126</v>
      </c>
      <c r="AQ835" s="9" t="s">
        <v>126</v>
      </c>
      <c r="AR835" s="27" t="s">
        <v>126</v>
      </c>
      <c r="AS835" s="11" t="s">
        <v>1671</v>
      </c>
      <c r="BY835" t="s">
        <v>127</v>
      </c>
      <c r="DR835" t="s">
        <v>127</v>
      </c>
      <c r="EI835" s="22" t="s">
        <v>127</v>
      </c>
      <c r="EJ835" s="2" t="s">
        <v>127</v>
      </c>
      <c r="EN835" s="41" t="s">
        <v>1676</v>
      </c>
      <c r="GR835" s="69" t="s">
        <v>347</v>
      </c>
      <c r="GS835" s="11" t="s">
        <v>126</v>
      </c>
    </row>
    <row r="836" spans="1:201" hidden="1" x14ac:dyDescent="0.25">
      <c r="A836" s="10" t="s">
        <v>1782</v>
      </c>
      <c r="B836" s="9" t="s">
        <v>1652</v>
      </c>
      <c r="C836" s="9" t="s">
        <v>1669</v>
      </c>
      <c r="D836" s="35" t="s">
        <v>2351</v>
      </c>
      <c r="E836" s="35" t="s">
        <v>1589</v>
      </c>
      <c r="F836" s="35" t="s">
        <v>1589</v>
      </c>
      <c r="G836" s="35" t="s">
        <v>127</v>
      </c>
      <c r="H836" s="35" t="s">
        <v>1589</v>
      </c>
      <c r="I836" s="35" t="s">
        <v>1589</v>
      </c>
      <c r="J836" s="35" t="str">
        <f t="shared" ref="J836:J899" si="54">IF(OR($E836 = "YES",$F836 = "YES", $I836="YES"), IF(OR($G836 = "YES",$H836 = "YES"),"Mixed","Plan-driven"), IF(OR($G836 = "YES",$H836 = "YES"), "Agile", ""))</f>
        <v>Agile</v>
      </c>
      <c r="K836" t="s">
        <v>1589</v>
      </c>
      <c r="L836" t="s">
        <v>127</v>
      </c>
      <c r="M836" t="s">
        <v>1589</v>
      </c>
      <c r="N836" t="s">
        <v>1589</v>
      </c>
      <c r="O836" t="s">
        <v>1589</v>
      </c>
      <c r="P836" t="s">
        <v>1589</v>
      </c>
      <c r="Q836" t="s">
        <v>1589</v>
      </c>
      <c r="R836" s="1" t="str">
        <f t="shared" si="51"/>
        <v>NO</v>
      </c>
      <c r="S836" s="29" t="str">
        <f t="shared" si="52"/>
        <v>YES</v>
      </c>
      <c r="T836" s="32" t="str">
        <f t="shared" si="53"/>
        <v>YES</v>
      </c>
      <c r="U836" s="34" t="s">
        <v>127</v>
      </c>
      <c r="V836" s="10" t="s">
        <v>1589</v>
      </c>
      <c r="W836" s="54" t="s">
        <v>1589</v>
      </c>
      <c r="X836" s="9" t="s">
        <v>126</v>
      </c>
      <c r="Y836" s="9" t="s">
        <v>126</v>
      </c>
      <c r="Z836" s="9" t="s">
        <v>126</v>
      </c>
      <c r="AA836" s="9" t="s">
        <v>126</v>
      </c>
      <c r="AB836" s="9" t="s">
        <v>127</v>
      </c>
      <c r="AC836" s="9" t="s">
        <v>126</v>
      </c>
      <c r="AD836" s="9" t="s">
        <v>126</v>
      </c>
      <c r="AE836" s="9" t="s">
        <v>126</v>
      </c>
      <c r="AF836" s="9" t="s">
        <v>126</v>
      </c>
      <c r="AG836" s="9" t="s">
        <v>126</v>
      </c>
      <c r="AH836" s="9" t="s">
        <v>126</v>
      </c>
      <c r="AI836" s="9" t="s">
        <v>126</v>
      </c>
      <c r="AJ836" s="9" t="s">
        <v>126</v>
      </c>
      <c r="AK836" s="9" t="s">
        <v>126</v>
      </c>
      <c r="AL836" s="9" t="s">
        <v>126</v>
      </c>
      <c r="AM836" s="9" t="s">
        <v>126</v>
      </c>
      <c r="AN836" s="9" t="s">
        <v>126</v>
      </c>
      <c r="AO836" s="9" t="s">
        <v>126</v>
      </c>
      <c r="AP836" s="9" t="s">
        <v>126</v>
      </c>
      <c r="AQ836" s="9" t="s">
        <v>126</v>
      </c>
      <c r="AR836" s="27" t="s">
        <v>126</v>
      </c>
      <c r="AS836" s="11" t="s">
        <v>1672</v>
      </c>
      <c r="BS836" t="s">
        <v>127</v>
      </c>
      <c r="EI836" s="22" t="s">
        <v>127</v>
      </c>
      <c r="EN836" s="11" t="s">
        <v>1677</v>
      </c>
      <c r="FW836" t="s">
        <v>127</v>
      </c>
      <c r="GN836" t="s">
        <v>127</v>
      </c>
      <c r="GR836" s="69" t="s">
        <v>348</v>
      </c>
      <c r="GS836" s="11" t="s">
        <v>126</v>
      </c>
    </row>
    <row r="837" spans="1:201" hidden="1" x14ac:dyDescent="0.25">
      <c r="A837" s="10" t="s">
        <v>1782</v>
      </c>
      <c r="B837" s="9" t="s">
        <v>1652</v>
      </c>
      <c r="C837" s="9" t="s">
        <v>1669</v>
      </c>
      <c r="D837" s="35" t="s">
        <v>2351</v>
      </c>
      <c r="E837" s="35" t="s">
        <v>1589</v>
      </c>
      <c r="F837" s="35" t="s">
        <v>1589</v>
      </c>
      <c r="G837" s="35" t="s">
        <v>127</v>
      </c>
      <c r="H837" s="35" t="s">
        <v>1589</v>
      </c>
      <c r="I837" s="35" t="s">
        <v>1589</v>
      </c>
      <c r="J837" s="35" t="str">
        <f t="shared" si="54"/>
        <v>Agile</v>
      </c>
      <c r="K837" t="s">
        <v>1589</v>
      </c>
      <c r="L837" t="s">
        <v>127</v>
      </c>
      <c r="M837" t="s">
        <v>1589</v>
      </c>
      <c r="N837" t="s">
        <v>1589</v>
      </c>
      <c r="O837" t="s">
        <v>1589</v>
      </c>
      <c r="P837" t="s">
        <v>1589</v>
      </c>
      <c r="Q837" t="s">
        <v>1589</v>
      </c>
      <c r="R837" s="1" t="str">
        <f t="shared" ref="R837:R900" si="55">IF(OR(M837="YES",N837="YES",O837="YES"),"YES","NO")</f>
        <v>NO</v>
      </c>
      <c r="S837" s="29" t="str">
        <f t="shared" si="52"/>
        <v>YES</v>
      </c>
      <c r="T837" s="32" t="str">
        <f t="shared" si="53"/>
        <v>YES</v>
      </c>
      <c r="U837" s="34" t="s">
        <v>127</v>
      </c>
      <c r="V837" s="10" t="s">
        <v>1589</v>
      </c>
      <c r="W837" s="54" t="s">
        <v>1589</v>
      </c>
      <c r="X837" s="9" t="s">
        <v>126</v>
      </c>
      <c r="Y837" s="9" t="s">
        <v>126</v>
      </c>
      <c r="Z837" s="9" t="s">
        <v>126</v>
      </c>
      <c r="AA837" s="9" t="s">
        <v>126</v>
      </c>
      <c r="AB837" s="9" t="s">
        <v>126</v>
      </c>
      <c r="AC837" s="9" t="s">
        <v>126</v>
      </c>
      <c r="AD837" s="9" t="s">
        <v>126</v>
      </c>
      <c r="AE837" s="9" t="s">
        <v>126</v>
      </c>
      <c r="AF837" s="9" t="s">
        <v>126</v>
      </c>
      <c r="AG837" s="9" t="s">
        <v>126</v>
      </c>
      <c r="AH837" s="9" t="s">
        <v>127</v>
      </c>
      <c r="AI837" s="9" t="s">
        <v>126</v>
      </c>
      <c r="AJ837" s="9" t="s">
        <v>126</v>
      </c>
      <c r="AK837" s="9" t="s">
        <v>126</v>
      </c>
      <c r="AL837" s="9" t="s">
        <v>126</v>
      </c>
      <c r="AM837" s="9" t="s">
        <v>126</v>
      </c>
      <c r="AN837" s="9" t="s">
        <v>126</v>
      </c>
      <c r="AO837" s="9" t="s">
        <v>126</v>
      </c>
      <c r="AP837" s="9" t="s">
        <v>126</v>
      </c>
      <c r="AQ837" s="9" t="s">
        <v>126</v>
      </c>
      <c r="AR837" s="27" t="s">
        <v>126</v>
      </c>
      <c r="AS837" s="11" t="s">
        <v>1673</v>
      </c>
      <c r="BR837" t="s">
        <v>127</v>
      </c>
      <c r="DH837" t="s">
        <v>127</v>
      </c>
      <c r="DQ837" t="s">
        <v>127</v>
      </c>
      <c r="EI837" s="22" t="s">
        <v>127</v>
      </c>
      <c r="EJ837" s="2" t="s">
        <v>127</v>
      </c>
      <c r="EN837" s="11" t="s">
        <v>1678</v>
      </c>
      <c r="GD837" t="s">
        <v>127</v>
      </c>
      <c r="GP837" t="s">
        <v>127</v>
      </c>
      <c r="GR837" s="69" t="s">
        <v>347</v>
      </c>
      <c r="GS837" s="11" t="s">
        <v>126</v>
      </c>
    </row>
    <row r="838" spans="1:201" hidden="1" x14ac:dyDescent="0.25">
      <c r="A838" s="10" t="s">
        <v>1782</v>
      </c>
      <c r="B838" s="9" t="s">
        <v>1652</v>
      </c>
      <c r="C838" s="9" t="s">
        <v>1669</v>
      </c>
      <c r="D838" s="35" t="s">
        <v>2351</v>
      </c>
      <c r="E838" s="35" t="s">
        <v>1589</v>
      </c>
      <c r="F838" s="35" t="s">
        <v>1589</v>
      </c>
      <c r="G838" s="35" t="s">
        <v>127</v>
      </c>
      <c r="H838" s="35" t="s">
        <v>1589</v>
      </c>
      <c r="I838" s="35" t="s">
        <v>1589</v>
      </c>
      <c r="J838" s="35" t="str">
        <f t="shared" si="54"/>
        <v>Agile</v>
      </c>
      <c r="K838" t="s">
        <v>1589</v>
      </c>
      <c r="L838" t="s">
        <v>127</v>
      </c>
      <c r="M838" t="s">
        <v>1589</v>
      </c>
      <c r="N838" t="s">
        <v>1589</v>
      </c>
      <c r="O838" t="s">
        <v>1589</v>
      </c>
      <c r="P838" t="s">
        <v>1589</v>
      </c>
      <c r="Q838" t="s">
        <v>1589</v>
      </c>
      <c r="R838" s="1" t="str">
        <f t="shared" si="55"/>
        <v>NO</v>
      </c>
      <c r="S838" s="29" t="str">
        <f t="shared" ref="S838:S901" si="56">IF(AND(X838="",Y838="",Z838="",AA838="",AB838="",AC838="",AD838="",AE838="",AF838="",AG838="",AH838="",AI838="",AJ838="",AK838="",AL838="",AN838="",AM838="",AO838="",AP838="",AQ838="",AR838=""),"NO","YES")</f>
        <v>YES</v>
      </c>
      <c r="T838" s="32" t="str">
        <f t="shared" si="53"/>
        <v>YES</v>
      </c>
      <c r="U838" s="34" t="s">
        <v>127</v>
      </c>
      <c r="V838" s="10" t="s">
        <v>1589</v>
      </c>
      <c r="W838" s="54" t="s">
        <v>1589</v>
      </c>
      <c r="X838" s="9" t="s">
        <v>126</v>
      </c>
      <c r="Y838" s="9" t="s">
        <v>126</v>
      </c>
      <c r="Z838" s="9" t="s">
        <v>126</v>
      </c>
      <c r="AA838" s="9" t="s">
        <v>126</v>
      </c>
      <c r="AB838" s="9" t="s">
        <v>126</v>
      </c>
      <c r="AC838" s="9" t="s">
        <v>126</v>
      </c>
      <c r="AD838" s="9" t="s">
        <v>126</v>
      </c>
      <c r="AE838" s="9" t="s">
        <v>126</v>
      </c>
      <c r="AF838" s="9" t="s">
        <v>126</v>
      </c>
      <c r="AG838" s="9" t="s">
        <v>126</v>
      </c>
      <c r="AH838" s="9" t="s">
        <v>126</v>
      </c>
      <c r="AI838" s="9" t="s">
        <v>126</v>
      </c>
      <c r="AJ838" s="9" t="s">
        <v>126</v>
      </c>
      <c r="AK838" s="9" t="s">
        <v>126</v>
      </c>
      <c r="AL838" s="9" t="s">
        <v>126</v>
      </c>
      <c r="AM838" s="9" t="s">
        <v>126</v>
      </c>
      <c r="AN838" s="9" t="s">
        <v>126</v>
      </c>
      <c r="AO838" s="9" t="s">
        <v>126</v>
      </c>
      <c r="AP838" s="9" t="s">
        <v>127</v>
      </c>
      <c r="AQ838" s="9" t="s">
        <v>126</v>
      </c>
      <c r="AR838" s="27" t="s">
        <v>126</v>
      </c>
      <c r="AS838" s="11" t="s">
        <v>1674</v>
      </c>
      <c r="BR838" t="s">
        <v>127</v>
      </c>
      <c r="EI838" s="22" t="s">
        <v>127</v>
      </c>
      <c r="EN838" s="11" t="s">
        <v>1679</v>
      </c>
      <c r="FU838" t="s">
        <v>127</v>
      </c>
      <c r="GN838" t="s">
        <v>127</v>
      </c>
      <c r="GR838" s="69" t="s">
        <v>347</v>
      </c>
      <c r="GS838" s="11" t="s">
        <v>126</v>
      </c>
    </row>
    <row r="839" spans="1:201" hidden="1" x14ac:dyDescent="0.25">
      <c r="A839" s="10" t="s">
        <v>1782</v>
      </c>
      <c r="B839" s="9" t="s">
        <v>1652</v>
      </c>
      <c r="C839" s="9" t="s">
        <v>1680</v>
      </c>
      <c r="D839" s="35" t="s">
        <v>2351</v>
      </c>
      <c r="E839" s="35" t="s">
        <v>1589</v>
      </c>
      <c r="F839" s="35" t="s">
        <v>1589</v>
      </c>
      <c r="G839" s="35" t="s">
        <v>127</v>
      </c>
      <c r="H839" s="35" t="s">
        <v>1589</v>
      </c>
      <c r="I839" s="35" t="s">
        <v>1589</v>
      </c>
      <c r="J839" s="35" t="str">
        <f t="shared" si="54"/>
        <v>Agile</v>
      </c>
      <c r="K839" t="s">
        <v>127</v>
      </c>
      <c r="L839" t="s">
        <v>127</v>
      </c>
      <c r="M839" t="s">
        <v>1589</v>
      </c>
      <c r="N839" t="s">
        <v>127</v>
      </c>
      <c r="O839" t="s">
        <v>1589</v>
      </c>
      <c r="P839" t="s">
        <v>1589</v>
      </c>
      <c r="Q839" t="s">
        <v>1589</v>
      </c>
      <c r="R839" s="1" t="str">
        <f t="shared" si="55"/>
        <v>YES</v>
      </c>
      <c r="S839" s="29" t="str">
        <f t="shared" si="56"/>
        <v>YES</v>
      </c>
      <c r="T839" s="32" t="str">
        <f t="shared" si="53"/>
        <v>NO</v>
      </c>
      <c r="U839" s="34" t="s">
        <v>1589</v>
      </c>
      <c r="V839" s="10" t="s">
        <v>1589</v>
      </c>
      <c r="W839" s="54" t="s">
        <v>1589</v>
      </c>
      <c r="X839" s="9" t="s">
        <v>126</v>
      </c>
      <c r="Y839" s="9" t="s">
        <v>126</v>
      </c>
      <c r="Z839" s="9" t="s">
        <v>126</v>
      </c>
      <c r="AA839" s="9" t="s">
        <v>126</v>
      </c>
      <c r="AB839" s="9" t="s">
        <v>126</v>
      </c>
      <c r="AC839" s="9" t="s">
        <v>126</v>
      </c>
      <c r="AD839" s="9" t="s">
        <v>126</v>
      </c>
      <c r="AE839" s="9" t="s">
        <v>126</v>
      </c>
      <c r="AF839" s="9" t="s">
        <v>126</v>
      </c>
      <c r="AG839" s="9" t="s">
        <v>126</v>
      </c>
      <c r="AH839" s="9" t="s">
        <v>126</v>
      </c>
      <c r="AI839" s="9" t="s">
        <v>126</v>
      </c>
      <c r="AJ839" s="9" t="s">
        <v>126</v>
      </c>
      <c r="AK839" s="9" t="s">
        <v>126</v>
      </c>
      <c r="AL839" s="9" t="s">
        <v>126</v>
      </c>
      <c r="AM839" s="9" t="s">
        <v>127</v>
      </c>
      <c r="AN839" s="9" t="s">
        <v>126</v>
      </c>
      <c r="AO839" s="9" t="s">
        <v>126</v>
      </c>
      <c r="AP839" s="9" t="s">
        <v>126</v>
      </c>
      <c r="AQ839" s="9" t="s">
        <v>126</v>
      </c>
      <c r="AR839" s="27" t="s">
        <v>126</v>
      </c>
      <c r="AS839" s="11" t="s">
        <v>126</v>
      </c>
      <c r="EN839" s="11" t="s">
        <v>126</v>
      </c>
      <c r="GR839" s="69" t="s">
        <v>347</v>
      </c>
      <c r="GS839" s="11" t="s">
        <v>126</v>
      </c>
    </row>
    <row r="840" spans="1:201" hidden="1" x14ac:dyDescent="0.25">
      <c r="A840" s="10" t="s">
        <v>1782</v>
      </c>
      <c r="B840" s="9" t="s">
        <v>1652</v>
      </c>
      <c r="C840" s="9" t="s">
        <v>1680</v>
      </c>
      <c r="D840" s="35" t="s">
        <v>2351</v>
      </c>
      <c r="E840" s="35" t="s">
        <v>1589</v>
      </c>
      <c r="F840" s="35" t="s">
        <v>1589</v>
      </c>
      <c r="G840" s="35" t="s">
        <v>127</v>
      </c>
      <c r="H840" s="35" t="s">
        <v>1589</v>
      </c>
      <c r="I840" s="35" t="s">
        <v>1589</v>
      </c>
      <c r="J840" s="35" t="str">
        <f t="shared" si="54"/>
        <v>Agile</v>
      </c>
      <c r="K840" t="s">
        <v>127</v>
      </c>
      <c r="L840" t="s">
        <v>127</v>
      </c>
      <c r="M840" t="s">
        <v>1589</v>
      </c>
      <c r="N840" t="s">
        <v>127</v>
      </c>
      <c r="O840" t="s">
        <v>1589</v>
      </c>
      <c r="P840" t="s">
        <v>1589</v>
      </c>
      <c r="Q840" t="s">
        <v>1589</v>
      </c>
      <c r="R840" s="1" t="str">
        <f t="shared" si="55"/>
        <v>YES</v>
      </c>
      <c r="S840" s="29" t="str">
        <f t="shared" si="56"/>
        <v>NO</v>
      </c>
      <c r="T840" s="32" t="str">
        <f t="shared" si="53"/>
        <v>NO</v>
      </c>
      <c r="U840" s="34" t="s">
        <v>1589</v>
      </c>
      <c r="V840" s="10" t="s">
        <v>1589</v>
      </c>
      <c r="W840" s="54" t="s">
        <v>1589</v>
      </c>
      <c r="X840" s="9" t="s">
        <v>126</v>
      </c>
      <c r="Y840" s="9" t="s">
        <v>126</v>
      </c>
      <c r="Z840" s="9" t="s">
        <v>126</v>
      </c>
      <c r="AA840" s="9" t="s">
        <v>126</v>
      </c>
      <c r="AB840" s="9" t="s">
        <v>126</v>
      </c>
      <c r="AC840" s="9" t="s">
        <v>126</v>
      </c>
      <c r="AD840" s="9" t="s">
        <v>126</v>
      </c>
      <c r="AE840" s="9" t="s">
        <v>126</v>
      </c>
      <c r="AF840" s="9" t="s">
        <v>126</v>
      </c>
      <c r="AG840" s="9" t="s">
        <v>126</v>
      </c>
      <c r="AH840" s="9" t="s">
        <v>126</v>
      </c>
      <c r="AI840" s="9" t="s">
        <v>126</v>
      </c>
      <c r="AJ840" s="9" t="s">
        <v>126</v>
      </c>
      <c r="AK840" s="9" t="s">
        <v>126</v>
      </c>
      <c r="AL840" s="9" t="s">
        <v>126</v>
      </c>
      <c r="AM840" s="9" t="s">
        <v>126</v>
      </c>
      <c r="AN840" s="9" t="s">
        <v>126</v>
      </c>
      <c r="AO840" s="9" t="s">
        <v>126</v>
      </c>
      <c r="AP840" s="9" t="s">
        <v>126</v>
      </c>
      <c r="AQ840" s="9" t="s">
        <v>126</v>
      </c>
      <c r="AR840" s="27" t="s">
        <v>126</v>
      </c>
      <c r="AS840" s="11" t="s">
        <v>126</v>
      </c>
      <c r="EN840" s="11" t="s">
        <v>126</v>
      </c>
      <c r="GR840" s="69" t="s">
        <v>126</v>
      </c>
      <c r="GS840" s="11" t="s">
        <v>126</v>
      </c>
    </row>
    <row r="841" spans="1:201" hidden="1" x14ac:dyDescent="0.25">
      <c r="A841" s="10" t="s">
        <v>1782</v>
      </c>
      <c r="B841" s="9" t="s">
        <v>1652</v>
      </c>
      <c r="C841" s="9" t="s">
        <v>1680</v>
      </c>
      <c r="D841" s="35" t="s">
        <v>2351</v>
      </c>
      <c r="E841" s="35" t="s">
        <v>1589</v>
      </c>
      <c r="F841" s="35" t="s">
        <v>1589</v>
      </c>
      <c r="G841" s="35" t="s">
        <v>127</v>
      </c>
      <c r="H841" s="35" t="s">
        <v>1589</v>
      </c>
      <c r="I841" s="35" t="s">
        <v>1589</v>
      </c>
      <c r="J841" s="35" t="str">
        <f t="shared" si="54"/>
        <v>Agile</v>
      </c>
      <c r="K841" t="s">
        <v>127</v>
      </c>
      <c r="L841" t="s">
        <v>127</v>
      </c>
      <c r="M841" t="s">
        <v>1589</v>
      </c>
      <c r="N841" t="s">
        <v>127</v>
      </c>
      <c r="O841" t="s">
        <v>1589</v>
      </c>
      <c r="P841" t="s">
        <v>1589</v>
      </c>
      <c r="Q841" t="s">
        <v>1589</v>
      </c>
      <c r="R841" s="1" t="str">
        <f t="shared" si="55"/>
        <v>YES</v>
      </c>
      <c r="S841" s="29" t="str">
        <f t="shared" si="56"/>
        <v>NO</v>
      </c>
      <c r="T841" s="32" t="str">
        <f t="shared" si="53"/>
        <v>NO</v>
      </c>
      <c r="U841" s="34" t="s">
        <v>1589</v>
      </c>
      <c r="V841" s="10" t="s">
        <v>1589</v>
      </c>
      <c r="W841" s="54" t="s">
        <v>1589</v>
      </c>
      <c r="X841" s="9" t="s">
        <v>126</v>
      </c>
      <c r="Y841" s="9" t="s">
        <v>126</v>
      </c>
      <c r="Z841" s="9" t="s">
        <v>126</v>
      </c>
      <c r="AA841" s="9" t="s">
        <v>126</v>
      </c>
      <c r="AB841" s="9" t="s">
        <v>126</v>
      </c>
      <c r="AC841" s="9" t="s">
        <v>126</v>
      </c>
      <c r="AD841" s="9" t="s">
        <v>126</v>
      </c>
      <c r="AE841" s="9" t="s">
        <v>126</v>
      </c>
      <c r="AF841" s="9" t="s">
        <v>126</v>
      </c>
      <c r="AG841" s="9" t="s">
        <v>126</v>
      </c>
      <c r="AH841" s="9" t="s">
        <v>126</v>
      </c>
      <c r="AI841" s="9" t="s">
        <v>126</v>
      </c>
      <c r="AJ841" s="9" t="s">
        <v>126</v>
      </c>
      <c r="AK841" s="9" t="s">
        <v>126</v>
      </c>
      <c r="AL841" s="9" t="s">
        <v>126</v>
      </c>
      <c r="AM841" s="9" t="s">
        <v>126</v>
      </c>
      <c r="AN841" s="9" t="s">
        <v>126</v>
      </c>
      <c r="AO841" s="9" t="s">
        <v>126</v>
      </c>
      <c r="AP841" s="9" t="s">
        <v>126</v>
      </c>
      <c r="AQ841" s="9" t="s">
        <v>126</v>
      </c>
      <c r="AR841" s="27" t="s">
        <v>126</v>
      </c>
      <c r="AS841" s="11" t="s">
        <v>126</v>
      </c>
      <c r="EN841" s="11" t="s">
        <v>126</v>
      </c>
      <c r="GR841" s="69" t="s">
        <v>126</v>
      </c>
      <c r="GS841" s="11" t="s">
        <v>126</v>
      </c>
    </row>
    <row r="842" spans="1:201" hidden="1" x14ac:dyDescent="0.25">
      <c r="A842" s="10" t="s">
        <v>1782</v>
      </c>
      <c r="B842" s="9" t="s">
        <v>1652</v>
      </c>
      <c r="C842" s="9" t="s">
        <v>1680</v>
      </c>
      <c r="D842" s="35" t="s">
        <v>2351</v>
      </c>
      <c r="E842" s="35" t="s">
        <v>1589</v>
      </c>
      <c r="F842" s="35" t="s">
        <v>1589</v>
      </c>
      <c r="G842" s="35" t="s">
        <v>127</v>
      </c>
      <c r="H842" s="35" t="s">
        <v>1589</v>
      </c>
      <c r="I842" s="35" t="s">
        <v>1589</v>
      </c>
      <c r="J842" s="35" t="str">
        <f t="shared" si="54"/>
        <v>Agile</v>
      </c>
      <c r="K842" t="s">
        <v>127</v>
      </c>
      <c r="L842" t="s">
        <v>127</v>
      </c>
      <c r="M842" t="s">
        <v>1589</v>
      </c>
      <c r="N842" t="s">
        <v>127</v>
      </c>
      <c r="O842" t="s">
        <v>1589</v>
      </c>
      <c r="P842" t="s">
        <v>1589</v>
      </c>
      <c r="Q842" t="s">
        <v>1589</v>
      </c>
      <c r="R842" s="1" t="str">
        <f t="shared" si="55"/>
        <v>YES</v>
      </c>
      <c r="S842" s="29" t="str">
        <f t="shared" si="56"/>
        <v>NO</v>
      </c>
      <c r="T842" s="32" t="str">
        <f t="shared" si="53"/>
        <v>NO</v>
      </c>
      <c r="U842" s="34" t="s">
        <v>1589</v>
      </c>
      <c r="V842" s="10" t="s">
        <v>1589</v>
      </c>
      <c r="W842" s="54" t="s">
        <v>1589</v>
      </c>
      <c r="X842" s="9" t="s">
        <v>126</v>
      </c>
      <c r="Y842" s="9" t="s">
        <v>126</v>
      </c>
      <c r="Z842" s="9" t="s">
        <v>126</v>
      </c>
      <c r="AA842" s="9" t="s">
        <v>126</v>
      </c>
      <c r="AB842" s="9" t="s">
        <v>126</v>
      </c>
      <c r="AC842" s="9" t="s">
        <v>126</v>
      </c>
      <c r="AD842" s="9" t="s">
        <v>126</v>
      </c>
      <c r="AE842" s="9" t="s">
        <v>126</v>
      </c>
      <c r="AF842" s="9" t="s">
        <v>126</v>
      </c>
      <c r="AG842" s="9" t="s">
        <v>126</v>
      </c>
      <c r="AH842" s="9" t="s">
        <v>126</v>
      </c>
      <c r="AI842" s="9" t="s">
        <v>126</v>
      </c>
      <c r="AJ842" s="9" t="s">
        <v>126</v>
      </c>
      <c r="AK842" s="9" t="s">
        <v>126</v>
      </c>
      <c r="AL842" s="9" t="s">
        <v>126</v>
      </c>
      <c r="AM842" s="9" t="s">
        <v>126</v>
      </c>
      <c r="AN842" s="9" t="s">
        <v>126</v>
      </c>
      <c r="AO842" s="9" t="s">
        <v>126</v>
      </c>
      <c r="AP842" s="9" t="s">
        <v>126</v>
      </c>
      <c r="AQ842" s="9" t="s">
        <v>126</v>
      </c>
      <c r="AR842" s="27" t="s">
        <v>126</v>
      </c>
      <c r="AS842" s="11" t="s">
        <v>126</v>
      </c>
      <c r="EN842" s="11" t="s">
        <v>126</v>
      </c>
      <c r="GR842" s="69" t="s">
        <v>126</v>
      </c>
      <c r="GS842" s="11" t="s">
        <v>126</v>
      </c>
    </row>
    <row r="843" spans="1:201" hidden="1" x14ac:dyDescent="0.25">
      <c r="A843" s="10" t="s">
        <v>1782</v>
      </c>
      <c r="B843" s="9" t="s">
        <v>1652</v>
      </c>
      <c r="C843" s="9" t="s">
        <v>1680</v>
      </c>
      <c r="D843" s="35" t="s">
        <v>2351</v>
      </c>
      <c r="E843" s="35" t="s">
        <v>1589</v>
      </c>
      <c r="F843" s="35" t="s">
        <v>1589</v>
      </c>
      <c r="G843" s="35" t="s">
        <v>127</v>
      </c>
      <c r="H843" s="35" t="s">
        <v>1589</v>
      </c>
      <c r="I843" s="35" t="s">
        <v>1589</v>
      </c>
      <c r="J843" s="35" t="str">
        <f t="shared" si="54"/>
        <v>Agile</v>
      </c>
      <c r="K843" t="s">
        <v>127</v>
      </c>
      <c r="L843" t="s">
        <v>127</v>
      </c>
      <c r="M843" t="s">
        <v>1589</v>
      </c>
      <c r="N843" t="s">
        <v>127</v>
      </c>
      <c r="O843" t="s">
        <v>1589</v>
      </c>
      <c r="P843" t="s">
        <v>1589</v>
      </c>
      <c r="Q843" t="s">
        <v>1589</v>
      </c>
      <c r="R843" s="1" t="str">
        <f t="shared" si="55"/>
        <v>YES</v>
      </c>
      <c r="S843" s="29" t="str">
        <f t="shared" si="56"/>
        <v>NO</v>
      </c>
      <c r="T843" s="32" t="str">
        <f t="shared" si="53"/>
        <v>NO</v>
      </c>
      <c r="U843" s="34" t="s">
        <v>1589</v>
      </c>
      <c r="V843" s="10" t="s">
        <v>1589</v>
      </c>
      <c r="W843" s="54" t="s">
        <v>1589</v>
      </c>
      <c r="X843" s="9" t="s">
        <v>126</v>
      </c>
      <c r="Y843" s="9" t="s">
        <v>126</v>
      </c>
      <c r="Z843" s="9" t="s">
        <v>126</v>
      </c>
      <c r="AA843" s="9" t="s">
        <v>126</v>
      </c>
      <c r="AB843" s="9" t="s">
        <v>126</v>
      </c>
      <c r="AC843" s="9" t="s">
        <v>126</v>
      </c>
      <c r="AD843" s="9" t="s">
        <v>126</v>
      </c>
      <c r="AE843" s="9" t="s">
        <v>126</v>
      </c>
      <c r="AF843" s="9" t="s">
        <v>126</v>
      </c>
      <c r="AG843" s="9" t="s">
        <v>126</v>
      </c>
      <c r="AH843" s="9" t="s">
        <v>126</v>
      </c>
      <c r="AI843" s="9" t="s">
        <v>126</v>
      </c>
      <c r="AJ843" s="9" t="s">
        <v>126</v>
      </c>
      <c r="AK843" s="9" t="s">
        <v>126</v>
      </c>
      <c r="AL843" s="9" t="s">
        <v>126</v>
      </c>
      <c r="AM843" s="9" t="s">
        <v>126</v>
      </c>
      <c r="AN843" s="9" t="s">
        <v>126</v>
      </c>
      <c r="AO843" s="9" t="s">
        <v>126</v>
      </c>
      <c r="AP843" s="9" t="s">
        <v>126</v>
      </c>
      <c r="AQ843" s="9" t="s">
        <v>126</v>
      </c>
      <c r="AR843" s="27" t="s">
        <v>126</v>
      </c>
      <c r="AS843" s="11" t="s">
        <v>126</v>
      </c>
      <c r="EN843" s="11" t="s">
        <v>126</v>
      </c>
      <c r="GR843" s="69" t="s">
        <v>126</v>
      </c>
      <c r="GS843" s="11" t="s">
        <v>126</v>
      </c>
    </row>
    <row r="844" spans="1:201" hidden="1" x14ac:dyDescent="0.25">
      <c r="A844" s="10" t="s">
        <v>1782</v>
      </c>
      <c r="B844" s="9" t="s">
        <v>1652</v>
      </c>
      <c r="C844" s="9" t="s">
        <v>1681</v>
      </c>
      <c r="D844" s="35" t="s">
        <v>2351</v>
      </c>
      <c r="E844" s="35" t="s">
        <v>1589</v>
      </c>
      <c r="F844" s="35" t="s">
        <v>1589</v>
      </c>
      <c r="G844" s="35" t="s">
        <v>127</v>
      </c>
      <c r="H844" s="35" t="s">
        <v>1589</v>
      </c>
      <c r="I844" s="35" t="s">
        <v>1589</v>
      </c>
      <c r="J844" s="35" t="str">
        <f t="shared" si="54"/>
        <v>Agile</v>
      </c>
      <c r="K844" t="s">
        <v>127</v>
      </c>
      <c r="L844" t="s">
        <v>127</v>
      </c>
      <c r="M844" t="s">
        <v>127</v>
      </c>
      <c r="N844" t="s">
        <v>1589</v>
      </c>
      <c r="O844" t="s">
        <v>1589</v>
      </c>
      <c r="P844" t="s">
        <v>1589</v>
      </c>
      <c r="Q844" t="s">
        <v>1589</v>
      </c>
      <c r="R844" s="1" t="str">
        <f t="shared" si="55"/>
        <v>YES</v>
      </c>
      <c r="S844" s="29" t="str">
        <f t="shared" si="56"/>
        <v>YES</v>
      </c>
      <c r="T844" s="32" t="str">
        <f t="shared" si="53"/>
        <v>YES</v>
      </c>
      <c r="U844" s="34" t="s">
        <v>127</v>
      </c>
      <c r="V844" s="10" t="s">
        <v>1589</v>
      </c>
      <c r="W844" s="54" t="s">
        <v>1589</v>
      </c>
      <c r="X844" s="9" t="s">
        <v>126</v>
      </c>
      <c r="Y844" s="9" t="s">
        <v>126</v>
      </c>
      <c r="Z844" s="9" t="s">
        <v>126</v>
      </c>
      <c r="AA844" s="9" t="s">
        <v>126</v>
      </c>
      <c r="AB844" s="9" t="s">
        <v>126</v>
      </c>
      <c r="AC844" s="9" t="s">
        <v>126</v>
      </c>
      <c r="AD844" s="9" t="s">
        <v>126</v>
      </c>
      <c r="AE844" s="9" t="s">
        <v>126</v>
      </c>
      <c r="AF844" s="9" t="s">
        <v>126</v>
      </c>
      <c r="AG844" s="9" t="s">
        <v>126</v>
      </c>
      <c r="AH844" s="9" t="s">
        <v>127</v>
      </c>
      <c r="AI844" s="9" t="s">
        <v>126</v>
      </c>
      <c r="AJ844" s="9" t="s">
        <v>126</v>
      </c>
      <c r="AK844" s="9" t="s">
        <v>126</v>
      </c>
      <c r="AL844" s="9" t="s">
        <v>126</v>
      </c>
      <c r="AM844" s="9" t="s">
        <v>126</v>
      </c>
      <c r="AN844" s="9" t="s">
        <v>126</v>
      </c>
      <c r="AO844" s="9" t="s">
        <v>126</v>
      </c>
      <c r="AP844" s="9" t="s">
        <v>126</v>
      </c>
      <c r="AQ844" s="9" t="s">
        <v>126</v>
      </c>
      <c r="AR844" s="27" t="s">
        <v>126</v>
      </c>
      <c r="AS844" s="11" t="s">
        <v>1682</v>
      </c>
      <c r="AV844" t="s">
        <v>127</v>
      </c>
      <c r="EI844" s="22" t="s">
        <v>127</v>
      </c>
      <c r="EN844" s="11" t="s">
        <v>1687</v>
      </c>
      <c r="GD844" t="s">
        <v>127</v>
      </c>
      <c r="GP844" t="s">
        <v>127</v>
      </c>
      <c r="GR844" s="69" t="s">
        <v>347</v>
      </c>
      <c r="GS844" s="11" t="s">
        <v>1691</v>
      </c>
    </row>
    <row r="845" spans="1:201" hidden="1" x14ac:dyDescent="0.25">
      <c r="A845" s="10" t="s">
        <v>1782</v>
      </c>
      <c r="B845" s="9" t="s">
        <v>1652</v>
      </c>
      <c r="C845" s="9" t="s">
        <v>1681</v>
      </c>
      <c r="D845" s="35" t="s">
        <v>2351</v>
      </c>
      <c r="E845" s="35" t="s">
        <v>1589</v>
      </c>
      <c r="F845" s="35" t="s">
        <v>1589</v>
      </c>
      <c r="G845" s="35" t="s">
        <v>127</v>
      </c>
      <c r="H845" s="35" t="s">
        <v>1589</v>
      </c>
      <c r="I845" s="35" t="s">
        <v>1589</v>
      </c>
      <c r="J845" s="35" t="str">
        <f t="shared" si="54"/>
        <v>Agile</v>
      </c>
      <c r="K845" t="s">
        <v>127</v>
      </c>
      <c r="L845" t="s">
        <v>127</v>
      </c>
      <c r="M845" t="s">
        <v>127</v>
      </c>
      <c r="N845" t="s">
        <v>1589</v>
      </c>
      <c r="O845" t="s">
        <v>1589</v>
      </c>
      <c r="P845" t="s">
        <v>1589</v>
      </c>
      <c r="Q845" t="s">
        <v>1589</v>
      </c>
      <c r="R845" s="1" t="str">
        <f t="shared" si="55"/>
        <v>YES</v>
      </c>
      <c r="S845" s="29" t="str">
        <f t="shared" si="56"/>
        <v>YES</v>
      </c>
      <c r="T845" s="32" t="str">
        <f t="shared" si="53"/>
        <v>YES</v>
      </c>
      <c r="U845" s="34" t="s">
        <v>127</v>
      </c>
      <c r="V845" s="10" t="s">
        <v>1589</v>
      </c>
      <c r="W845" s="54" t="s">
        <v>1589</v>
      </c>
      <c r="X845" s="9" t="s">
        <v>126</v>
      </c>
      <c r="Y845" s="9" t="s">
        <v>127</v>
      </c>
      <c r="Z845" s="9" t="s">
        <v>126</v>
      </c>
      <c r="AA845" s="9" t="s">
        <v>126</v>
      </c>
      <c r="AB845" s="9" t="s">
        <v>126</v>
      </c>
      <c r="AC845" s="9" t="s">
        <v>126</v>
      </c>
      <c r="AD845" s="9" t="s">
        <v>126</v>
      </c>
      <c r="AE845" s="9" t="s">
        <v>126</v>
      </c>
      <c r="AF845" s="9" t="s">
        <v>126</v>
      </c>
      <c r="AG845" s="9" t="s">
        <v>126</v>
      </c>
      <c r="AH845" s="9" t="s">
        <v>126</v>
      </c>
      <c r="AI845" s="9" t="s">
        <v>126</v>
      </c>
      <c r="AJ845" s="9" t="s">
        <v>126</v>
      </c>
      <c r="AK845" s="9" t="s">
        <v>126</v>
      </c>
      <c r="AL845" s="9" t="s">
        <v>126</v>
      </c>
      <c r="AM845" s="9" t="s">
        <v>126</v>
      </c>
      <c r="AN845" s="9" t="s">
        <v>126</v>
      </c>
      <c r="AO845" s="9" t="s">
        <v>126</v>
      </c>
      <c r="AP845" s="9" t="s">
        <v>126</v>
      </c>
      <c r="AQ845" s="9" t="s">
        <v>126</v>
      </c>
      <c r="AR845" s="27" t="s">
        <v>126</v>
      </c>
      <c r="AS845" s="11" t="s">
        <v>1683</v>
      </c>
      <c r="DO845" t="s">
        <v>127</v>
      </c>
      <c r="EL845" s="2" t="s">
        <v>127</v>
      </c>
      <c r="EN845" s="11" t="s">
        <v>1688</v>
      </c>
      <c r="GB845" t="s">
        <v>127</v>
      </c>
      <c r="GP845" t="s">
        <v>127</v>
      </c>
      <c r="GR845" s="69" t="s">
        <v>348</v>
      </c>
      <c r="GS845" s="11" t="s">
        <v>1692</v>
      </c>
    </row>
    <row r="846" spans="1:201" hidden="1" x14ac:dyDescent="0.25">
      <c r="A846" s="10" t="s">
        <v>1782</v>
      </c>
      <c r="B846" s="9" t="s">
        <v>1652</v>
      </c>
      <c r="C846" s="9" t="s">
        <v>1681</v>
      </c>
      <c r="D846" s="35" t="s">
        <v>2351</v>
      </c>
      <c r="E846" s="35" t="s">
        <v>1589</v>
      </c>
      <c r="F846" s="35" t="s">
        <v>1589</v>
      </c>
      <c r="G846" s="35" t="s">
        <v>127</v>
      </c>
      <c r="H846" s="35" t="s">
        <v>1589</v>
      </c>
      <c r="I846" s="35" t="s">
        <v>1589</v>
      </c>
      <c r="J846" s="35" t="str">
        <f t="shared" si="54"/>
        <v>Agile</v>
      </c>
      <c r="K846" t="s">
        <v>127</v>
      </c>
      <c r="L846" t="s">
        <v>127</v>
      </c>
      <c r="M846" t="s">
        <v>127</v>
      </c>
      <c r="N846" t="s">
        <v>1589</v>
      </c>
      <c r="O846" t="s">
        <v>1589</v>
      </c>
      <c r="P846" t="s">
        <v>1589</v>
      </c>
      <c r="Q846" t="s">
        <v>1589</v>
      </c>
      <c r="R846" s="1" t="str">
        <f t="shared" si="55"/>
        <v>YES</v>
      </c>
      <c r="S846" s="29" t="str">
        <f t="shared" si="56"/>
        <v>YES</v>
      </c>
      <c r="T846" s="32" t="str">
        <f t="shared" si="53"/>
        <v>YES</v>
      </c>
      <c r="U846" s="34" t="s">
        <v>127</v>
      </c>
      <c r="V846" s="10" t="s">
        <v>1589</v>
      </c>
      <c r="W846" s="54" t="s">
        <v>1589</v>
      </c>
      <c r="X846" s="9" t="s">
        <v>126</v>
      </c>
      <c r="Y846" s="9" t="s">
        <v>126</v>
      </c>
      <c r="Z846" s="9" t="s">
        <v>126</v>
      </c>
      <c r="AA846" s="9" t="s">
        <v>126</v>
      </c>
      <c r="AB846" s="9" t="s">
        <v>126</v>
      </c>
      <c r="AC846" s="9" t="s">
        <v>126</v>
      </c>
      <c r="AD846" s="9" t="s">
        <v>126</v>
      </c>
      <c r="AE846" s="9" t="s">
        <v>126</v>
      </c>
      <c r="AF846" s="9" t="s">
        <v>126</v>
      </c>
      <c r="AG846" s="9" t="s">
        <v>126</v>
      </c>
      <c r="AH846" s="9" t="s">
        <v>126</v>
      </c>
      <c r="AI846" s="9" t="s">
        <v>126</v>
      </c>
      <c r="AJ846" s="9" t="s">
        <v>126</v>
      </c>
      <c r="AK846" s="9" t="s">
        <v>126</v>
      </c>
      <c r="AL846" s="9" t="s">
        <v>126</v>
      </c>
      <c r="AM846" s="9" t="s">
        <v>127</v>
      </c>
      <c r="AN846" s="9" t="s">
        <v>126</v>
      </c>
      <c r="AO846" s="9" t="s">
        <v>126</v>
      </c>
      <c r="AP846" s="9" t="s">
        <v>126</v>
      </c>
      <c r="AQ846" s="9" t="s">
        <v>126</v>
      </c>
      <c r="AR846" s="27" t="s">
        <v>126</v>
      </c>
      <c r="AS846" s="11" t="s">
        <v>1684</v>
      </c>
      <c r="DG846" t="s">
        <v>127</v>
      </c>
      <c r="EJ846" s="2" t="s">
        <v>127</v>
      </c>
      <c r="EN846" s="11" t="s">
        <v>1689</v>
      </c>
      <c r="GD846" t="s">
        <v>127</v>
      </c>
      <c r="GP846" t="s">
        <v>127</v>
      </c>
      <c r="GR846" s="69" t="s">
        <v>347</v>
      </c>
      <c r="GS846" s="11" t="s">
        <v>1693</v>
      </c>
    </row>
    <row r="847" spans="1:201" hidden="1" x14ac:dyDescent="0.25">
      <c r="A847" s="10" t="s">
        <v>1782</v>
      </c>
      <c r="B847" s="9" t="s">
        <v>1652</v>
      </c>
      <c r="C847" s="9" t="s">
        <v>1681</v>
      </c>
      <c r="D847" s="35" t="s">
        <v>2351</v>
      </c>
      <c r="E847" s="35" t="s">
        <v>1589</v>
      </c>
      <c r="F847" s="35" t="s">
        <v>1589</v>
      </c>
      <c r="G847" s="35" t="s">
        <v>127</v>
      </c>
      <c r="H847" s="35" t="s">
        <v>1589</v>
      </c>
      <c r="I847" s="35" t="s">
        <v>1589</v>
      </c>
      <c r="J847" s="35" t="str">
        <f t="shared" si="54"/>
        <v>Agile</v>
      </c>
      <c r="K847" t="s">
        <v>127</v>
      </c>
      <c r="L847" t="s">
        <v>127</v>
      </c>
      <c r="M847" t="s">
        <v>127</v>
      </c>
      <c r="N847" t="s">
        <v>1589</v>
      </c>
      <c r="O847" t="s">
        <v>1589</v>
      </c>
      <c r="P847" t="s">
        <v>1589</v>
      </c>
      <c r="Q847" t="s">
        <v>1589</v>
      </c>
      <c r="R847" s="1" t="str">
        <f t="shared" si="55"/>
        <v>YES</v>
      </c>
      <c r="S847" s="29" t="str">
        <f t="shared" si="56"/>
        <v>YES</v>
      </c>
      <c r="T847" s="32" t="str">
        <f t="shared" si="53"/>
        <v>YES</v>
      </c>
      <c r="U847" s="34" t="s">
        <v>127</v>
      </c>
      <c r="V847" s="10" t="s">
        <v>1589</v>
      </c>
      <c r="W847" s="54" t="s">
        <v>1589</v>
      </c>
      <c r="X847" s="9" t="s">
        <v>126</v>
      </c>
      <c r="Y847" s="9" t="s">
        <v>126</v>
      </c>
      <c r="Z847" s="9" t="s">
        <v>126</v>
      </c>
      <c r="AA847" s="9" t="s">
        <v>126</v>
      </c>
      <c r="AB847" s="9" t="s">
        <v>126</v>
      </c>
      <c r="AC847" s="9" t="s">
        <v>126</v>
      </c>
      <c r="AD847" s="9" t="s">
        <v>126</v>
      </c>
      <c r="AE847" s="9" t="s">
        <v>126</v>
      </c>
      <c r="AF847" s="9" t="s">
        <v>126</v>
      </c>
      <c r="AG847" s="9" t="s">
        <v>126</v>
      </c>
      <c r="AH847" s="9" t="s">
        <v>126</v>
      </c>
      <c r="AI847" s="9" t="s">
        <v>126</v>
      </c>
      <c r="AJ847" s="9" t="s">
        <v>127</v>
      </c>
      <c r="AK847" s="9" t="s">
        <v>126</v>
      </c>
      <c r="AL847" s="9" t="s">
        <v>126</v>
      </c>
      <c r="AM847" s="9" t="s">
        <v>126</v>
      </c>
      <c r="AN847" s="9" t="s">
        <v>126</v>
      </c>
      <c r="AO847" s="9" t="s">
        <v>126</v>
      </c>
      <c r="AP847" s="9" t="s">
        <v>126</v>
      </c>
      <c r="AQ847" s="9" t="s">
        <v>126</v>
      </c>
      <c r="AR847" s="27" t="s">
        <v>126</v>
      </c>
      <c r="AS847" s="11" t="s">
        <v>1685</v>
      </c>
      <c r="BN847" t="s">
        <v>127</v>
      </c>
      <c r="EI847" s="22" t="s">
        <v>127</v>
      </c>
      <c r="EN847" s="11" t="s">
        <v>1688</v>
      </c>
      <c r="FL847" t="s">
        <v>127</v>
      </c>
      <c r="GP847" t="s">
        <v>127</v>
      </c>
      <c r="GR847" s="69" t="s">
        <v>347</v>
      </c>
      <c r="GS847" s="11" t="s">
        <v>1692</v>
      </c>
    </row>
    <row r="848" spans="1:201" hidden="1" x14ac:dyDescent="0.25">
      <c r="A848" s="10" t="s">
        <v>1782</v>
      </c>
      <c r="B848" s="9" t="s">
        <v>1652</v>
      </c>
      <c r="C848" s="9" t="s">
        <v>1681</v>
      </c>
      <c r="D848" s="35" t="s">
        <v>2351</v>
      </c>
      <c r="E848" s="35" t="s">
        <v>1589</v>
      </c>
      <c r="F848" s="35" t="s">
        <v>1589</v>
      </c>
      <c r="G848" s="35" t="s">
        <v>127</v>
      </c>
      <c r="H848" s="35" t="s">
        <v>1589</v>
      </c>
      <c r="I848" s="35" t="s">
        <v>1589</v>
      </c>
      <c r="J848" s="35" t="str">
        <f t="shared" si="54"/>
        <v>Agile</v>
      </c>
      <c r="K848" t="s">
        <v>127</v>
      </c>
      <c r="L848" t="s">
        <v>127</v>
      </c>
      <c r="M848" t="s">
        <v>127</v>
      </c>
      <c r="N848" t="s">
        <v>1589</v>
      </c>
      <c r="O848" t="s">
        <v>1589</v>
      </c>
      <c r="P848" t="s">
        <v>1589</v>
      </c>
      <c r="Q848" t="s">
        <v>1589</v>
      </c>
      <c r="R848" s="1" t="str">
        <f t="shared" si="55"/>
        <v>YES</v>
      </c>
      <c r="S848" s="29" t="str">
        <f t="shared" si="56"/>
        <v>YES</v>
      </c>
      <c r="T848" s="32" t="str">
        <f t="shared" si="53"/>
        <v>YES</v>
      </c>
      <c r="U848" s="34" t="s">
        <v>127</v>
      </c>
      <c r="V848" s="10" t="s">
        <v>1589</v>
      </c>
      <c r="W848" s="54" t="s">
        <v>2239</v>
      </c>
      <c r="X848" s="9" t="s">
        <v>126</v>
      </c>
      <c r="Y848" s="9" t="s">
        <v>126</v>
      </c>
      <c r="Z848" s="9" t="s">
        <v>126</v>
      </c>
      <c r="AA848" s="9" t="s">
        <v>126</v>
      </c>
      <c r="AB848" s="9" t="s">
        <v>126</v>
      </c>
      <c r="AC848" s="9" t="s">
        <v>126</v>
      </c>
      <c r="AD848" s="9" t="s">
        <v>126</v>
      </c>
      <c r="AE848" s="9" t="s">
        <v>126</v>
      </c>
      <c r="AF848" s="9" t="s">
        <v>126</v>
      </c>
      <c r="AG848" s="9" t="s">
        <v>126</v>
      </c>
      <c r="AH848" s="9" t="s">
        <v>126</v>
      </c>
      <c r="AI848" s="9" t="s">
        <v>126</v>
      </c>
      <c r="AJ848" s="9" t="s">
        <v>126</v>
      </c>
      <c r="AK848" s="9" t="s">
        <v>126</v>
      </c>
      <c r="AL848" s="9" t="s">
        <v>126</v>
      </c>
      <c r="AM848" s="9" t="s">
        <v>126</v>
      </c>
      <c r="AN848" s="9" t="s">
        <v>127</v>
      </c>
      <c r="AO848" s="9" t="s">
        <v>126</v>
      </c>
      <c r="AP848" s="9" t="s">
        <v>126</v>
      </c>
      <c r="AQ848" s="9" t="s">
        <v>126</v>
      </c>
      <c r="AR848" s="27" t="s">
        <v>126</v>
      </c>
      <c r="AS848" s="11" t="s">
        <v>1686</v>
      </c>
      <c r="EN848" s="11" t="s">
        <v>1690</v>
      </c>
      <c r="FY848" t="s">
        <v>127</v>
      </c>
      <c r="GQ848" t="s">
        <v>127</v>
      </c>
      <c r="GR848" s="69" t="s">
        <v>347</v>
      </c>
      <c r="GS848" s="11" t="s">
        <v>1694</v>
      </c>
    </row>
    <row r="849" spans="1:201" hidden="1" x14ac:dyDescent="0.25">
      <c r="A849" s="10" t="s">
        <v>1782</v>
      </c>
      <c r="B849" s="9" t="s">
        <v>1652</v>
      </c>
      <c r="C849" s="9" t="s">
        <v>1695</v>
      </c>
      <c r="D849" s="35" t="s">
        <v>2349</v>
      </c>
      <c r="E849" s="35" t="s">
        <v>1589</v>
      </c>
      <c r="F849" s="35" t="s">
        <v>1589</v>
      </c>
      <c r="G849" s="35" t="s">
        <v>127</v>
      </c>
      <c r="H849" s="35" t="s">
        <v>1589</v>
      </c>
      <c r="I849" s="35" t="s">
        <v>127</v>
      </c>
      <c r="J849" s="35" t="str">
        <f t="shared" si="54"/>
        <v>Mixed</v>
      </c>
      <c r="K849" t="s">
        <v>127</v>
      </c>
      <c r="L849" t="s">
        <v>127</v>
      </c>
      <c r="M849" t="s">
        <v>127</v>
      </c>
      <c r="N849" t="s">
        <v>1589</v>
      </c>
      <c r="O849" t="s">
        <v>1589</v>
      </c>
      <c r="P849" t="s">
        <v>1589</v>
      </c>
      <c r="Q849" t="s">
        <v>127</v>
      </c>
      <c r="R849" s="1" t="str">
        <f t="shared" si="55"/>
        <v>YES</v>
      </c>
      <c r="S849" s="29" t="str">
        <f t="shared" si="56"/>
        <v>YES</v>
      </c>
      <c r="T849" s="32" t="str">
        <f t="shared" si="53"/>
        <v>YES</v>
      </c>
      <c r="U849" s="34" t="s">
        <v>127</v>
      </c>
      <c r="V849" s="10" t="s">
        <v>1589</v>
      </c>
      <c r="W849" s="54" t="s">
        <v>1589</v>
      </c>
      <c r="X849" s="9" t="s">
        <v>126</v>
      </c>
      <c r="Y849" s="9" t="s">
        <v>126</v>
      </c>
      <c r="Z849" s="9" t="s">
        <v>126</v>
      </c>
      <c r="AA849" s="9" t="s">
        <v>126</v>
      </c>
      <c r="AB849" s="9" t="s">
        <v>126</v>
      </c>
      <c r="AC849" s="9" t="s">
        <v>126</v>
      </c>
      <c r="AD849" s="9" t="s">
        <v>126</v>
      </c>
      <c r="AE849" s="9" t="s">
        <v>126</v>
      </c>
      <c r="AF849" s="9" t="s">
        <v>126</v>
      </c>
      <c r="AG849" s="9" t="s">
        <v>126</v>
      </c>
      <c r="AH849" s="9" t="s">
        <v>126</v>
      </c>
      <c r="AI849" s="9" t="s">
        <v>126</v>
      </c>
      <c r="AJ849" s="9" t="s">
        <v>126</v>
      </c>
      <c r="AK849" s="9" t="s">
        <v>126</v>
      </c>
      <c r="AL849" s="9" t="s">
        <v>126</v>
      </c>
      <c r="AM849" s="9" t="s">
        <v>127</v>
      </c>
      <c r="AN849" s="9" t="s">
        <v>126</v>
      </c>
      <c r="AO849" s="9" t="s">
        <v>126</v>
      </c>
      <c r="AP849" s="9" t="s">
        <v>126</v>
      </c>
      <c r="AQ849" s="9" t="s">
        <v>126</v>
      </c>
      <c r="AR849" s="27" t="s">
        <v>126</v>
      </c>
      <c r="AS849" s="11" t="s">
        <v>1696</v>
      </c>
      <c r="AT849" t="s">
        <v>127</v>
      </c>
      <c r="EJ849" s="2" t="s">
        <v>127</v>
      </c>
      <c r="EN849" s="41" t="s">
        <v>1701</v>
      </c>
      <c r="GR849" s="69" t="s">
        <v>347</v>
      </c>
      <c r="GS849" s="11" t="s">
        <v>1706</v>
      </c>
    </row>
    <row r="850" spans="1:201" hidden="1" x14ac:dyDescent="0.25">
      <c r="A850" s="10" t="s">
        <v>1782</v>
      </c>
      <c r="B850" s="9" t="s">
        <v>1652</v>
      </c>
      <c r="C850" s="9" t="s">
        <v>1695</v>
      </c>
      <c r="D850" s="35" t="s">
        <v>2349</v>
      </c>
      <c r="E850" s="35" t="s">
        <v>1589</v>
      </c>
      <c r="F850" s="35" t="s">
        <v>1589</v>
      </c>
      <c r="G850" s="35" t="s">
        <v>127</v>
      </c>
      <c r="H850" s="35" t="s">
        <v>1589</v>
      </c>
      <c r="I850" s="35" t="s">
        <v>127</v>
      </c>
      <c r="J850" s="35" t="str">
        <f t="shared" si="54"/>
        <v>Mixed</v>
      </c>
      <c r="K850" t="s">
        <v>127</v>
      </c>
      <c r="L850" t="s">
        <v>127</v>
      </c>
      <c r="M850" t="s">
        <v>127</v>
      </c>
      <c r="N850" t="s">
        <v>1589</v>
      </c>
      <c r="O850" t="s">
        <v>1589</v>
      </c>
      <c r="P850" t="s">
        <v>1589</v>
      </c>
      <c r="Q850" t="s">
        <v>127</v>
      </c>
      <c r="R850" s="1" t="str">
        <f t="shared" si="55"/>
        <v>YES</v>
      </c>
      <c r="S850" s="29" t="str">
        <f t="shared" si="56"/>
        <v>YES</v>
      </c>
      <c r="T850" s="32" t="str">
        <f t="shared" si="53"/>
        <v>YES</v>
      </c>
      <c r="U850" s="34" t="s">
        <v>127</v>
      </c>
      <c r="V850" s="10" t="s">
        <v>1589</v>
      </c>
      <c r="W850" s="54" t="s">
        <v>1589</v>
      </c>
      <c r="X850" s="9" t="s">
        <v>126</v>
      </c>
      <c r="Y850" s="9" t="s">
        <v>126</v>
      </c>
      <c r="Z850" s="9" t="s">
        <v>126</v>
      </c>
      <c r="AA850" s="9" t="s">
        <v>126</v>
      </c>
      <c r="AB850" s="9" t="s">
        <v>126</v>
      </c>
      <c r="AC850" s="9" t="s">
        <v>126</v>
      </c>
      <c r="AD850" s="9" t="s">
        <v>126</v>
      </c>
      <c r="AE850" s="9" t="s">
        <v>126</v>
      </c>
      <c r="AF850" s="9" t="s">
        <v>126</v>
      </c>
      <c r="AG850" s="9" t="s">
        <v>126</v>
      </c>
      <c r="AH850" s="9" t="s">
        <v>126</v>
      </c>
      <c r="AI850" s="9" t="s">
        <v>126</v>
      </c>
      <c r="AJ850" s="9" t="s">
        <v>126</v>
      </c>
      <c r="AK850" s="9" t="s">
        <v>126</v>
      </c>
      <c r="AL850" s="9" t="s">
        <v>126</v>
      </c>
      <c r="AM850" s="9" t="s">
        <v>126</v>
      </c>
      <c r="AN850" s="9" t="s">
        <v>126</v>
      </c>
      <c r="AO850" s="9" t="s">
        <v>126</v>
      </c>
      <c r="AP850" s="9" t="s">
        <v>126</v>
      </c>
      <c r="AQ850" s="9" t="s">
        <v>127</v>
      </c>
      <c r="AR850" s="27" t="s">
        <v>126</v>
      </c>
      <c r="AS850" s="11" t="s">
        <v>1697</v>
      </c>
      <c r="AV850" t="s">
        <v>127</v>
      </c>
      <c r="EI850" s="22" t="s">
        <v>127</v>
      </c>
      <c r="EN850" s="11" t="s">
        <v>1702</v>
      </c>
      <c r="GA850" t="s">
        <v>127</v>
      </c>
      <c r="GQ850" t="s">
        <v>127</v>
      </c>
      <c r="GR850" s="69" t="s">
        <v>348</v>
      </c>
      <c r="GS850" s="11" t="s">
        <v>1707</v>
      </c>
    </row>
    <row r="851" spans="1:201" hidden="1" x14ac:dyDescent="0.25">
      <c r="A851" s="10" t="s">
        <v>1782</v>
      </c>
      <c r="B851" s="9" t="s">
        <v>1652</v>
      </c>
      <c r="C851" s="9" t="s">
        <v>1695</v>
      </c>
      <c r="D851" s="35" t="s">
        <v>2349</v>
      </c>
      <c r="E851" s="35" t="s">
        <v>1589</v>
      </c>
      <c r="F851" s="35" t="s">
        <v>1589</v>
      </c>
      <c r="G851" s="35" t="s">
        <v>127</v>
      </c>
      <c r="H851" s="35" t="s">
        <v>1589</v>
      </c>
      <c r="I851" s="35" t="s">
        <v>127</v>
      </c>
      <c r="J851" s="35" t="str">
        <f t="shared" si="54"/>
        <v>Mixed</v>
      </c>
      <c r="K851" t="s">
        <v>127</v>
      </c>
      <c r="L851" t="s">
        <v>127</v>
      </c>
      <c r="M851" t="s">
        <v>127</v>
      </c>
      <c r="N851" t="s">
        <v>1589</v>
      </c>
      <c r="O851" t="s">
        <v>1589</v>
      </c>
      <c r="P851" t="s">
        <v>1589</v>
      </c>
      <c r="Q851" t="s">
        <v>127</v>
      </c>
      <c r="R851" s="1" t="str">
        <f t="shared" si="55"/>
        <v>YES</v>
      </c>
      <c r="S851" s="29" t="str">
        <f t="shared" si="56"/>
        <v>YES</v>
      </c>
      <c r="T851" s="32" t="str">
        <f t="shared" si="53"/>
        <v>YES</v>
      </c>
      <c r="U851" s="34" t="s">
        <v>127</v>
      </c>
      <c r="V851" s="10" t="s">
        <v>1589</v>
      </c>
      <c r="W851" s="54" t="s">
        <v>1589</v>
      </c>
      <c r="X851" s="9" t="s">
        <v>126</v>
      </c>
      <c r="Y851" s="9" t="s">
        <v>126</v>
      </c>
      <c r="Z851" s="9" t="s">
        <v>126</v>
      </c>
      <c r="AA851" s="9" t="s">
        <v>127</v>
      </c>
      <c r="AB851" s="9" t="s">
        <v>126</v>
      </c>
      <c r="AC851" s="9" t="s">
        <v>126</v>
      </c>
      <c r="AD851" s="9" t="s">
        <v>126</v>
      </c>
      <c r="AE851" s="9" t="s">
        <v>126</v>
      </c>
      <c r="AF851" s="9" t="s">
        <v>126</v>
      </c>
      <c r="AG851" s="9" t="s">
        <v>126</v>
      </c>
      <c r="AH851" s="9" t="s">
        <v>126</v>
      </c>
      <c r="AI851" s="9" t="s">
        <v>126</v>
      </c>
      <c r="AJ851" s="9" t="s">
        <v>126</v>
      </c>
      <c r="AK851" s="9" t="s">
        <v>126</v>
      </c>
      <c r="AL851" s="9" t="s">
        <v>126</v>
      </c>
      <c r="AM851" s="9" t="s">
        <v>126</v>
      </c>
      <c r="AN851" s="9" t="s">
        <v>126</v>
      </c>
      <c r="AO851" s="9" t="s">
        <v>126</v>
      </c>
      <c r="AP851" s="9" t="s">
        <v>126</v>
      </c>
      <c r="AQ851" s="9" t="s">
        <v>126</v>
      </c>
      <c r="AR851" s="27" t="s">
        <v>126</v>
      </c>
      <c r="AS851" s="11" t="s">
        <v>1698</v>
      </c>
      <c r="DX851" t="s">
        <v>127</v>
      </c>
      <c r="EK851" s="2" t="s">
        <v>127</v>
      </c>
      <c r="EN851" s="11" t="s">
        <v>1703</v>
      </c>
      <c r="FH851" t="s">
        <v>127</v>
      </c>
      <c r="GP851" t="s">
        <v>127</v>
      </c>
      <c r="GR851" s="69" t="s">
        <v>347</v>
      </c>
      <c r="GS851" s="11" t="s">
        <v>1708</v>
      </c>
    </row>
    <row r="852" spans="1:201" hidden="1" x14ac:dyDescent="0.25">
      <c r="A852" s="10" t="s">
        <v>1782</v>
      </c>
      <c r="B852" s="9" t="s">
        <v>1652</v>
      </c>
      <c r="C852" s="9" t="s">
        <v>1695</v>
      </c>
      <c r="D852" s="35" t="s">
        <v>2349</v>
      </c>
      <c r="E852" s="35" t="s">
        <v>1589</v>
      </c>
      <c r="F852" s="35" t="s">
        <v>1589</v>
      </c>
      <c r="G852" s="35" t="s">
        <v>127</v>
      </c>
      <c r="H852" s="35" t="s">
        <v>1589</v>
      </c>
      <c r="I852" s="35" t="s">
        <v>127</v>
      </c>
      <c r="J852" s="35" t="str">
        <f t="shared" si="54"/>
        <v>Mixed</v>
      </c>
      <c r="K852" t="s">
        <v>127</v>
      </c>
      <c r="L852" t="s">
        <v>127</v>
      </c>
      <c r="M852" t="s">
        <v>127</v>
      </c>
      <c r="N852" t="s">
        <v>1589</v>
      </c>
      <c r="O852" t="s">
        <v>1589</v>
      </c>
      <c r="P852" t="s">
        <v>1589</v>
      </c>
      <c r="Q852" t="s">
        <v>127</v>
      </c>
      <c r="R852" s="1" t="str">
        <f t="shared" si="55"/>
        <v>YES</v>
      </c>
      <c r="S852" s="29" t="str">
        <f t="shared" si="56"/>
        <v>YES</v>
      </c>
      <c r="T852" s="32" t="str">
        <f t="shared" si="53"/>
        <v>YES</v>
      </c>
      <c r="U852" s="34" t="s">
        <v>127</v>
      </c>
      <c r="V852" s="10" t="s">
        <v>1589</v>
      </c>
      <c r="W852" s="54" t="s">
        <v>1589</v>
      </c>
      <c r="X852" s="9" t="s">
        <v>126</v>
      </c>
      <c r="Y852" s="9" t="s">
        <v>127</v>
      </c>
      <c r="Z852" s="9" t="s">
        <v>126</v>
      </c>
      <c r="AA852" s="9" t="s">
        <v>126</v>
      </c>
      <c r="AB852" s="9" t="s">
        <v>126</v>
      </c>
      <c r="AC852" s="9" t="s">
        <v>126</v>
      </c>
      <c r="AD852" s="9" t="s">
        <v>126</v>
      </c>
      <c r="AE852" s="9" t="s">
        <v>126</v>
      </c>
      <c r="AF852" s="9" t="s">
        <v>126</v>
      </c>
      <c r="AG852" s="9" t="s">
        <v>126</v>
      </c>
      <c r="AH852" s="9" t="s">
        <v>126</v>
      </c>
      <c r="AI852" s="9" t="s">
        <v>126</v>
      </c>
      <c r="AJ852" s="9" t="s">
        <v>126</v>
      </c>
      <c r="AK852" s="9" t="s">
        <v>126</v>
      </c>
      <c r="AL852" s="9" t="s">
        <v>126</v>
      </c>
      <c r="AM852" s="9" t="s">
        <v>126</v>
      </c>
      <c r="AN852" s="9" t="s">
        <v>126</v>
      </c>
      <c r="AO852" s="9" t="s">
        <v>126</v>
      </c>
      <c r="AP852" s="9" t="s">
        <v>126</v>
      </c>
      <c r="AQ852" s="9" t="s">
        <v>126</v>
      </c>
      <c r="AR852" s="27" t="s">
        <v>126</v>
      </c>
      <c r="AS852" s="11" t="s">
        <v>1699</v>
      </c>
      <c r="BN852" t="s">
        <v>127</v>
      </c>
      <c r="EI852" s="22" t="s">
        <v>127</v>
      </c>
      <c r="EN852" s="11" t="s">
        <v>1704</v>
      </c>
      <c r="FG852" t="s">
        <v>127</v>
      </c>
      <c r="GN852" t="s">
        <v>127</v>
      </c>
      <c r="GR852" s="69" t="s">
        <v>348</v>
      </c>
      <c r="GS852" s="11" t="s">
        <v>1709</v>
      </c>
    </row>
    <row r="853" spans="1:201" hidden="1" x14ac:dyDescent="0.25">
      <c r="A853" s="10" t="s">
        <v>1782</v>
      </c>
      <c r="B853" s="9" t="s">
        <v>1652</v>
      </c>
      <c r="C853" s="9" t="s">
        <v>1695</v>
      </c>
      <c r="D853" s="35" t="s">
        <v>2349</v>
      </c>
      <c r="E853" s="35" t="s">
        <v>1589</v>
      </c>
      <c r="F853" s="35" t="s">
        <v>1589</v>
      </c>
      <c r="G853" s="35" t="s">
        <v>127</v>
      </c>
      <c r="H853" s="35" t="s">
        <v>1589</v>
      </c>
      <c r="I853" s="35" t="s">
        <v>127</v>
      </c>
      <c r="J853" s="35" t="str">
        <f t="shared" si="54"/>
        <v>Mixed</v>
      </c>
      <c r="K853" t="s">
        <v>127</v>
      </c>
      <c r="L853" t="s">
        <v>127</v>
      </c>
      <c r="M853" t="s">
        <v>127</v>
      </c>
      <c r="N853" t="s">
        <v>1589</v>
      </c>
      <c r="O853" t="s">
        <v>1589</v>
      </c>
      <c r="P853" t="s">
        <v>1589</v>
      </c>
      <c r="Q853" t="s">
        <v>127</v>
      </c>
      <c r="R853" s="1" t="str">
        <f t="shared" si="55"/>
        <v>YES</v>
      </c>
      <c r="S853" s="29" t="str">
        <f t="shared" si="56"/>
        <v>YES</v>
      </c>
      <c r="T853" s="32" t="str">
        <f t="shared" si="53"/>
        <v>YES</v>
      </c>
      <c r="U853" s="34" t="s">
        <v>127</v>
      </c>
      <c r="V853" s="10" t="s">
        <v>1589</v>
      </c>
      <c r="W853" s="54" t="s">
        <v>1589</v>
      </c>
      <c r="X853" s="9" t="s">
        <v>126</v>
      </c>
      <c r="Y853" s="9" t="s">
        <v>126</v>
      </c>
      <c r="Z853" s="9" t="s">
        <v>126</v>
      </c>
      <c r="AA853" s="9" t="s">
        <v>126</v>
      </c>
      <c r="AB853" s="9" t="s">
        <v>126</v>
      </c>
      <c r="AC853" s="9" t="s">
        <v>126</v>
      </c>
      <c r="AD853" s="9" t="s">
        <v>126</v>
      </c>
      <c r="AE853" s="9" t="s">
        <v>126</v>
      </c>
      <c r="AF853" s="9" t="s">
        <v>126</v>
      </c>
      <c r="AG853" s="9" t="s">
        <v>127</v>
      </c>
      <c r="AH853" s="9" t="s">
        <v>126</v>
      </c>
      <c r="AI853" s="9" t="s">
        <v>126</v>
      </c>
      <c r="AJ853" s="9" t="s">
        <v>126</v>
      </c>
      <c r="AK853" s="9" t="s">
        <v>126</v>
      </c>
      <c r="AL853" s="9" t="s">
        <v>126</v>
      </c>
      <c r="AM853" s="9" t="s">
        <v>126</v>
      </c>
      <c r="AN853" s="9" t="s">
        <v>126</v>
      </c>
      <c r="AO853" s="9" t="s">
        <v>126</v>
      </c>
      <c r="AP853" s="9" t="s">
        <v>126</v>
      </c>
      <c r="AQ853" s="9" t="s">
        <v>126</v>
      </c>
      <c r="AR853" s="27" t="s">
        <v>126</v>
      </c>
      <c r="AS853" s="11" t="s">
        <v>1700</v>
      </c>
      <c r="CB853" t="s">
        <v>127</v>
      </c>
      <c r="EL853" s="2" t="s">
        <v>127</v>
      </c>
      <c r="EN853" s="11" t="s">
        <v>1705</v>
      </c>
      <c r="FF853" t="s">
        <v>127</v>
      </c>
      <c r="FY853" t="s">
        <v>127</v>
      </c>
      <c r="GO853" t="s">
        <v>127</v>
      </c>
      <c r="GQ853" t="s">
        <v>127</v>
      </c>
      <c r="GR853" s="69" t="s">
        <v>347</v>
      </c>
      <c r="GS853" s="11" t="s">
        <v>1710</v>
      </c>
    </row>
    <row r="854" spans="1:201" hidden="1" x14ac:dyDescent="0.25">
      <c r="A854" s="10" t="s">
        <v>1782</v>
      </c>
      <c r="B854" s="9" t="s">
        <v>1652</v>
      </c>
      <c r="C854" s="9" t="s">
        <v>1711</v>
      </c>
      <c r="D854" s="35" t="s">
        <v>2349</v>
      </c>
      <c r="E854" s="35" t="s">
        <v>1589</v>
      </c>
      <c r="F854" s="35" t="s">
        <v>1589</v>
      </c>
      <c r="G854" s="35" t="s">
        <v>127</v>
      </c>
      <c r="H854" s="35" t="s">
        <v>1589</v>
      </c>
      <c r="I854" s="35" t="s">
        <v>1589</v>
      </c>
      <c r="J854" s="35" t="str">
        <f t="shared" si="54"/>
        <v>Agile</v>
      </c>
      <c r="K854" t="s">
        <v>1589</v>
      </c>
      <c r="L854" t="s">
        <v>127</v>
      </c>
      <c r="M854" t="s">
        <v>1589</v>
      </c>
      <c r="N854" t="s">
        <v>1589</v>
      </c>
      <c r="O854" t="s">
        <v>1589</v>
      </c>
      <c r="P854" t="s">
        <v>1589</v>
      </c>
      <c r="Q854" t="s">
        <v>1589</v>
      </c>
      <c r="R854" s="1" t="str">
        <f t="shared" si="55"/>
        <v>NO</v>
      </c>
      <c r="S854" s="29" t="str">
        <f t="shared" si="56"/>
        <v>YES</v>
      </c>
      <c r="T854" s="32" t="str">
        <f t="shared" si="53"/>
        <v>YES</v>
      </c>
      <c r="U854" s="34" t="s">
        <v>127</v>
      </c>
      <c r="V854" s="10" t="s">
        <v>1589</v>
      </c>
      <c r="W854" s="54" t="s">
        <v>1589</v>
      </c>
      <c r="X854" s="9" t="s">
        <v>126</v>
      </c>
      <c r="Y854" s="9" t="s">
        <v>126</v>
      </c>
      <c r="Z854" s="9" t="s">
        <v>126</v>
      </c>
      <c r="AA854" s="9" t="s">
        <v>126</v>
      </c>
      <c r="AB854" s="9" t="s">
        <v>127</v>
      </c>
      <c r="AC854" s="9" t="s">
        <v>126</v>
      </c>
      <c r="AD854" s="9" t="s">
        <v>126</v>
      </c>
      <c r="AE854" s="9" t="s">
        <v>126</v>
      </c>
      <c r="AF854" s="9" t="s">
        <v>126</v>
      </c>
      <c r="AG854" s="9" t="s">
        <v>126</v>
      </c>
      <c r="AH854" s="9" t="s">
        <v>126</v>
      </c>
      <c r="AI854" s="9" t="s">
        <v>126</v>
      </c>
      <c r="AJ854" s="9" t="s">
        <v>126</v>
      </c>
      <c r="AK854" s="9" t="s">
        <v>126</v>
      </c>
      <c r="AL854" s="9" t="s">
        <v>126</v>
      </c>
      <c r="AM854" s="9" t="s">
        <v>126</v>
      </c>
      <c r="AN854" s="9" t="s">
        <v>126</v>
      </c>
      <c r="AO854" s="9" t="s">
        <v>126</v>
      </c>
      <c r="AP854" s="9" t="s">
        <v>126</v>
      </c>
      <c r="AQ854" s="9" t="s">
        <v>126</v>
      </c>
      <c r="AR854" s="27" t="s">
        <v>126</v>
      </c>
      <c r="AS854" s="11" t="s">
        <v>1712</v>
      </c>
      <c r="CM854" t="s">
        <v>127</v>
      </c>
      <c r="EJ854" s="2" t="s">
        <v>127</v>
      </c>
      <c r="EN854" s="11" t="s">
        <v>1716</v>
      </c>
      <c r="GE854" t="s">
        <v>127</v>
      </c>
      <c r="GP854" t="s">
        <v>127</v>
      </c>
      <c r="GR854" s="69" t="s">
        <v>348</v>
      </c>
      <c r="GS854" s="11" t="s">
        <v>126</v>
      </c>
    </row>
    <row r="855" spans="1:201" hidden="1" x14ac:dyDescent="0.25">
      <c r="A855" s="10" t="s">
        <v>1782</v>
      </c>
      <c r="B855" s="9" t="s">
        <v>1652</v>
      </c>
      <c r="C855" s="9" t="s">
        <v>1711</v>
      </c>
      <c r="D855" s="35" t="s">
        <v>2349</v>
      </c>
      <c r="E855" s="35" t="s">
        <v>1589</v>
      </c>
      <c r="F855" s="35" t="s">
        <v>1589</v>
      </c>
      <c r="G855" s="35" t="s">
        <v>127</v>
      </c>
      <c r="H855" s="35" t="s">
        <v>1589</v>
      </c>
      <c r="I855" s="35" t="s">
        <v>1589</v>
      </c>
      <c r="J855" s="35" t="str">
        <f t="shared" si="54"/>
        <v>Agile</v>
      </c>
      <c r="K855" t="s">
        <v>1589</v>
      </c>
      <c r="L855" t="s">
        <v>127</v>
      </c>
      <c r="M855" t="s">
        <v>1589</v>
      </c>
      <c r="N855" t="s">
        <v>1589</v>
      </c>
      <c r="O855" t="s">
        <v>1589</v>
      </c>
      <c r="P855" t="s">
        <v>1589</v>
      </c>
      <c r="Q855" t="s">
        <v>1589</v>
      </c>
      <c r="R855" s="1" t="str">
        <f t="shared" si="55"/>
        <v>NO</v>
      </c>
      <c r="S855" s="29" t="str">
        <f t="shared" si="56"/>
        <v>YES</v>
      </c>
      <c r="T855" s="32" t="str">
        <f t="shared" si="53"/>
        <v>YES</v>
      </c>
      <c r="U855" s="34" t="s">
        <v>127</v>
      </c>
      <c r="V855" s="10" t="s">
        <v>1589</v>
      </c>
      <c r="W855" s="54" t="s">
        <v>1589</v>
      </c>
      <c r="X855" s="9" t="s">
        <v>126</v>
      </c>
      <c r="Y855" s="9" t="s">
        <v>126</v>
      </c>
      <c r="Z855" s="9" t="s">
        <v>126</v>
      </c>
      <c r="AA855" s="9" t="s">
        <v>126</v>
      </c>
      <c r="AB855" s="9" t="s">
        <v>126</v>
      </c>
      <c r="AC855" s="9" t="s">
        <v>126</v>
      </c>
      <c r="AD855" s="9" t="s">
        <v>126</v>
      </c>
      <c r="AE855" s="9" t="s">
        <v>126</v>
      </c>
      <c r="AF855" s="9" t="s">
        <v>127</v>
      </c>
      <c r="AG855" s="9" t="s">
        <v>126</v>
      </c>
      <c r="AH855" s="9" t="s">
        <v>126</v>
      </c>
      <c r="AI855" s="9" t="s">
        <v>126</v>
      </c>
      <c r="AJ855" s="9" t="s">
        <v>126</v>
      </c>
      <c r="AK855" s="9" t="s">
        <v>126</v>
      </c>
      <c r="AL855" s="9" t="s">
        <v>126</v>
      </c>
      <c r="AM855" s="9" t="s">
        <v>126</v>
      </c>
      <c r="AN855" s="9" t="s">
        <v>126</v>
      </c>
      <c r="AO855" s="9" t="s">
        <v>126</v>
      </c>
      <c r="AP855" s="9" t="s">
        <v>126</v>
      </c>
      <c r="AQ855" s="9" t="s">
        <v>126</v>
      </c>
      <c r="AR855" s="27" t="s">
        <v>126</v>
      </c>
      <c r="AS855" s="11" t="s">
        <v>1713</v>
      </c>
      <c r="BE855" t="s">
        <v>127</v>
      </c>
      <c r="BH855" t="s">
        <v>127</v>
      </c>
      <c r="BK855" t="s">
        <v>127</v>
      </c>
      <c r="EI855" s="22" t="s">
        <v>127</v>
      </c>
      <c r="EN855" s="11" t="s">
        <v>1717</v>
      </c>
      <c r="GD855" t="s">
        <v>127</v>
      </c>
      <c r="GE855" t="s">
        <v>127</v>
      </c>
      <c r="GP855" t="s">
        <v>127</v>
      </c>
      <c r="GR855" s="69" t="s">
        <v>348</v>
      </c>
      <c r="GS855" s="11" t="s">
        <v>126</v>
      </c>
    </row>
    <row r="856" spans="1:201" hidden="1" x14ac:dyDescent="0.25">
      <c r="A856" s="10" t="s">
        <v>1782</v>
      </c>
      <c r="B856" s="9" t="s">
        <v>1652</v>
      </c>
      <c r="C856" s="9" t="s">
        <v>1711</v>
      </c>
      <c r="D856" s="35" t="s">
        <v>2349</v>
      </c>
      <c r="E856" s="35" t="s">
        <v>1589</v>
      </c>
      <c r="F856" s="35" t="s">
        <v>1589</v>
      </c>
      <c r="G856" s="35" t="s">
        <v>127</v>
      </c>
      <c r="H856" s="35" t="s">
        <v>1589</v>
      </c>
      <c r="I856" s="35" t="s">
        <v>1589</v>
      </c>
      <c r="J856" s="35" t="str">
        <f t="shared" si="54"/>
        <v>Agile</v>
      </c>
      <c r="K856" t="s">
        <v>1589</v>
      </c>
      <c r="L856" t="s">
        <v>127</v>
      </c>
      <c r="M856" t="s">
        <v>1589</v>
      </c>
      <c r="N856" t="s">
        <v>1589</v>
      </c>
      <c r="O856" t="s">
        <v>1589</v>
      </c>
      <c r="P856" t="s">
        <v>1589</v>
      </c>
      <c r="Q856" t="s">
        <v>1589</v>
      </c>
      <c r="R856" s="1" t="str">
        <f t="shared" si="55"/>
        <v>NO</v>
      </c>
      <c r="S856" s="29" t="str">
        <f t="shared" si="56"/>
        <v>YES</v>
      </c>
      <c r="T856" s="32" t="str">
        <f t="shared" si="53"/>
        <v>YES</v>
      </c>
      <c r="U856" s="34" t="s">
        <v>127</v>
      </c>
      <c r="V856" s="10" t="s">
        <v>1589</v>
      </c>
      <c r="W856" s="54" t="s">
        <v>1589</v>
      </c>
      <c r="X856" s="9" t="s">
        <v>126</v>
      </c>
      <c r="Y856" s="9" t="s">
        <v>126</v>
      </c>
      <c r="Z856" s="9" t="s">
        <v>126</v>
      </c>
      <c r="AA856" s="9" t="s">
        <v>126</v>
      </c>
      <c r="AB856" s="9" t="s">
        <v>126</v>
      </c>
      <c r="AC856" s="9" t="s">
        <v>126</v>
      </c>
      <c r="AD856" s="9" t="s">
        <v>126</v>
      </c>
      <c r="AE856" s="9" t="s">
        <v>126</v>
      </c>
      <c r="AF856" s="9" t="s">
        <v>126</v>
      </c>
      <c r="AG856" s="9" t="s">
        <v>126</v>
      </c>
      <c r="AH856" s="9" t="s">
        <v>126</v>
      </c>
      <c r="AI856" s="9" t="s">
        <v>126</v>
      </c>
      <c r="AJ856" s="9" t="s">
        <v>126</v>
      </c>
      <c r="AK856" s="9" t="s">
        <v>126</v>
      </c>
      <c r="AL856" s="9" t="s">
        <v>126</v>
      </c>
      <c r="AM856" s="9" t="s">
        <v>127</v>
      </c>
      <c r="AN856" s="9" t="s">
        <v>126</v>
      </c>
      <c r="AO856" s="9" t="s">
        <v>126</v>
      </c>
      <c r="AP856" s="9" t="s">
        <v>126</v>
      </c>
      <c r="AQ856" s="9" t="s">
        <v>126</v>
      </c>
      <c r="AR856" s="27" t="s">
        <v>126</v>
      </c>
      <c r="AS856" s="11" t="s">
        <v>1714</v>
      </c>
      <c r="DG856" t="s">
        <v>127</v>
      </c>
      <c r="EJ856" s="2" t="s">
        <v>127</v>
      </c>
      <c r="EN856" s="11" t="s">
        <v>1718</v>
      </c>
      <c r="FK856" t="s">
        <v>127</v>
      </c>
      <c r="GP856" t="s">
        <v>127</v>
      </c>
      <c r="GR856" s="69" t="s">
        <v>347</v>
      </c>
      <c r="GS856" s="11" t="s">
        <v>126</v>
      </c>
    </row>
    <row r="857" spans="1:201" hidden="1" x14ac:dyDescent="0.25">
      <c r="A857" s="10" t="s">
        <v>1782</v>
      </c>
      <c r="B857" s="9" t="s">
        <v>1652</v>
      </c>
      <c r="C857" s="9" t="s">
        <v>1711</v>
      </c>
      <c r="D857" s="35" t="s">
        <v>2349</v>
      </c>
      <c r="E857" s="35" t="s">
        <v>1589</v>
      </c>
      <c r="F857" s="35" t="s">
        <v>1589</v>
      </c>
      <c r="G857" s="35" t="s">
        <v>127</v>
      </c>
      <c r="H857" s="35" t="s">
        <v>1589</v>
      </c>
      <c r="I857" s="35" t="s">
        <v>1589</v>
      </c>
      <c r="J857" s="35" t="str">
        <f t="shared" si="54"/>
        <v>Agile</v>
      </c>
      <c r="K857" t="s">
        <v>1589</v>
      </c>
      <c r="L857" t="s">
        <v>127</v>
      </c>
      <c r="M857" t="s">
        <v>1589</v>
      </c>
      <c r="N857" t="s">
        <v>1589</v>
      </c>
      <c r="O857" t="s">
        <v>1589</v>
      </c>
      <c r="P857" t="s">
        <v>1589</v>
      </c>
      <c r="Q857" t="s">
        <v>1589</v>
      </c>
      <c r="R857" s="1" t="str">
        <f t="shared" si="55"/>
        <v>NO</v>
      </c>
      <c r="S857" s="29" t="str">
        <f t="shared" si="56"/>
        <v>YES</v>
      </c>
      <c r="T857" s="32" t="str">
        <f t="shared" si="53"/>
        <v>NO</v>
      </c>
      <c r="U857" s="34" t="s">
        <v>1589</v>
      </c>
      <c r="V857" s="10" t="s">
        <v>1589</v>
      </c>
      <c r="W857" s="54" t="s">
        <v>1589</v>
      </c>
      <c r="X857" s="9" t="s">
        <v>126</v>
      </c>
      <c r="Y857" s="9" t="s">
        <v>126</v>
      </c>
      <c r="Z857" s="9" t="s">
        <v>126</v>
      </c>
      <c r="AA857" s="9" t="s">
        <v>126</v>
      </c>
      <c r="AB857" s="9" t="s">
        <v>126</v>
      </c>
      <c r="AC857" s="9" t="s">
        <v>126</v>
      </c>
      <c r="AD857" s="9" t="s">
        <v>126</v>
      </c>
      <c r="AE857" s="9" t="s">
        <v>126</v>
      </c>
      <c r="AF857" s="9" t="s">
        <v>126</v>
      </c>
      <c r="AG857" s="9" t="s">
        <v>126</v>
      </c>
      <c r="AH857" s="9" t="s">
        <v>126</v>
      </c>
      <c r="AI857" s="9" t="s">
        <v>126</v>
      </c>
      <c r="AJ857" s="9" t="s">
        <v>126</v>
      </c>
      <c r="AK857" s="9" t="s">
        <v>126</v>
      </c>
      <c r="AL857" s="9" t="s">
        <v>126</v>
      </c>
      <c r="AM857" s="9" t="s">
        <v>126</v>
      </c>
      <c r="AN857" s="9" t="s">
        <v>127</v>
      </c>
      <c r="AO857" s="9" t="s">
        <v>126</v>
      </c>
      <c r="AP857" s="9" t="s">
        <v>126</v>
      </c>
      <c r="AQ857" s="9" t="s">
        <v>126</v>
      </c>
      <c r="AR857" s="27" t="s">
        <v>126</v>
      </c>
      <c r="AS857" s="11" t="s">
        <v>126</v>
      </c>
      <c r="EN857" s="11" t="s">
        <v>126</v>
      </c>
      <c r="GR857" s="69" t="s">
        <v>348</v>
      </c>
      <c r="GS857" s="11" t="s">
        <v>126</v>
      </c>
    </row>
    <row r="858" spans="1:201" hidden="1" x14ac:dyDescent="0.25">
      <c r="A858" s="10" t="s">
        <v>1782</v>
      </c>
      <c r="B858" s="9" t="s">
        <v>1652</v>
      </c>
      <c r="C858" s="9" t="s">
        <v>1711</v>
      </c>
      <c r="D858" s="35" t="s">
        <v>2349</v>
      </c>
      <c r="E858" s="35" t="s">
        <v>1589</v>
      </c>
      <c r="F858" s="35" t="s">
        <v>1589</v>
      </c>
      <c r="G858" s="35" t="s">
        <v>127</v>
      </c>
      <c r="H858" s="35" t="s">
        <v>1589</v>
      </c>
      <c r="I858" s="35" t="s">
        <v>1589</v>
      </c>
      <c r="J858" s="35" t="str">
        <f t="shared" si="54"/>
        <v>Agile</v>
      </c>
      <c r="K858" t="s">
        <v>1589</v>
      </c>
      <c r="L858" t="s">
        <v>127</v>
      </c>
      <c r="M858" t="s">
        <v>1589</v>
      </c>
      <c r="N858" t="s">
        <v>1589</v>
      </c>
      <c r="O858" t="s">
        <v>1589</v>
      </c>
      <c r="P858" t="s">
        <v>1589</v>
      </c>
      <c r="Q858" t="s">
        <v>1589</v>
      </c>
      <c r="R858" s="1" t="str">
        <f t="shared" si="55"/>
        <v>NO</v>
      </c>
      <c r="S858" s="29" t="str">
        <f t="shared" si="56"/>
        <v>YES</v>
      </c>
      <c r="T858" s="32" t="str">
        <f t="shared" si="53"/>
        <v>YES</v>
      </c>
      <c r="U858" s="34" t="s">
        <v>127</v>
      </c>
      <c r="V858" s="10" t="s">
        <v>1589</v>
      </c>
      <c r="W858" s="54" t="s">
        <v>1589</v>
      </c>
      <c r="X858" s="9" t="s">
        <v>126</v>
      </c>
      <c r="Y858" s="9" t="s">
        <v>126</v>
      </c>
      <c r="Z858" s="9" t="s">
        <v>126</v>
      </c>
      <c r="AA858" s="9" t="s">
        <v>127</v>
      </c>
      <c r="AB858" s="9" t="s">
        <v>126</v>
      </c>
      <c r="AC858" s="9" t="s">
        <v>126</v>
      </c>
      <c r="AD858" s="9" t="s">
        <v>126</v>
      </c>
      <c r="AE858" s="9" t="s">
        <v>126</v>
      </c>
      <c r="AF858" s="9" t="s">
        <v>126</v>
      </c>
      <c r="AG858" s="9" t="s">
        <v>126</v>
      </c>
      <c r="AH858" s="9" t="s">
        <v>126</v>
      </c>
      <c r="AI858" s="9" t="s">
        <v>126</v>
      </c>
      <c r="AJ858" s="9" t="s">
        <v>126</v>
      </c>
      <c r="AK858" s="9" t="s">
        <v>126</v>
      </c>
      <c r="AL858" s="9" t="s">
        <v>126</v>
      </c>
      <c r="AM858" s="9" t="s">
        <v>126</v>
      </c>
      <c r="AN858" s="9" t="s">
        <v>126</v>
      </c>
      <c r="AO858" s="9" t="s">
        <v>126</v>
      </c>
      <c r="AP858" s="9" t="s">
        <v>126</v>
      </c>
      <c r="AQ858" s="9" t="s">
        <v>126</v>
      </c>
      <c r="AR858" s="27" t="s">
        <v>126</v>
      </c>
      <c r="AS858" s="11" t="s">
        <v>1715</v>
      </c>
      <c r="BS858" t="s">
        <v>127</v>
      </c>
      <c r="EI858" s="22" t="s">
        <v>127</v>
      </c>
      <c r="EN858" s="11" t="s">
        <v>126</v>
      </c>
      <c r="GR858" s="69" t="s">
        <v>347</v>
      </c>
      <c r="GS858" s="11" t="s">
        <v>126</v>
      </c>
    </row>
    <row r="859" spans="1:201" hidden="1" x14ac:dyDescent="0.25">
      <c r="A859" s="10" t="s">
        <v>1782</v>
      </c>
      <c r="B859" s="9" t="s">
        <v>1652</v>
      </c>
      <c r="C859" s="9" t="s">
        <v>1719</v>
      </c>
      <c r="D859" s="35" t="s">
        <v>2349</v>
      </c>
      <c r="E859" s="35" t="s">
        <v>1589</v>
      </c>
      <c r="F859" s="35" t="s">
        <v>1589</v>
      </c>
      <c r="G859" s="35" t="s">
        <v>127</v>
      </c>
      <c r="H859" s="35" t="s">
        <v>1589</v>
      </c>
      <c r="I859" s="35" t="s">
        <v>1589</v>
      </c>
      <c r="J859" s="35" t="str">
        <f t="shared" si="54"/>
        <v>Agile</v>
      </c>
      <c r="K859" t="s">
        <v>1589</v>
      </c>
      <c r="L859" t="s">
        <v>127</v>
      </c>
      <c r="M859" t="s">
        <v>1589</v>
      </c>
      <c r="N859" t="s">
        <v>1589</v>
      </c>
      <c r="O859" t="s">
        <v>1589</v>
      </c>
      <c r="P859" t="s">
        <v>1589</v>
      </c>
      <c r="Q859" t="s">
        <v>1589</v>
      </c>
      <c r="R859" s="1" t="str">
        <f t="shared" si="55"/>
        <v>NO</v>
      </c>
      <c r="S859" s="29" t="str">
        <f t="shared" si="56"/>
        <v>YES</v>
      </c>
      <c r="T859" s="32" t="str">
        <f t="shared" si="53"/>
        <v>YES</v>
      </c>
      <c r="U859" s="34" t="s">
        <v>127</v>
      </c>
      <c r="V859" s="10" t="s">
        <v>1589</v>
      </c>
      <c r="W859" s="54" t="s">
        <v>1589</v>
      </c>
      <c r="X859" s="9" t="s">
        <v>126</v>
      </c>
      <c r="Y859" s="9" t="s">
        <v>126</v>
      </c>
      <c r="Z859" s="9" t="s">
        <v>126</v>
      </c>
      <c r="AA859" s="9" t="s">
        <v>126</v>
      </c>
      <c r="AB859" s="9" t="s">
        <v>126</v>
      </c>
      <c r="AC859" s="9" t="s">
        <v>126</v>
      </c>
      <c r="AD859" s="9" t="s">
        <v>126</v>
      </c>
      <c r="AE859" s="9" t="s">
        <v>126</v>
      </c>
      <c r="AF859" s="9" t="s">
        <v>126</v>
      </c>
      <c r="AG859" s="9" t="s">
        <v>127</v>
      </c>
      <c r="AH859" s="9" t="s">
        <v>126</v>
      </c>
      <c r="AI859" s="9" t="s">
        <v>126</v>
      </c>
      <c r="AJ859" s="9" t="s">
        <v>126</v>
      </c>
      <c r="AK859" s="9" t="s">
        <v>126</v>
      </c>
      <c r="AL859" s="9" t="s">
        <v>126</v>
      </c>
      <c r="AM859" s="9" t="s">
        <v>126</v>
      </c>
      <c r="AN859" s="9" t="s">
        <v>126</v>
      </c>
      <c r="AO859" s="9" t="s">
        <v>126</v>
      </c>
      <c r="AP859" s="9" t="s">
        <v>126</v>
      </c>
      <c r="AQ859" s="9" t="s">
        <v>126</v>
      </c>
      <c r="AR859" s="27" t="s">
        <v>126</v>
      </c>
      <c r="AS859" s="11" t="s">
        <v>1720</v>
      </c>
      <c r="BY859" t="s">
        <v>127</v>
      </c>
      <c r="DB859" t="s">
        <v>127</v>
      </c>
      <c r="EJ859" s="2" t="s">
        <v>127</v>
      </c>
      <c r="EM859" s="3" t="s">
        <v>127</v>
      </c>
      <c r="EN859" s="11" t="s">
        <v>126</v>
      </c>
      <c r="GR859" s="69" t="s">
        <v>347</v>
      </c>
      <c r="GS859" s="11" t="s">
        <v>126</v>
      </c>
    </row>
    <row r="860" spans="1:201" hidden="1" x14ac:dyDescent="0.25">
      <c r="A860" s="10" t="s">
        <v>1782</v>
      </c>
      <c r="B860" s="9" t="s">
        <v>1652</v>
      </c>
      <c r="C860" s="9" t="s">
        <v>1719</v>
      </c>
      <c r="D860" s="35" t="s">
        <v>2349</v>
      </c>
      <c r="E860" s="35" t="s">
        <v>1589</v>
      </c>
      <c r="F860" s="35" t="s">
        <v>1589</v>
      </c>
      <c r="G860" s="35" t="s">
        <v>127</v>
      </c>
      <c r="H860" s="35" t="s">
        <v>1589</v>
      </c>
      <c r="I860" s="35" t="s">
        <v>1589</v>
      </c>
      <c r="J860" s="35" t="str">
        <f t="shared" si="54"/>
        <v>Agile</v>
      </c>
      <c r="K860" t="s">
        <v>1589</v>
      </c>
      <c r="L860" t="s">
        <v>127</v>
      </c>
      <c r="M860" t="s">
        <v>1589</v>
      </c>
      <c r="N860" t="s">
        <v>1589</v>
      </c>
      <c r="O860" t="s">
        <v>1589</v>
      </c>
      <c r="P860" t="s">
        <v>1589</v>
      </c>
      <c r="Q860" t="s">
        <v>1589</v>
      </c>
      <c r="R860" s="1" t="str">
        <f t="shared" si="55"/>
        <v>NO</v>
      </c>
      <c r="S860" s="29" t="str">
        <f t="shared" si="56"/>
        <v>YES</v>
      </c>
      <c r="T860" s="32" t="str">
        <f t="shared" si="53"/>
        <v>NO</v>
      </c>
      <c r="U860" s="34" t="s">
        <v>1589</v>
      </c>
      <c r="V860" s="10" t="s">
        <v>1589</v>
      </c>
      <c r="W860" s="54" t="s">
        <v>1589</v>
      </c>
      <c r="X860" s="9" t="s">
        <v>126</v>
      </c>
      <c r="Y860" s="9" t="s">
        <v>126</v>
      </c>
      <c r="Z860" s="9" t="s">
        <v>126</v>
      </c>
      <c r="AA860" s="9" t="s">
        <v>127</v>
      </c>
      <c r="AB860" s="9" t="s">
        <v>126</v>
      </c>
      <c r="AC860" s="9" t="s">
        <v>126</v>
      </c>
      <c r="AD860" s="9" t="s">
        <v>126</v>
      </c>
      <c r="AE860" s="9" t="s">
        <v>126</v>
      </c>
      <c r="AF860" s="9" t="s">
        <v>126</v>
      </c>
      <c r="AG860" s="9" t="s">
        <v>126</v>
      </c>
      <c r="AH860" s="9" t="s">
        <v>126</v>
      </c>
      <c r="AI860" s="9" t="s">
        <v>126</v>
      </c>
      <c r="AJ860" s="9" t="s">
        <v>126</v>
      </c>
      <c r="AK860" s="9" t="s">
        <v>126</v>
      </c>
      <c r="AL860" s="9" t="s">
        <v>126</v>
      </c>
      <c r="AM860" s="9" t="s">
        <v>126</v>
      </c>
      <c r="AN860" s="9" t="s">
        <v>126</v>
      </c>
      <c r="AO860" s="9" t="s">
        <v>126</v>
      </c>
      <c r="AP860" s="9" t="s">
        <v>126</v>
      </c>
      <c r="AQ860" s="9" t="s">
        <v>126</v>
      </c>
      <c r="AR860" s="27" t="s">
        <v>126</v>
      </c>
      <c r="AS860" s="11" t="s">
        <v>126</v>
      </c>
      <c r="EN860" s="11" t="s">
        <v>126</v>
      </c>
      <c r="GR860" s="69" t="s">
        <v>348</v>
      </c>
      <c r="GS860" s="11" t="s">
        <v>126</v>
      </c>
    </row>
    <row r="861" spans="1:201" hidden="1" x14ac:dyDescent="0.25">
      <c r="A861" s="10" t="s">
        <v>1782</v>
      </c>
      <c r="B861" s="9" t="s">
        <v>1652</v>
      </c>
      <c r="C861" s="9" t="s">
        <v>1719</v>
      </c>
      <c r="D861" s="35" t="s">
        <v>2349</v>
      </c>
      <c r="E861" s="35" t="s">
        <v>1589</v>
      </c>
      <c r="F861" s="35" t="s">
        <v>1589</v>
      </c>
      <c r="G861" s="35" t="s">
        <v>127</v>
      </c>
      <c r="H861" s="35" t="s">
        <v>1589</v>
      </c>
      <c r="I861" s="35" t="s">
        <v>1589</v>
      </c>
      <c r="J861" s="35" t="str">
        <f t="shared" si="54"/>
        <v>Agile</v>
      </c>
      <c r="K861" t="s">
        <v>1589</v>
      </c>
      <c r="L861" t="s">
        <v>127</v>
      </c>
      <c r="M861" t="s">
        <v>1589</v>
      </c>
      <c r="N861" t="s">
        <v>1589</v>
      </c>
      <c r="O861" t="s">
        <v>1589</v>
      </c>
      <c r="P861" t="s">
        <v>1589</v>
      </c>
      <c r="Q861" t="s">
        <v>1589</v>
      </c>
      <c r="R861" s="1" t="str">
        <f t="shared" si="55"/>
        <v>NO</v>
      </c>
      <c r="S861" s="29" t="str">
        <f t="shared" si="56"/>
        <v>YES</v>
      </c>
      <c r="T861" s="32" t="str">
        <f t="shared" si="53"/>
        <v>YES</v>
      </c>
      <c r="U861" s="34" t="s">
        <v>127</v>
      </c>
      <c r="V861" s="10" t="s">
        <v>1589</v>
      </c>
      <c r="W861" s="54" t="s">
        <v>1589</v>
      </c>
      <c r="X861" s="9" t="s">
        <v>126</v>
      </c>
      <c r="Y861" s="9" t="s">
        <v>126</v>
      </c>
      <c r="Z861" s="9" t="s">
        <v>126</v>
      </c>
      <c r="AA861" s="9" t="s">
        <v>126</v>
      </c>
      <c r="AB861" s="9" t="s">
        <v>126</v>
      </c>
      <c r="AC861" s="9" t="s">
        <v>126</v>
      </c>
      <c r="AD861" s="9" t="s">
        <v>126</v>
      </c>
      <c r="AE861" s="9" t="s">
        <v>126</v>
      </c>
      <c r="AF861" s="9" t="s">
        <v>126</v>
      </c>
      <c r="AG861" s="9" t="s">
        <v>126</v>
      </c>
      <c r="AH861" s="9" t="s">
        <v>127</v>
      </c>
      <c r="AI861" s="9" t="s">
        <v>126</v>
      </c>
      <c r="AJ861" s="9" t="s">
        <v>126</v>
      </c>
      <c r="AK861" s="9" t="s">
        <v>126</v>
      </c>
      <c r="AL861" s="9" t="s">
        <v>126</v>
      </c>
      <c r="AM861" s="9" t="s">
        <v>126</v>
      </c>
      <c r="AN861" s="9" t="s">
        <v>126</v>
      </c>
      <c r="AO861" s="9" t="s">
        <v>126</v>
      </c>
      <c r="AP861" s="9" t="s">
        <v>126</v>
      </c>
      <c r="AQ861" s="9" t="s">
        <v>126</v>
      </c>
      <c r="AR861" s="27" t="s">
        <v>126</v>
      </c>
      <c r="AS861" s="11" t="s">
        <v>1721</v>
      </c>
      <c r="DT861" t="s">
        <v>127</v>
      </c>
      <c r="EI861" s="22" t="s">
        <v>127</v>
      </c>
      <c r="EN861" s="11" t="s">
        <v>126</v>
      </c>
      <c r="GR861" s="69" t="s">
        <v>348</v>
      </c>
      <c r="GS861" s="11" t="s">
        <v>126</v>
      </c>
    </row>
    <row r="862" spans="1:201" hidden="1" x14ac:dyDescent="0.25">
      <c r="A862" s="10" t="s">
        <v>1782</v>
      </c>
      <c r="B862" s="9" t="s">
        <v>1652</v>
      </c>
      <c r="C862" s="9" t="s">
        <v>1719</v>
      </c>
      <c r="D862" s="35" t="s">
        <v>2349</v>
      </c>
      <c r="E862" s="35" t="s">
        <v>1589</v>
      </c>
      <c r="F862" s="35" t="s">
        <v>1589</v>
      </c>
      <c r="G862" s="35" t="s">
        <v>127</v>
      </c>
      <c r="H862" s="35" t="s">
        <v>1589</v>
      </c>
      <c r="I862" s="35" t="s">
        <v>1589</v>
      </c>
      <c r="J862" s="35" t="str">
        <f t="shared" si="54"/>
        <v>Agile</v>
      </c>
      <c r="K862" t="s">
        <v>1589</v>
      </c>
      <c r="L862" t="s">
        <v>127</v>
      </c>
      <c r="M862" t="s">
        <v>1589</v>
      </c>
      <c r="N862" t="s">
        <v>1589</v>
      </c>
      <c r="O862" t="s">
        <v>1589</v>
      </c>
      <c r="P862" t="s">
        <v>1589</v>
      </c>
      <c r="Q862" t="s">
        <v>1589</v>
      </c>
      <c r="R862" s="1" t="str">
        <f t="shared" si="55"/>
        <v>NO</v>
      </c>
      <c r="S862" s="29" t="str">
        <f t="shared" si="56"/>
        <v>YES</v>
      </c>
      <c r="T862" s="32" t="str">
        <f t="shared" si="53"/>
        <v>NO</v>
      </c>
      <c r="U862" s="34" t="s">
        <v>1589</v>
      </c>
      <c r="V862" s="10" t="s">
        <v>1589</v>
      </c>
      <c r="W862" s="54" t="s">
        <v>1589</v>
      </c>
      <c r="X862" s="9" t="s">
        <v>126</v>
      </c>
      <c r="Y862" s="9" t="s">
        <v>126</v>
      </c>
      <c r="Z862" s="9" t="s">
        <v>126</v>
      </c>
      <c r="AA862" s="9" t="s">
        <v>126</v>
      </c>
      <c r="AB862" s="9" t="s">
        <v>126</v>
      </c>
      <c r="AC862" s="9" t="s">
        <v>126</v>
      </c>
      <c r="AD862" s="9" t="s">
        <v>126</v>
      </c>
      <c r="AE862" s="9" t="s">
        <v>127</v>
      </c>
      <c r="AF862" s="9" t="s">
        <v>126</v>
      </c>
      <c r="AG862" s="9" t="s">
        <v>126</v>
      </c>
      <c r="AH862" s="9" t="s">
        <v>126</v>
      </c>
      <c r="AI862" s="9" t="s">
        <v>126</v>
      </c>
      <c r="AJ862" s="9" t="s">
        <v>126</v>
      </c>
      <c r="AK862" s="9" t="s">
        <v>126</v>
      </c>
      <c r="AL862" s="9" t="s">
        <v>126</v>
      </c>
      <c r="AM862" s="9" t="s">
        <v>126</v>
      </c>
      <c r="AN862" s="9" t="s">
        <v>126</v>
      </c>
      <c r="AO862" s="9" t="s">
        <v>126</v>
      </c>
      <c r="AP862" s="9" t="s">
        <v>126</v>
      </c>
      <c r="AQ862" s="9" t="s">
        <v>126</v>
      </c>
      <c r="AR862" s="27" t="s">
        <v>126</v>
      </c>
      <c r="AS862" s="11" t="s">
        <v>126</v>
      </c>
      <c r="EN862" s="11" t="s">
        <v>126</v>
      </c>
      <c r="GR862" s="69" t="s">
        <v>347</v>
      </c>
      <c r="GS862" s="11" t="s">
        <v>126</v>
      </c>
    </row>
    <row r="863" spans="1:201" hidden="1" x14ac:dyDescent="0.25">
      <c r="A863" s="10" t="s">
        <v>1782</v>
      </c>
      <c r="B863" s="9" t="s">
        <v>1652</v>
      </c>
      <c r="C863" s="9" t="s">
        <v>1719</v>
      </c>
      <c r="D863" s="35" t="s">
        <v>2349</v>
      </c>
      <c r="E863" s="35" t="s">
        <v>1589</v>
      </c>
      <c r="F863" s="35" t="s">
        <v>1589</v>
      </c>
      <c r="G863" s="35" t="s">
        <v>127</v>
      </c>
      <c r="H863" s="35" t="s">
        <v>1589</v>
      </c>
      <c r="I863" s="35" t="s">
        <v>1589</v>
      </c>
      <c r="J863" s="35" t="str">
        <f t="shared" si="54"/>
        <v>Agile</v>
      </c>
      <c r="K863" t="s">
        <v>1589</v>
      </c>
      <c r="L863" t="s">
        <v>127</v>
      </c>
      <c r="M863" t="s">
        <v>1589</v>
      </c>
      <c r="N863" t="s">
        <v>1589</v>
      </c>
      <c r="O863" t="s">
        <v>1589</v>
      </c>
      <c r="P863" t="s">
        <v>1589</v>
      </c>
      <c r="Q863" t="s">
        <v>1589</v>
      </c>
      <c r="R863" s="1" t="str">
        <f t="shared" si="55"/>
        <v>NO</v>
      </c>
      <c r="S863" s="29" t="str">
        <f t="shared" si="56"/>
        <v>YES</v>
      </c>
      <c r="T863" s="32" t="str">
        <f t="shared" ref="T863:T926" si="57">IF(AND(AS863="",EN863="",GS863=""),"NO","YES")</f>
        <v>NO</v>
      </c>
      <c r="U863" s="34" t="s">
        <v>1589</v>
      </c>
      <c r="V863" s="10" t="s">
        <v>1589</v>
      </c>
      <c r="W863" s="54" t="s">
        <v>1589</v>
      </c>
      <c r="X863" s="9" t="s">
        <v>126</v>
      </c>
      <c r="Y863" s="9" t="s">
        <v>127</v>
      </c>
      <c r="Z863" s="9" t="s">
        <v>126</v>
      </c>
      <c r="AA863" s="9" t="s">
        <v>126</v>
      </c>
      <c r="AB863" s="9" t="s">
        <v>126</v>
      </c>
      <c r="AC863" s="9" t="s">
        <v>126</v>
      </c>
      <c r="AD863" s="9" t="s">
        <v>126</v>
      </c>
      <c r="AE863" s="9" t="s">
        <v>126</v>
      </c>
      <c r="AF863" s="9" t="s">
        <v>126</v>
      </c>
      <c r="AG863" s="9" t="s">
        <v>126</v>
      </c>
      <c r="AH863" s="9" t="s">
        <v>126</v>
      </c>
      <c r="AI863" s="9" t="s">
        <v>126</v>
      </c>
      <c r="AJ863" s="9" t="s">
        <v>126</v>
      </c>
      <c r="AK863" s="9" t="s">
        <v>126</v>
      </c>
      <c r="AL863" s="9" t="s">
        <v>126</v>
      </c>
      <c r="AM863" s="9" t="s">
        <v>126</v>
      </c>
      <c r="AN863" s="9" t="s">
        <v>126</v>
      </c>
      <c r="AO863" s="9" t="s">
        <v>126</v>
      </c>
      <c r="AP863" s="9" t="s">
        <v>126</v>
      </c>
      <c r="AQ863" s="9" t="s">
        <v>126</v>
      </c>
      <c r="AR863" s="27" t="s">
        <v>126</v>
      </c>
      <c r="AS863" s="11" t="s">
        <v>126</v>
      </c>
      <c r="EN863" s="11" t="s">
        <v>126</v>
      </c>
      <c r="GR863" s="69" t="s">
        <v>348</v>
      </c>
      <c r="GS863" s="11" t="s">
        <v>126</v>
      </c>
    </row>
    <row r="864" spans="1:201" hidden="1" x14ac:dyDescent="0.25">
      <c r="A864" s="10" t="s">
        <v>1782</v>
      </c>
      <c r="B864" s="9" t="s">
        <v>1652</v>
      </c>
      <c r="C864" s="9" t="s">
        <v>1722</v>
      </c>
      <c r="D864" s="35" t="s">
        <v>2351</v>
      </c>
      <c r="E864" s="35" t="s">
        <v>127</v>
      </c>
      <c r="F864" s="35" t="s">
        <v>1589</v>
      </c>
      <c r="G864" s="35" t="s">
        <v>1589</v>
      </c>
      <c r="H864" s="35" t="s">
        <v>1589</v>
      </c>
      <c r="I864" s="35" t="s">
        <v>1589</v>
      </c>
      <c r="J864" s="35" t="str">
        <f t="shared" si="54"/>
        <v>Plan-driven</v>
      </c>
      <c r="K864" t="s">
        <v>1589</v>
      </c>
      <c r="L864" t="s">
        <v>1589</v>
      </c>
      <c r="M864" t="s">
        <v>127</v>
      </c>
      <c r="N864" t="s">
        <v>127</v>
      </c>
      <c r="O864" t="s">
        <v>1589</v>
      </c>
      <c r="P864" t="s">
        <v>1589</v>
      </c>
      <c r="Q864" t="s">
        <v>1589</v>
      </c>
      <c r="R864" s="1" t="str">
        <f t="shared" si="55"/>
        <v>YES</v>
      </c>
      <c r="S864" s="29" t="str">
        <f t="shared" si="56"/>
        <v>YES</v>
      </c>
      <c r="T864" s="32" t="str">
        <f t="shared" si="57"/>
        <v>YES</v>
      </c>
      <c r="U864" s="34" t="s">
        <v>127</v>
      </c>
      <c r="V864" s="10" t="s">
        <v>1589</v>
      </c>
      <c r="W864" s="54" t="s">
        <v>1589</v>
      </c>
      <c r="X864" s="9" t="s">
        <v>126</v>
      </c>
      <c r="Y864" s="9" t="s">
        <v>127</v>
      </c>
      <c r="Z864" s="9" t="s">
        <v>126</v>
      </c>
      <c r="AA864" s="9" t="s">
        <v>126</v>
      </c>
      <c r="AB864" s="9" t="s">
        <v>126</v>
      </c>
      <c r="AC864" s="9" t="s">
        <v>126</v>
      </c>
      <c r="AD864" s="9" t="s">
        <v>126</v>
      </c>
      <c r="AE864" s="9" t="s">
        <v>126</v>
      </c>
      <c r="AF864" s="9" t="s">
        <v>126</v>
      </c>
      <c r="AG864" s="9" t="s">
        <v>126</v>
      </c>
      <c r="AH864" s="9" t="s">
        <v>126</v>
      </c>
      <c r="AI864" s="9" t="s">
        <v>126</v>
      </c>
      <c r="AJ864" s="9" t="s">
        <v>126</v>
      </c>
      <c r="AK864" s="9" t="s">
        <v>126</v>
      </c>
      <c r="AL864" s="9" t="s">
        <v>126</v>
      </c>
      <c r="AM864" s="9" t="s">
        <v>126</v>
      </c>
      <c r="AN864" s="9" t="s">
        <v>126</v>
      </c>
      <c r="AO864" s="9" t="s">
        <v>126</v>
      </c>
      <c r="AP864" s="9" t="s">
        <v>126</v>
      </c>
      <c r="AQ864" s="9" t="s">
        <v>126</v>
      </c>
      <c r="AR864" s="27" t="s">
        <v>126</v>
      </c>
      <c r="AS864" s="11" t="s">
        <v>1723</v>
      </c>
      <c r="AY864" t="s">
        <v>127</v>
      </c>
      <c r="BQ864" t="s">
        <v>127</v>
      </c>
      <c r="EJ864" s="2" t="s">
        <v>127</v>
      </c>
      <c r="EL864" s="2" t="s">
        <v>127</v>
      </c>
      <c r="EN864" s="11" t="s">
        <v>1728</v>
      </c>
      <c r="FL864" t="s">
        <v>127</v>
      </c>
      <c r="GP864" t="s">
        <v>127</v>
      </c>
      <c r="GR864" s="69" t="s">
        <v>347</v>
      </c>
      <c r="GS864" s="11" t="s">
        <v>1732</v>
      </c>
    </row>
    <row r="865" spans="1:201" hidden="1" x14ac:dyDescent="0.25">
      <c r="A865" s="10" t="s">
        <v>1782</v>
      </c>
      <c r="B865" s="9" t="s">
        <v>1652</v>
      </c>
      <c r="C865" s="9" t="s">
        <v>1722</v>
      </c>
      <c r="D865" s="35" t="s">
        <v>2351</v>
      </c>
      <c r="E865" s="35" t="s">
        <v>127</v>
      </c>
      <c r="F865" s="35" t="s">
        <v>1589</v>
      </c>
      <c r="G865" s="35" t="s">
        <v>1589</v>
      </c>
      <c r="H865" s="35" t="s">
        <v>1589</v>
      </c>
      <c r="I865" s="35" t="s">
        <v>1589</v>
      </c>
      <c r="J865" s="35" t="str">
        <f t="shared" si="54"/>
        <v>Plan-driven</v>
      </c>
      <c r="K865" t="s">
        <v>1589</v>
      </c>
      <c r="L865" t="s">
        <v>1589</v>
      </c>
      <c r="M865" t="s">
        <v>127</v>
      </c>
      <c r="N865" t="s">
        <v>127</v>
      </c>
      <c r="O865" t="s">
        <v>1589</v>
      </c>
      <c r="P865" t="s">
        <v>1589</v>
      </c>
      <c r="Q865" t="s">
        <v>1589</v>
      </c>
      <c r="R865" s="1" t="str">
        <f t="shared" si="55"/>
        <v>YES</v>
      </c>
      <c r="S865" s="29" t="str">
        <f t="shared" si="56"/>
        <v>YES</v>
      </c>
      <c r="T865" s="32" t="str">
        <f t="shared" si="57"/>
        <v>YES</v>
      </c>
      <c r="U865" s="34" t="s">
        <v>127</v>
      </c>
      <c r="V865" s="10" t="s">
        <v>1589</v>
      </c>
      <c r="W865" s="54" t="s">
        <v>1589</v>
      </c>
      <c r="X865" s="9" t="s">
        <v>127</v>
      </c>
      <c r="Y865" s="9" t="s">
        <v>126</v>
      </c>
      <c r="Z865" s="9" t="s">
        <v>126</v>
      </c>
      <c r="AA865" s="9" t="s">
        <v>126</v>
      </c>
      <c r="AB865" s="9" t="s">
        <v>126</v>
      </c>
      <c r="AC865" s="9" t="s">
        <v>126</v>
      </c>
      <c r="AD865" s="9" t="s">
        <v>126</v>
      </c>
      <c r="AE865" s="9" t="s">
        <v>126</v>
      </c>
      <c r="AF865" s="9" t="s">
        <v>126</v>
      </c>
      <c r="AG865" s="9" t="s">
        <v>126</v>
      </c>
      <c r="AH865" s="9" t="s">
        <v>126</v>
      </c>
      <c r="AI865" s="9" t="s">
        <v>126</v>
      </c>
      <c r="AJ865" s="9" t="s">
        <v>126</v>
      </c>
      <c r="AK865" s="9" t="s">
        <v>126</v>
      </c>
      <c r="AL865" s="9" t="s">
        <v>126</v>
      </c>
      <c r="AM865" s="9" t="s">
        <v>126</v>
      </c>
      <c r="AN865" s="9" t="s">
        <v>126</v>
      </c>
      <c r="AO865" s="9" t="s">
        <v>126</v>
      </c>
      <c r="AP865" s="9" t="s">
        <v>126</v>
      </c>
      <c r="AQ865" s="9" t="s">
        <v>126</v>
      </c>
      <c r="AR865" s="27" t="s">
        <v>126</v>
      </c>
      <c r="AS865" s="11" t="s">
        <v>1724</v>
      </c>
      <c r="AY865" t="s">
        <v>127</v>
      </c>
      <c r="EL865" s="2" t="s">
        <v>127</v>
      </c>
      <c r="EN865" s="11" t="s">
        <v>1728</v>
      </c>
      <c r="FL865" t="s">
        <v>127</v>
      </c>
      <c r="GP865" t="s">
        <v>127</v>
      </c>
      <c r="GR865" s="69" t="s">
        <v>348</v>
      </c>
      <c r="GS865" s="11" t="s">
        <v>1732</v>
      </c>
    </row>
    <row r="866" spans="1:201" hidden="1" x14ac:dyDescent="0.25">
      <c r="A866" s="10" t="s">
        <v>1782</v>
      </c>
      <c r="B866" s="9" t="s">
        <v>1652</v>
      </c>
      <c r="C866" s="9" t="s">
        <v>1722</v>
      </c>
      <c r="D866" s="35" t="s">
        <v>2351</v>
      </c>
      <c r="E866" s="35" t="s">
        <v>127</v>
      </c>
      <c r="F866" s="35" t="s">
        <v>1589</v>
      </c>
      <c r="G866" s="35" t="s">
        <v>1589</v>
      </c>
      <c r="H866" s="35" t="s">
        <v>1589</v>
      </c>
      <c r="I866" s="35" t="s">
        <v>1589</v>
      </c>
      <c r="J866" s="35" t="str">
        <f t="shared" si="54"/>
        <v>Plan-driven</v>
      </c>
      <c r="K866" t="s">
        <v>1589</v>
      </c>
      <c r="L866" t="s">
        <v>1589</v>
      </c>
      <c r="M866" t="s">
        <v>127</v>
      </c>
      <c r="N866" t="s">
        <v>127</v>
      </c>
      <c r="O866" t="s">
        <v>1589</v>
      </c>
      <c r="P866" t="s">
        <v>1589</v>
      </c>
      <c r="Q866" t="s">
        <v>1589</v>
      </c>
      <c r="R866" s="1" t="str">
        <f t="shared" si="55"/>
        <v>YES</v>
      </c>
      <c r="S866" s="29" t="str">
        <f t="shared" si="56"/>
        <v>YES</v>
      </c>
      <c r="T866" s="32" t="str">
        <f t="shared" si="57"/>
        <v>YES</v>
      </c>
      <c r="U866" s="34" t="s">
        <v>127</v>
      </c>
      <c r="V866" s="10" t="s">
        <v>1589</v>
      </c>
      <c r="W866" s="54" t="s">
        <v>1589</v>
      </c>
      <c r="X866" s="9" t="s">
        <v>126</v>
      </c>
      <c r="Y866" s="9" t="s">
        <v>126</v>
      </c>
      <c r="Z866" s="9" t="s">
        <v>126</v>
      </c>
      <c r="AA866" s="9" t="s">
        <v>126</v>
      </c>
      <c r="AB866" s="9" t="s">
        <v>126</v>
      </c>
      <c r="AC866" s="9" t="s">
        <v>126</v>
      </c>
      <c r="AD866" s="9" t="s">
        <v>126</v>
      </c>
      <c r="AE866" s="9" t="s">
        <v>126</v>
      </c>
      <c r="AF866" s="9" t="s">
        <v>126</v>
      </c>
      <c r="AG866" s="9" t="s">
        <v>126</v>
      </c>
      <c r="AH866" s="9" t="s">
        <v>126</v>
      </c>
      <c r="AI866" s="9" t="s">
        <v>126</v>
      </c>
      <c r="AJ866" s="9" t="s">
        <v>126</v>
      </c>
      <c r="AK866" s="9" t="s">
        <v>126</v>
      </c>
      <c r="AL866" s="9" t="s">
        <v>126</v>
      </c>
      <c r="AM866" s="9" t="s">
        <v>127</v>
      </c>
      <c r="AN866" s="9" t="s">
        <v>126</v>
      </c>
      <c r="AO866" s="9" t="s">
        <v>126</v>
      </c>
      <c r="AP866" s="9" t="s">
        <v>126</v>
      </c>
      <c r="AQ866" s="9" t="s">
        <v>126</v>
      </c>
      <c r="AR866" s="27" t="s">
        <v>126</v>
      </c>
      <c r="AS866" s="11" t="s">
        <v>1725</v>
      </c>
      <c r="CH866" t="s">
        <v>127</v>
      </c>
      <c r="EI866" s="22" t="s">
        <v>127</v>
      </c>
      <c r="EN866" s="11" t="s">
        <v>1729</v>
      </c>
      <c r="FB866" t="s">
        <v>127</v>
      </c>
      <c r="FD866" t="s">
        <v>127</v>
      </c>
      <c r="FO866" t="s">
        <v>127</v>
      </c>
      <c r="GN866" t="s">
        <v>127</v>
      </c>
      <c r="GO866" t="s">
        <v>127</v>
      </c>
      <c r="GP866" t="s">
        <v>127</v>
      </c>
      <c r="GR866" s="69" t="s">
        <v>347</v>
      </c>
      <c r="GS866" s="11" t="s">
        <v>1733</v>
      </c>
    </row>
    <row r="867" spans="1:201" hidden="1" x14ac:dyDescent="0.25">
      <c r="A867" s="10" t="s">
        <v>1782</v>
      </c>
      <c r="B867" s="9" t="s">
        <v>1652</v>
      </c>
      <c r="C867" s="9" t="s">
        <v>1722</v>
      </c>
      <c r="D867" s="35" t="s">
        <v>2351</v>
      </c>
      <c r="E867" s="35" t="s">
        <v>127</v>
      </c>
      <c r="F867" s="35" t="s">
        <v>1589</v>
      </c>
      <c r="G867" s="35" t="s">
        <v>1589</v>
      </c>
      <c r="H867" s="35" t="s">
        <v>1589</v>
      </c>
      <c r="I867" s="35" t="s">
        <v>1589</v>
      </c>
      <c r="J867" s="35" t="str">
        <f t="shared" si="54"/>
        <v>Plan-driven</v>
      </c>
      <c r="K867" t="s">
        <v>1589</v>
      </c>
      <c r="L867" t="s">
        <v>1589</v>
      </c>
      <c r="M867" t="s">
        <v>127</v>
      </c>
      <c r="N867" t="s">
        <v>127</v>
      </c>
      <c r="O867" t="s">
        <v>1589</v>
      </c>
      <c r="P867" t="s">
        <v>1589</v>
      </c>
      <c r="Q867" t="s">
        <v>1589</v>
      </c>
      <c r="R867" s="1" t="str">
        <f t="shared" si="55"/>
        <v>YES</v>
      </c>
      <c r="S867" s="29" t="str">
        <f t="shared" si="56"/>
        <v>YES</v>
      </c>
      <c r="T867" s="32" t="str">
        <f t="shared" si="57"/>
        <v>YES</v>
      </c>
      <c r="U867" s="34" t="s">
        <v>127</v>
      </c>
      <c r="V867" s="10" t="s">
        <v>1589</v>
      </c>
      <c r="W867" s="54" t="s">
        <v>1589</v>
      </c>
      <c r="X867" s="9" t="s">
        <v>126</v>
      </c>
      <c r="Y867" s="9" t="s">
        <v>126</v>
      </c>
      <c r="Z867" s="9" t="s">
        <v>127</v>
      </c>
      <c r="AA867" s="9" t="s">
        <v>126</v>
      </c>
      <c r="AB867" s="9" t="s">
        <v>126</v>
      </c>
      <c r="AC867" s="9" t="s">
        <v>126</v>
      </c>
      <c r="AD867" s="9" t="s">
        <v>126</v>
      </c>
      <c r="AE867" s="9" t="s">
        <v>126</v>
      </c>
      <c r="AF867" s="9" t="s">
        <v>126</v>
      </c>
      <c r="AG867" s="9" t="s">
        <v>126</v>
      </c>
      <c r="AH867" s="9" t="s">
        <v>126</v>
      </c>
      <c r="AI867" s="9" t="s">
        <v>126</v>
      </c>
      <c r="AJ867" s="9" t="s">
        <v>126</v>
      </c>
      <c r="AK867" s="9" t="s">
        <v>126</v>
      </c>
      <c r="AL867" s="9" t="s">
        <v>126</v>
      </c>
      <c r="AM867" s="9" t="s">
        <v>126</v>
      </c>
      <c r="AN867" s="9" t="s">
        <v>126</v>
      </c>
      <c r="AO867" s="9" t="s">
        <v>126</v>
      </c>
      <c r="AP867" s="9" t="s">
        <v>126</v>
      </c>
      <c r="AQ867" s="9" t="s">
        <v>126</v>
      </c>
      <c r="AR867" s="27" t="s">
        <v>126</v>
      </c>
      <c r="AS867" s="11" t="s">
        <v>1726</v>
      </c>
      <c r="AY867" t="s">
        <v>127</v>
      </c>
      <c r="EL867" s="2" t="s">
        <v>127</v>
      </c>
      <c r="EN867" s="11" t="s">
        <v>1730</v>
      </c>
      <c r="FL867" t="s">
        <v>127</v>
      </c>
      <c r="GP867" t="s">
        <v>127</v>
      </c>
      <c r="GR867" s="69" t="s">
        <v>347</v>
      </c>
      <c r="GS867" s="11" t="s">
        <v>1734</v>
      </c>
    </row>
    <row r="868" spans="1:201" hidden="1" x14ac:dyDescent="0.25">
      <c r="A868" s="10" t="s">
        <v>1782</v>
      </c>
      <c r="B868" s="9" t="s">
        <v>1652</v>
      </c>
      <c r="C868" s="9" t="s">
        <v>1722</v>
      </c>
      <c r="D868" s="35" t="s">
        <v>2351</v>
      </c>
      <c r="E868" s="35" t="s">
        <v>127</v>
      </c>
      <c r="F868" s="35" t="s">
        <v>1589</v>
      </c>
      <c r="G868" s="35" t="s">
        <v>1589</v>
      </c>
      <c r="H868" s="35" t="s">
        <v>1589</v>
      </c>
      <c r="I868" s="35" t="s">
        <v>1589</v>
      </c>
      <c r="J868" s="35" t="str">
        <f t="shared" si="54"/>
        <v>Plan-driven</v>
      </c>
      <c r="K868" t="s">
        <v>1589</v>
      </c>
      <c r="L868" t="s">
        <v>1589</v>
      </c>
      <c r="M868" t="s">
        <v>127</v>
      </c>
      <c r="N868" t="s">
        <v>127</v>
      </c>
      <c r="O868" t="s">
        <v>1589</v>
      </c>
      <c r="P868" t="s">
        <v>1589</v>
      </c>
      <c r="Q868" t="s">
        <v>1589</v>
      </c>
      <c r="R868" s="1" t="str">
        <f t="shared" si="55"/>
        <v>YES</v>
      </c>
      <c r="S868" s="29" t="str">
        <f t="shared" si="56"/>
        <v>YES</v>
      </c>
      <c r="T868" s="32" t="str">
        <f t="shared" si="57"/>
        <v>YES</v>
      </c>
      <c r="U868" s="34" t="s">
        <v>127</v>
      </c>
      <c r="V868" s="10" t="s">
        <v>1589</v>
      </c>
      <c r="W868" s="54" t="s">
        <v>1589</v>
      </c>
      <c r="X868" s="9" t="s">
        <v>126</v>
      </c>
      <c r="Y868" s="9" t="s">
        <v>126</v>
      </c>
      <c r="Z868" s="9" t="s">
        <v>126</v>
      </c>
      <c r="AA868" s="9" t="s">
        <v>126</v>
      </c>
      <c r="AB868" s="9" t="s">
        <v>126</v>
      </c>
      <c r="AC868" s="9" t="s">
        <v>126</v>
      </c>
      <c r="AD868" s="9" t="s">
        <v>126</v>
      </c>
      <c r="AE868" s="9" t="s">
        <v>126</v>
      </c>
      <c r="AF868" s="9" t="s">
        <v>126</v>
      </c>
      <c r="AG868" s="9" t="s">
        <v>126</v>
      </c>
      <c r="AH868" s="9" t="s">
        <v>126</v>
      </c>
      <c r="AI868" s="9" t="s">
        <v>126</v>
      </c>
      <c r="AJ868" s="9" t="s">
        <v>126</v>
      </c>
      <c r="AK868" s="9" t="s">
        <v>127</v>
      </c>
      <c r="AL868" s="9" t="s">
        <v>126</v>
      </c>
      <c r="AM868" s="9" t="s">
        <v>126</v>
      </c>
      <c r="AN868" s="9" t="s">
        <v>126</v>
      </c>
      <c r="AO868" s="9" t="s">
        <v>126</v>
      </c>
      <c r="AP868" s="9" t="s">
        <v>126</v>
      </c>
      <c r="AQ868" s="9" t="s">
        <v>126</v>
      </c>
      <c r="AR868" s="27" t="s">
        <v>126</v>
      </c>
      <c r="AS868" s="11" t="s">
        <v>1727</v>
      </c>
      <c r="CN868" t="s">
        <v>127</v>
      </c>
      <c r="EJ868" s="2" t="s">
        <v>127</v>
      </c>
      <c r="EN868" s="41" t="s">
        <v>1731</v>
      </c>
      <c r="GR868" s="69" t="s">
        <v>347</v>
      </c>
      <c r="GS868" s="11" t="s">
        <v>1732</v>
      </c>
    </row>
    <row r="869" spans="1:201" hidden="1" x14ac:dyDescent="0.25">
      <c r="A869" s="10" t="s">
        <v>1782</v>
      </c>
      <c r="B869" s="9" t="s">
        <v>1652</v>
      </c>
      <c r="C869" s="9" t="s">
        <v>1735</v>
      </c>
      <c r="D869" s="35"/>
      <c r="E869" s="35" t="s">
        <v>1589</v>
      </c>
      <c r="F869" s="35" t="s">
        <v>1589</v>
      </c>
      <c r="G869" s="35" t="s">
        <v>127</v>
      </c>
      <c r="H869" s="35" t="s">
        <v>1589</v>
      </c>
      <c r="I869" s="35" t="s">
        <v>1589</v>
      </c>
      <c r="J869" s="35" t="str">
        <f t="shared" si="54"/>
        <v>Agile</v>
      </c>
      <c r="K869" t="s">
        <v>1589</v>
      </c>
      <c r="L869" t="s">
        <v>1589</v>
      </c>
      <c r="M869" t="s">
        <v>127</v>
      </c>
      <c r="N869" t="s">
        <v>127</v>
      </c>
      <c r="O869" t="s">
        <v>127</v>
      </c>
      <c r="P869" t="s">
        <v>1589</v>
      </c>
      <c r="Q869" t="s">
        <v>1589</v>
      </c>
      <c r="R869" s="1" t="str">
        <f t="shared" si="55"/>
        <v>YES</v>
      </c>
      <c r="S869" s="29" t="str">
        <f t="shared" si="56"/>
        <v>YES</v>
      </c>
      <c r="T869" s="32" t="str">
        <f t="shared" si="57"/>
        <v>NO</v>
      </c>
      <c r="U869" s="34" t="s">
        <v>1589</v>
      </c>
      <c r="V869" s="10" t="s">
        <v>1589</v>
      </c>
      <c r="W869" s="54" t="s">
        <v>1589</v>
      </c>
      <c r="X869" s="9" t="s">
        <v>126</v>
      </c>
      <c r="Y869" s="9" t="s">
        <v>127</v>
      </c>
      <c r="Z869" s="9" t="s">
        <v>126</v>
      </c>
      <c r="AA869" s="9" t="s">
        <v>126</v>
      </c>
      <c r="AB869" s="9" t="s">
        <v>126</v>
      </c>
      <c r="AC869" s="9" t="s">
        <v>126</v>
      </c>
      <c r="AD869" s="9" t="s">
        <v>126</v>
      </c>
      <c r="AE869" s="9" t="s">
        <v>126</v>
      </c>
      <c r="AF869" s="9" t="s">
        <v>126</v>
      </c>
      <c r="AG869" s="9" t="s">
        <v>126</v>
      </c>
      <c r="AH869" s="9" t="s">
        <v>126</v>
      </c>
      <c r="AI869" s="9" t="s">
        <v>126</v>
      </c>
      <c r="AJ869" s="9" t="s">
        <v>126</v>
      </c>
      <c r="AK869" s="9" t="s">
        <v>126</v>
      </c>
      <c r="AL869" s="9" t="s">
        <v>126</v>
      </c>
      <c r="AM869" s="9" t="s">
        <v>126</v>
      </c>
      <c r="AN869" s="9" t="s">
        <v>126</v>
      </c>
      <c r="AO869" s="9" t="s">
        <v>126</v>
      </c>
      <c r="AP869" s="9" t="s">
        <v>126</v>
      </c>
      <c r="AQ869" s="9" t="s">
        <v>126</v>
      </c>
      <c r="AR869" s="27" t="s">
        <v>126</v>
      </c>
      <c r="AS869" s="11" t="s">
        <v>126</v>
      </c>
      <c r="EN869" s="11" t="s">
        <v>126</v>
      </c>
      <c r="GR869" s="69" t="s">
        <v>347</v>
      </c>
      <c r="GS869" s="11" t="s">
        <v>126</v>
      </c>
    </row>
    <row r="870" spans="1:201" hidden="1" x14ac:dyDescent="0.25">
      <c r="A870" s="10" t="s">
        <v>1782</v>
      </c>
      <c r="B870" s="9" t="s">
        <v>1652</v>
      </c>
      <c r="C870" s="9" t="s">
        <v>1735</v>
      </c>
      <c r="D870" s="35"/>
      <c r="E870" s="35" t="s">
        <v>1589</v>
      </c>
      <c r="F870" s="35" t="s">
        <v>1589</v>
      </c>
      <c r="G870" s="35" t="s">
        <v>127</v>
      </c>
      <c r="H870" s="35" t="s">
        <v>1589</v>
      </c>
      <c r="I870" s="35" t="s">
        <v>1589</v>
      </c>
      <c r="J870" s="35" t="str">
        <f t="shared" si="54"/>
        <v>Agile</v>
      </c>
      <c r="K870" t="s">
        <v>1589</v>
      </c>
      <c r="L870" t="s">
        <v>1589</v>
      </c>
      <c r="M870" t="s">
        <v>127</v>
      </c>
      <c r="N870" t="s">
        <v>127</v>
      </c>
      <c r="O870" t="s">
        <v>127</v>
      </c>
      <c r="P870" t="s">
        <v>1589</v>
      </c>
      <c r="Q870" t="s">
        <v>1589</v>
      </c>
      <c r="R870" s="1" t="str">
        <f t="shared" si="55"/>
        <v>YES</v>
      </c>
      <c r="S870" s="29" t="str">
        <f t="shared" si="56"/>
        <v>YES</v>
      </c>
      <c r="T870" s="32" t="str">
        <f t="shared" si="57"/>
        <v>NO</v>
      </c>
      <c r="U870" s="34" t="s">
        <v>1589</v>
      </c>
      <c r="V870" s="10" t="s">
        <v>1589</v>
      </c>
      <c r="W870" s="54" t="s">
        <v>1589</v>
      </c>
      <c r="X870" s="9" t="s">
        <v>126</v>
      </c>
      <c r="Y870" s="9" t="s">
        <v>126</v>
      </c>
      <c r="Z870" s="9" t="s">
        <v>126</v>
      </c>
      <c r="AA870" s="9" t="s">
        <v>126</v>
      </c>
      <c r="AB870" s="9" t="s">
        <v>127</v>
      </c>
      <c r="AC870" s="9" t="s">
        <v>126</v>
      </c>
      <c r="AD870" s="9" t="s">
        <v>126</v>
      </c>
      <c r="AE870" s="9" t="s">
        <v>126</v>
      </c>
      <c r="AF870" s="9" t="s">
        <v>126</v>
      </c>
      <c r="AG870" s="9" t="s">
        <v>126</v>
      </c>
      <c r="AH870" s="9" t="s">
        <v>126</v>
      </c>
      <c r="AI870" s="9" t="s">
        <v>126</v>
      </c>
      <c r="AJ870" s="9" t="s">
        <v>126</v>
      </c>
      <c r="AK870" s="9" t="s">
        <v>126</v>
      </c>
      <c r="AL870" s="9" t="s">
        <v>126</v>
      </c>
      <c r="AM870" s="9" t="s">
        <v>126</v>
      </c>
      <c r="AN870" s="9" t="s">
        <v>126</v>
      </c>
      <c r="AO870" s="9" t="s">
        <v>126</v>
      </c>
      <c r="AP870" s="9" t="s">
        <v>126</v>
      </c>
      <c r="AQ870" s="9" t="s">
        <v>126</v>
      </c>
      <c r="AR870" s="27" t="s">
        <v>126</v>
      </c>
      <c r="AS870" s="11" t="s">
        <v>126</v>
      </c>
      <c r="EN870" s="11" t="s">
        <v>126</v>
      </c>
      <c r="GR870" s="69" t="s">
        <v>347</v>
      </c>
      <c r="GS870" s="11" t="s">
        <v>126</v>
      </c>
    </row>
    <row r="871" spans="1:201" hidden="1" x14ac:dyDescent="0.25">
      <c r="A871" s="10" t="s">
        <v>1782</v>
      </c>
      <c r="B871" s="9" t="s">
        <v>1652</v>
      </c>
      <c r="C871" s="9" t="s">
        <v>1735</v>
      </c>
      <c r="D871" s="35"/>
      <c r="E871" s="35" t="s">
        <v>1589</v>
      </c>
      <c r="F871" s="35" t="s">
        <v>1589</v>
      </c>
      <c r="G871" s="35" t="s">
        <v>127</v>
      </c>
      <c r="H871" s="35" t="s">
        <v>1589</v>
      </c>
      <c r="I871" s="35" t="s">
        <v>1589</v>
      </c>
      <c r="J871" s="35" t="str">
        <f t="shared" si="54"/>
        <v>Agile</v>
      </c>
      <c r="K871" t="s">
        <v>1589</v>
      </c>
      <c r="L871" t="s">
        <v>1589</v>
      </c>
      <c r="M871" t="s">
        <v>127</v>
      </c>
      <c r="N871" t="s">
        <v>127</v>
      </c>
      <c r="O871" t="s">
        <v>127</v>
      </c>
      <c r="P871" t="s">
        <v>1589</v>
      </c>
      <c r="Q871" t="s">
        <v>1589</v>
      </c>
      <c r="R871" s="1" t="str">
        <f t="shared" si="55"/>
        <v>YES</v>
      </c>
      <c r="S871" s="29" t="str">
        <f t="shared" si="56"/>
        <v>YES</v>
      </c>
      <c r="T871" s="32" t="str">
        <f t="shared" si="57"/>
        <v>NO</v>
      </c>
      <c r="U871" s="34" t="s">
        <v>1589</v>
      </c>
      <c r="V871" s="10" t="s">
        <v>1589</v>
      </c>
      <c r="W871" s="54" t="s">
        <v>1589</v>
      </c>
      <c r="X871" s="9" t="s">
        <v>126</v>
      </c>
      <c r="Y871" s="9" t="s">
        <v>126</v>
      </c>
      <c r="Z871" s="9" t="s">
        <v>126</v>
      </c>
      <c r="AA871" s="9" t="s">
        <v>126</v>
      </c>
      <c r="AB871" s="9" t="s">
        <v>126</v>
      </c>
      <c r="AC871" s="9" t="s">
        <v>126</v>
      </c>
      <c r="AD871" s="9" t="s">
        <v>126</v>
      </c>
      <c r="AE871" s="9" t="s">
        <v>126</v>
      </c>
      <c r="AF871" s="9" t="s">
        <v>126</v>
      </c>
      <c r="AG871" s="9" t="s">
        <v>126</v>
      </c>
      <c r="AH871" s="9" t="s">
        <v>127</v>
      </c>
      <c r="AI871" s="9" t="s">
        <v>126</v>
      </c>
      <c r="AJ871" s="9" t="s">
        <v>126</v>
      </c>
      <c r="AK871" s="9" t="s">
        <v>126</v>
      </c>
      <c r="AL871" s="9" t="s">
        <v>126</v>
      </c>
      <c r="AM871" s="9" t="s">
        <v>126</v>
      </c>
      <c r="AN871" s="9" t="s">
        <v>126</v>
      </c>
      <c r="AO871" s="9" t="s">
        <v>126</v>
      </c>
      <c r="AP871" s="9" t="s">
        <v>126</v>
      </c>
      <c r="AQ871" s="9" t="s">
        <v>126</v>
      </c>
      <c r="AR871" s="27" t="s">
        <v>126</v>
      </c>
      <c r="AS871" s="11" t="s">
        <v>126</v>
      </c>
      <c r="EN871" s="11" t="s">
        <v>126</v>
      </c>
      <c r="GR871" s="69" t="s">
        <v>347</v>
      </c>
      <c r="GS871" s="11" t="s">
        <v>126</v>
      </c>
    </row>
    <row r="872" spans="1:201" hidden="1" x14ac:dyDescent="0.25">
      <c r="A872" s="10" t="s">
        <v>1782</v>
      </c>
      <c r="B872" s="9" t="s">
        <v>1652</v>
      </c>
      <c r="C872" s="9" t="s">
        <v>1735</v>
      </c>
      <c r="D872" s="35"/>
      <c r="E872" s="35" t="s">
        <v>1589</v>
      </c>
      <c r="F872" s="35" t="s">
        <v>1589</v>
      </c>
      <c r="G872" s="35" t="s">
        <v>127</v>
      </c>
      <c r="H872" s="35" t="s">
        <v>1589</v>
      </c>
      <c r="I872" s="35" t="s">
        <v>1589</v>
      </c>
      <c r="J872" s="35" t="str">
        <f t="shared" si="54"/>
        <v>Agile</v>
      </c>
      <c r="K872" t="s">
        <v>1589</v>
      </c>
      <c r="L872" t="s">
        <v>1589</v>
      </c>
      <c r="M872" t="s">
        <v>127</v>
      </c>
      <c r="N872" t="s">
        <v>127</v>
      </c>
      <c r="O872" t="s">
        <v>127</v>
      </c>
      <c r="P872" t="s">
        <v>1589</v>
      </c>
      <c r="Q872" t="s">
        <v>1589</v>
      </c>
      <c r="R872" s="1" t="str">
        <f t="shared" si="55"/>
        <v>YES</v>
      </c>
      <c r="S872" s="29" t="str">
        <f t="shared" si="56"/>
        <v>YES</v>
      </c>
      <c r="T872" s="32" t="str">
        <f t="shared" si="57"/>
        <v>NO</v>
      </c>
      <c r="U872" s="34" t="s">
        <v>1589</v>
      </c>
      <c r="V872" s="10" t="s">
        <v>1589</v>
      </c>
      <c r="W872" s="54" t="s">
        <v>1589</v>
      </c>
      <c r="X872" s="9" t="s">
        <v>126</v>
      </c>
      <c r="Y872" s="9" t="s">
        <v>126</v>
      </c>
      <c r="Z872" s="9" t="s">
        <v>126</v>
      </c>
      <c r="AA872" s="9" t="s">
        <v>126</v>
      </c>
      <c r="AB872" s="9" t="s">
        <v>126</v>
      </c>
      <c r="AC872" s="9" t="s">
        <v>126</v>
      </c>
      <c r="AD872" s="9" t="s">
        <v>126</v>
      </c>
      <c r="AE872" s="9" t="s">
        <v>126</v>
      </c>
      <c r="AF872" s="9" t="s">
        <v>126</v>
      </c>
      <c r="AG872" s="9" t="s">
        <v>126</v>
      </c>
      <c r="AH872" s="9" t="s">
        <v>126</v>
      </c>
      <c r="AI872" s="9" t="s">
        <v>126</v>
      </c>
      <c r="AJ872" s="9" t="s">
        <v>127</v>
      </c>
      <c r="AK872" s="9" t="s">
        <v>126</v>
      </c>
      <c r="AL872" s="9" t="s">
        <v>126</v>
      </c>
      <c r="AM872" s="9" t="s">
        <v>126</v>
      </c>
      <c r="AN872" s="9" t="s">
        <v>126</v>
      </c>
      <c r="AO872" s="9" t="s">
        <v>126</v>
      </c>
      <c r="AP872" s="9" t="s">
        <v>126</v>
      </c>
      <c r="AQ872" s="9" t="s">
        <v>126</v>
      </c>
      <c r="AR872" s="27" t="s">
        <v>126</v>
      </c>
      <c r="AS872" s="11" t="s">
        <v>126</v>
      </c>
      <c r="EN872" s="11" t="s">
        <v>126</v>
      </c>
      <c r="GR872" s="69" t="s">
        <v>347</v>
      </c>
      <c r="GS872" s="11" t="s">
        <v>126</v>
      </c>
    </row>
    <row r="873" spans="1:201" hidden="1" x14ac:dyDescent="0.25">
      <c r="A873" s="10" t="s">
        <v>1782</v>
      </c>
      <c r="B873" s="9" t="s">
        <v>1652</v>
      </c>
      <c r="C873" s="9" t="s">
        <v>1735</v>
      </c>
      <c r="D873" s="35"/>
      <c r="E873" s="35" t="s">
        <v>1589</v>
      </c>
      <c r="F873" s="35" t="s">
        <v>1589</v>
      </c>
      <c r="G873" s="35" t="s">
        <v>127</v>
      </c>
      <c r="H873" s="35" t="s">
        <v>1589</v>
      </c>
      <c r="I873" s="35" t="s">
        <v>1589</v>
      </c>
      <c r="J873" s="35" t="str">
        <f t="shared" si="54"/>
        <v>Agile</v>
      </c>
      <c r="K873" t="s">
        <v>1589</v>
      </c>
      <c r="L873" t="s">
        <v>1589</v>
      </c>
      <c r="M873" t="s">
        <v>127</v>
      </c>
      <c r="N873" t="s">
        <v>127</v>
      </c>
      <c r="O873" t="s">
        <v>127</v>
      </c>
      <c r="P873" t="s">
        <v>1589</v>
      </c>
      <c r="Q873" t="s">
        <v>1589</v>
      </c>
      <c r="R873" s="1" t="str">
        <f t="shared" si="55"/>
        <v>YES</v>
      </c>
      <c r="S873" s="29" t="str">
        <f t="shared" si="56"/>
        <v>YES</v>
      </c>
      <c r="T873" s="32" t="str">
        <f t="shared" si="57"/>
        <v>NO</v>
      </c>
      <c r="U873" s="34" t="s">
        <v>1589</v>
      </c>
      <c r="V873" s="10" t="s">
        <v>1589</v>
      </c>
      <c r="W873" s="54" t="s">
        <v>1589</v>
      </c>
      <c r="X873" s="9" t="s">
        <v>126</v>
      </c>
      <c r="Y873" s="9" t="s">
        <v>126</v>
      </c>
      <c r="Z873" s="9" t="s">
        <v>126</v>
      </c>
      <c r="AA873" s="9" t="s">
        <v>126</v>
      </c>
      <c r="AB873" s="9" t="s">
        <v>126</v>
      </c>
      <c r="AC873" s="9" t="s">
        <v>126</v>
      </c>
      <c r="AD873" s="9" t="s">
        <v>126</v>
      </c>
      <c r="AE873" s="9" t="s">
        <v>126</v>
      </c>
      <c r="AF873" s="9" t="s">
        <v>126</v>
      </c>
      <c r="AG873" s="9" t="s">
        <v>126</v>
      </c>
      <c r="AH873" s="9" t="s">
        <v>126</v>
      </c>
      <c r="AI873" s="9" t="s">
        <v>126</v>
      </c>
      <c r="AJ873" s="9" t="s">
        <v>126</v>
      </c>
      <c r="AK873" s="9" t="s">
        <v>126</v>
      </c>
      <c r="AL873" s="9" t="s">
        <v>126</v>
      </c>
      <c r="AM873" s="9" t="s">
        <v>127</v>
      </c>
      <c r="AN873" s="9" t="s">
        <v>126</v>
      </c>
      <c r="AO873" s="9" t="s">
        <v>126</v>
      </c>
      <c r="AP873" s="9" t="s">
        <v>126</v>
      </c>
      <c r="AQ873" s="9" t="s">
        <v>126</v>
      </c>
      <c r="AR873" s="27" t="s">
        <v>126</v>
      </c>
      <c r="AS873" s="11" t="s">
        <v>126</v>
      </c>
      <c r="EN873" s="11" t="s">
        <v>126</v>
      </c>
      <c r="GR873" s="69" t="s">
        <v>347</v>
      </c>
      <c r="GS873" s="11" t="s">
        <v>126</v>
      </c>
    </row>
    <row r="874" spans="1:201" hidden="1" x14ac:dyDescent="0.25">
      <c r="A874" s="10" t="s">
        <v>1782</v>
      </c>
      <c r="B874" s="9" t="s">
        <v>1652</v>
      </c>
      <c r="C874" s="9" t="s">
        <v>1736</v>
      </c>
      <c r="D874" s="35"/>
      <c r="E874" s="35" t="s">
        <v>1589</v>
      </c>
      <c r="F874" s="35" t="s">
        <v>1589</v>
      </c>
      <c r="G874" s="35" t="s">
        <v>1589</v>
      </c>
      <c r="H874" s="35" t="s">
        <v>1589</v>
      </c>
      <c r="I874" s="35" t="s">
        <v>1589</v>
      </c>
      <c r="J874" s="35" t="str">
        <f t="shared" si="54"/>
        <v/>
      </c>
      <c r="K874" t="s">
        <v>1589</v>
      </c>
      <c r="L874" t="s">
        <v>1589</v>
      </c>
      <c r="M874" t="s">
        <v>1589</v>
      </c>
      <c r="N874" t="s">
        <v>1589</v>
      </c>
      <c r="O874" t="s">
        <v>1589</v>
      </c>
      <c r="P874" t="s">
        <v>1589</v>
      </c>
      <c r="Q874" t="s">
        <v>1589</v>
      </c>
      <c r="R874" s="1" t="str">
        <f t="shared" si="55"/>
        <v>NO</v>
      </c>
      <c r="S874" s="29" t="str">
        <f t="shared" si="56"/>
        <v>NO</v>
      </c>
      <c r="T874" s="32" t="str">
        <f t="shared" si="57"/>
        <v>NO</v>
      </c>
      <c r="U874" s="34" t="s">
        <v>1589</v>
      </c>
      <c r="V874" s="10" t="s">
        <v>1589</v>
      </c>
      <c r="W874" s="54" t="s">
        <v>1589</v>
      </c>
      <c r="X874" s="9" t="s">
        <v>126</v>
      </c>
      <c r="Y874" s="9" t="s">
        <v>126</v>
      </c>
      <c r="Z874" s="9" t="s">
        <v>126</v>
      </c>
      <c r="AA874" s="9" t="s">
        <v>126</v>
      </c>
      <c r="AB874" s="9" t="s">
        <v>126</v>
      </c>
      <c r="AC874" s="9" t="s">
        <v>126</v>
      </c>
      <c r="AD874" s="9" t="s">
        <v>126</v>
      </c>
      <c r="AE874" s="9" t="s">
        <v>126</v>
      </c>
      <c r="AF874" s="9" t="s">
        <v>126</v>
      </c>
      <c r="AG874" s="9" t="s">
        <v>126</v>
      </c>
      <c r="AH874" s="9" t="s">
        <v>126</v>
      </c>
      <c r="AI874" s="9" t="s">
        <v>126</v>
      </c>
      <c r="AJ874" s="9" t="s">
        <v>126</v>
      </c>
      <c r="AK874" s="9" t="s">
        <v>126</v>
      </c>
      <c r="AL874" s="9" t="s">
        <v>126</v>
      </c>
      <c r="AM874" s="9" t="s">
        <v>126</v>
      </c>
      <c r="AN874" s="9" t="s">
        <v>126</v>
      </c>
      <c r="AO874" s="9" t="s">
        <v>126</v>
      </c>
      <c r="AP874" s="9" t="s">
        <v>126</v>
      </c>
      <c r="AQ874" s="9" t="s">
        <v>126</v>
      </c>
      <c r="AR874" s="27" t="s">
        <v>126</v>
      </c>
      <c r="AS874" s="11" t="s">
        <v>126</v>
      </c>
      <c r="EN874" s="11" t="s">
        <v>126</v>
      </c>
      <c r="GR874" s="69" t="s">
        <v>126</v>
      </c>
      <c r="GS874" s="11" t="s">
        <v>126</v>
      </c>
    </row>
    <row r="875" spans="1:201" hidden="1" x14ac:dyDescent="0.25">
      <c r="A875" s="10" t="s">
        <v>1782</v>
      </c>
      <c r="B875" s="9" t="s">
        <v>1652</v>
      </c>
      <c r="C875" s="9" t="s">
        <v>1736</v>
      </c>
      <c r="D875" s="35"/>
      <c r="E875" s="35" t="s">
        <v>1589</v>
      </c>
      <c r="F875" s="35" t="s">
        <v>1589</v>
      </c>
      <c r="G875" s="35" t="s">
        <v>1589</v>
      </c>
      <c r="H875" s="35" t="s">
        <v>1589</v>
      </c>
      <c r="I875" s="35" t="s">
        <v>1589</v>
      </c>
      <c r="J875" s="35" t="str">
        <f t="shared" si="54"/>
        <v/>
      </c>
      <c r="K875" t="s">
        <v>1589</v>
      </c>
      <c r="L875" t="s">
        <v>1589</v>
      </c>
      <c r="M875" t="s">
        <v>1589</v>
      </c>
      <c r="N875" t="s">
        <v>1589</v>
      </c>
      <c r="O875" t="s">
        <v>1589</v>
      </c>
      <c r="P875" t="s">
        <v>1589</v>
      </c>
      <c r="Q875" t="s">
        <v>1589</v>
      </c>
      <c r="R875" s="1" t="str">
        <f t="shared" si="55"/>
        <v>NO</v>
      </c>
      <c r="S875" s="29" t="str">
        <f t="shared" si="56"/>
        <v>NO</v>
      </c>
      <c r="T875" s="32" t="str">
        <f t="shared" si="57"/>
        <v>NO</v>
      </c>
      <c r="U875" s="34" t="s">
        <v>1589</v>
      </c>
      <c r="V875" s="10" t="s">
        <v>1589</v>
      </c>
      <c r="W875" s="54" t="s">
        <v>1589</v>
      </c>
      <c r="X875" s="9" t="s">
        <v>126</v>
      </c>
      <c r="Y875" s="9" t="s">
        <v>126</v>
      </c>
      <c r="Z875" s="9" t="s">
        <v>126</v>
      </c>
      <c r="AA875" s="9" t="s">
        <v>126</v>
      </c>
      <c r="AB875" s="9" t="s">
        <v>126</v>
      </c>
      <c r="AC875" s="9" t="s">
        <v>126</v>
      </c>
      <c r="AD875" s="9" t="s">
        <v>126</v>
      </c>
      <c r="AE875" s="9" t="s">
        <v>126</v>
      </c>
      <c r="AF875" s="9" t="s">
        <v>126</v>
      </c>
      <c r="AG875" s="9" t="s">
        <v>126</v>
      </c>
      <c r="AH875" s="9" t="s">
        <v>126</v>
      </c>
      <c r="AI875" s="9" t="s">
        <v>126</v>
      </c>
      <c r="AJ875" s="9" t="s">
        <v>126</v>
      </c>
      <c r="AK875" s="9" t="s">
        <v>126</v>
      </c>
      <c r="AL875" s="9" t="s">
        <v>126</v>
      </c>
      <c r="AM875" s="9" t="s">
        <v>126</v>
      </c>
      <c r="AN875" s="9" t="s">
        <v>126</v>
      </c>
      <c r="AO875" s="9" t="s">
        <v>126</v>
      </c>
      <c r="AP875" s="9" t="s">
        <v>126</v>
      </c>
      <c r="AQ875" s="9" t="s">
        <v>126</v>
      </c>
      <c r="AR875" s="27" t="s">
        <v>126</v>
      </c>
      <c r="AS875" s="11" t="s">
        <v>126</v>
      </c>
      <c r="EN875" s="11" t="s">
        <v>126</v>
      </c>
      <c r="GR875" s="69" t="s">
        <v>126</v>
      </c>
      <c r="GS875" s="11" t="s">
        <v>126</v>
      </c>
    </row>
    <row r="876" spans="1:201" hidden="1" x14ac:dyDescent="0.25">
      <c r="A876" s="10" t="s">
        <v>1782</v>
      </c>
      <c r="B876" s="9" t="s">
        <v>1652</v>
      </c>
      <c r="C876" s="9" t="s">
        <v>1736</v>
      </c>
      <c r="D876" s="35"/>
      <c r="E876" s="35" t="s">
        <v>1589</v>
      </c>
      <c r="F876" s="35" t="s">
        <v>1589</v>
      </c>
      <c r="G876" s="35" t="s">
        <v>1589</v>
      </c>
      <c r="H876" s="35" t="s">
        <v>1589</v>
      </c>
      <c r="I876" s="35" t="s">
        <v>1589</v>
      </c>
      <c r="J876" s="35" t="str">
        <f t="shared" si="54"/>
        <v/>
      </c>
      <c r="K876" t="s">
        <v>1589</v>
      </c>
      <c r="L876" t="s">
        <v>1589</v>
      </c>
      <c r="M876" t="s">
        <v>1589</v>
      </c>
      <c r="N876" t="s">
        <v>1589</v>
      </c>
      <c r="O876" t="s">
        <v>1589</v>
      </c>
      <c r="P876" t="s">
        <v>1589</v>
      </c>
      <c r="Q876" t="s">
        <v>1589</v>
      </c>
      <c r="R876" s="1" t="str">
        <f t="shared" si="55"/>
        <v>NO</v>
      </c>
      <c r="S876" s="29" t="str">
        <f t="shared" si="56"/>
        <v>NO</v>
      </c>
      <c r="T876" s="32" t="str">
        <f t="shared" si="57"/>
        <v>NO</v>
      </c>
      <c r="U876" s="34" t="s">
        <v>1589</v>
      </c>
      <c r="V876" s="10" t="s">
        <v>1589</v>
      </c>
      <c r="W876" s="54" t="s">
        <v>1589</v>
      </c>
      <c r="X876" s="9" t="s">
        <v>126</v>
      </c>
      <c r="Y876" s="9" t="s">
        <v>126</v>
      </c>
      <c r="Z876" s="9" t="s">
        <v>126</v>
      </c>
      <c r="AA876" s="9" t="s">
        <v>126</v>
      </c>
      <c r="AB876" s="9" t="s">
        <v>126</v>
      </c>
      <c r="AC876" s="9" t="s">
        <v>126</v>
      </c>
      <c r="AD876" s="9" t="s">
        <v>126</v>
      </c>
      <c r="AE876" s="9" t="s">
        <v>126</v>
      </c>
      <c r="AF876" s="9" t="s">
        <v>126</v>
      </c>
      <c r="AG876" s="9" t="s">
        <v>126</v>
      </c>
      <c r="AH876" s="9" t="s">
        <v>126</v>
      </c>
      <c r="AI876" s="9" t="s">
        <v>126</v>
      </c>
      <c r="AJ876" s="9" t="s">
        <v>126</v>
      </c>
      <c r="AK876" s="9" t="s">
        <v>126</v>
      </c>
      <c r="AL876" s="9" t="s">
        <v>126</v>
      </c>
      <c r="AM876" s="9" t="s">
        <v>126</v>
      </c>
      <c r="AN876" s="9" t="s">
        <v>126</v>
      </c>
      <c r="AO876" s="9" t="s">
        <v>126</v>
      </c>
      <c r="AP876" s="9" t="s">
        <v>126</v>
      </c>
      <c r="AQ876" s="9" t="s">
        <v>126</v>
      </c>
      <c r="AR876" s="27" t="s">
        <v>126</v>
      </c>
      <c r="AS876" s="11" t="s">
        <v>126</v>
      </c>
      <c r="EN876" s="11" t="s">
        <v>126</v>
      </c>
      <c r="GR876" s="69" t="s">
        <v>126</v>
      </c>
      <c r="GS876" s="11" t="s">
        <v>126</v>
      </c>
    </row>
    <row r="877" spans="1:201" hidden="1" x14ac:dyDescent="0.25">
      <c r="A877" s="10" t="s">
        <v>1782</v>
      </c>
      <c r="B877" s="9" t="s">
        <v>1652</v>
      </c>
      <c r="C877" s="9" t="s">
        <v>1736</v>
      </c>
      <c r="D877" s="35"/>
      <c r="E877" s="35" t="s">
        <v>1589</v>
      </c>
      <c r="F877" s="35" t="s">
        <v>1589</v>
      </c>
      <c r="G877" s="35" t="s">
        <v>1589</v>
      </c>
      <c r="H877" s="35" t="s">
        <v>1589</v>
      </c>
      <c r="I877" s="35" t="s">
        <v>1589</v>
      </c>
      <c r="J877" s="35" t="str">
        <f t="shared" si="54"/>
        <v/>
      </c>
      <c r="K877" t="s">
        <v>1589</v>
      </c>
      <c r="L877" t="s">
        <v>1589</v>
      </c>
      <c r="M877" t="s">
        <v>1589</v>
      </c>
      <c r="N877" t="s">
        <v>1589</v>
      </c>
      <c r="O877" t="s">
        <v>1589</v>
      </c>
      <c r="P877" t="s">
        <v>1589</v>
      </c>
      <c r="Q877" t="s">
        <v>1589</v>
      </c>
      <c r="R877" s="1" t="str">
        <f t="shared" si="55"/>
        <v>NO</v>
      </c>
      <c r="S877" s="29" t="str">
        <f t="shared" si="56"/>
        <v>NO</v>
      </c>
      <c r="T877" s="32" t="str">
        <f t="shared" si="57"/>
        <v>NO</v>
      </c>
      <c r="U877" s="34" t="s">
        <v>1589</v>
      </c>
      <c r="V877" s="10" t="s">
        <v>1589</v>
      </c>
      <c r="W877" s="54" t="s">
        <v>1589</v>
      </c>
      <c r="X877" s="9" t="s">
        <v>126</v>
      </c>
      <c r="Y877" s="9" t="s">
        <v>126</v>
      </c>
      <c r="Z877" s="9" t="s">
        <v>126</v>
      </c>
      <c r="AA877" s="9" t="s">
        <v>126</v>
      </c>
      <c r="AB877" s="9" t="s">
        <v>126</v>
      </c>
      <c r="AC877" s="9" t="s">
        <v>126</v>
      </c>
      <c r="AD877" s="9" t="s">
        <v>126</v>
      </c>
      <c r="AE877" s="9" t="s">
        <v>126</v>
      </c>
      <c r="AF877" s="9" t="s">
        <v>126</v>
      </c>
      <c r="AG877" s="9" t="s">
        <v>126</v>
      </c>
      <c r="AH877" s="9" t="s">
        <v>126</v>
      </c>
      <c r="AI877" s="9" t="s">
        <v>126</v>
      </c>
      <c r="AJ877" s="9" t="s">
        <v>126</v>
      </c>
      <c r="AK877" s="9" t="s">
        <v>126</v>
      </c>
      <c r="AL877" s="9" t="s">
        <v>126</v>
      </c>
      <c r="AM877" s="9" t="s">
        <v>126</v>
      </c>
      <c r="AN877" s="9" t="s">
        <v>126</v>
      </c>
      <c r="AO877" s="9" t="s">
        <v>126</v>
      </c>
      <c r="AP877" s="9" t="s">
        <v>126</v>
      </c>
      <c r="AQ877" s="9" t="s">
        <v>126</v>
      </c>
      <c r="AR877" s="27" t="s">
        <v>126</v>
      </c>
      <c r="AS877" s="11" t="s">
        <v>126</v>
      </c>
      <c r="EN877" s="11" t="s">
        <v>126</v>
      </c>
      <c r="GR877" s="69" t="s">
        <v>126</v>
      </c>
      <c r="GS877" s="11" t="s">
        <v>126</v>
      </c>
    </row>
    <row r="878" spans="1:201" hidden="1" x14ac:dyDescent="0.25">
      <c r="A878" s="10" t="s">
        <v>1782</v>
      </c>
      <c r="B878" s="9" t="s">
        <v>1652</v>
      </c>
      <c r="C878" s="9" t="s">
        <v>1736</v>
      </c>
      <c r="D878" s="35"/>
      <c r="E878" s="35" t="s">
        <v>1589</v>
      </c>
      <c r="F878" s="35" t="s">
        <v>1589</v>
      </c>
      <c r="G878" s="35" t="s">
        <v>1589</v>
      </c>
      <c r="H878" s="35" t="s">
        <v>1589</v>
      </c>
      <c r="I878" s="35" t="s">
        <v>1589</v>
      </c>
      <c r="J878" s="35" t="str">
        <f t="shared" si="54"/>
        <v/>
      </c>
      <c r="K878" t="s">
        <v>1589</v>
      </c>
      <c r="L878" t="s">
        <v>1589</v>
      </c>
      <c r="M878" t="s">
        <v>1589</v>
      </c>
      <c r="N878" t="s">
        <v>1589</v>
      </c>
      <c r="O878" t="s">
        <v>1589</v>
      </c>
      <c r="P878" t="s">
        <v>1589</v>
      </c>
      <c r="Q878" t="s">
        <v>1589</v>
      </c>
      <c r="R878" s="1" t="str">
        <f t="shared" si="55"/>
        <v>NO</v>
      </c>
      <c r="S878" s="29" t="str">
        <f t="shared" si="56"/>
        <v>NO</v>
      </c>
      <c r="T878" s="32" t="str">
        <f t="shared" si="57"/>
        <v>NO</v>
      </c>
      <c r="U878" s="34" t="s">
        <v>1589</v>
      </c>
      <c r="V878" s="10" t="s">
        <v>1589</v>
      </c>
      <c r="W878" s="54" t="s">
        <v>1589</v>
      </c>
      <c r="X878" s="9" t="s">
        <v>126</v>
      </c>
      <c r="Y878" s="9" t="s">
        <v>126</v>
      </c>
      <c r="Z878" s="9" t="s">
        <v>126</v>
      </c>
      <c r="AA878" s="9" t="s">
        <v>126</v>
      </c>
      <c r="AB878" s="9" t="s">
        <v>126</v>
      </c>
      <c r="AC878" s="9" t="s">
        <v>126</v>
      </c>
      <c r="AD878" s="9" t="s">
        <v>126</v>
      </c>
      <c r="AE878" s="9" t="s">
        <v>126</v>
      </c>
      <c r="AF878" s="9" t="s">
        <v>126</v>
      </c>
      <c r="AG878" s="9" t="s">
        <v>126</v>
      </c>
      <c r="AH878" s="9" t="s">
        <v>126</v>
      </c>
      <c r="AI878" s="9" t="s">
        <v>126</v>
      </c>
      <c r="AJ878" s="9" t="s">
        <v>126</v>
      </c>
      <c r="AK878" s="9" t="s">
        <v>126</v>
      </c>
      <c r="AL878" s="9" t="s">
        <v>126</v>
      </c>
      <c r="AM878" s="9" t="s">
        <v>126</v>
      </c>
      <c r="AN878" s="9" t="s">
        <v>126</v>
      </c>
      <c r="AO878" s="9" t="s">
        <v>126</v>
      </c>
      <c r="AP878" s="9" t="s">
        <v>126</v>
      </c>
      <c r="AQ878" s="9" t="s">
        <v>126</v>
      </c>
      <c r="AR878" s="27" t="s">
        <v>126</v>
      </c>
      <c r="AS878" s="11" t="s">
        <v>126</v>
      </c>
      <c r="EN878" s="11" t="s">
        <v>126</v>
      </c>
      <c r="GR878" s="69" t="s">
        <v>126</v>
      </c>
      <c r="GS878" s="11" t="s">
        <v>126</v>
      </c>
    </row>
    <row r="879" spans="1:201" hidden="1" x14ac:dyDescent="0.25">
      <c r="A879" s="10" t="s">
        <v>1782</v>
      </c>
      <c r="B879" s="9" t="s">
        <v>1652</v>
      </c>
      <c r="C879" s="9" t="s">
        <v>1737</v>
      </c>
      <c r="D879" s="35"/>
      <c r="E879" s="35" t="s">
        <v>1589</v>
      </c>
      <c r="F879" s="35" t="s">
        <v>1589</v>
      </c>
      <c r="G879" s="35" t="s">
        <v>1589</v>
      </c>
      <c r="H879" s="35" t="s">
        <v>1589</v>
      </c>
      <c r="I879" s="35" t="s">
        <v>1589</v>
      </c>
      <c r="J879" s="35" t="str">
        <f t="shared" si="54"/>
        <v/>
      </c>
      <c r="K879" t="s">
        <v>1589</v>
      </c>
      <c r="L879" t="s">
        <v>1589</v>
      </c>
      <c r="M879" t="s">
        <v>1589</v>
      </c>
      <c r="N879" t="s">
        <v>1589</v>
      </c>
      <c r="O879" t="s">
        <v>1589</v>
      </c>
      <c r="P879" t="s">
        <v>1589</v>
      </c>
      <c r="Q879" t="s">
        <v>1589</v>
      </c>
      <c r="R879" s="1" t="str">
        <f t="shared" si="55"/>
        <v>NO</v>
      </c>
      <c r="S879" s="29" t="str">
        <f t="shared" si="56"/>
        <v>NO</v>
      </c>
      <c r="T879" s="32" t="str">
        <f t="shared" si="57"/>
        <v>NO</v>
      </c>
      <c r="U879" s="34" t="s">
        <v>1589</v>
      </c>
      <c r="V879" s="10" t="s">
        <v>1589</v>
      </c>
      <c r="W879" s="54" t="s">
        <v>1589</v>
      </c>
      <c r="X879" s="9" t="s">
        <v>126</v>
      </c>
      <c r="Y879" s="9" t="s">
        <v>126</v>
      </c>
      <c r="Z879" s="9" t="s">
        <v>126</v>
      </c>
      <c r="AA879" s="9" t="s">
        <v>126</v>
      </c>
      <c r="AB879" s="9" t="s">
        <v>126</v>
      </c>
      <c r="AC879" s="9" t="s">
        <v>126</v>
      </c>
      <c r="AD879" s="9" t="s">
        <v>126</v>
      </c>
      <c r="AE879" s="9" t="s">
        <v>126</v>
      </c>
      <c r="AF879" s="9" t="s">
        <v>126</v>
      </c>
      <c r="AG879" s="9" t="s">
        <v>126</v>
      </c>
      <c r="AH879" s="9" t="s">
        <v>126</v>
      </c>
      <c r="AI879" s="9" t="s">
        <v>126</v>
      </c>
      <c r="AJ879" s="9" t="s">
        <v>126</v>
      </c>
      <c r="AK879" s="9" t="s">
        <v>126</v>
      </c>
      <c r="AL879" s="9" t="s">
        <v>126</v>
      </c>
      <c r="AM879" s="9" t="s">
        <v>126</v>
      </c>
      <c r="AN879" s="9" t="s">
        <v>126</v>
      </c>
      <c r="AO879" s="9" t="s">
        <v>126</v>
      </c>
      <c r="AP879" s="9" t="s">
        <v>126</v>
      </c>
      <c r="AQ879" s="9" t="s">
        <v>126</v>
      </c>
      <c r="AR879" s="27" t="s">
        <v>126</v>
      </c>
      <c r="AS879" s="11" t="s">
        <v>126</v>
      </c>
      <c r="EN879" s="11" t="s">
        <v>126</v>
      </c>
      <c r="GR879" s="69" t="s">
        <v>126</v>
      </c>
      <c r="GS879" s="11" t="s">
        <v>126</v>
      </c>
    </row>
    <row r="880" spans="1:201" hidden="1" x14ac:dyDescent="0.25">
      <c r="A880" s="10" t="s">
        <v>1782</v>
      </c>
      <c r="B880" s="9" t="s">
        <v>1652</v>
      </c>
      <c r="C880" s="9" t="s">
        <v>1737</v>
      </c>
      <c r="D880" s="35"/>
      <c r="E880" s="35" t="s">
        <v>1589</v>
      </c>
      <c r="F880" s="35" t="s">
        <v>1589</v>
      </c>
      <c r="G880" s="35" t="s">
        <v>1589</v>
      </c>
      <c r="H880" s="35" t="s">
        <v>1589</v>
      </c>
      <c r="I880" s="35" t="s">
        <v>1589</v>
      </c>
      <c r="J880" s="35" t="str">
        <f t="shared" si="54"/>
        <v/>
      </c>
      <c r="K880" t="s">
        <v>1589</v>
      </c>
      <c r="L880" t="s">
        <v>1589</v>
      </c>
      <c r="M880" t="s">
        <v>1589</v>
      </c>
      <c r="N880" t="s">
        <v>1589</v>
      </c>
      <c r="O880" t="s">
        <v>1589</v>
      </c>
      <c r="P880" t="s">
        <v>1589</v>
      </c>
      <c r="Q880" t="s">
        <v>1589</v>
      </c>
      <c r="R880" s="1" t="str">
        <f t="shared" si="55"/>
        <v>NO</v>
      </c>
      <c r="S880" s="29" t="str">
        <f t="shared" si="56"/>
        <v>NO</v>
      </c>
      <c r="T880" s="32" t="str">
        <f t="shared" si="57"/>
        <v>NO</v>
      </c>
      <c r="U880" s="34" t="s">
        <v>1589</v>
      </c>
      <c r="V880" s="10" t="s">
        <v>1589</v>
      </c>
      <c r="W880" s="54" t="s">
        <v>1589</v>
      </c>
      <c r="X880" s="9" t="s">
        <v>126</v>
      </c>
      <c r="Y880" s="9" t="s">
        <v>126</v>
      </c>
      <c r="Z880" s="9" t="s">
        <v>126</v>
      </c>
      <c r="AA880" s="9" t="s">
        <v>126</v>
      </c>
      <c r="AB880" s="9" t="s">
        <v>126</v>
      </c>
      <c r="AC880" s="9" t="s">
        <v>126</v>
      </c>
      <c r="AD880" s="9" t="s">
        <v>126</v>
      </c>
      <c r="AE880" s="9" t="s">
        <v>126</v>
      </c>
      <c r="AF880" s="9" t="s">
        <v>126</v>
      </c>
      <c r="AG880" s="9" t="s">
        <v>126</v>
      </c>
      <c r="AH880" s="9" t="s">
        <v>126</v>
      </c>
      <c r="AI880" s="9" t="s">
        <v>126</v>
      </c>
      <c r="AJ880" s="9" t="s">
        <v>126</v>
      </c>
      <c r="AK880" s="9" t="s">
        <v>126</v>
      </c>
      <c r="AL880" s="9" t="s">
        <v>126</v>
      </c>
      <c r="AM880" s="9" t="s">
        <v>126</v>
      </c>
      <c r="AN880" s="9" t="s">
        <v>126</v>
      </c>
      <c r="AO880" s="9" t="s">
        <v>126</v>
      </c>
      <c r="AP880" s="9" t="s">
        <v>126</v>
      </c>
      <c r="AQ880" s="9" t="s">
        <v>126</v>
      </c>
      <c r="AR880" s="27" t="s">
        <v>126</v>
      </c>
      <c r="AS880" s="11" t="s">
        <v>126</v>
      </c>
      <c r="EN880" s="11" t="s">
        <v>126</v>
      </c>
      <c r="GR880" s="69" t="s">
        <v>126</v>
      </c>
      <c r="GS880" s="11" t="s">
        <v>126</v>
      </c>
    </row>
    <row r="881" spans="1:201" hidden="1" x14ac:dyDescent="0.25">
      <c r="A881" s="10" t="s">
        <v>1782</v>
      </c>
      <c r="B881" s="9" t="s">
        <v>1652</v>
      </c>
      <c r="C881" s="9" t="s">
        <v>1737</v>
      </c>
      <c r="D881" s="35"/>
      <c r="E881" s="35" t="s">
        <v>1589</v>
      </c>
      <c r="F881" s="35" t="s">
        <v>1589</v>
      </c>
      <c r="G881" s="35" t="s">
        <v>1589</v>
      </c>
      <c r="H881" s="35" t="s">
        <v>1589</v>
      </c>
      <c r="I881" s="35" t="s">
        <v>1589</v>
      </c>
      <c r="J881" s="35" t="str">
        <f t="shared" si="54"/>
        <v/>
      </c>
      <c r="K881" t="s">
        <v>1589</v>
      </c>
      <c r="L881" t="s">
        <v>1589</v>
      </c>
      <c r="M881" t="s">
        <v>1589</v>
      </c>
      <c r="N881" t="s">
        <v>1589</v>
      </c>
      <c r="O881" t="s">
        <v>1589</v>
      </c>
      <c r="P881" t="s">
        <v>1589</v>
      </c>
      <c r="Q881" t="s">
        <v>1589</v>
      </c>
      <c r="R881" s="1" t="str">
        <f t="shared" si="55"/>
        <v>NO</v>
      </c>
      <c r="S881" s="29" t="str">
        <f t="shared" si="56"/>
        <v>NO</v>
      </c>
      <c r="T881" s="32" t="str">
        <f t="shared" si="57"/>
        <v>NO</v>
      </c>
      <c r="U881" s="34" t="s">
        <v>1589</v>
      </c>
      <c r="V881" s="10" t="s">
        <v>1589</v>
      </c>
      <c r="W881" s="54" t="s">
        <v>1589</v>
      </c>
      <c r="X881" s="9" t="s">
        <v>126</v>
      </c>
      <c r="Y881" s="9" t="s">
        <v>126</v>
      </c>
      <c r="Z881" s="9" t="s">
        <v>126</v>
      </c>
      <c r="AA881" s="9" t="s">
        <v>126</v>
      </c>
      <c r="AB881" s="9" t="s">
        <v>126</v>
      </c>
      <c r="AC881" s="9" t="s">
        <v>126</v>
      </c>
      <c r="AD881" s="9" t="s">
        <v>126</v>
      </c>
      <c r="AE881" s="9" t="s">
        <v>126</v>
      </c>
      <c r="AF881" s="9" t="s">
        <v>126</v>
      </c>
      <c r="AG881" s="9" t="s">
        <v>126</v>
      </c>
      <c r="AH881" s="9" t="s">
        <v>126</v>
      </c>
      <c r="AI881" s="9" t="s">
        <v>126</v>
      </c>
      <c r="AJ881" s="9" t="s">
        <v>126</v>
      </c>
      <c r="AK881" s="9" t="s">
        <v>126</v>
      </c>
      <c r="AL881" s="9" t="s">
        <v>126</v>
      </c>
      <c r="AM881" s="9" t="s">
        <v>126</v>
      </c>
      <c r="AN881" s="9" t="s">
        <v>126</v>
      </c>
      <c r="AO881" s="9" t="s">
        <v>126</v>
      </c>
      <c r="AP881" s="9" t="s">
        <v>126</v>
      </c>
      <c r="AQ881" s="9" t="s">
        <v>126</v>
      </c>
      <c r="AR881" s="27" t="s">
        <v>126</v>
      </c>
      <c r="AS881" s="11" t="s">
        <v>126</v>
      </c>
      <c r="EN881" s="11" t="s">
        <v>126</v>
      </c>
      <c r="GR881" s="69" t="s">
        <v>126</v>
      </c>
      <c r="GS881" s="11" t="s">
        <v>126</v>
      </c>
    </row>
    <row r="882" spans="1:201" hidden="1" x14ac:dyDescent="0.25">
      <c r="A882" s="10" t="s">
        <v>1782</v>
      </c>
      <c r="B882" s="9" t="s">
        <v>1652</v>
      </c>
      <c r="C882" s="9" t="s">
        <v>1737</v>
      </c>
      <c r="D882" s="35"/>
      <c r="E882" s="35" t="s">
        <v>1589</v>
      </c>
      <c r="F882" s="35" t="s">
        <v>1589</v>
      </c>
      <c r="G882" s="35" t="s">
        <v>1589</v>
      </c>
      <c r="H882" s="35" t="s">
        <v>1589</v>
      </c>
      <c r="I882" s="35" t="s">
        <v>1589</v>
      </c>
      <c r="J882" s="35" t="str">
        <f t="shared" si="54"/>
        <v/>
      </c>
      <c r="K882" t="s">
        <v>1589</v>
      </c>
      <c r="L882" t="s">
        <v>1589</v>
      </c>
      <c r="M882" t="s">
        <v>1589</v>
      </c>
      <c r="N882" t="s">
        <v>1589</v>
      </c>
      <c r="O882" t="s">
        <v>1589</v>
      </c>
      <c r="P882" t="s">
        <v>1589</v>
      </c>
      <c r="Q882" t="s">
        <v>1589</v>
      </c>
      <c r="R882" s="1" t="str">
        <f t="shared" si="55"/>
        <v>NO</v>
      </c>
      <c r="S882" s="29" t="str">
        <f t="shared" si="56"/>
        <v>NO</v>
      </c>
      <c r="T882" s="32" t="str">
        <f t="shared" si="57"/>
        <v>NO</v>
      </c>
      <c r="U882" s="34" t="s">
        <v>1589</v>
      </c>
      <c r="V882" s="10" t="s">
        <v>1589</v>
      </c>
      <c r="W882" s="54" t="s">
        <v>1589</v>
      </c>
      <c r="X882" s="9" t="s">
        <v>126</v>
      </c>
      <c r="Y882" s="9" t="s">
        <v>126</v>
      </c>
      <c r="Z882" s="9" t="s">
        <v>126</v>
      </c>
      <c r="AA882" s="9" t="s">
        <v>126</v>
      </c>
      <c r="AB882" s="9" t="s">
        <v>126</v>
      </c>
      <c r="AC882" s="9" t="s">
        <v>126</v>
      </c>
      <c r="AD882" s="9" t="s">
        <v>126</v>
      </c>
      <c r="AE882" s="9" t="s">
        <v>126</v>
      </c>
      <c r="AF882" s="9" t="s">
        <v>126</v>
      </c>
      <c r="AG882" s="9" t="s">
        <v>126</v>
      </c>
      <c r="AH882" s="9" t="s">
        <v>126</v>
      </c>
      <c r="AI882" s="9" t="s">
        <v>126</v>
      </c>
      <c r="AJ882" s="9" t="s">
        <v>126</v>
      </c>
      <c r="AK882" s="9" t="s">
        <v>126</v>
      </c>
      <c r="AL882" s="9" t="s">
        <v>126</v>
      </c>
      <c r="AM882" s="9" t="s">
        <v>126</v>
      </c>
      <c r="AN882" s="9" t="s">
        <v>126</v>
      </c>
      <c r="AO882" s="9" t="s">
        <v>126</v>
      </c>
      <c r="AP882" s="9" t="s">
        <v>126</v>
      </c>
      <c r="AQ882" s="9" t="s">
        <v>126</v>
      </c>
      <c r="AR882" s="27" t="s">
        <v>126</v>
      </c>
      <c r="AS882" s="11" t="s">
        <v>126</v>
      </c>
      <c r="EN882" s="11" t="s">
        <v>126</v>
      </c>
      <c r="GR882" s="69" t="s">
        <v>126</v>
      </c>
      <c r="GS882" s="11" t="s">
        <v>126</v>
      </c>
    </row>
    <row r="883" spans="1:201" hidden="1" x14ac:dyDescent="0.25">
      <c r="A883" s="10" t="s">
        <v>1782</v>
      </c>
      <c r="B883" s="9" t="s">
        <v>1652</v>
      </c>
      <c r="C883" s="9" t="s">
        <v>1737</v>
      </c>
      <c r="D883" s="35"/>
      <c r="E883" s="35" t="s">
        <v>1589</v>
      </c>
      <c r="F883" s="35" t="s">
        <v>1589</v>
      </c>
      <c r="G883" s="35" t="s">
        <v>1589</v>
      </c>
      <c r="H883" s="35" t="s">
        <v>1589</v>
      </c>
      <c r="I883" s="35" t="s">
        <v>1589</v>
      </c>
      <c r="J883" s="35" t="str">
        <f t="shared" si="54"/>
        <v/>
      </c>
      <c r="K883" t="s">
        <v>1589</v>
      </c>
      <c r="L883" t="s">
        <v>1589</v>
      </c>
      <c r="M883" t="s">
        <v>1589</v>
      </c>
      <c r="N883" t="s">
        <v>1589</v>
      </c>
      <c r="O883" t="s">
        <v>1589</v>
      </c>
      <c r="P883" t="s">
        <v>1589</v>
      </c>
      <c r="Q883" t="s">
        <v>1589</v>
      </c>
      <c r="R883" s="1" t="str">
        <f t="shared" si="55"/>
        <v>NO</v>
      </c>
      <c r="S883" s="29" t="str">
        <f t="shared" si="56"/>
        <v>NO</v>
      </c>
      <c r="T883" s="32" t="str">
        <f t="shared" si="57"/>
        <v>NO</v>
      </c>
      <c r="U883" s="34" t="s">
        <v>1589</v>
      </c>
      <c r="V883" s="10" t="s">
        <v>1589</v>
      </c>
      <c r="W883" s="54" t="s">
        <v>1589</v>
      </c>
      <c r="X883" s="9" t="s">
        <v>126</v>
      </c>
      <c r="Y883" s="9" t="s">
        <v>126</v>
      </c>
      <c r="Z883" s="9" t="s">
        <v>126</v>
      </c>
      <c r="AA883" s="9" t="s">
        <v>126</v>
      </c>
      <c r="AB883" s="9" t="s">
        <v>126</v>
      </c>
      <c r="AC883" s="9" t="s">
        <v>126</v>
      </c>
      <c r="AD883" s="9" t="s">
        <v>126</v>
      </c>
      <c r="AE883" s="9" t="s">
        <v>126</v>
      </c>
      <c r="AF883" s="9" t="s">
        <v>126</v>
      </c>
      <c r="AG883" s="9" t="s">
        <v>126</v>
      </c>
      <c r="AH883" s="9" t="s">
        <v>126</v>
      </c>
      <c r="AI883" s="9" t="s">
        <v>126</v>
      </c>
      <c r="AJ883" s="9" t="s">
        <v>126</v>
      </c>
      <c r="AK883" s="9" t="s">
        <v>126</v>
      </c>
      <c r="AL883" s="9" t="s">
        <v>126</v>
      </c>
      <c r="AM883" s="9" t="s">
        <v>126</v>
      </c>
      <c r="AN883" s="9" t="s">
        <v>126</v>
      </c>
      <c r="AO883" s="9" t="s">
        <v>126</v>
      </c>
      <c r="AP883" s="9" t="s">
        <v>126</v>
      </c>
      <c r="AQ883" s="9" t="s">
        <v>126</v>
      </c>
      <c r="AR883" s="27" t="s">
        <v>126</v>
      </c>
      <c r="AS883" s="11" t="s">
        <v>126</v>
      </c>
      <c r="EN883" s="11" t="s">
        <v>126</v>
      </c>
      <c r="GR883" s="69" t="s">
        <v>126</v>
      </c>
      <c r="GS883" s="11" t="s">
        <v>126</v>
      </c>
    </row>
    <row r="884" spans="1:201" hidden="1" x14ac:dyDescent="0.25">
      <c r="A884" s="10" t="s">
        <v>1782</v>
      </c>
      <c r="B884" s="9" t="s">
        <v>1652</v>
      </c>
      <c r="C884" s="9" t="s">
        <v>1738</v>
      </c>
      <c r="D884" s="35" t="s">
        <v>2349</v>
      </c>
      <c r="E884" s="35" t="s">
        <v>1589</v>
      </c>
      <c r="F884" s="35" t="s">
        <v>1589</v>
      </c>
      <c r="G884" s="35" t="s">
        <v>127</v>
      </c>
      <c r="H884" s="35" t="s">
        <v>1589</v>
      </c>
      <c r="I884" s="35" t="s">
        <v>1589</v>
      </c>
      <c r="J884" s="35" t="str">
        <f t="shared" si="54"/>
        <v>Agile</v>
      </c>
      <c r="K884" t="s">
        <v>1589</v>
      </c>
      <c r="L884" t="s">
        <v>1589</v>
      </c>
      <c r="M884" t="s">
        <v>1589</v>
      </c>
      <c r="N884" t="s">
        <v>127</v>
      </c>
      <c r="O884" t="s">
        <v>1589</v>
      </c>
      <c r="P884" t="s">
        <v>1589</v>
      </c>
      <c r="Q884" t="s">
        <v>1589</v>
      </c>
      <c r="R884" s="1" t="str">
        <f t="shared" si="55"/>
        <v>YES</v>
      </c>
      <c r="S884" s="29" t="str">
        <f t="shared" si="56"/>
        <v>YES</v>
      </c>
      <c r="T884" s="32" t="str">
        <f t="shared" si="57"/>
        <v>NO</v>
      </c>
      <c r="U884" s="34" t="s">
        <v>1589</v>
      </c>
      <c r="V884" s="10" t="s">
        <v>1589</v>
      </c>
      <c r="W884" s="54" t="s">
        <v>1589</v>
      </c>
      <c r="X884" s="9" t="s">
        <v>126</v>
      </c>
      <c r="Y884" s="9" t="s">
        <v>126</v>
      </c>
      <c r="Z884" s="9" t="s">
        <v>126</v>
      </c>
      <c r="AA884" s="9" t="s">
        <v>126</v>
      </c>
      <c r="AB884" s="9" t="s">
        <v>126</v>
      </c>
      <c r="AC884" s="9" t="s">
        <v>126</v>
      </c>
      <c r="AD884" s="9" t="s">
        <v>126</v>
      </c>
      <c r="AE884" s="9" t="s">
        <v>126</v>
      </c>
      <c r="AF884" s="9" t="s">
        <v>126</v>
      </c>
      <c r="AG884" s="9" t="s">
        <v>126</v>
      </c>
      <c r="AH884" s="9" t="s">
        <v>127</v>
      </c>
      <c r="AI884" s="9" t="s">
        <v>126</v>
      </c>
      <c r="AJ884" s="9" t="s">
        <v>126</v>
      </c>
      <c r="AK884" s="9" t="s">
        <v>126</v>
      </c>
      <c r="AL884" s="9" t="s">
        <v>126</v>
      </c>
      <c r="AM884" s="9" t="s">
        <v>126</v>
      </c>
      <c r="AN884" s="9" t="s">
        <v>126</v>
      </c>
      <c r="AO884" s="9" t="s">
        <v>126</v>
      </c>
      <c r="AP884" s="9" t="s">
        <v>126</v>
      </c>
      <c r="AQ884" s="9" t="s">
        <v>126</v>
      </c>
      <c r="AR884" s="27" t="s">
        <v>126</v>
      </c>
      <c r="AS884" s="11"/>
      <c r="EN884" s="11" t="s">
        <v>126</v>
      </c>
      <c r="GR884" s="69" t="s">
        <v>348</v>
      </c>
      <c r="GS884" s="11" t="s">
        <v>126</v>
      </c>
    </row>
    <row r="885" spans="1:201" hidden="1" x14ac:dyDescent="0.25">
      <c r="A885" s="10" t="s">
        <v>1782</v>
      </c>
      <c r="B885" s="9" t="s">
        <v>1652</v>
      </c>
      <c r="C885" s="9" t="s">
        <v>1738</v>
      </c>
      <c r="D885" s="35" t="s">
        <v>2349</v>
      </c>
      <c r="E885" s="35" t="s">
        <v>1589</v>
      </c>
      <c r="F885" s="35" t="s">
        <v>1589</v>
      </c>
      <c r="G885" s="35" t="s">
        <v>127</v>
      </c>
      <c r="H885" s="35" t="s">
        <v>1589</v>
      </c>
      <c r="I885" s="35" t="s">
        <v>1589</v>
      </c>
      <c r="J885" s="35" t="str">
        <f t="shared" si="54"/>
        <v>Agile</v>
      </c>
      <c r="K885" t="s">
        <v>1589</v>
      </c>
      <c r="L885" t="s">
        <v>1589</v>
      </c>
      <c r="M885" t="s">
        <v>1589</v>
      </c>
      <c r="N885" t="s">
        <v>127</v>
      </c>
      <c r="O885" t="s">
        <v>1589</v>
      </c>
      <c r="P885" t="s">
        <v>1589</v>
      </c>
      <c r="Q885" t="s">
        <v>1589</v>
      </c>
      <c r="R885" s="1" t="str">
        <f t="shared" si="55"/>
        <v>YES</v>
      </c>
      <c r="S885" s="29" t="str">
        <f t="shared" si="56"/>
        <v>YES</v>
      </c>
      <c r="T885" s="32" t="str">
        <f t="shared" si="57"/>
        <v>NO</v>
      </c>
      <c r="U885" s="34" t="s">
        <v>1589</v>
      </c>
      <c r="V885" s="10" t="s">
        <v>1589</v>
      </c>
      <c r="W885" s="54" t="s">
        <v>1589</v>
      </c>
      <c r="X885" s="9" t="s">
        <v>126</v>
      </c>
      <c r="Y885" s="9" t="s">
        <v>126</v>
      </c>
      <c r="Z885" s="9" t="s">
        <v>126</v>
      </c>
      <c r="AA885" s="9" t="s">
        <v>126</v>
      </c>
      <c r="AB885" s="9" t="s">
        <v>126</v>
      </c>
      <c r="AC885" s="9" t="s">
        <v>126</v>
      </c>
      <c r="AD885" s="9" t="s">
        <v>127</v>
      </c>
      <c r="AE885" s="9" t="s">
        <v>126</v>
      </c>
      <c r="AF885" s="9" t="s">
        <v>126</v>
      </c>
      <c r="AG885" s="9" t="s">
        <v>126</v>
      </c>
      <c r="AH885" s="9" t="s">
        <v>126</v>
      </c>
      <c r="AI885" s="9" t="s">
        <v>126</v>
      </c>
      <c r="AJ885" s="9" t="s">
        <v>126</v>
      </c>
      <c r="AK885" s="9" t="s">
        <v>126</v>
      </c>
      <c r="AL885" s="9" t="s">
        <v>126</v>
      </c>
      <c r="AM885" s="9" t="s">
        <v>126</v>
      </c>
      <c r="AN885" s="9" t="s">
        <v>126</v>
      </c>
      <c r="AO885" s="9" t="s">
        <v>126</v>
      </c>
      <c r="AP885" s="9" t="s">
        <v>126</v>
      </c>
      <c r="AQ885" s="9" t="s">
        <v>126</v>
      </c>
      <c r="AR885" s="27" t="s">
        <v>126</v>
      </c>
      <c r="AS885" s="11"/>
      <c r="EN885" s="11" t="s">
        <v>126</v>
      </c>
      <c r="GR885" s="69" t="s">
        <v>347</v>
      </c>
      <c r="GS885" s="11" t="s">
        <v>126</v>
      </c>
    </row>
    <row r="886" spans="1:201" hidden="1" x14ac:dyDescent="0.25">
      <c r="A886" s="10" t="s">
        <v>1782</v>
      </c>
      <c r="B886" s="9" t="s">
        <v>1652</v>
      </c>
      <c r="C886" s="9" t="s">
        <v>1738</v>
      </c>
      <c r="D886" s="35" t="s">
        <v>2349</v>
      </c>
      <c r="E886" s="35" t="s">
        <v>1589</v>
      </c>
      <c r="F886" s="35" t="s">
        <v>1589</v>
      </c>
      <c r="G886" s="35" t="s">
        <v>127</v>
      </c>
      <c r="H886" s="35" t="s">
        <v>1589</v>
      </c>
      <c r="I886" s="35" t="s">
        <v>1589</v>
      </c>
      <c r="J886" s="35" t="str">
        <f t="shared" si="54"/>
        <v>Agile</v>
      </c>
      <c r="K886" t="s">
        <v>1589</v>
      </c>
      <c r="L886" t="s">
        <v>1589</v>
      </c>
      <c r="M886" t="s">
        <v>1589</v>
      </c>
      <c r="N886" t="s">
        <v>127</v>
      </c>
      <c r="O886" t="s">
        <v>1589</v>
      </c>
      <c r="P886" t="s">
        <v>1589</v>
      </c>
      <c r="Q886" t="s">
        <v>1589</v>
      </c>
      <c r="R886" s="1" t="str">
        <f t="shared" si="55"/>
        <v>YES</v>
      </c>
      <c r="S886" s="29" t="str">
        <f t="shared" si="56"/>
        <v>YES</v>
      </c>
      <c r="T886" s="32" t="str">
        <f t="shared" si="57"/>
        <v>NO</v>
      </c>
      <c r="U886" s="34" t="s">
        <v>1589</v>
      </c>
      <c r="V886" s="10" t="s">
        <v>1589</v>
      </c>
      <c r="W886" s="54" t="s">
        <v>1589</v>
      </c>
      <c r="X886" s="9" t="s">
        <v>126</v>
      </c>
      <c r="Y886" s="9" t="s">
        <v>126</v>
      </c>
      <c r="Z886" s="9" t="s">
        <v>126</v>
      </c>
      <c r="AA886" s="9" t="s">
        <v>126</v>
      </c>
      <c r="AB886" s="9" t="s">
        <v>126</v>
      </c>
      <c r="AC886" s="9" t="s">
        <v>126</v>
      </c>
      <c r="AD886" s="9" t="s">
        <v>126</v>
      </c>
      <c r="AE886" s="9" t="s">
        <v>126</v>
      </c>
      <c r="AF886" s="9" t="s">
        <v>126</v>
      </c>
      <c r="AG886" s="9" t="s">
        <v>126</v>
      </c>
      <c r="AH886" s="9" t="s">
        <v>126</v>
      </c>
      <c r="AI886" s="9" t="s">
        <v>126</v>
      </c>
      <c r="AJ886" s="9" t="s">
        <v>126</v>
      </c>
      <c r="AK886" s="9" t="s">
        <v>126</v>
      </c>
      <c r="AL886" s="9" t="s">
        <v>126</v>
      </c>
      <c r="AM886" s="9" t="s">
        <v>126</v>
      </c>
      <c r="AN886" s="9" t="s">
        <v>126</v>
      </c>
      <c r="AO886" s="9" t="s">
        <v>126</v>
      </c>
      <c r="AP886" s="9" t="s">
        <v>127</v>
      </c>
      <c r="AQ886" s="9" t="s">
        <v>126</v>
      </c>
      <c r="AR886" s="27" t="s">
        <v>126</v>
      </c>
      <c r="AS886" s="11"/>
      <c r="EN886" s="11" t="s">
        <v>126</v>
      </c>
      <c r="GR886" s="69" t="s">
        <v>347</v>
      </c>
      <c r="GS886" s="11" t="s">
        <v>126</v>
      </c>
    </row>
    <row r="887" spans="1:201" hidden="1" x14ac:dyDescent="0.25">
      <c r="A887" s="10" t="s">
        <v>1782</v>
      </c>
      <c r="B887" s="9" t="s">
        <v>1652</v>
      </c>
      <c r="C887" s="9" t="s">
        <v>1738</v>
      </c>
      <c r="D887" s="35" t="s">
        <v>2349</v>
      </c>
      <c r="E887" s="35" t="s">
        <v>1589</v>
      </c>
      <c r="F887" s="35" t="s">
        <v>1589</v>
      </c>
      <c r="G887" s="35" t="s">
        <v>127</v>
      </c>
      <c r="H887" s="35" t="s">
        <v>1589</v>
      </c>
      <c r="I887" s="35" t="s">
        <v>1589</v>
      </c>
      <c r="J887" s="35" t="str">
        <f t="shared" si="54"/>
        <v>Agile</v>
      </c>
      <c r="K887" t="s">
        <v>1589</v>
      </c>
      <c r="L887" t="s">
        <v>1589</v>
      </c>
      <c r="M887" t="s">
        <v>1589</v>
      </c>
      <c r="N887" t="s">
        <v>127</v>
      </c>
      <c r="O887" t="s">
        <v>1589</v>
      </c>
      <c r="P887" t="s">
        <v>1589</v>
      </c>
      <c r="Q887" t="s">
        <v>1589</v>
      </c>
      <c r="R887" s="1" t="str">
        <f t="shared" si="55"/>
        <v>YES</v>
      </c>
      <c r="S887" s="29" t="str">
        <f t="shared" si="56"/>
        <v>YES</v>
      </c>
      <c r="T887" s="32" t="str">
        <f t="shared" si="57"/>
        <v>NO</v>
      </c>
      <c r="U887" s="34" t="s">
        <v>1589</v>
      </c>
      <c r="V887" s="10" t="s">
        <v>1589</v>
      </c>
      <c r="W887" s="54" t="s">
        <v>1589</v>
      </c>
      <c r="X887" s="9" t="s">
        <v>126</v>
      </c>
      <c r="Y887" s="9" t="s">
        <v>126</v>
      </c>
      <c r="Z887" s="9" t="s">
        <v>127</v>
      </c>
      <c r="AA887" s="9" t="s">
        <v>126</v>
      </c>
      <c r="AB887" s="9" t="s">
        <v>126</v>
      </c>
      <c r="AC887" s="9" t="s">
        <v>126</v>
      </c>
      <c r="AD887" s="9" t="s">
        <v>126</v>
      </c>
      <c r="AE887" s="9" t="s">
        <v>126</v>
      </c>
      <c r="AF887" s="9" t="s">
        <v>126</v>
      </c>
      <c r="AG887" s="9" t="s">
        <v>126</v>
      </c>
      <c r="AH887" s="9" t="s">
        <v>126</v>
      </c>
      <c r="AI887" s="9" t="s">
        <v>126</v>
      </c>
      <c r="AJ887" s="9" t="s">
        <v>126</v>
      </c>
      <c r="AK887" s="9" t="s">
        <v>126</v>
      </c>
      <c r="AL887" s="9" t="s">
        <v>126</v>
      </c>
      <c r="AM887" s="9" t="s">
        <v>126</v>
      </c>
      <c r="AN887" s="9" t="s">
        <v>126</v>
      </c>
      <c r="AO887" s="9" t="s">
        <v>126</v>
      </c>
      <c r="AP887" s="9" t="s">
        <v>126</v>
      </c>
      <c r="AQ887" s="9" t="s">
        <v>126</v>
      </c>
      <c r="AR887" s="27" t="s">
        <v>126</v>
      </c>
      <c r="AS887" s="11"/>
      <c r="EN887" s="11" t="s">
        <v>126</v>
      </c>
      <c r="GR887" s="69" t="s">
        <v>347</v>
      </c>
      <c r="GS887" s="11" t="s">
        <v>126</v>
      </c>
    </row>
    <row r="888" spans="1:201" hidden="1" x14ac:dyDescent="0.25">
      <c r="A888" s="10" t="s">
        <v>1782</v>
      </c>
      <c r="B888" s="9" t="s">
        <v>1652</v>
      </c>
      <c r="C888" s="9" t="s">
        <v>1738</v>
      </c>
      <c r="D888" s="35" t="s">
        <v>2349</v>
      </c>
      <c r="E888" s="35" t="s">
        <v>1589</v>
      </c>
      <c r="F888" s="35" t="s">
        <v>1589</v>
      </c>
      <c r="G888" s="35" t="s">
        <v>127</v>
      </c>
      <c r="H888" s="35" t="s">
        <v>1589</v>
      </c>
      <c r="I888" s="35" t="s">
        <v>1589</v>
      </c>
      <c r="J888" s="35" t="str">
        <f t="shared" si="54"/>
        <v>Agile</v>
      </c>
      <c r="K888" t="s">
        <v>1589</v>
      </c>
      <c r="L888" t="s">
        <v>1589</v>
      </c>
      <c r="M888" t="s">
        <v>1589</v>
      </c>
      <c r="N888" t="s">
        <v>127</v>
      </c>
      <c r="O888" t="s">
        <v>1589</v>
      </c>
      <c r="P888" t="s">
        <v>1589</v>
      </c>
      <c r="Q888" t="s">
        <v>1589</v>
      </c>
      <c r="R888" s="1" t="str">
        <f t="shared" si="55"/>
        <v>YES</v>
      </c>
      <c r="S888" s="29" t="str">
        <f t="shared" si="56"/>
        <v>YES</v>
      </c>
      <c r="T888" s="32" t="str">
        <f t="shared" si="57"/>
        <v>NO</v>
      </c>
      <c r="U888" s="34" t="s">
        <v>1589</v>
      </c>
      <c r="V888" s="10" t="s">
        <v>1589</v>
      </c>
      <c r="W888" s="54" t="s">
        <v>1589</v>
      </c>
      <c r="X888" s="9" t="s">
        <v>126</v>
      </c>
      <c r="Y888" s="9" t="s">
        <v>126</v>
      </c>
      <c r="Z888" s="9" t="s">
        <v>126</v>
      </c>
      <c r="AA888" s="9" t="s">
        <v>126</v>
      </c>
      <c r="AB888" s="9" t="s">
        <v>126</v>
      </c>
      <c r="AC888" s="9" t="s">
        <v>126</v>
      </c>
      <c r="AD888" s="9" t="s">
        <v>126</v>
      </c>
      <c r="AE888" s="9" t="s">
        <v>126</v>
      </c>
      <c r="AF888" s="9" t="s">
        <v>126</v>
      </c>
      <c r="AG888" s="9" t="s">
        <v>127</v>
      </c>
      <c r="AH888" s="9" t="s">
        <v>126</v>
      </c>
      <c r="AI888" s="9" t="s">
        <v>126</v>
      </c>
      <c r="AJ888" s="9" t="s">
        <v>126</v>
      </c>
      <c r="AK888" s="9" t="s">
        <v>126</v>
      </c>
      <c r="AL888" s="9" t="s">
        <v>126</v>
      </c>
      <c r="AM888" s="9" t="s">
        <v>126</v>
      </c>
      <c r="AN888" s="9" t="s">
        <v>126</v>
      </c>
      <c r="AO888" s="9" t="s">
        <v>126</v>
      </c>
      <c r="AP888" s="9" t="s">
        <v>126</v>
      </c>
      <c r="AQ888" s="9" t="s">
        <v>126</v>
      </c>
      <c r="AR888" s="27" t="s">
        <v>126</v>
      </c>
      <c r="AS888" s="11"/>
      <c r="EN888" s="11" t="s">
        <v>126</v>
      </c>
      <c r="GR888" s="69" t="s">
        <v>347</v>
      </c>
      <c r="GS888" s="11" t="s">
        <v>126</v>
      </c>
    </row>
    <row r="889" spans="1:201" hidden="1" x14ac:dyDescent="0.25">
      <c r="A889" s="10" t="s">
        <v>1782</v>
      </c>
      <c r="B889" s="9" t="s">
        <v>1652</v>
      </c>
      <c r="C889" s="9" t="s">
        <v>1739</v>
      </c>
      <c r="D889" s="35" t="s">
        <v>2349</v>
      </c>
      <c r="E889" s="35" t="s">
        <v>1589</v>
      </c>
      <c r="F889" s="35" t="s">
        <v>1589</v>
      </c>
      <c r="G889" s="35" t="s">
        <v>127</v>
      </c>
      <c r="H889" s="35" t="s">
        <v>1589</v>
      </c>
      <c r="I889" s="35" t="s">
        <v>1589</v>
      </c>
      <c r="J889" s="35" t="str">
        <f t="shared" si="54"/>
        <v>Agile</v>
      </c>
      <c r="K889" t="s">
        <v>1589</v>
      </c>
      <c r="L889" t="s">
        <v>1589</v>
      </c>
      <c r="M889" t="s">
        <v>1589</v>
      </c>
      <c r="N889" t="s">
        <v>1589</v>
      </c>
      <c r="O889" t="s">
        <v>127</v>
      </c>
      <c r="P889" t="s">
        <v>1589</v>
      </c>
      <c r="Q889" t="s">
        <v>1589</v>
      </c>
      <c r="R889" s="1" t="str">
        <f t="shared" si="55"/>
        <v>YES</v>
      </c>
      <c r="S889" s="29" t="str">
        <f t="shared" si="56"/>
        <v>YES</v>
      </c>
      <c r="T889" s="32" t="str">
        <f t="shared" si="57"/>
        <v>YES</v>
      </c>
      <c r="U889" s="34" t="s">
        <v>127</v>
      </c>
      <c r="V889" s="10" t="s">
        <v>1589</v>
      </c>
      <c r="W889" s="54" t="s">
        <v>1589</v>
      </c>
      <c r="X889" s="9" t="s">
        <v>126</v>
      </c>
      <c r="Y889" s="9" t="s">
        <v>127</v>
      </c>
      <c r="Z889" s="9" t="s">
        <v>126</v>
      </c>
      <c r="AA889" s="9" t="s">
        <v>126</v>
      </c>
      <c r="AB889" s="9" t="s">
        <v>126</v>
      </c>
      <c r="AC889" s="9" t="s">
        <v>126</v>
      </c>
      <c r="AD889" s="9" t="s">
        <v>126</v>
      </c>
      <c r="AE889" s="9" t="s">
        <v>126</v>
      </c>
      <c r="AF889" s="9" t="s">
        <v>126</v>
      </c>
      <c r="AG889" s="9" t="s">
        <v>126</v>
      </c>
      <c r="AH889" s="9" t="s">
        <v>126</v>
      </c>
      <c r="AI889" s="9" t="s">
        <v>126</v>
      </c>
      <c r="AJ889" s="9" t="s">
        <v>126</v>
      </c>
      <c r="AK889" s="9" t="s">
        <v>126</v>
      </c>
      <c r="AL889" s="9" t="s">
        <v>126</v>
      </c>
      <c r="AM889" s="9" t="s">
        <v>126</v>
      </c>
      <c r="AN889" s="9" t="s">
        <v>126</v>
      </c>
      <c r="AO889" s="9" t="s">
        <v>126</v>
      </c>
      <c r="AP889" s="9" t="s">
        <v>126</v>
      </c>
      <c r="AQ889" s="9" t="s">
        <v>126</v>
      </c>
      <c r="AR889" s="27" t="s">
        <v>126</v>
      </c>
      <c r="AS889" s="11" t="s">
        <v>1740</v>
      </c>
      <c r="BN889" t="s">
        <v>127</v>
      </c>
      <c r="CR889" t="s">
        <v>127</v>
      </c>
      <c r="EI889" s="22" t="s">
        <v>127</v>
      </c>
      <c r="EN889" s="41" t="s">
        <v>1745</v>
      </c>
      <c r="GR889" s="69" t="s">
        <v>348</v>
      </c>
      <c r="GS889" s="11" t="s">
        <v>126</v>
      </c>
    </row>
    <row r="890" spans="1:201" hidden="1" x14ac:dyDescent="0.25">
      <c r="A890" s="10" t="s">
        <v>1782</v>
      </c>
      <c r="B890" s="9" t="s">
        <v>1652</v>
      </c>
      <c r="C890" s="9" t="s">
        <v>1739</v>
      </c>
      <c r="D890" s="35" t="s">
        <v>2349</v>
      </c>
      <c r="E890" s="35" t="s">
        <v>1589</v>
      </c>
      <c r="F890" s="35" t="s">
        <v>1589</v>
      </c>
      <c r="G890" s="35" t="s">
        <v>127</v>
      </c>
      <c r="H890" s="35" t="s">
        <v>1589</v>
      </c>
      <c r="I890" s="35" t="s">
        <v>1589</v>
      </c>
      <c r="J890" s="35" t="str">
        <f t="shared" si="54"/>
        <v>Agile</v>
      </c>
      <c r="K890" t="s">
        <v>1589</v>
      </c>
      <c r="L890" t="s">
        <v>1589</v>
      </c>
      <c r="M890" t="s">
        <v>1589</v>
      </c>
      <c r="N890" t="s">
        <v>1589</v>
      </c>
      <c r="O890" t="s">
        <v>127</v>
      </c>
      <c r="P890" t="s">
        <v>1589</v>
      </c>
      <c r="Q890" t="s">
        <v>1589</v>
      </c>
      <c r="R890" s="1" t="str">
        <f t="shared" si="55"/>
        <v>YES</v>
      </c>
      <c r="S890" s="29" t="str">
        <f t="shared" si="56"/>
        <v>YES</v>
      </c>
      <c r="T890" s="32" t="str">
        <f t="shared" si="57"/>
        <v>YES</v>
      </c>
      <c r="U890" s="34" t="s">
        <v>127</v>
      </c>
      <c r="V890" s="10" t="s">
        <v>1589</v>
      </c>
      <c r="W890" s="54" t="s">
        <v>1589</v>
      </c>
      <c r="X890" s="9" t="s">
        <v>127</v>
      </c>
      <c r="Y890" s="9" t="s">
        <v>126</v>
      </c>
      <c r="Z890" s="9" t="s">
        <v>126</v>
      </c>
      <c r="AA890" s="9" t="s">
        <v>126</v>
      </c>
      <c r="AB890" s="9" t="s">
        <v>126</v>
      </c>
      <c r="AC890" s="9" t="s">
        <v>126</v>
      </c>
      <c r="AD890" s="9" t="s">
        <v>126</v>
      </c>
      <c r="AE890" s="9" t="s">
        <v>126</v>
      </c>
      <c r="AF890" s="9" t="s">
        <v>126</v>
      </c>
      <c r="AG890" s="9" t="s">
        <v>126</v>
      </c>
      <c r="AH890" s="9" t="s">
        <v>126</v>
      </c>
      <c r="AI890" s="9" t="s">
        <v>126</v>
      </c>
      <c r="AJ890" s="9" t="s">
        <v>126</v>
      </c>
      <c r="AK890" s="9" t="s">
        <v>126</v>
      </c>
      <c r="AL890" s="9" t="s">
        <v>126</v>
      </c>
      <c r="AM890" s="9" t="s">
        <v>126</v>
      </c>
      <c r="AN890" s="9" t="s">
        <v>126</v>
      </c>
      <c r="AO890" s="9" t="s">
        <v>126</v>
      </c>
      <c r="AP890" s="9" t="s">
        <v>126</v>
      </c>
      <c r="AQ890" s="9" t="s">
        <v>126</v>
      </c>
      <c r="AR890" s="27" t="s">
        <v>126</v>
      </c>
      <c r="AS890" s="11" t="s">
        <v>1741</v>
      </c>
      <c r="BM890" t="s">
        <v>127</v>
      </c>
      <c r="EK890" s="2" t="s">
        <v>127</v>
      </c>
      <c r="EN890" s="11" t="s">
        <v>1746</v>
      </c>
      <c r="GB890" t="s">
        <v>127</v>
      </c>
      <c r="GP890" t="s">
        <v>127</v>
      </c>
      <c r="GR890" s="69" t="s">
        <v>347</v>
      </c>
      <c r="GS890" s="11" t="s">
        <v>126</v>
      </c>
    </row>
    <row r="891" spans="1:201" hidden="1" x14ac:dyDescent="0.25">
      <c r="A891" s="10" t="s">
        <v>1782</v>
      </c>
      <c r="B891" s="9" t="s">
        <v>1652</v>
      </c>
      <c r="C891" s="9" t="s">
        <v>1739</v>
      </c>
      <c r="D891" s="35" t="s">
        <v>2349</v>
      </c>
      <c r="E891" s="35" t="s">
        <v>1589</v>
      </c>
      <c r="F891" s="35" t="s">
        <v>1589</v>
      </c>
      <c r="G891" s="35" t="s">
        <v>127</v>
      </c>
      <c r="H891" s="35" t="s">
        <v>1589</v>
      </c>
      <c r="I891" s="35" t="s">
        <v>1589</v>
      </c>
      <c r="J891" s="35" t="str">
        <f t="shared" si="54"/>
        <v>Agile</v>
      </c>
      <c r="K891" t="s">
        <v>1589</v>
      </c>
      <c r="L891" t="s">
        <v>1589</v>
      </c>
      <c r="M891" t="s">
        <v>1589</v>
      </c>
      <c r="N891" t="s">
        <v>1589</v>
      </c>
      <c r="O891" t="s">
        <v>127</v>
      </c>
      <c r="P891" t="s">
        <v>1589</v>
      </c>
      <c r="Q891" t="s">
        <v>1589</v>
      </c>
      <c r="R891" s="1" t="str">
        <f t="shared" si="55"/>
        <v>YES</v>
      </c>
      <c r="S891" s="29" t="str">
        <f t="shared" si="56"/>
        <v>YES</v>
      </c>
      <c r="T891" s="32" t="str">
        <f t="shared" si="57"/>
        <v>YES</v>
      </c>
      <c r="U891" s="34" t="s">
        <v>127</v>
      </c>
      <c r="V891" s="10" t="s">
        <v>1589</v>
      </c>
      <c r="W891" s="54" t="s">
        <v>1589</v>
      </c>
      <c r="X891" s="9" t="s">
        <v>126</v>
      </c>
      <c r="Y891" s="9" t="s">
        <v>126</v>
      </c>
      <c r="Z891" s="9" t="s">
        <v>126</v>
      </c>
      <c r="AA891" s="9" t="s">
        <v>126</v>
      </c>
      <c r="AB891" s="9" t="s">
        <v>127</v>
      </c>
      <c r="AC891" s="9" t="s">
        <v>126</v>
      </c>
      <c r="AD891" s="9" t="s">
        <v>126</v>
      </c>
      <c r="AE891" s="9" t="s">
        <v>126</v>
      </c>
      <c r="AF891" s="9" t="s">
        <v>126</v>
      </c>
      <c r="AG891" s="9" t="s">
        <v>126</v>
      </c>
      <c r="AH891" s="9" t="s">
        <v>126</v>
      </c>
      <c r="AI891" s="9" t="s">
        <v>126</v>
      </c>
      <c r="AJ891" s="9" t="s">
        <v>126</v>
      </c>
      <c r="AK891" s="9" t="s">
        <v>126</v>
      </c>
      <c r="AL891" s="9" t="s">
        <v>126</v>
      </c>
      <c r="AM891" s="9" t="s">
        <v>126</v>
      </c>
      <c r="AN891" s="9" t="s">
        <v>126</v>
      </c>
      <c r="AO891" s="9" t="s">
        <v>126</v>
      </c>
      <c r="AP891" s="9" t="s">
        <v>126</v>
      </c>
      <c r="AQ891" s="9" t="s">
        <v>126</v>
      </c>
      <c r="AR891" s="27" t="s">
        <v>126</v>
      </c>
      <c r="AS891" s="41" t="s">
        <v>1742</v>
      </c>
      <c r="BH891" t="s">
        <v>127</v>
      </c>
      <c r="EI891" s="22" t="s">
        <v>127</v>
      </c>
      <c r="EN891" s="11" t="s">
        <v>1747</v>
      </c>
      <c r="FR891" t="s">
        <v>127</v>
      </c>
      <c r="GO891" t="s">
        <v>127</v>
      </c>
      <c r="GR891" s="69" t="s">
        <v>347</v>
      </c>
      <c r="GS891" s="11" t="s">
        <v>126</v>
      </c>
    </row>
    <row r="892" spans="1:201" hidden="1" x14ac:dyDescent="0.25">
      <c r="A892" s="10" t="s">
        <v>1782</v>
      </c>
      <c r="B892" s="9" t="s">
        <v>1652</v>
      </c>
      <c r="C892" s="9" t="s">
        <v>1739</v>
      </c>
      <c r="D892" s="35" t="s">
        <v>2349</v>
      </c>
      <c r="E892" s="35" t="s">
        <v>1589</v>
      </c>
      <c r="F892" s="35" t="s">
        <v>1589</v>
      </c>
      <c r="G892" s="35" t="s">
        <v>127</v>
      </c>
      <c r="H892" s="35" t="s">
        <v>1589</v>
      </c>
      <c r="I892" s="35" t="s">
        <v>1589</v>
      </c>
      <c r="J892" s="35" t="str">
        <f t="shared" si="54"/>
        <v>Agile</v>
      </c>
      <c r="K892" t="s">
        <v>1589</v>
      </c>
      <c r="L892" t="s">
        <v>1589</v>
      </c>
      <c r="M892" t="s">
        <v>1589</v>
      </c>
      <c r="N892" t="s">
        <v>1589</v>
      </c>
      <c r="O892" t="s">
        <v>127</v>
      </c>
      <c r="P892" t="s">
        <v>1589</v>
      </c>
      <c r="Q892" t="s">
        <v>1589</v>
      </c>
      <c r="R892" s="1" t="str">
        <f t="shared" si="55"/>
        <v>YES</v>
      </c>
      <c r="S892" s="29" t="str">
        <f t="shared" si="56"/>
        <v>YES</v>
      </c>
      <c r="T892" s="32" t="str">
        <f t="shared" si="57"/>
        <v>YES</v>
      </c>
      <c r="U892" s="34" t="s">
        <v>127</v>
      </c>
      <c r="V892" s="10" t="s">
        <v>1589</v>
      </c>
      <c r="W892" s="54" t="s">
        <v>1589</v>
      </c>
      <c r="X892" s="9" t="s">
        <v>126</v>
      </c>
      <c r="Y892" s="9" t="s">
        <v>126</v>
      </c>
      <c r="Z892" s="9" t="s">
        <v>126</v>
      </c>
      <c r="AA892" s="9" t="s">
        <v>126</v>
      </c>
      <c r="AB892" s="9" t="s">
        <v>126</v>
      </c>
      <c r="AC892" s="9" t="s">
        <v>126</v>
      </c>
      <c r="AD892" s="9" t="s">
        <v>126</v>
      </c>
      <c r="AE892" s="9" t="s">
        <v>126</v>
      </c>
      <c r="AF892" s="9" t="s">
        <v>126</v>
      </c>
      <c r="AG892" s="9" t="s">
        <v>126</v>
      </c>
      <c r="AH892" s="9" t="s">
        <v>126</v>
      </c>
      <c r="AI892" s="9" t="s">
        <v>126</v>
      </c>
      <c r="AJ892" s="9" t="s">
        <v>126</v>
      </c>
      <c r="AK892" s="9" t="s">
        <v>126</v>
      </c>
      <c r="AL892" s="9" t="s">
        <v>126</v>
      </c>
      <c r="AM892" s="9" t="s">
        <v>127</v>
      </c>
      <c r="AN892" s="9" t="s">
        <v>126</v>
      </c>
      <c r="AO892" s="9" t="s">
        <v>126</v>
      </c>
      <c r="AP892" s="9" t="s">
        <v>126</v>
      </c>
      <c r="AQ892" s="9" t="s">
        <v>126</v>
      </c>
      <c r="AR892" s="27" t="s">
        <v>126</v>
      </c>
      <c r="AS892" s="41" t="s">
        <v>1743</v>
      </c>
      <c r="EN892" s="11" t="s">
        <v>1748</v>
      </c>
      <c r="FR892" t="s">
        <v>127</v>
      </c>
      <c r="GO892" t="s">
        <v>127</v>
      </c>
      <c r="GR892" s="69" t="s">
        <v>347</v>
      </c>
      <c r="GS892" s="11" t="s">
        <v>126</v>
      </c>
    </row>
    <row r="893" spans="1:201" hidden="1" x14ac:dyDescent="0.25">
      <c r="A893" s="10" t="s">
        <v>1782</v>
      </c>
      <c r="B893" s="9" t="s">
        <v>1652</v>
      </c>
      <c r="C893" s="9" t="s">
        <v>1739</v>
      </c>
      <c r="D893" s="35" t="s">
        <v>2349</v>
      </c>
      <c r="E893" s="35" t="s">
        <v>1589</v>
      </c>
      <c r="F893" s="35" t="s">
        <v>1589</v>
      </c>
      <c r="G893" s="35" t="s">
        <v>127</v>
      </c>
      <c r="H893" s="35" t="s">
        <v>1589</v>
      </c>
      <c r="I893" s="35" t="s">
        <v>1589</v>
      </c>
      <c r="J893" s="35" t="str">
        <f t="shared" si="54"/>
        <v>Agile</v>
      </c>
      <c r="K893" t="s">
        <v>1589</v>
      </c>
      <c r="L893" t="s">
        <v>1589</v>
      </c>
      <c r="M893" t="s">
        <v>1589</v>
      </c>
      <c r="N893" t="s">
        <v>1589</v>
      </c>
      <c r="O893" t="s">
        <v>127</v>
      </c>
      <c r="P893" t="s">
        <v>1589</v>
      </c>
      <c r="Q893" t="s">
        <v>1589</v>
      </c>
      <c r="R893" s="1" t="str">
        <f t="shared" si="55"/>
        <v>YES</v>
      </c>
      <c r="S893" s="29" t="str">
        <f t="shared" si="56"/>
        <v>YES</v>
      </c>
      <c r="T893" s="32" t="str">
        <f t="shared" si="57"/>
        <v>YES</v>
      </c>
      <c r="U893" s="34" t="s">
        <v>127</v>
      </c>
      <c r="V893" s="10" t="s">
        <v>1589</v>
      </c>
      <c r="W893" s="54" t="s">
        <v>1589</v>
      </c>
      <c r="X893" s="9" t="s">
        <v>126</v>
      </c>
      <c r="Y893" s="9" t="s">
        <v>126</v>
      </c>
      <c r="Z893" s="9" t="s">
        <v>126</v>
      </c>
      <c r="AA893" s="9" t="s">
        <v>126</v>
      </c>
      <c r="AB893" s="9" t="s">
        <v>126</v>
      </c>
      <c r="AC893" s="9" t="s">
        <v>126</v>
      </c>
      <c r="AD893" s="9" t="s">
        <v>126</v>
      </c>
      <c r="AE893" s="9" t="s">
        <v>126</v>
      </c>
      <c r="AF893" s="9" t="s">
        <v>126</v>
      </c>
      <c r="AG893" s="9" t="s">
        <v>126</v>
      </c>
      <c r="AH893" s="9" t="s">
        <v>126</v>
      </c>
      <c r="AI893" s="9" t="s">
        <v>126</v>
      </c>
      <c r="AJ893" s="9" t="s">
        <v>126</v>
      </c>
      <c r="AK893" s="9" t="s">
        <v>126</v>
      </c>
      <c r="AL893" s="9" t="s">
        <v>126</v>
      </c>
      <c r="AM893" s="9" t="s">
        <v>126</v>
      </c>
      <c r="AN893" s="9" t="s">
        <v>126</v>
      </c>
      <c r="AO893" s="9" t="s">
        <v>126</v>
      </c>
      <c r="AP893" s="9" t="s">
        <v>127</v>
      </c>
      <c r="AQ893" s="9" t="s">
        <v>126</v>
      </c>
      <c r="AR893" s="27" t="s">
        <v>126</v>
      </c>
      <c r="AS893" s="11" t="s">
        <v>1744</v>
      </c>
      <c r="DH893" t="s">
        <v>127</v>
      </c>
      <c r="EJ893" s="2" t="s">
        <v>127</v>
      </c>
      <c r="EN893" s="41" t="s">
        <v>1745</v>
      </c>
      <c r="GR893" s="69" t="s">
        <v>347</v>
      </c>
      <c r="GS893" s="11" t="s">
        <v>126</v>
      </c>
    </row>
    <row r="894" spans="1:201" hidden="1" x14ac:dyDescent="0.25">
      <c r="A894" s="10" t="s">
        <v>1782</v>
      </c>
      <c r="B894" s="9" t="s">
        <v>1652</v>
      </c>
      <c r="C894" s="9" t="s">
        <v>1749</v>
      </c>
      <c r="D894" s="35" t="s">
        <v>2351</v>
      </c>
      <c r="E894" s="35" t="s">
        <v>127</v>
      </c>
      <c r="F894" s="35" t="s">
        <v>1589</v>
      </c>
      <c r="G894" s="35" t="s">
        <v>127</v>
      </c>
      <c r="H894" s="35" t="s">
        <v>1589</v>
      </c>
      <c r="I894" s="35" t="s">
        <v>1589</v>
      </c>
      <c r="J894" s="35" t="str">
        <f t="shared" si="54"/>
        <v>Mixed</v>
      </c>
      <c r="K894" t="s">
        <v>1589</v>
      </c>
      <c r="L894" t="s">
        <v>1589</v>
      </c>
      <c r="M894" t="s">
        <v>1589</v>
      </c>
      <c r="N894" t="s">
        <v>1589</v>
      </c>
      <c r="O894" t="s">
        <v>127</v>
      </c>
      <c r="P894" t="s">
        <v>1589</v>
      </c>
      <c r="Q894" t="s">
        <v>1589</v>
      </c>
      <c r="R894" s="1" t="str">
        <f t="shared" si="55"/>
        <v>YES</v>
      </c>
      <c r="S894" s="29" t="str">
        <f t="shared" si="56"/>
        <v>YES</v>
      </c>
      <c r="T894" s="32" t="str">
        <f t="shared" si="57"/>
        <v>NO</v>
      </c>
      <c r="U894" s="34" t="s">
        <v>1589</v>
      </c>
      <c r="V894" s="10" t="s">
        <v>1589</v>
      </c>
      <c r="W894" s="54" t="s">
        <v>1589</v>
      </c>
      <c r="X894" s="9" t="s">
        <v>126</v>
      </c>
      <c r="Y894" s="9" t="s">
        <v>127</v>
      </c>
      <c r="Z894" s="9" t="s">
        <v>126</v>
      </c>
      <c r="AA894" s="9" t="s">
        <v>126</v>
      </c>
      <c r="AB894" s="9" t="s">
        <v>126</v>
      </c>
      <c r="AC894" s="9" t="s">
        <v>126</v>
      </c>
      <c r="AD894" s="9" t="s">
        <v>126</v>
      </c>
      <c r="AE894" s="9" t="s">
        <v>126</v>
      </c>
      <c r="AF894" s="9" t="s">
        <v>126</v>
      </c>
      <c r="AG894" s="9" t="s">
        <v>126</v>
      </c>
      <c r="AH894" s="9" t="s">
        <v>126</v>
      </c>
      <c r="AI894" s="9" t="s">
        <v>126</v>
      </c>
      <c r="AJ894" s="9" t="s">
        <v>126</v>
      </c>
      <c r="AK894" s="9" t="s">
        <v>126</v>
      </c>
      <c r="AL894" s="9" t="s">
        <v>126</v>
      </c>
      <c r="AM894" s="9" t="s">
        <v>126</v>
      </c>
      <c r="AN894" s="9" t="s">
        <v>126</v>
      </c>
      <c r="AO894" s="9" t="s">
        <v>126</v>
      </c>
      <c r="AP894" s="9" t="s">
        <v>126</v>
      </c>
      <c r="AQ894" s="9" t="s">
        <v>126</v>
      </c>
      <c r="AR894" s="27" t="s">
        <v>126</v>
      </c>
      <c r="AS894" s="11" t="s">
        <v>126</v>
      </c>
      <c r="EN894" s="11" t="s">
        <v>126</v>
      </c>
      <c r="GR894" s="69" t="s">
        <v>347</v>
      </c>
      <c r="GS894" s="11" t="s">
        <v>126</v>
      </c>
    </row>
    <row r="895" spans="1:201" hidden="1" x14ac:dyDescent="0.25">
      <c r="A895" s="10" t="s">
        <v>1782</v>
      </c>
      <c r="B895" s="9" t="s">
        <v>1652</v>
      </c>
      <c r="C895" s="9" t="s">
        <v>1749</v>
      </c>
      <c r="D895" s="35" t="s">
        <v>2351</v>
      </c>
      <c r="E895" s="35" t="s">
        <v>127</v>
      </c>
      <c r="F895" s="35" t="s">
        <v>1589</v>
      </c>
      <c r="G895" s="35" t="s">
        <v>127</v>
      </c>
      <c r="H895" s="35" t="s">
        <v>1589</v>
      </c>
      <c r="I895" s="35" t="s">
        <v>1589</v>
      </c>
      <c r="J895" s="35" t="str">
        <f t="shared" si="54"/>
        <v>Mixed</v>
      </c>
      <c r="K895" t="s">
        <v>1589</v>
      </c>
      <c r="L895" t="s">
        <v>1589</v>
      </c>
      <c r="M895" t="s">
        <v>1589</v>
      </c>
      <c r="N895" t="s">
        <v>1589</v>
      </c>
      <c r="O895" t="s">
        <v>127</v>
      </c>
      <c r="P895" t="s">
        <v>1589</v>
      </c>
      <c r="Q895" t="s">
        <v>1589</v>
      </c>
      <c r="R895" s="1" t="str">
        <f t="shared" si="55"/>
        <v>YES</v>
      </c>
      <c r="S895" s="29" t="str">
        <f t="shared" si="56"/>
        <v>YES</v>
      </c>
      <c r="T895" s="32" t="str">
        <f t="shared" si="57"/>
        <v>NO</v>
      </c>
      <c r="U895" s="34" t="s">
        <v>1589</v>
      </c>
      <c r="V895" s="10" t="s">
        <v>1589</v>
      </c>
      <c r="W895" s="54" t="s">
        <v>1589</v>
      </c>
      <c r="X895" s="9" t="s">
        <v>126</v>
      </c>
      <c r="Y895" s="9" t="s">
        <v>126</v>
      </c>
      <c r="Z895" s="9" t="s">
        <v>126</v>
      </c>
      <c r="AA895" s="9" t="s">
        <v>126</v>
      </c>
      <c r="AB895" s="9" t="s">
        <v>126</v>
      </c>
      <c r="AC895" s="9" t="s">
        <v>126</v>
      </c>
      <c r="AD895" s="9" t="s">
        <v>126</v>
      </c>
      <c r="AE895" s="9" t="s">
        <v>126</v>
      </c>
      <c r="AF895" s="9" t="s">
        <v>126</v>
      </c>
      <c r="AG895" s="9" t="s">
        <v>126</v>
      </c>
      <c r="AH895" s="9" t="s">
        <v>126</v>
      </c>
      <c r="AI895" s="9" t="s">
        <v>126</v>
      </c>
      <c r="AJ895" s="9" t="s">
        <v>126</v>
      </c>
      <c r="AK895" s="9" t="s">
        <v>127</v>
      </c>
      <c r="AL895" s="9" t="s">
        <v>126</v>
      </c>
      <c r="AM895" s="9" t="s">
        <v>126</v>
      </c>
      <c r="AN895" s="9" t="s">
        <v>126</v>
      </c>
      <c r="AO895" s="9" t="s">
        <v>126</v>
      </c>
      <c r="AP895" s="9" t="s">
        <v>126</v>
      </c>
      <c r="AQ895" s="9" t="s">
        <v>126</v>
      </c>
      <c r="AR895" s="27" t="s">
        <v>126</v>
      </c>
      <c r="AS895" s="11" t="s">
        <v>126</v>
      </c>
      <c r="EN895" s="11" t="s">
        <v>126</v>
      </c>
      <c r="GR895" s="69" t="s">
        <v>348</v>
      </c>
      <c r="GS895" s="11" t="s">
        <v>126</v>
      </c>
    </row>
    <row r="896" spans="1:201" hidden="1" x14ac:dyDescent="0.25">
      <c r="A896" s="10" t="s">
        <v>1782</v>
      </c>
      <c r="B896" s="9" t="s">
        <v>1652</v>
      </c>
      <c r="C896" s="9" t="s">
        <v>1749</v>
      </c>
      <c r="D896" s="35" t="s">
        <v>2351</v>
      </c>
      <c r="E896" s="35" t="s">
        <v>127</v>
      </c>
      <c r="F896" s="35" t="s">
        <v>1589</v>
      </c>
      <c r="G896" s="35" t="s">
        <v>127</v>
      </c>
      <c r="H896" s="35" t="s">
        <v>1589</v>
      </c>
      <c r="I896" s="35" t="s">
        <v>1589</v>
      </c>
      <c r="J896" s="35" t="str">
        <f t="shared" si="54"/>
        <v>Mixed</v>
      </c>
      <c r="K896" t="s">
        <v>1589</v>
      </c>
      <c r="L896" t="s">
        <v>1589</v>
      </c>
      <c r="M896" t="s">
        <v>1589</v>
      </c>
      <c r="N896" t="s">
        <v>1589</v>
      </c>
      <c r="O896" t="s">
        <v>127</v>
      </c>
      <c r="P896" t="s">
        <v>1589</v>
      </c>
      <c r="Q896" t="s">
        <v>1589</v>
      </c>
      <c r="R896" s="1" t="str">
        <f t="shared" si="55"/>
        <v>YES</v>
      </c>
      <c r="S896" s="29" t="str">
        <f t="shared" si="56"/>
        <v>YES</v>
      </c>
      <c r="T896" s="32" t="str">
        <f t="shared" si="57"/>
        <v>NO</v>
      </c>
      <c r="U896" s="34" t="s">
        <v>1589</v>
      </c>
      <c r="V896" s="10" t="s">
        <v>1589</v>
      </c>
      <c r="W896" s="54" t="s">
        <v>1589</v>
      </c>
      <c r="X896" s="9" t="s">
        <v>126</v>
      </c>
      <c r="Y896" s="9" t="s">
        <v>126</v>
      </c>
      <c r="Z896" s="9" t="s">
        <v>126</v>
      </c>
      <c r="AA896" s="9" t="s">
        <v>126</v>
      </c>
      <c r="AB896" s="9" t="s">
        <v>127</v>
      </c>
      <c r="AC896" s="9" t="s">
        <v>126</v>
      </c>
      <c r="AD896" s="9" t="s">
        <v>126</v>
      </c>
      <c r="AE896" s="9" t="s">
        <v>126</v>
      </c>
      <c r="AF896" s="9" t="s">
        <v>126</v>
      </c>
      <c r="AG896" s="9" t="s">
        <v>126</v>
      </c>
      <c r="AH896" s="9" t="s">
        <v>126</v>
      </c>
      <c r="AI896" s="9" t="s">
        <v>126</v>
      </c>
      <c r="AJ896" s="9" t="s">
        <v>126</v>
      </c>
      <c r="AK896" s="9" t="s">
        <v>126</v>
      </c>
      <c r="AL896" s="9" t="s">
        <v>126</v>
      </c>
      <c r="AM896" s="9" t="s">
        <v>126</v>
      </c>
      <c r="AN896" s="9" t="s">
        <v>126</v>
      </c>
      <c r="AO896" s="9" t="s">
        <v>126</v>
      </c>
      <c r="AP896" s="9" t="s">
        <v>126</v>
      </c>
      <c r="AQ896" s="9" t="s">
        <v>126</v>
      </c>
      <c r="AR896" s="27" t="s">
        <v>126</v>
      </c>
      <c r="AS896" s="11" t="s">
        <v>126</v>
      </c>
      <c r="EN896" s="11" t="s">
        <v>126</v>
      </c>
      <c r="GR896" s="69" t="s">
        <v>347</v>
      </c>
      <c r="GS896" s="11" t="s">
        <v>126</v>
      </c>
    </row>
    <row r="897" spans="1:201" hidden="1" x14ac:dyDescent="0.25">
      <c r="A897" s="10" t="s">
        <v>1782</v>
      </c>
      <c r="B897" s="9" t="s">
        <v>1652</v>
      </c>
      <c r="C897" s="9" t="s">
        <v>1749</v>
      </c>
      <c r="D897" s="35" t="s">
        <v>2351</v>
      </c>
      <c r="E897" s="35" t="s">
        <v>127</v>
      </c>
      <c r="F897" s="35" t="s">
        <v>1589</v>
      </c>
      <c r="G897" s="35" t="s">
        <v>127</v>
      </c>
      <c r="H897" s="35" t="s">
        <v>1589</v>
      </c>
      <c r="I897" s="35" t="s">
        <v>1589</v>
      </c>
      <c r="J897" s="35" t="str">
        <f t="shared" si="54"/>
        <v>Mixed</v>
      </c>
      <c r="K897" t="s">
        <v>1589</v>
      </c>
      <c r="L897" t="s">
        <v>1589</v>
      </c>
      <c r="M897" t="s">
        <v>1589</v>
      </c>
      <c r="N897" t="s">
        <v>1589</v>
      </c>
      <c r="O897" t="s">
        <v>127</v>
      </c>
      <c r="P897" t="s">
        <v>1589</v>
      </c>
      <c r="Q897" t="s">
        <v>1589</v>
      </c>
      <c r="R897" s="1" t="str">
        <f t="shared" si="55"/>
        <v>YES</v>
      </c>
      <c r="S897" s="29" t="str">
        <f t="shared" si="56"/>
        <v>YES</v>
      </c>
      <c r="T897" s="32" t="str">
        <f t="shared" si="57"/>
        <v>NO</v>
      </c>
      <c r="U897" s="34" t="s">
        <v>1589</v>
      </c>
      <c r="V897" s="10" t="s">
        <v>1589</v>
      </c>
      <c r="W897" s="54" t="s">
        <v>1589</v>
      </c>
      <c r="X897" s="9" t="s">
        <v>126</v>
      </c>
      <c r="Y897" s="9" t="s">
        <v>126</v>
      </c>
      <c r="Z897" s="9" t="s">
        <v>126</v>
      </c>
      <c r="AA897" s="9" t="s">
        <v>126</v>
      </c>
      <c r="AB897" s="9" t="s">
        <v>126</v>
      </c>
      <c r="AC897" s="9" t="s">
        <v>126</v>
      </c>
      <c r="AD897" s="9" t="s">
        <v>126</v>
      </c>
      <c r="AE897" s="9" t="s">
        <v>126</v>
      </c>
      <c r="AF897" s="9" t="s">
        <v>126</v>
      </c>
      <c r="AG897" s="9" t="s">
        <v>126</v>
      </c>
      <c r="AH897" s="9" t="s">
        <v>126</v>
      </c>
      <c r="AI897" s="9" t="s">
        <v>126</v>
      </c>
      <c r="AJ897" s="9" t="s">
        <v>126</v>
      </c>
      <c r="AK897" s="9" t="s">
        <v>126</v>
      </c>
      <c r="AL897" s="9" t="s">
        <v>126</v>
      </c>
      <c r="AM897" s="9" t="s">
        <v>127</v>
      </c>
      <c r="AN897" s="9" t="s">
        <v>126</v>
      </c>
      <c r="AO897" s="9" t="s">
        <v>126</v>
      </c>
      <c r="AP897" s="9" t="s">
        <v>126</v>
      </c>
      <c r="AQ897" s="9" t="s">
        <v>126</v>
      </c>
      <c r="AR897" s="27" t="s">
        <v>126</v>
      </c>
      <c r="AS897" s="11" t="s">
        <v>126</v>
      </c>
      <c r="EN897" s="11" t="s">
        <v>126</v>
      </c>
      <c r="GR897" s="69" t="s">
        <v>347</v>
      </c>
      <c r="GS897" s="11" t="s">
        <v>126</v>
      </c>
    </row>
    <row r="898" spans="1:201" hidden="1" x14ac:dyDescent="0.25">
      <c r="A898" s="10" t="s">
        <v>1782</v>
      </c>
      <c r="B898" s="9" t="s">
        <v>1652</v>
      </c>
      <c r="C898" s="9" t="s">
        <v>1749</v>
      </c>
      <c r="D898" s="35" t="s">
        <v>2351</v>
      </c>
      <c r="E898" s="35" t="s">
        <v>127</v>
      </c>
      <c r="F898" s="35" t="s">
        <v>1589</v>
      </c>
      <c r="G898" s="35" t="s">
        <v>127</v>
      </c>
      <c r="H898" s="35" t="s">
        <v>1589</v>
      </c>
      <c r="I898" s="35" t="s">
        <v>1589</v>
      </c>
      <c r="J898" s="35" t="str">
        <f t="shared" si="54"/>
        <v>Mixed</v>
      </c>
      <c r="K898" t="s">
        <v>1589</v>
      </c>
      <c r="L898" t="s">
        <v>1589</v>
      </c>
      <c r="M898" t="s">
        <v>1589</v>
      </c>
      <c r="N898" t="s">
        <v>1589</v>
      </c>
      <c r="O898" t="s">
        <v>127</v>
      </c>
      <c r="P898" t="s">
        <v>1589</v>
      </c>
      <c r="Q898" t="s">
        <v>1589</v>
      </c>
      <c r="R898" s="1" t="str">
        <f t="shared" si="55"/>
        <v>YES</v>
      </c>
      <c r="S898" s="29" t="str">
        <f t="shared" si="56"/>
        <v>YES</v>
      </c>
      <c r="T898" s="32" t="str">
        <f t="shared" si="57"/>
        <v>NO</v>
      </c>
      <c r="U898" s="34" t="s">
        <v>1589</v>
      </c>
      <c r="V898" s="10" t="s">
        <v>1589</v>
      </c>
      <c r="W898" s="54" t="s">
        <v>1589</v>
      </c>
      <c r="X898" s="9" t="s">
        <v>126</v>
      </c>
      <c r="Y898" s="9" t="s">
        <v>126</v>
      </c>
      <c r="Z898" s="9" t="s">
        <v>126</v>
      </c>
      <c r="AA898" s="9" t="s">
        <v>126</v>
      </c>
      <c r="AB898" s="9" t="s">
        <v>126</v>
      </c>
      <c r="AC898" s="9" t="s">
        <v>126</v>
      </c>
      <c r="AD898" s="9" t="s">
        <v>126</v>
      </c>
      <c r="AE898" s="9" t="s">
        <v>126</v>
      </c>
      <c r="AF898" s="9" t="s">
        <v>126</v>
      </c>
      <c r="AG898" s="9" t="s">
        <v>126</v>
      </c>
      <c r="AH898" s="9" t="s">
        <v>126</v>
      </c>
      <c r="AI898" s="9" t="s">
        <v>127</v>
      </c>
      <c r="AJ898" s="9" t="s">
        <v>126</v>
      </c>
      <c r="AK898" s="9" t="s">
        <v>126</v>
      </c>
      <c r="AL898" s="9" t="s">
        <v>126</v>
      </c>
      <c r="AM898" s="9" t="s">
        <v>126</v>
      </c>
      <c r="AN898" s="9" t="s">
        <v>126</v>
      </c>
      <c r="AO898" s="9" t="s">
        <v>126</v>
      </c>
      <c r="AP898" s="9" t="s">
        <v>126</v>
      </c>
      <c r="AQ898" s="9" t="s">
        <v>126</v>
      </c>
      <c r="AR898" s="27" t="s">
        <v>126</v>
      </c>
      <c r="AS898" s="11" t="s">
        <v>126</v>
      </c>
      <c r="EN898" s="11" t="s">
        <v>126</v>
      </c>
      <c r="GR898" s="69" t="s">
        <v>347</v>
      </c>
      <c r="GS898" s="11" t="s">
        <v>126</v>
      </c>
    </row>
    <row r="899" spans="1:201" hidden="1" x14ac:dyDescent="0.25">
      <c r="A899" s="10" t="s">
        <v>1782</v>
      </c>
      <c r="B899" s="9" t="s">
        <v>1652</v>
      </c>
      <c r="C899" s="9" t="s">
        <v>1750</v>
      </c>
      <c r="D899" s="35" t="s">
        <v>2351</v>
      </c>
      <c r="E899" s="35" t="s">
        <v>127</v>
      </c>
      <c r="F899" s="35" t="s">
        <v>1589</v>
      </c>
      <c r="G899" s="35" t="s">
        <v>127</v>
      </c>
      <c r="H899" s="35" t="s">
        <v>1589</v>
      </c>
      <c r="I899" s="35" t="s">
        <v>1589</v>
      </c>
      <c r="J899" s="35" t="str">
        <f t="shared" si="54"/>
        <v>Mixed</v>
      </c>
      <c r="K899" t="s">
        <v>127</v>
      </c>
      <c r="L899" t="s">
        <v>1589</v>
      </c>
      <c r="M899" t="s">
        <v>1589</v>
      </c>
      <c r="N899" t="s">
        <v>127</v>
      </c>
      <c r="O899" t="s">
        <v>127</v>
      </c>
      <c r="P899" t="s">
        <v>1589</v>
      </c>
      <c r="Q899" t="s">
        <v>1589</v>
      </c>
      <c r="R899" s="1" t="str">
        <f t="shared" si="55"/>
        <v>YES</v>
      </c>
      <c r="S899" s="29" t="str">
        <f t="shared" si="56"/>
        <v>YES</v>
      </c>
      <c r="T899" s="32" t="str">
        <f t="shared" si="57"/>
        <v>NO</v>
      </c>
      <c r="U899" s="34" t="s">
        <v>1589</v>
      </c>
      <c r="V899" s="10" t="s">
        <v>1589</v>
      </c>
      <c r="W899" s="54" t="s">
        <v>1589</v>
      </c>
      <c r="X899" s="9" t="s">
        <v>126</v>
      </c>
      <c r="Y899" s="9" t="s">
        <v>126</v>
      </c>
      <c r="Z899" s="9" t="s">
        <v>126</v>
      </c>
      <c r="AA899" s="9" t="s">
        <v>126</v>
      </c>
      <c r="AB899" s="9" t="s">
        <v>127</v>
      </c>
      <c r="AC899" s="9" t="s">
        <v>126</v>
      </c>
      <c r="AD899" s="9" t="s">
        <v>126</v>
      </c>
      <c r="AE899" s="9" t="s">
        <v>126</v>
      </c>
      <c r="AF899" s="9" t="s">
        <v>126</v>
      </c>
      <c r="AG899" s="9" t="s">
        <v>126</v>
      </c>
      <c r="AH899" s="9" t="s">
        <v>126</v>
      </c>
      <c r="AI899" s="9" t="s">
        <v>126</v>
      </c>
      <c r="AJ899" s="9" t="s">
        <v>126</v>
      </c>
      <c r="AK899" s="9" t="s">
        <v>126</v>
      </c>
      <c r="AL899" s="9" t="s">
        <v>126</v>
      </c>
      <c r="AM899" s="9" t="s">
        <v>126</v>
      </c>
      <c r="AN899" s="9" t="s">
        <v>126</v>
      </c>
      <c r="AO899" s="9" t="s">
        <v>126</v>
      </c>
      <c r="AP899" s="9" t="s">
        <v>126</v>
      </c>
      <c r="AQ899" s="9" t="s">
        <v>126</v>
      </c>
      <c r="AR899" s="27" t="s">
        <v>126</v>
      </c>
      <c r="AS899" s="11" t="s">
        <v>126</v>
      </c>
      <c r="EN899" s="11" t="s">
        <v>126</v>
      </c>
      <c r="GR899" s="69" t="s">
        <v>348</v>
      </c>
      <c r="GS899" s="11" t="s">
        <v>126</v>
      </c>
    </row>
    <row r="900" spans="1:201" hidden="1" x14ac:dyDescent="0.25">
      <c r="A900" s="10" t="s">
        <v>1782</v>
      </c>
      <c r="B900" s="9" t="s">
        <v>1652</v>
      </c>
      <c r="C900" s="9" t="s">
        <v>1750</v>
      </c>
      <c r="D900" s="35" t="s">
        <v>2351</v>
      </c>
      <c r="E900" s="35" t="s">
        <v>127</v>
      </c>
      <c r="F900" s="35" t="s">
        <v>1589</v>
      </c>
      <c r="G900" s="35" t="s">
        <v>127</v>
      </c>
      <c r="H900" s="35" t="s">
        <v>1589</v>
      </c>
      <c r="I900" s="35" t="s">
        <v>1589</v>
      </c>
      <c r="J900" s="35" t="str">
        <f t="shared" ref="J900:J963" si="58">IF(OR($E900 = "YES",$F900 = "YES", $I900="YES"), IF(OR($G900 = "YES",$H900 = "YES"),"Mixed","Plan-driven"), IF(OR($G900 = "YES",$H900 = "YES"), "Agile", ""))</f>
        <v>Mixed</v>
      </c>
      <c r="K900" t="s">
        <v>127</v>
      </c>
      <c r="L900" t="s">
        <v>1589</v>
      </c>
      <c r="M900" t="s">
        <v>1589</v>
      </c>
      <c r="N900" t="s">
        <v>127</v>
      </c>
      <c r="O900" t="s">
        <v>127</v>
      </c>
      <c r="P900" t="s">
        <v>1589</v>
      </c>
      <c r="Q900" t="s">
        <v>1589</v>
      </c>
      <c r="R900" s="1" t="str">
        <f t="shared" si="55"/>
        <v>YES</v>
      </c>
      <c r="S900" s="29" t="str">
        <f t="shared" si="56"/>
        <v>YES</v>
      </c>
      <c r="T900" s="32" t="str">
        <f t="shared" si="57"/>
        <v>NO</v>
      </c>
      <c r="U900" s="34" t="s">
        <v>1589</v>
      </c>
      <c r="V900" s="10" t="s">
        <v>1589</v>
      </c>
      <c r="W900" s="54" t="s">
        <v>1589</v>
      </c>
      <c r="X900" s="9" t="s">
        <v>126</v>
      </c>
      <c r="Y900" s="9" t="s">
        <v>126</v>
      </c>
      <c r="Z900" s="9" t="s">
        <v>126</v>
      </c>
      <c r="AA900" s="9" t="s">
        <v>126</v>
      </c>
      <c r="AB900" s="9" t="s">
        <v>126</v>
      </c>
      <c r="AC900" s="9" t="s">
        <v>126</v>
      </c>
      <c r="AD900" s="9" t="s">
        <v>127</v>
      </c>
      <c r="AE900" s="9" t="s">
        <v>126</v>
      </c>
      <c r="AF900" s="9" t="s">
        <v>126</v>
      </c>
      <c r="AG900" s="9" t="s">
        <v>126</v>
      </c>
      <c r="AH900" s="9" t="s">
        <v>126</v>
      </c>
      <c r="AI900" s="9" t="s">
        <v>126</v>
      </c>
      <c r="AJ900" s="9" t="s">
        <v>126</v>
      </c>
      <c r="AK900" s="9" t="s">
        <v>126</v>
      </c>
      <c r="AL900" s="9" t="s">
        <v>126</v>
      </c>
      <c r="AM900" s="9" t="s">
        <v>126</v>
      </c>
      <c r="AN900" s="9" t="s">
        <v>126</v>
      </c>
      <c r="AO900" s="9" t="s">
        <v>126</v>
      </c>
      <c r="AP900" s="9" t="s">
        <v>126</v>
      </c>
      <c r="AQ900" s="9" t="s">
        <v>126</v>
      </c>
      <c r="AR900" s="27" t="s">
        <v>126</v>
      </c>
      <c r="AS900" s="11" t="s">
        <v>126</v>
      </c>
      <c r="EN900" s="11" t="s">
        <v>126</v>
      </c>
      <c r="GR900" s="69" t="s">
        <v>347</v>
      </c>
      <c r="GS900" s="11" t="s">
        <v>126</v>
      </c>
    </row>
    <row r="901" spans="1:201" hidden="1" x14ac:dyDescent="0.25">
      <c r="A901" s="10" t="s">
        <v>1782</v>
      </c>
      <c r="B901" s="9" t="s">
        <v>1652</v>
      </c>
      <c r="C901" s="9" t="s">
        <v>1750</v>
      </c>
      <c r="D901" s="35" t="s">
        <v>2351</v>
      </c>
      <c r="E901" s="35" t="s">
        <v>127</v>
      </c>
      <c r="F901" s="35" t="s">
        <v>1589</v>
      </c>
      <c r="G901" s="35" t="s">
        <v>127</v>
      </c>
      <c r="H901" s="35" t="s">
        <v>1589</v>
      </c>
      <c r="I901" s="35" t="s">
        <v>1589</v>
      </c>
      <c r="J901" s="35" t="str">
        <f t="shared" si="58"/>
        <v>Mixed</v>
      </c>
      <c r="K901" t="s">
        <v>127</v>
      </c>
      <c r="L901" t="s">
        <v>1589</v>
      </c>
      <c r="M901" t="s">
        <v>1589</v>
      </c>
      <c r="N901" t="s">
        <v>127</v>
      </c>
      <c r="O901" t="s">
        <v>127</v>
      </c>
      <c r="P901" t="s">
        <v>1589</v>
      </c>
      <c r="Q901" t="s">
        <v>1589</v>
      </c>
      <c r="R901" s="1" t="str">
        <f t="shared" ref="R901:R964" si="59">IF(OR(M901="YES",N901="YES",O901="YES"),"YES","NO")</f>
        <v>YES</v>
      </c>
      <c r="S901" s="29" t="str">
        <f t="shared" si="56"/>
        <v>YES</v>
      </c>
      <c r="T901" s="32" t="str">
        <f t="shared" si="57"/>
        <v>NO</v>
      </c>
      <c r="U901" s="34" t="s">
        <v>1589</v>
      </c>
      <c r="V901" s="10" t="s">
        <v>1589</v>
      </c>
      <c r="W901" s="54" t="s">
        <v>1589</v>
      </c>
      <c r="X901" s="9" t="s">
        <v>126</v>
      </c>
      <c r="Y901" s="9" t="s">
        <v>127</v>
      </c>
      <c r="Z901" s="9" t="s">
        <v>126</v>
      </c>
      <c r="AA901" s="9" t="s">
        <v>126</v>
      </c>
      <c r="AB901" s="9" t="s">
        <v>126</v>
      </c>
      <c r="AC901" s="9" t="s">
        <v>126</v>
      </c>
      <c r="AD901" s="9" t="s">
        <v>126</v>
      </c>
      <c r="AE901" s="9" t="s">
        <v>126</v>
      </c>
      <c r="AF901" s="9" t="s">
        <v>126</v>
      </c>
      <c r="AG901" s="9" t="s">
        <v>126</v>
      </c>
      <c r="AH901" s="9" t="s">
        <v>126</v>
      </c>
      <c r="AI901" s="9" t="s">
        <v>126</v>
      </c>
      <c r="AJ901" s="9" t="s">
        <v>126</v>
      </c>
      <c r="AK901" s="9" t="s">
        <v>126</v>
      </c>
      <c r="AL901" s="9" t="s">
        <v>126</v>
      </c>
      <c r="AM901" s="9" t="s">
        <v>126</v>
      </c>
      <c r="AN901" s="9" t="s">
        <v>126</v>
      </c>
      <c r="AO901" s="9" t="s">
        <v>126</v>
      </c>
      <c r="AP901" s="9" t="s">
        <v>126</v>
      </c>
      <c r="AQ901" s="9" t="s">
        <v>126</v>
      </c>
      <c r="AR901" s="27" t="s">
        <v>126</v>
      </c>
      <c r="AS901" s="11" t="s">
        <v>126</v>
      </c>
      <c r="EN901" s="11" t="s">
        <v>126</v>
      </c>
      <c r="GR901" s="69" t="s">
        <v>347</v>
      </c>
      <c r="GS901" s="11" t="s">
        <v>126</v>
      </c>
    </row>
    <row r="902" spans="1:201" hidden="1" x14ac:dyDescent="0.25">
      <c r="A902" s="10" t="s">
        <v>1782</v>
      </c>
      <c r="B902" s="9" t="s">
        <v>1652</v>
      </c>
      <c r="C902" s="9" t="s">
        <v>1750</v>
      </c>
      <c r="D902" s="35" t="s">
        <v>2351</v>
      </c>
      <c r="E902" s="35" t="s">
        <v>127</v>
      </c>
      <c r="F902" s="35" t="s">
        <v>1589</v>
      </c>
      <c r="G902" s="35" t="s">
        <v>127</v>
      </c>
      <c r="H902" s="35" t="s">
        <v>1589</v>
      </c>
      <c r="I902" s="35" t="s">
        <v>1589</v>
      </c>
      <c r="J902" s="35" t="str">
        <f t="shared" si="58"/>
        <v>Mixed</v>
      </c>
      <c r="K902" t="s">
        <v>127</v>
      </c>
      <c r="L902" t="s">
        <v>1589</v>
      </c>
      <c r="M902" t="s">
        <v>1589</v>
      </c>
      <c r="N902" t="s">
        <v>127</v>
      </c>
      <c r="O902" t="s">
        <v>127</v>
      </c>
      <c r="P902" t="s">
        <v>1589</v>
      </c>
      <c r="Q902" t="s">
        <v>1589</v>
      </c>
      <c r="R902" s="1" t="str">
        <f t="shared" si="59"/>
        <v>YES</v>
      </c>
      <c r="S902" s="29" t="str">
        <f t="shared" ref="S902:S965" si="60">IF(AND(X902="",Y902="",Z902="",AA902="",AB902="",AC902="",AD902="",AE902="",AF902="",AG902="",AH902="",AI902="",AJ902="",AK902="",AL902="",AN902="",AM902="",AO902="",AP902="",AQ902="",AR902=""),"NO","YES")</f>
        <v>YES</v>
      </c>
      <c r="T902" s="32" t="str">
        <f t="shared" si="57"/>
        <v>NO</v>
      </c>
      <c r="U902" s="34" t="s">
        <v>1589</v>
      </c>
      <c r="V902" s="10" t="s">
        <v>1589</v>
      </c>
      <c r="W902" s="54" t="s">
        <v>1589</v>
      </c>
      <c r="X902" s="9" t="s">
        <v>126</v>
      </c>
      <c r="Y902" s="9" t="s">
        <v>126</v>
      </c>
      <c r="Z902" s="9" t="s">
        <v>127</v>
      </c>
      <c r="AA902" s="9" t="s">
        <v>126</v>
      </c>
      <c r="AB902" s="9" t="s">
        <v>126</v>
      </c>
      <c r="AC902" s="9" t="s">
        <v>126</v>
      </c>
      <c r="AD902" s="9" t="s">
        <v>126</v>
      </c>
      <c r="AE902" s="9" t="s">
        <v>126</v>
      </c>
      <c r="AF902" s="9" t="s">
        <v>126</v>
      </c>
      <c r="AG902" s="9" t="s">
        <v>126</v>
      </c>
      <c r="AH902" s="9" t="s">
        <v>126</v>
      </c>
      <c r="AI902" s="9" t="s">
        <v>126</v>
      </c>
      <c r="AJ902" s="9" t="s">
        <v>126</v>
      </c>
      <c r="AK902" s="9" t="s">
        <v>126</v>
      </c>
      <c r="AL902" s="9" t="s">
        <v>126</v>
      </c>
      <c r="AM902" s="9" t="s">
        <v>126</v>
      </c>
      <c r="AN902" s="9" t="s">
        <v>126</v>
      </c>
      <c r="AO902" s="9" t="s">
        <v>126</v>
      </c>
      <c r="AP902" s="9" t="s">
        <v>126</v>
      </c>
      <c r="AQ902" s="9" t="s">
        <v>126</v>
      </c>
      <c r="AR902" s="27" t="s">
        <v>126</v>
      </c>
      <c r="AS902" s="11" t="s">
        <v>126</v>
      </c>
      <c r="EN902" s="11" t="s">
        <v>126</v>
      </c>
      <c r="GR902" s="69" t="s">
        <v>347</v>
      </c>
      <c r="GS902" s="11" t="s">
        <v>126</v>
      </c>
    </row>
    <row r="903" spans="1:201" hidden="1" x14ac:dyDescent="0.25">
      <c r="A903" s="10" t="s">
        <v>1782</v>
      </c>
      <c r="B903" s="9" t="s">
        <v>1652</v>
      </c>
      <c r="C903" s="9" t="s">
        <v>1750</v>
      </c>
      <c r="D903" s="35" t="s">
        <v>2351</v>
      </c>
      <c r="E903" s="35" t="s">
        <v>127</v>
      </c>
      <c r="F903" s="35" t="s">
        <v>1589</v>
      </c>
      <c r="G903" s="35" t="s">
        <v>127</v>
      </c>
      <c r="H903" s="35" t="s">
        <v>1589</v>
      </c>
      <c r="I903" s="35" t="s">
        <v>1589</v>
      </c>
      <c r="J903" s="35" t="str">
        <f t="shared" si="58"/>
        <v>Mixed</v>
      </c>
      <c r="K903" t="s">
        <v>127</v>
      </c>
      <c r="L903" t="s">
        <v>1589</v>
      </c>
      <c r="M903" t="s">
        <v>1589</v>
      </c>
      <c r="N903" t="s">
        <v>127</v>
      </c>
      <c r="O903" t="s">
        <v>127</v>
      </c>
      <c r="P903" t="s">
        <v>1589</v>
      </c>
      <c r="Q903" t="s">
        <v>1589</v>
      </c>
      <c r="R903" s="1" t="str">
        <f t="shared" si="59"/>
        <v>YES</v>
      </c>
      <c r="S903" s="29" t="str">
        <f t="shared" si="60"/>
        <v>YES</v>
      </c>
      <c r="T903" s="32" t="str">
        <f t="shared" si="57"/>
        <v>NO</v>
      </c>
      <c r="U903" s="34" t="s">
        <v>1589</v>
      </c>
      <c r="V903" s="10" t="s">
        <v>1589</v>
      </c>
      <c r="W903" s="54" t="s">
        <v>1589</v>
      </c>
      <c r="X903" s="9" t="s">
        <v>126</v>
      </c>
      <c r="Y903" s="9" t="s">
        <v>126</v>
      </c>
      <c r="Z903" s="9" t="s">
        <v>126</v>
      </c>
      <c r="AA903" s="9" t="s">
        <v>126</v>
      </c>
      <c r="AB903" s="9" t="s">
        <v>126</v>
      </c>
      <c r="AC903" s="9" t="s">
        <v>126</v>
      </c>
      <c r="AD903" s="9" t="s">
        <v>126</v>
      </c>
      <c r="AE903" s="9" t="s">
        <v>126</v>
      </c>
      <c r="AF903" s="9" t="s">
        <v>126</v>
      </c>
      <c r="AG903" s="9" t="s">
        <v>126</v>
      </c>
      <c r="AH903" s="9" t="s">
        <v>126</v>
      </c>
      <c r="AI903" s="9" t="s">
        <v>126</v>
      </c>
      <c r="AJ903" s="9" t="s">
        <v>126</v>
      </c>
      <c r="AK903" s="9" t="s">
        <v>126</v>
      </c>
      <c r="AL903" s="9" t="s">
        <v>126</v>
      </c>
      <c r="AM903" s="9" t="s">
        <v>127</v>
      </c>
      <c r="AN903" s="9" t="s">
        <v>126</v>
      </c>
      <c r="AO903" s="9" t="s">
        <v>126</v>
      </c>
      <c r="AP903" s="9" t="s">
        <v>126</v>
      </c>
      <c r="AQ903" s="9" t="s">
        <v>126</v>
      </c>
      <c r="AR903" s="27" t="s">
        <v>126</v>
      </c>
      <c r="AS903" s="11" t="s">
        <v>126</v>
      </c>
      <c r="EN903" s="11" t="s">
        <v>126</v>
      </c>
      <c r="GR903" s="69" t="s">
        <v>347</v>
      </c>
      <c r="GS903" s="11" t="s">
        <v>126</v>
      </c>
    </row>
    <row r="904" spans="1:201" hidden="1" x14ac:dyDescent="0.25">
      <c r="A904" s="10" t="s">
        <v>1782</v>
      </c>
      <c r="B904" s="9" t="s">
        <v>1652</v>
      </c>
      <c r="C904" s="9" t="s">
        <v>1751</v>
      </c>
      <c r="D904" s="35" t="s">
        <v>2351</v>
      </c>
      <c r="E904" s="35" t="s">
        <v>1589</v>
      </c>
      <c r="F904" s="35" t="s">
        <v>1589</v>
      </c>
      <c r="G904" s="35" t="s">
        <v>127</v>
      </c>
      <c r="H904" s="35" t="s">
        <v>1589</v>
      </c>
      <c r="I904" s="35" t="s">
        <v>1589</v>
      </c>
      <c r="J904" s="35" t="str">
        <f t="shared" si="58"/>
        <v>Agile</v>
      </c>
      <c r="K904" t="s">
        <v>1589</v>
      </c>
      <c r="L904" t="s">
        <v>127</v>
      </c>
      <c r="M904" t="s">
        <v>1589</v>
      </c>
      <c r="N904" t="s">
        <v>1589</v>
      </c>
      <c r="O904" t="s">
        <v>1589</v>
      </c>
      <c r="P904" t="s">
        <v>1589</v>
      </c>
      <c r="Q904" t="s">
        <v>1589</v>
      </c>
      <c r="R904" s="1" t="str">
        <f t="shared" si="59"/>
        <v>NO</v>
      </c>
      <c r="S904" s="29" t="str">
        <f t="shared" si="60"/>
        <v>YES</v>
      </c>
      <c r="T904" s="32" t="str">
        <f t="shared" si="57"/>
        <v>YES</v>
      </c>
      <c r="U904" s="34" t="s">
        <v>127</v>
      </c>
      <c r="V904" s="10" t="s">
        <v>1589</v>
      </c>
      <c r="W904" s="54" t="s">
        <v>1589</v>
      </c>
      <c r="X904" s="9" t="s">
        <v>126</v>
      </c>
      <c r="Y904" s="9" t="s">
        <v>126</v>
      </c>
      <c r="Z904" s="9" t="s">
        <v>126</v>
      </c>
      <c r="AA904" s="9" t="s">
        <v>126</v>
      </c>
      <c r="AB904" s="9" t="s">
        <v>126</v>
      </c>
      <c r="AC904" s="9" t="s">
        <v>126</v>
      </c>
      <c r="AD904" s="9" t="s">
        <v>126</v>
      </c>
      <c r="AE904" s="9" t="s">
        <v>127</v>
      </c>
      <c r="AF904" s="9" t="s">
        <v>126</v>
      </c>
      <c r="AG904" s="9" t="s">
        <v>126</v>
      </c>
      <c r="AH904" s="9" t="s">
        <v>126</v>
      </c>
      <c r="AI904" s="9" t="s">
        <v>126</v>
      </c>
      <c r="AJ904" s="9" t="s">
        <v>126</v>
      </c>
      <c r="AK904" s="9" t="s">
        <v>126</v>
      </c>
      <c r="AL904" s="9" t="s">
        <v>126</v>
      </c>
      <c r="AM904" s="9" t="s">
        <v>126</v>
      </c>
      <c r="AN904" s="9" t="s">
        <v>126</v>
      </c>
      <c r="AO904" s="9" t="s">
        <v>126</v>
      </c>
      <c r="AP904" s="9" t="s">
        <v>126</v>
      </c>
      <c r="AQ904" s="9" t="s">
        <v>126</v>
      </c>
      <c r="AR904" s="27" t="s">
        <v>126</v>
      </c>
      <c r="AS904" s="11" t="s">
        <v>1752</v>
      </c>
      <c r="BH904" t="s">
        <v>127</v>
      </c>
      <c r="EI904" s="22" t="s">
        <v>127</v>
      </c>
      <c r="EN904" s="11" t="s">
        <v>1757</v>
      </c>
      <c r="FR904" t="s">
        <v>127</v>
      </c>
      <c r="FU904" t="s">
        <v>127</v>
      </c>
      <c r="GN904" t="s">
        <v>127</v>
      </c>
      <c r="GO904" t="s">
        <v>127</v>
      </c>
      <c r="GR904" s="69" t="s">
        <v>348</v>
      </c>
      <c r="GS904" s="11" t="s">
        <v>1761</v>
      </c>
    </row>
    <row r="905" spans="1:201" hidden="1" x14ac:dyDescent="0.25">
      <c r="A905" s="10" t="s">
        <v>1782</v>
      </c>
      <c r="B905" s="9" t="s">
        <v>1652</v>
      </c>
      <c r="C905" s="9" t="s">
        <v>1751</v>
      </c>
      <c r="D905" s="35" t="s">
        <v>2351</v>
      </c>
      <c r="E905" s="35" t="s">
        <v>1589</v>
      </c>
      <c r="F905" s="35" t="s">
        <v>1589</v>
      </c>
      <c r="G905" s="35" t="s">
        <v>127</v>
      </c>
      <c r="H905" s="35" t="s">
        <v>1589</v>
      </c>
      <c r="I905" s="35" t="s">
        <v>1589</v>
      </c>
      <c r="J905" s="35" t="str">
        <f t="shared" si="58"/>
        <v>Agile</v>
      </c>
      <c r="K905" t="s">
        <v>1589</v>
      </c>
      <c r="L905" t="s">
        <v>127</v>
      </c>
      <c r="M905" t="s">
        <v>1589</v>
      </c>
      <c r="N905" t="s">
        <v>1589</v>
      </c>
      <c r="O905" t="s">
        <v>1589</v>
      </c>
      <c r="P905" t="s">
        <v>1589</v>
      </c>
      <c r="Q905" t="s">
        <v>1589</v>
      </c>
      <c r="R905" s="1" t="str">
        <f t="shared" si="59"/>
        <v>NO</v>
      </c>
      <c r="S905" s="29" t="str">
        <f t="shared" si="60"/>
        <v>YES</v>
      </c>
      <c r="T905" s="32" t="str">
        <f t="shared" si="57"/>
        <v>YES</v>
      </c>
      <c r="U905" s="34" t="s">
        <v>127</v>
      </c>
      <c r="V905" s="10" t="s">
        <v>1589</v>
      </c>
      <c r="W905" s="54" t="s">
        <v>1589</v>
      </c>
      <c r="X905" s="9" t="s">
        <v>126</v>
      </c>
      <c r="Y905" s="9" t="s">
        <v>126</v>
      </c>
      <c r="Z905" s="9" t="s">
        <v>126</v>
      </c>
      <c r="AA905" s="9" t="s">
        <v>126</v>
      </c>
      <c r="AB905" s="9" t="s">
        <v>126</v>
      </c>
      <c r="AC905" s="9" t="s">
        <v>126</v>
      </c>
      <c r="AD905" s="9" t="s">
        <v>126</v>
      </c>
      <c r="AE905" s="9" t="s">
        <v>126</v>
      </c>
      <c r="AF905" s="9" t="s">
        <v>126</v>
      </c>
      <c r="AG905" s="9" t="s">
        <v>127</v>
      </c>
      <c r="AH905" s="9" t="s">
        <v>126</v>
      </c>
      <c r="AI905" s="9" t="s">
        <v>126</v>
      </c>
      <c r="AJ905" s="9" t="s">
        <v>126</v>
      </c>
      <c r="AK905" s="9" t="s">
        <v>126</v>
      </c>
      <c r="AL905" s="9" t="s">
        <v>126</v>
      </c>
      <c r="AM905" s="9" t="s">
        <v>126</v>
      </c>
      <c r="AN905" s="9" t="s">
        <v>126</v>
      </c>
      <c r="AO905" s="9" t="s">
        <v>126</v>
      </c>
      <c r="AP905" s="9" t="s">
        <v>126</v>
      </c>
      <c r="AQ905" s="9" t="s">
        <v>126</v>
      </c>
      <c r="AR905" s="27" t="s">
        <v>126</v>
      </c>
      <c r="AS905" s="11" t="s">
        <v>1753</v>
      </c>
      <c r="BY905" t="s">
        <v>127</v>
      </c>
      <c r="CL905" t="s">
        <v>127</v>
      </c>
      <c r="EJ905" s="2" t="s">
        <v>127</v>
      </c>
      <c r="EN905" s="11" t="s">
        <v>1758</v>
      </c>
      <c r="FB905" t="s">
        <v>127</v>
      </c>
      <c r="GO905" t="s">
        <v>127</v>
      </c>
      <c r="GR905" s="69" t="s">
        <v>347</v>
      </c>
      <c r="GS905" s="11" t="s">
        <v>1762</v>
      </c>
    </row>
    <row r="906" spans="1:201" hidden="1" x14ac:dyDescent="0.25">
      <c r="A906" s="10" t="s">
        <v>1782</v>
      </c>
      <c r="B906" s="9" t="s">
        <v>1652</v>
      </c>
      <c r="C906" s="9" t="s">
        <v>1751</v>
      </c>
      <c r="D906" s="35" t="s">
        <v>2351</v>
      </c>
      <c r="E906" s="35" t="s">
        <v>1589</v>
      </c>
      <c r="F906" s="35" t="s">
        <v>1589</v>
      </c>
      <c r="G906" s="35" t="s">
        <v>127</v>
      </c>
      <c r="H906" s="35" t="s">
        <v>1589</v>
      </c>
      <c r="I906" s="35" t="s">
        <v>1589</v>
      </c>
      <c r="J906" s="35" t="str">
        <f t="shared" si="58"/>
        <v>Agile</v>
      </c>
      <c r="K906" t="s">
        <v>1589</v>
      </c>
      <c r="L906" t="s">
        <v>127</v>
      </c>
      <c r="M906" t="s">
        <v>1589</v>
      </c>
      <c r="N906" t="s">
        <v>1589</v>
      </c>
      <c r="O906" t="s">
        <v>1589</v>
      </c>
      <c r="P906" t="s">
        <v>1589</v>
      </c>
      <c r="Q906" t="s">
        <v>1589</v>
      </c>
      <c r="R906" s="1" t="str">
        <f t="shared" si="59"/>
        <v>NO</v>
      </c>
      <c r="S906" s="29" t="str">
        <f t="shared" si="60"/>
        <v>YES</v>
      </c>
      <c r="T906" s="32" t="str">
        <f t="shared" si="57"/>
        <v>YES</v>
      </c>
      <c r="U906" s="34" t="s">
        <v>127</v>
      </c>
      <c r="V906" s="10" t="s">
        <v>1589</v>
      </c>
      <c r="W906" s="54" t="s">
        <v>1589</v>
      </c>
      <c r="X906" s="9" t="s">
        <v>126</v>
      </c>
      <c r="Y906" s="9" t="s">
        <v>126</v>
      </c>
      <c r="Z906" s="9" t="s">
        <v>126</v>
      </c>
      <c r="AA906" s="9" t="s">
        <v>126</v>
      </c>
      <c r="AB906" s="9" t="s">
        <v>126</v>
      </c>
      <c r="AC906" s="9" t="s">
        <v>126</v>
      </c>
      <c r="AD906" s="9" t="s">
        <v>126</v>
      </c>
      <c r="AE906" s="9" t="s">
        <v>126</v>
      </c>
      <c r="AF906" s="9" t="s">
        <v>126</v>
      </c>
      <c r="AG906" s="9" t="s">
        <v>126</v>
      </c>
      <c r="AH906" s="9" t="s">
        <v>127</v>
      </c>
      <c r="AI906" s="9" t="s">
        <v>126</v>
      </c>
      <c r="AJ906" s="9" t="s">
        <v>126</v>
      </c>
      <c r="AK906" s="9" t="s">
        <v>126</v>
      </c>
      <c r="AL906" s="9" t="s">
        <v>126</v>
      </c>
      <c r="AM906" s="9" t="s">
        <v>126</v>
      </c>
      <c r="AN906" s="9" t="s">
        <v>126</v>
      </c>
      <c r="AO906" s="9" t="s">
        <v>126</v>
      </c>
      <c r="AP906" s="9" t="s">
        <v>126</v>
      </c>
      <c r="AQ906" s="9" t="s">
        <v>126</v>
      </c>
      <c r="AR906" s="27" t="s">
        <v>126</v>
      </c>
      <c r="AS906" s="11" t="s">
        <v>1754</v>
      </c>
      <c r="AV906" t="s">
        <v>127</v>
      </c>
      <c r="EI906" s="22" t="s">
        <v>127</v>
      </c>
      <c r="EN906" s="11" t="s">
        <v>1759</v>
      </c>
      <c r="FW906" t="s">
        <v>127</v>
      </c>
      <c r="GN906" t="s">
        <v>127</v>
      </c>
      <c r="GR906" s="69" t="s">
        <v>348</v>
      </c>
      <c r="GS906" s="11" t="s">
        <v>1763</v>
      </c>
    </row>
    <row r="907" spans="1:201" hidden="1" x14ac:dyDescent="0.25">
      <c r="A907" s="10" t="s">
        <v>1782</v>
      </c>
      <c r="B907" s="9" t="s">
        <v>1652</v>
      </c>
      <c r="C907" s="9" t="s">
        <v>1751</v>
      </c>
      <c r="D907" s="35" t="s">
        <v>2351</v>
      </c>
      <c r="E907" s="35" t="s">
        <v>1589</v>
      </c>
      <c r="F907" s="35" t="s">
        <v>1589</v>
      </c>
      <c r="G907" s="35" t="s">
        <v>127</v>
      </c>
      <c r="H907" s="35" t="s">
        <v>1589</v>
      </c>
      <c r="I907" s="35" t="s">
        <v>1589</v>
      </c>
      <c r="J907" s="35" t="str">
        <f t="shared" si="58"/>
        <v>Agile</v>
      </c>
      <c r="K907" t="s">
        <v>1589</v>
      </c>
      <c r="L907" t="s">
        <v>127</v>
      </c>
      <c r="M907" t="s">
        <v>1589</v>
      </c>
      <c r="N907" t="s">
        <v>1589</v>
      </c>
      <c r="O907" t="s">
        <v>1589</v>
      </c>
      <c r="P907" t="s">
        <v>1589</v>
      </c>
      <c r="Q907" t="s">
        <v>1589</v>
      </c>
      <c r="R907" s="1" t="str">
        <f t="shared" si="59"/>
        <v>NO</v>
      </c>
      <c r="S907" s="29" t="str">
        <f t="shared" si="60"/>
        <v>YES</v>
      </c>
      <c r="T907" s="32" t="str">
        <f t="shared" si="57"/>
        <v>YES</v>
      </c>
      <c r="U907" s="34" t="s">
        <v>127</v>
      </c>
      <c r="V907" s="10" t="s">
        <v>1589</v>
      </c>
      <c r="W907" s="54" t="s">
        <v>1589</v>
      </c>
      <c r="X907" s="9" t="s">
        <v>126</v>
      </c>
      <c r="Y907" s="9" t="s">
        <v>126</v>
      </c>
      <c r="Z907" s="9" t="s">
        <v>126</v>
      </c>
      <c r="AA907" s="9" t="s">
        <v>126</v>
      </c>
      <c r="AB907" s="9" t="s">
        <v>126</v>
      </c>
      <c r="AC907" s="9" t="s">
        <v>126</v>
      </c>
      <c r="AD907" s="9" t="s">
        <v>126</v>
      </c>
      <c r="AE907" s="9" t="s">
        <v>126</v>
      </c>
      <c r="AF907" s="9" t="s">
        <v>126</v>
      </c>
      <c r="AG907" s="9" t="s">
        <v>126</v>
      </c>
      <c r="AH907" s="9" t="s">
        <v>126</v>
      </c>
      <c r="AI907" s="9" t="s">
        <v>126</v>
      </c>
      <c r="AJ907" s="9" t="s">
        <v>126</v>
      </c>
      <c r="AK907" s="9" t="s">
        <v>126</v>
      </c>
      <c r="AL907" s="9" t="s">
        <v>126</v>
      </c>
      <c r="AM907" s="9" t="s">
        <v>127</v>
      </c>
      <c r="AN907" s="9" t="s">
        <v>126</v>
      </c>
      <c r="AO907" s="9" t="s">
        <v>126</v>
      </c>
      <c r="AP907" s="9" t="s">
        <v>126</v>
      </c>
      <c r="AQ907" s="9" t="s">
        <v>126</v>
      </c>
      <c r="AR907" s="27" t="s">
        <v>126</v>
      </c>
      <c r="AS907" s="11" t="s">
        <v>1755</v>
      </c>
      <c r="CH907" t="s">
        <v>127</v>
      </c>
      <c r="EI907" s="22" t="s">
        <v>127</v>
      </c>
      <c r="EN907" s="11" t="s">
        <v>1759</v>
      </c>
      <c r="FW907" t="s">
        <v>127</v>
      </c>
      <c r="GN907" t="s">
        <v>127</v>
      </c>
      <c r="GR907" s="69" t="s">
        <v>347</v>
      </c>
      <c r="GS907" s="11" t="s">
        <v>1764</v>
      </c>
    </row>
    <row r="908" spans="1:201" hidden="1" x14ac:dyDescent="0.25">
      <c r="A908" s="10" t="s">
        <v>1782</v>
      </c>
      <c r="B908" s="9" t="s">
        <v>1652</v>
      </c>
      <c r="C908" s="9" t="s">
        <v>1751</v>
      </c>
      <c r="D908" s="35" t="s">
        <v>2351</v>
      </c>
      <c r="E908" s="35" t="s">
        <v>1589</v>
      </c>
      <c r="F908" s="35" t="s">
        <v>1589</v>
      </c>
      <c r="G908" s="35" t="s">
        <v>127</v>
      </c>
      <c r="H908" s="35" t="s">
        <v>1589</v>
      </c>
      <c r="I908" s="35" t="s">
        <v>1589</v>
      </c>
      <c r="J908" s="35" t="str">
        <f t="shared" si="58"/>
        <v>Agile</v>
      </c>
      <c r="K908" t="s">
        <v>1589</v>
      </c>
      <c r="L908" t="s">
        <v>127</v>
      </c>
      <c r="M908" t="s">
        <v>1589</v>
      </c>
      <c r="N908" t="s">
        <v>1589</v>
      </c>
      <c r="O908" t="s">
        <v>1589</v>
      </c>
      <c r="P908" t="s">
        <v>1589</v>
      </c>
      <c r="Q908" t="s">
        <v>1589</v>
      </c>
      <c r="R908" s="1" t="str">
        <f t="shared" si="59"/>
        <v>NO</v>
      </c>
      <c r="S908" s="29" t="str">
        <f t="shared" si="60"/>
        <v>YES</v>
      </c>
      <c r="T908" s="32" t="str">
        <f t="shared" si="57"/>
        <v>YES</v>
      </c>
      <c r="U908" s="34" t="s">
        <v>127</v>
      </c>
      <c r="V908" s="10" t="s">
        <v>1589</v>
      </c>
      <c r="W908" s="54" t="s">
        <v>1589</v>
      </c>
      <c r="X908" s="9" t="s">
        <v>126</v>
      </c>
      <c r="Y908" s="9" t="s">
        <v>126</v>
      </c>
      <c r="Z908" s="9" t="s">
        <v>126</v>
      </c>
      <c r="AA908" s="9" t="s">
        <v>126</v>
      </c>
      <c r="AB908" s="9" t="s">
        <v>126</v>
      </c>
      <c r="AC908" s="9" t="s">
        <v>126</v>
      </c>
      <c r="AD908" s="9" t="s">
        <v>126</v>
      </c>
      <c r="AE908" s="9" t="s">
        <v>126</v>
      </c>
      <c r="AF908" s="9" t="s">
        <v>126</v>
      </c>
      <c r="AG908" s="9" t="s">
        <v>126</v>
      </c>
      <c r="AH908" s="9" t="s">
        <v>126</v>
      </c>
      <c r="AI908" s="9" t="s">
        <v>126</v>
      </c>
      <c r="AJ908" s="9" t="s">
        <v>126</v>
      </c>
      <c r="AK908" s="9" t="s">
        <v>127</v>
      </c>
      <c r="AL908" s="9" t="s">
        <v>126</v>
      </c>
      <c r="AM908" s="9" t="s">
        <v>126</v>
      </c>
      <c r="AN908" s="9" t="s">
        <v>126</v>
      </c>
      <c r="AO908" s="9" t="s">
        <v>126</v>
      </c>
      <c r="AP908" s="9" t="s">
        <v>126</v>
      </c>
      <c r="AQ908" s="9" t="s">
        <v>126</v>
      </c>
      <c r="AR908" s="27" t="s">
        <v>126</v>
      </c>
      <c r="AS908" s="11" t="s">
        <v>1756</v>
      </c>
      <c r="BR908" t="s">
        <v>2296</v>
      </c>
      <c r="EN908" s="11" t="s">
        <v>1760</v>
      </c>
      <c r="EP908" t="s">
        <v>127</v>
      </c>
      <c r="FV908" t="s">
        <v>127</v>
      </c>
      <c r="GM908" t="s">
        <v>127</v>
      </c>
      <c r="GP908" t="s">
        <v>127</v>
      </c>
      <c r="GR908" s="69" t="s">
        <v>347</v>
      </c>
      <c r="GS908" s="11" t="s">
        <v>1765</v>
      </c>
    </row>
    <row r="909" spans="1:201" hidden="1" x14ac:dyDescent="0.25">
      <c r="A909" s="10" t="s">
        <v>1782</v>
      </c>
      <c r="B909" s="9" t="s">
        <v>1652</v>
      </c>
      <c r="C909" s="9" t="s">
        <v>1766</v>
      </c>
      <c r="D909" s="35" t="s">
        <v>2351</v>
      </c>
      <c r="E909" s="35" t="s">
        <v>127</v>
      </c>
      <c r="F909" s="35" t="s">
        <v>1589</v>
      </c>
      <c r="G909" s="35" t="s">
        <v>127</v>
      </c>
      <c r="H909" s="35" t="s">
        <v>1589</v>
      </c>
      <c r="I909" s="35" t="s">
        <v>1589</v>
      </c>
      <c r="J909" s="35" t="str">
        <f t="shared" si="58"/>
        <v>Mixed</v>
      </c>
      <c r="K909" t="s">
        <v>127</v>
      </c>
      <c r="L909" t="s">
        <v>127</v>
      </c>
      <c r="M909" t="s">
        <v>1589</v>
      </c>
      <c r="N909" t="s">
        <v>1589</v>
      </c>
      <c r="O909" t="s">
        <v>1589</v>
      </c>
      <c r="P909" t="s">
        <v>1589</v>
      </c>
      <c r="Q909" t="s">
        <v>1589</v>
      </c>
      <c r="R909" s="1" t="str">
        <f t="shared" si="59"/>
        <v>NO</v>
      </c>
      <c r="S909" s="29" t="str">
        <f t="shared" si="60"/>
        <v>YES</v>
      </c>
      <c r="T909" s="32" t="str">
        <f t="shared" si="57"/>
        <v>NO</v>
      </c>
      <c r="U909" s="34" t="s">
        <v>1589</v>
      </c>
      <c r="V909" s="10" t="s">
        <v>1589</v>
      </c>
      <c r="W909" s="54" t="s">
        <v>1589</v>
      </c>
      <c r="X909" s="9" t="s">
        <v>127</v>
      </c>
      <c r="Y909" s="9" t="s">
        <v>126</v>
      </c>
      <c r="Z909" s="9" t="s">
        <v>126</v>
      </c>
      <c r="AA909" s="9" t="s">
        <v>126</v>
      </c>
      <c r="AB909" s="9" t="s">
        <v>126</v>
      </c>
      <c r="AC909" s="9" t="s">
        <v>126</v>
      </c>
      <c r="AD909" s="9" t="s">
        <v>126</v>
      </c>
      <c r="AE909" s="9" t="s">
        <v>126</v>
      </c>
      <c r="AF909" s="9" t="s">
        <v>126</v>
      </c>
      <c r="AG909" s="9" t="s">
        <v>126</v>
      </c>
      <c r="AH909" s="9" t="s">
        <v>126</v>
      </c>
      <c r="AI909" s="9" t="s">
        <v>126</v>
      </c>
      <c r="AJ909" s="9" t="s">
        <v>126</v>
      </c>
      <c r="AK909" s="9" t="s">
        <v>126</v>
      </c>
      <c r="AL909" s="9" t="s">
        <v>126</v>
      </c>
      <c r="AM909" s="9" t="s">
        <v>126</v>
      </c>
      <c r="AN909" s="9" t="s">
        <v>126</v>
      </c>
      <c r="AO909" s="9" t="s">
        <v>126</v>
      </c>
      <c r="AP909" s="9" t="s">
        <v>126</v>
      </c>
      <c r="AQ909" s="9" t="s">
        <v>126</v>
      </c>
      <c r="AR909" s="27" t="s">
        <v>126</v>
      </c>
      <c r="AS909" s="11" t="s">
        <v>126</v>
      </c>
      <c r="EN909" s="11" t="s">
        <v>126</v>
      </c>
      <c r="GR909" s="69" t="s">
        <v>348</v>
      </c>
      <c r="GS909" s="11" t="s">
        <v>126</v>
      </c>
    </row>
    <row r="910" spans="1:201" hidden="1" x14ac:dyDescent="0.25">
      <c r="A910" s="10" t="s">
        <v>1782</v>
      </c>
      <c r="B910" s="9" t="s">
        <v>1652</v>
      </c>
      <c r="C910" s="9" t="s">
        <v>1766</v>
      </c>
      <c r="D910" s="35" t="s">
        <v>2351</v>
      </c>
      <c r="E910" s="35" t="s">
        <v>127</v>
      </c>
      <c r="F910" s="35" t="s">
        <v>1589</v>
      </c>
      <c r="G910" s="35" t="s">
        <v>127</v>
      </c>
      <c r="H910" s="35" t="s">
        <v>1589</v>
      </c>
      <c r="I910" s="35" t="s">
        <v>1589</v>
      </c>
      <c r="J910" s="35" t="str">
        <f t="shared" si="58"/>
        <v>Mixed</v>
      </c>
      <c r="K910" t="s">
        <v>127</v>
      </c>
      <c r="L910" t="s">
        <v>127</v>
      </c>
      <c r="M910" t="s">
        <v>1589</v>
      </c>
      <c r="N910" t="s">
        <v>1589</v>
      </c>
      <c r="O910" t="s">
        <v>1589</v>
      </c>
      <c r="P910" t="s">
        <v>1589</v>
      </c>
      <c r="Q910" t="s">
        <v>1589</v>
      </c>
      <c r="R910" s="1" t="str">
        <f t="shared" si="59"/>
        <v>NO</v>
      </c>
      <c r="S910" s="29" t="str">
        <f t="shared" si="60"/>
        <v>YES</v>
      </c>
      <c r="T910" s="32" t="str">
        <f t="shared" si="57"/>
        <v>NO</v>
      </c>
      <c r="U910" s="34" t="s">
        <v>1589</v>
      </c>
      <c r="V910" s="10" t="s">
        <v>1589</v>
      </c>
      <c r="W910" s="54" t="s">
        <v>1589</v>
      </c>
      <c r="X910" s="9" t="s">
        <v>126</v>
      </c>
      <c r="Y910" s="9" t="s">
        <v>126</v>
      </c>
      <c r="Z910" s="9" t="s">
        <v>126</v>
      </c>
      <c r="AA910" s="9" t="s">
        <v>126</v>
      </c>
      <c r="AB910" s="9" t="s">
        <v>126</v>
      </c>
      <c r="AC910" s="9" t="s">
        <v>126</v>
      </c>
      <c r="AD910" s="9" t="s">
        <v>126</v>
      </c>
      <c r="AE910" s="9" t="s">
        <v>126</v>
      </c>
      <c r="AF910" s="9" t="s">
        <v>127</v>
      </c>
      <c r="AG910" s="9" t="s">
        <v>126</v>
      </c>
      <c r="AH910" s="9" t="s">
        <v>126</v>
      </c>
      <c r="AI910" s="9" t="s">
        <v>126</v>
      </c>
      <c r="AJ910" s="9" t="s">
        <v>126</v>
      </c>
      <c r="AK910" s="9" t="s">
        <v>126</v>
      </c>
      <c r="AL910" s="9" t="s">
        <v>126</v>
      </c>
      <c r="AM910" s="9" t="s">
        <v>126</v>
      </c>
      <c r="AN910" s="9" t="s">
        <v>126</v>
      </c>
      <c r="AO910" s="9" t="s">
        <v>126</v>
      </c>
      <c r="AP910" s="9" t="s">
        <v>126</v>
      </c>
      <c r="AQ910" s="9" t="s">
        <v>126</v>
      </c>
      <c r="AR910" s="27" t="s">
        <v>126</v>
      </c>
      <c r="AS910" s="11" t="s">
        <v>126</v>
      </c>
      <c r="EN910" s="11" t="s">
        <v>126</v>
      </c>
      <c r="GR910" s="69" t="s">
        <v>347</v>
      </c>
      <c r="GS910" s="11" t="s">
        <v>126</v>
      </c>
    </row>
    <row r="911" spans="1:201" hidden="1" x14ac:dyDescent="0.25">
      <c r="A911" s="10" t="s">
        <v>1782</v>
      </c>
      <c r="B911" s="9" t="s">
        <v>1652</v>
      </c>
      <c r="C911" s="9" t="s">
        <v>1766</v>
      </c>
      <c r="D911" s="35" t="s">
        <v>2351</v>
      </c>
      <c r="E911" s="35" t="s">
        <v>127</v>
      </c>
      <c r="F911" s="35" t="s">
        <v>1589</v>
      </c>
      <c r="G911" s="35" t="s">
        <v>127</v>
      </c>
      <c r="H911" s="35" t="s">
        <v>1589</v>
      </c>
      <c r="I911" s="35" t="s">
        <v>1589</v>
      </c>
      <c r="J911" s="35" t="str">
        <f t="shared" si="58"/>
        <v>Mixed</v>
      </c>
      <c r="K911" t="s">
        <v>127</v>
      </c>
      <c r="L911" t="s">
        <v>127</v>
      </c>
      <c r="M911" t="s">
        <v>1589</v>
      </c>
      <c r="N911" t="s">
        <v>1589</v>
      </c>
      <c r="O911" t="s">
        <v>1589</v>
      </c>
      <c r="P911" t="s">
        <v>1589</v>
      </c>
      <c r="Q911" t="s">
        <v>1589</v>
      </c>
      <c r="R911" s="1" t="str">
        <f t="shared" si="59"/>
        <v>NO</v>
      </c>
      <c r="S911" s="29" t="str">
        <f t="shared" si="60"/>
        <v>YES</v>
      </c>
      <c r="T911" s="32" t="str">
        <f t="shared" si="57"/>
        <v>NO</v>
      </c>
      <c r="U911" s="34" t="s">
        <v>1589</v>
      </c>
      <c r="V911" s="10" t="s">
        <v>1589</v>
      </c>
      <c r="W911" s="54" t="s">
        <v>1589</v>
      </c>
      <c r="X911" s="9" t="s">
        <v>126</v>
      </c>
      <c r="Y911" s="9" t="s">
        <v>126</v>
      </c>
      <c r="Z911" s="9" t="s">
        <v>126</v>
      </c>
      <c r="AA911" s="9" t="s">
        <v>126</v>
      </c>
      <c r="AB911" s="9" t="s">
        <v>126</v>
      </c>
      <c r="AC911" s="9" t="s">
        <v>126</v>
      </c>
      <c r="AD911" s="9" t="s">
        <v>126</v>
      </c>
      <c r="AE911" s="9" t="s">
        <v>126</v>
      </c>
      <c r="AF911" s="9" t="s">
        <v>126</v>
      </c>
      <c r="AG911" s="9" t="s">
        <v>126</v>
      </c>
      <c r="AH911" s="9" t="s">
        <v>126</v>
      </c>
      <c r="AI911" s="9" t="s">
        <v>126</v>
      </c>
      <c r="AJ911" s="9" t="s">
        <v>126</v>
      </c>
      <c r="AK911" s="9" t="s">
        <v>126</v>
      </c>
      <c r="AL911" s="9" t="s">
        <v>126</v>
      </c>
      <c r="AM911" s="9" t="s">
        <v>127</v>
      </c>
      <c r="AN911" s="9" t="s">
        <v>126</v>
      </c>
      <c r="AO911" s="9" t="s">
        <v>126</v>
      </c>
      <c r="AP911" s="9" t="s">
        <v>126</v>
      </c>
      <c r="AQ911" s="9" t="s">
        <v>126</v>
      </c>
      <c r="AR911" s="27" t="s">
        <v>126</v>
      </c>
      <c r="AS911" s="11" t="s">
        <v>126</v>
      </c>
      <c r="EN911" s="11" t="s">
        <v>126</v>
      </c>
      <c r="GR911" s="69" t="s">
        <v>348</v>
      </c>
      <c r="GS911" s="11" t="s">
        <v>126</v>
      </c>
    </row>
    <row r="912" spans="1:201" hidden="1" x14ac:dyDescent="0.25">
      <c r="A912" s="10" t="s">
        <v>1782</v>
      </c>
      <c r="B912" s="9" t="s">
        <v>1652</v>
      </c>
      <c r="C912" s="9" t="s">
        <v>1766</v>
      </c>
      <c r="D912" s="35" t="s">
        <v>2351</v>
      </c>
      <c r="E912" s="35" t="s">
        <v>127</v>
      </c>
      <c r="F912" s="35" t="s">
        <v>1589</v>
      </c>
      <c r="G912" s="35" t="s">
        <v>127</v>
      </c>
      <c r="H912" s="35" t="s">
        <v>1589</v>
      </c>
      <c r="I912" s="35" t="s">
        <v>1589</v>
      </c>
      <c r="J912" s="35" t="str">
        <f t="shared" si="58"/>
        <v>Mixed</v>
      </c>
      <c r="K912" t="s">
        <v>127</v>
      </c>
      <c r="L912" t="s">
        <v>127</v>
      </c>
      <c r="M912" t="s">
        <v>1589</v>
      </c>
      <c r="N912" t="s">
        <v>1589</v>
      </c>
      <c r="O912" t="s">
        <v>1589</v>
      </c>
      <c r="P912" t="s">
        <v>1589</v>
      </c>
      <c r="Q912" t="s">
        <v>1589</v>
      </c>
      <c r="R912" s="1" t="str">
        <f t="shared" si="59"/>
        <v>NO</v>
      </c>
      <c r="S912" s="29" t="str">
        <f t="shared" si="60"/>
        <v>YES</v>
      </c>
      <c r="T912" s="32" t="str">
        <f t="shared" si="57"/>
        <v>NO</v>
      </c>
      <c r="U912" s="34" t="s">
        <v>1589</v>
      </c>
      <c r="V912" s="10" t="s">
        <v>1589</v>
      </c>
      <c r="W912" s="54" t="s">
        <v>1589</v>
      </c>
      <c r="X912" s="9" t="s">
        <v>126</v>
      </c>
      <c r="Y912" s="9" t="s">
        <v>126</v>
      </c>
      <c r="Z912" s="9" t="s">
        <v>126</v>
      </c>
      <c r="AA912" s="9" t="s">
        <v>126</v>
      </c>
      <c r="AB912" s="9" t="s">
        <v>126</v>
      </c>
      <c r="AC912" s="9" t="s">
        <v>126</v>
      </c>
      <c r="AD912" s="9" t="s">
        <v>126</v>
      </c>
      <c r="AE912" s="9" t="s">
        <v>127</v>
      </c>
      <c r="AF912" s="9" t="s">
        <v>126</v>
      </c>
      <c r="AG912" s="9" t="s">
        <v>126</v>
      </c>
      <c r="AH912" s="9" t="s">
        <v>126</v>
      </c>
      <c r="AI912" s="9" t="s">
        <v>126</v>
      </c>
      <c r="AJ912" s="9" t="s">
        <v>126</v>
      </c>
      <c r="AK912" s="9" t="s">
        <v>126</v>
      </c>
      <c r="AL912" s="9" t="s">
        <v>126</v>
      </c>
      <c r="AM912" s="9" t="s">
        <v>126</v>
      </c>
      <c r="AN912" s="9" t="s">
        <v>126</v>
      </c>
      <c r="AO912" s="9" t="s">
        <v>126</v>
      </c>
      <c r="AP912" s="9" t="s">
        <v>126</v>
      </c>
      <c r="AQ912" s="9" t="s">
        <v>126</v>
      </c>
      <c r="AR912" s="27" t="s">
        <v>126</v>
      </c>
      <c r="AS912" s="11" t="s">
        <v>126</v>
      </c>
      <c r="EN912" s="11" t="s">
        <v>126</v>
      </c>
      <c r="GR912" s="69" t="s">
        <v>347</v>
      </c>
      <c r="GS912" s="11" t="s">
        <v>126</v>
      </c>
    </row>
    <row r="913" spans="1:201" hidden="1" x14ac:dyDescent="0.25">
      <c r="A913" s="10" t="s">
        <v>1782</v>
      </c>
      <c r="B913" s="9" t="s">
        <v>1652</v>
      </c>
      <c r="C913" s="9" t="s">
        <v>1766</v>
      </c>
      <c r="D913" s="35" t="s">
        <v>2351</v>
      </c>
      <c r="E913" s="35" t="s">
        <v>127</v>
      </c>
      <c r="F913" s="35" t="s">
        <v>1589</v>
      </c>
      <c r="G913" s="35" t="s">
        <v>127</v>
      </c>
      <c r="H913" s="35" t="s">
        <v>1589</v>
      </c>
      <c r="I913" s="35" t="s">
        <v>1589</v>
      </c>
      <c r="J913" s="35" t="str">
        <f t="shared" si="58"/>
        <v>Mixed</v>
      </c>
      <c r="K913" t="s">
        <v>127</v>
      </c>
      <c r="L913" t="s">
        <v>127</v>
      </c>
      <c r="M913" t="s">
        <v>1589</v>
      </c>
      <c r="N913" t="s">
        <v>1589</v>
      </c>
      <c r="O913" t="s">
        <v>1589</v>
      </c>
      <c r="P913" t="s">
        <v>1589</v>
      </c>
      <c r="Q913" t="s">
        <v>1589</v>
      </c>
      <c r="R913" s="1" t="str">
        <f t="shared" si="59"/>
        <v>NO</v>
      </c>
      <c r="S913" s="29" t="str">
        <f t="shared" si="60"/>
        <v>YES</v>
      </c>
      <c r="T913" s="32" t="str">
        <f t="shared" si="57"/>
        <v>NO</v>
      </c>
      <c r="U913" s="34" t="s">
        <v>1589</v>
      </c>
      <c r="V913" s="10" t="s">
        <v>1589</v>
      </c>
      <c r="W913" s="54" t="s">
        <v>1589</v>
      </c>
      <c r="X913" s="9" t="s">
        <v>126</v>
      </c>
      <c r="Y913" s="9" t="s">
        <v>126</v>
      </c>
      <c r="Z913" s="9" t="s">
        <v>126</v>
      </c>
      <c r="AA913" s="9" t="s">
        <v>127</v>
      </c>
      <c r="AB913" s="9" t="s">
        <v>126</v>
      </c>
      <c r="AC913" s="9" t="s">
        <v>126</v>
      </c>
      <c r="AD913" s="9" t="s">
        <v>126</v>
      </c>
      <c r="AE913" s="9" t="s">
        <v>126</v>
      </c>
      <c r="AF913" s="9" t="s">
        <v>126</v>
      </c>
      <c r="AG913" s="9" t="s">
        <v>126</v>
      </c>
      <c r="AH913" s="9" t="s">
        <v>126</v>
      </c>
      <c r="AI913" s="9" t="s">
        <v>126</v>
      </c>
      <c r="AJ913" s="9" t="s">
        <v>126</v>
      </c>
      <c r="AK913" s="9" t="s">
        <v>126</v>
      </c>
      <c r="AL913" s="9" t="s">
        <v>126</v>
      </c>
      <c r="AM913" s="9" t="s">
        <v>126</v>
      </c>
      <c r="AN913" s="9" t="s">
        <v>126</v>
      </c>
      <c r="AO913" s="9" t="s">
        <v>126</v>
      </c>
      <c r="AP913" s="9" t="s">
        <v>126</v>
      </c>
      <c r="AQ913" s="9" t="s">
        <v>126</v>
      </c>
      <c r="AR913" s="27" t="s">
        <v>126</v>
      </c>
      <c r="AS913" s="11" t="s">
        <v>126</v>
      </c>
      <c r="EN913" s="11" t="s">
        <v>126</v>
      </c>
      <c r="GR913" s="69" t="s">
        <v>347</v>
      </c>
      <c r="GS913" s="11" t="s">
        <v>126</v>
      </c>
    </row>
    <row r="914" spans="1:201" hidden="1" x14ac:dyDescent="0.25">
      <c r="A914" s="10" t="s">
        <v>1782</v>
      </c>
      <c r="B914" s="9" t="s">
        <v>1652</v>
      </c>
      <c r="C914" s="9" t="s">
        <v>1767</v>
      </c>
      <c r="D914" s="35" t="s">
        <v>2351</v>
      </c>
      <c r="E914" s="35" t="s">
        <v>127</v>
      </c>
      <c r="F914" s="35" t="s">
        <v>1589</v>
      </c>
      <c r="G914" s="35" t="s">
        <v>127</v>
      </c>
      <c r="H914" s="35" t="s">
        <v>127</v>
      </c>
      <c r="I914" s="35" t="s">
        <v>127</v>
      </c>
      <c r="J914" s="35" t="str">
        <f t="shared" si="58"/>
        <v>Mixed</v>
      </c>
      <c r="K914" t="s">
        <v>127</v>
      </c>
      <c r="L914" t="s">
        <v>127</v>
      </c>
      <c r="M914" t="s">
        <v>127</v>
      </c>
      <c r="N914" t="s">
        <v>1589</v>
      </c>
      <c r="O914" t="s">
        <v>127</v>
      </c>
      <c r="P914" t="s">
        <v>1589</v>
      </c>
      <c r="Q914" t="s">
        <v>1589</v>
      </c>
      <c r="R914" s="1" t="str">
        <f t="shared" si="59"/>
        <v>YES</v>
      </c>
      <c r="S914" s="29" t="str">
        <f t="shared" si="60"/>
        <v>YES</v>
      </c>
      <c r="T914" s="32" t="str">
        <f t="shared" si="57"/>
        <v>NO</v>
      </c>
      <c r="U914" s="34" t="s">
        <v>1589</v>
      </c>
      <c r="V914" s="10" t="s">
        <v>1589</v>
      </c>
      <c r="W914" s="54" t="s">
        <v>1589</v>
      </c>
      <c r="X914" s="9" t="s">
        <v>126</v>
      </c>
      <c r="Y914" s="9" t="s">
        <v>126</v>
      </c>
      <c r="Z914" s="9" t="s">
        <v>126</v>
      </c>
      <c r="AA914" s="9" t="s">
        <v>126</v>
      </c>
      <c r="AB914" s="9" t="s">
        <v>126</v>
      </c>
      <c r="AC914" s="9" t="s">
        <v>126</v>
      </c>
      <c r="AD914" s="9" t="s">
        <v>126</v>
      </c>
      <c r="AE914" s="9" t="s">
        <v>126</v>
      </c>
      <c r="AF914" s="9" t="s">
        <v>126</v>
      </c>
      <c r="AG914" s="9" t="s">
        <v>126</v>
      </c>
      <c r="AH914" s="9" t="s">
        <v>126</v>
      </c>
      <c r="AI914" s="9" t="s">
        <v>126</v>
      </c>
      <c r="AJ914" s="9" t="s">
        <v>126</v>
      </c>
      <c r="AK914" s="9" t="s">
        <v>126</v>
      </c>
      <c r="AL914" s="9" t="s">
        <v>126</v>
      </c>
      <c r="AM914" s="9" t="s">
        <v>127</v>
      </c>
      <c r="AN914" s="9" t="s">
        <v>126</v>
      </c>
      <c r="AO914" s="9" t="s">
        <v>126</v>
      </c>
      <c r="AP914" s="9" t="s">
        <v>126</v>
      </c>
      <c r="AQ914" s="9" t="s">
        <v>126</v>
      </c>
      <c r="AR914" s="27" t="s">
        <v>126</v>
      </c>
      <c r="AS914" s="11" t="s">
        <v>126</v>
      </c>
      <c r="EN914" s="11" t="s">
        <v>126</v>
      </c>
      <c r="GR914" s="69" t="s">
        <v>348</v>
      </c>
      <c r="GS914" s="11" t="s">
        <v>126</v>
      </c>
    </row>
    <row r="915" spans="1:201" hidden="1" x14ac:dyDescent="0.25">
      <c r="A915" s="10" t="s">
        <v>1782</v>
      </c>
      <c r="B915" s="9" t="s">
        <v>1652</v>
      </c>
      <c r="C915" s="9" t="s">
        <v>1767</v>
      </c>
      <c r="D915" s="35" t="s">
        <v>2351</v>
      </c>
      <c r="E915" s="35" t="s">
        <v>127</v>
      </c>
      <c r="F915" s="35" t="s">
        <v>1589</v>
      </c>
      <c r="G915" s="35" t="s">
        <v>127</v>
      </c>
      <c r="H915" s="35" t="s">
        <v>127</v>
      </c>
      <c r="I915" s="35" t="s">
        <v>127</v>
      </c>
      <c r="J915" s="35" t="str">
        <f t="shared" si="58"/>
        <v>Mixed</v>
      </c>
      <c r="K915" t="s">
        <v>127</v>
      </c>
      <c r="L915" t="s">
        <v>127</v>
      </c>
      <c r="M915" t="s">
        <v>127</v>
      </c>
      <c r="N915" t="s">
        <v>1589</v>
      </c>
      <c r="O915" t="s">
        <v>127</v>
      </c>
      <c r="P915" t="s">
        <v>1589</v>
      </c>
      <c r="Q915" t="s">
        <v>1589</v>
      </c>
      <c r="R915" s="1" t="str">
        <f t="shared" si="59"/>
        <v>YES</v>
      </c>
      <c r="S915" s="29" t="str">
        <f t="shared" si="60"/>
        <v>YES</v>
      </c>
      <c r="T915" s="32" t="str">
        <f t="shared" si="57"/>
        <v>NO</v>
      </c>
      <c r="U915" s="34" t="s">
        <v>1589</v>
      </c>
      <c r="V915" s="10" t="s">
        <v>1589</v>
      </c>
      <c r="W915" s="54" t="s">
        <v>1589</v>
      </c>
      <c r="X915" s="9" t="s">
        <v>126</v>
      </c>
      <c r="Y915" s="9" t="s">
        <v>126</v>
      </c>
      <c r="Z915" s="9" t="s">
        <v>126</v>
      </c>
      <c r="AA915" s="9" t="s">
        <v>126</v>
      </c>
      <c r="AB915" s="9" t="s">
        <v>127</v>
      </c>
      <c r="AC915" s="9" t="s">
        <v>126</v>
      </c>
      <c r="AD915" s="9" t="s">
        <v>126</v>
      </c>
      <c r="AE915" s="9" t="s">
        <v>126</v>
      </c>
      <c r="AF915" s="9" t="s">
        <v>126</v>
      </c>
      <c r="AG915" s="9" t="s">
        <v>126</v>
      </c>
      <c r="AH915" s="9" t="s">
        <v>126</v>
      </c>
      <c r="AI915" s="9" t="s">
        <v>126</v>
      </c>
      <c r="AJ915" s="9" t="s">
        <v>126</v>
      </c>
      <c r="AK915" s="9" t="s">
        <v>126</v>
      </c>
      <c r="AL915" s="9" t="s">
        <v>126</v>
      </c>
      <c r="AM915" s="9" t="s">
        <v>126</v>
      </c>
      <c r="AN915" s="9" t="s">
        <v>126</v>
      </c>
      <c r="AO915" s="9" t="s">
        <v>126</v>
      </c>
      <c r="AP915" s="9" t="s">
        <v>126</v>
      </c>
      <c r="AQ915" s="9" t="s">
        <v>126</v>
      </c>
      <c r="AR915" s="27" t="s">
        <v>126</v>
      </c>
      <c r="AS915" s="11" t="s">
        <v>126</v>
      </c>
      <c r="EN915" s="11" t="s">
        <v>126</v>
      </c>
      <c r="GR915" s="69" t="s">
        <v>347</v>
      </c>
      <c r="GS915" s="11" t="s">
        <v>126</v>
      </c>
    </row>
    <row r="916" spans="1:201" hidden="1" x14ac:dyDescent="0.25">
      <c r="A916" s="10" t="s">
        <v>1782</v>
      </c>
      <c r="B916" s="9" t="s">
        <v>1652</v>
      </c>
      <c r="C916" s="9" t="s">
        <v>1767</v>
      </c>
      <c r="D916" s="35" t="s">
        <v>2351</v>
      </c>
      <c r="E916" s="35" t="s">
        <v>127</v>
      </c>
      <c r="F916" s="35" t="s">
        <v>1589</v>
      </c>
      <c r="G916" s="35" t="s">
        <v>127</v>
      </c>
      <c r="H916" s="35" t="s">
        <v>127</v>
      </c>
      <c r="I916" s="35" t="s">
        <v>127</v>
      </c>
      <c r="J916" s="35" t="str">
        <f t="shared" si="58"/>
        <v>Mixed</v>
      </c>
      <c r="K916" t="s">
        <v>127</v>
      </c>
      <c r="L916" t="s">
        <v>127</v>
      </c>
      <c r="M916" t="s">
        <v>127</v>
      </c>
      <c r="N916" t="s">
        <v>1589</v>
      </c>
      <c r="O916" t="s">
        <v>127</v>
      </c>
      <c r="P916" t="s">
        <v>1589</v>
      </c>
      <c r="Q916" t="s">
        <v>1589</v>
      </c>
      <c r="R916" s="1" t="str">
        <f t="shared" si="59"/>
        <v>YES</v>
      </c>
      <c r="S916" s="29" t="str">
        <f t="shared" si="60"/>
        <v>YES</v>
      </c>
      <c r="T916" s="32" t="str">
        <f t="shared" si="57"/>
        <v>NO</v>
      </c>
      <c r="U916" s="34" t="s">
        <v>1589</v>
      </c>
      <c r="V916" s="10" t="s">
        <v>1589</v>
      </c>
      <c r="W916" s="54" t="s">
        <v>1589</v>
      </c>
      <c r="X916" s="9" t="s">
        <v>126</v>
      </c>
      <c r="Y916" s="9" t="s">
        <v>126</v>
      </c>
      <c r="Z916" s="9" t="s">
        <v>126</v>
      </c>
      <c r="AA916" s="9" t="s">
        <v>126</v>
      </c>
      <c r="AB916" s="9" t="s">
        <v>126</v>
      </c>
      <c r="AC916" s="9" t="s">
        <v>126</v>
      </c>
      <c r="AD916" s="9" t="s">
        <v>126</v>
      </c>
      <c r="AE916" s="9" t="s">
        <v>126</v>
      </c>
      <c r="AF916" s="9" t="s">
        <v>126</v>
      </c>
      <c r="AG916" s="9" t="s">
        <v>126</v>
      </c>
      <c r="AH916" s="9" t="s">
        <v>126</v>
      </c>
      <c r="AI916" s="9" t="s">
        <v>126</v>
      </c>
      <c r="AJ916" s="9" t="s">
        <v>126</v>
      </c>
      <c r="AK916" s="9" t="s">
        <v>126</v>
      </c>
      <c r="AL916" s="9" t="s">
        <v>126</v>
      </c>
      <c r="AM916" s="9" t="s">
        <v>126</v>
      </c>
      <c r="AN916" s="9" t="s">
        <v>126</v>
      </c>
      <c r="AO916" s="9" t="s">
        <v>126</v>
      </c>
      <c r="AP916" s="9" t="s">
        <v>127</v>
      </c>
      <c r="AQ916" s="9" t="s">
        <v>126</v>
      </c>
      <c r="AR916" s="27" t="s">
        <v>126</v>
      </c>
      <c r="AS916" s="11" t="s">
        <v>126</v>
      </c>
      <c r="EN916" s="11" t="s">
        <v>126</v>
      </c>
      <c r="GR916" s="69" t="s">
        <v>348</v>
      </c>
      <c r="GS916" s="11" t="s">
        <v>126</v>
      </c>
    </row>
    <row r="917" spans="1:201" hidden="1" x14ac:dyDescent="0.25">
      <c r="A917" s="10" t="s">
        <v>1782</v>
      </c>
      <c r="B917" s="9" t="s">
        <v>1652</v>
      </c>
      <c r="C917" s="9" t="s">
        <v>1767</v>
      </c>
      <c r="D917" s="35" t="s">
        <v>2351</v>
      </c>
      <c r="E917" s="35" t="s">
        <v>127</v>
      </c>
      <c r="F917" s="35" t="s">
        <v>1589</v>
      </c>
      <c r="G917" s="35" t="s">
        <v>127</v>
      </c>
      <c r="H917" s="35" t="s">
        <v>127</v>
      </c>
      <c r="I917" s="35" t="s">
        <v>127</v>
      </c>
      <c r="J917" s="35" t="str">
        <f t="shared" si="58"/>
        <v>Mixed</v>
      </c>
      <c r="K917" t="s">
        <v>127</v>
      </c>
      <c r="L917" t="s">
        <v>127</v>
      </c>
      <c r="M917" t="s">
        <v>127</v>
      </c>
      <c r="N917" t="s">
        <v>1589</v>
      </c>
      <c r="O917" t="s">
        <v>127</v>
      </c>
      <c r="P917" t="s">
        <v>1589</v>
      </c>
      <c r="Q917" t="s">
        <v>1589</v>
      </c>
      <c r="R917" s="1" t="str">
        <f t="shared" si="59"/>
        <v>YES</v>
      </c>
      <c r="S917" s="29" t="str">
        <f t="shared" si="60"/>
        <v>YES</v>
      </c>
      <c r="T917" s="32" t="str">
        <f t="shared" si="57"/>
        <v>NO</v>
      </c>
      <c r="U917" s="34" t="s">
        <v>1589</v>
      </c>
      <c r="V917" s="10" t="s">
        <v>1589</v>
      </c>
      <c r="W917" s="54" t="s">
        <v>1589</v>
      </c>
      <c r="X917" s="9" t="s">
        <v>126</v>
      </c>
      <c r="Y917" s="9" t="s">
        <v>126</v>
      </c>
      <c r="Z917" s="9" t="s">
        <v>126</v>
      </c>
      <c r="AA917" s="9" t="s">
        <v>126</v>
      </c>
      <c r="AB917" s="9" t="s">
        <v>126</v>
      </c>
      <c r="AC917" s="9" t="s">
        <v>126</v>
      </c>
      <c r="AD917" s="9" t="s">
        <v>126</v>
      </c>
      <c r="AE917" s="9" t="s">
        <v>126</v>
      </c>
      <c r="AF917" s="9" t="s">
        <v>126</v>
      </c>
      <c r="AG917" s="9" t="s">
        <v>126</v>
      </c>
      <c r="AH917" s="9" t="s">
        <v>126</v>
      </c>
      <c r="AI917" s="9" t="s">
        <v>126</v>
      </c>
      <c r="AJ917" s="9" t="s">
        <v>126</v>
      </c>
      <c r="AK917" s="9" t="s">
        <v>126</v>
      </c>
      <c r="AL917" s="9" t="s">
        <v>126</v>
      </c>
      <c r="AM917" s="9" t="s">
        <v>126</v>
      </c>
      <c r="AN917" s="9" t="s">
        <v>127</v>
      </c>
      <c r="AO917" s="9" t="s">
        <v>126</v>
      </c>
      <c r="AP917" s="9" t="s">
        <v>126</v>
      </c>
      <c r="AQ917" s="9" t="s">
        <v>126</v>
      </c>
      <c r="AR917" s="27" t="s">
        <v>126</v>
      </c>
      <c r="AS917" s="11" t="s">
        <v>126</v>
      </c>
      <c r="EN917" s="11" t="s">
        <v>126</v>
      </c>
      <c r="GR917" s="69" t="s">
        <v>347</v>
      </c>
      <c r="GS917" s="11" t="s">
        <v>126</v>
      </c>
    </row>
    <row r="918" spans="1:201" hidden="1" x14ac:dyDescent="0.25">
      <c r="A918" s="10" t="s">
        <v>1782</v>
      </c>
      <c r="B918" s="9" t="s">
        <v>1652</v>
      </c>
      <c r="C918" s="9" t="s">
        <v>1767</v>
      </c>
      <c r="D918" s="35" t="s">
        <v>2351</v>
      </c>
      <c r="E918" s="35" t="s">
        <v>127</v>
      </c>
      <c r="F918" s="35" t="s">
        <v>1589</v>
      </c>
      <c r="G918" s="35" t="s">
        <v>127</v>
      </c>
      <c r="H918" s="35" t="s">
        <v>127</v>
      </c>
      <c r="I918" s="35" t="s">
        <v>127</v>
      </c>
      <c r="J918" s="35" t="str">
        <f t="shared" si="58"/>
        <v>Mixed</v>
      </c>
      <c r="K918" t="s">
        <v>127</v>
      </c>
      <c r="L918" t="s">
        <v>127</v>
      </c>
      <c r="M918" t="s">
        <v>127</v>
      </c>
      <c r="N918" t="s">
        <v>1589</v>
      </c>
      <c r="O918" t="s">
        <v>127</v>
      </c>
      <c r="P918" t="s">
        <v>1589</v>
      </c>
      <c r="Q918" t="s">
        <v>1589</v>
      </c>
      <c r="R918" s="1" t="str">
        <f t="shared" si="59"/>
        <v>YES</v>
      </c>
      <c r="S918" s="29" t="str">
        <f t="shared" si="60"/>
        <v>YES</v>
      </c>
      <c r="T918" s="32" t="str">
        <f t="shared" si="57"/>
        <v>NO</v>
      </c>
      <c r="U918" s="34" t="s">
        <v>1589</v>
      </c>
      <c r="V918" s="10" t="s">
        <v>1589</v>
      </c>
      <c r="W918" s="54" t="s">
        <v>1589</v>
      </c>
      <c r="X918" s="9" t="s">
        <v>126</v>
      </c>
      <c r="Y918" s="9" t="s">
        <v>126</v>
      </c>
      <c r="Z918" s="9" t="s">
        <v>126</v>
      </c>
      <c r="AA918" s="9" t="s">
        <v>126</v>
      </c>
      <c r="AB918" s="9" t="s">
        <v>126</v>
      </c>
      <c r="AC918" s="9" t="s">
        <v>126</v>
      </c>
      <c r="AD918" s="9" t="s">
        <v>126</v>
      </c>
      <c r="AE918" s="9" t="s">
        <v>127</v>
      </c>
      <c r="AF918" s="9" t="s">
        <v>126</v>
      </c>
      <c r="AG918" s="9" t="s">
        <v>126</v>
      </c>
      <c r="AH918" s="9" t="s">
        <v>126</v>
      </c>
      <c r="AI918" s="9" t="s">
        <v>126</v>
      </c>
      <c r="AJ918" s="9" t="s">
        <v>126</v>
      </c>
      <c r="AK918" s="9" t="s">
        <v>126</v>
      </c>
      <c r="AL918" s="9" t="s">
        <v>126</v>
      </c>
      <c r="AM918" s="9" t="s">
        <v>126</v>
      </c>
      <c r="AN918" s="9" t="s">
        <v>126</v>
      </c>
      <c r="AO918" s="9" t="s">
        <v>126</v>
      </c>
      <c r="AP918" s="9" t="s">
        <v>126</v>
      </c>
      <c r="AQ918" s="9" t="s">
        <v>126</v>
      </c>
      <c r="AR918" s="27" t="s">
        <v>126</v>
      </c>
      <c r="AS918" s="11" t="s">
        <v>126</v>
      </c>
      <c r="EN918" s="11" t="s">
        <v>126</v>
      </c>
      <c r="GR918" s="69" t="s">
        <v>348</v>
      </c>
      <c r="GS918" s="11" t="s">
        <v>126</v>
      </c>
    </row>
    <row r="919" spans="1:201" hidden="1" x14ac:dyDescent="0.25">
      <c r="A919" s="10" t="s">
        <v>1782</v>
      </c>
      <c r="B919" s="9" t="s">
        <v>1652</v>
      </c>
      <c r="C919" s="9" t="s">
        <v>1768</v>
      </c>
      <c r="D919" s="35" t="s">
        <v>2351</v>
      </c>
      <c r="E919" s="35" t="s">
        <v>1589</v>
      </c>
      <c r="F919" s="35" t="s">
        <v>1589</v>
      </c>
      <c r="G919" s="35" t="s">
        <v>127</v>
      </c>
      <c r="H919" s="35" t="s">
        <v>1589</v>
      </c>
      <c r="I919" s="35" t="s">
        <v>1589</v>
      </c>
      <c r="J919" s="35" t="str">
        <f t="shared" si="58"/>
        <v>Agile</v>
      </c>
      <c r="K919" t="s">
        <v>1589</v>
      </c>
      <c r="L919" t="s">
        <v>127</v>
      </c>
      <c r="M919" t="s">
        <v>1589</v>
      </c>
      <c r="N919" t="s">
        <v>1589</v>
      </c>
      <c r="O919" t="s">
        <v>1589</v>
      </c>
      <c r="P919" t="s">
        <v>1589</v>
      </c>
      <c r="Q919" t="s">
        <v>1589</v>
      </c>
      <c r="R919" s="1" t="str">
        <f t="shared" si="59"/>
        <v>NO</v>
      </c>
      <c r="S919" s="29" t="str">
        <f t="shared" si="60"/>
        <v>YES</v>
      </c>
      <c r="T919" s="32" t="str">
        <f t="shared" si="57"/>
        <v>NO</v>
      </c>
      <c r="U919" s="34" t="s">
        <v>1589</v>
      </c>
      <c r="V919" s="10" t="s">
        <v>1589</v>
      </c>
      <c r="W919" s="54" t="s">
        <v>1589</v>
      </c>
      <c r="X919" s="9" t="s">
        <v>126</v>
      </c>
      <c r="Y919" s="9" t="s">
        <v>126</v>
      </c>
      <c r="Z919" s="9" t="s">
        <v>126</v>
      </c>
      <c r="AA919" s="9" t="s">
        <v>126</v>
      </c>
      <c r="AB919" s="9" t="s">
        <v>126</v>
      </c>
      <c r="AC919" s="9" t="s">
        <v>126</v>
      </c>
      <c r="AD919" s="9" t="s">
        <v>126</v>
      </c>
      <c r="AE919" s="9" t="s">
        <v>126</v>
      </c>
      <c r="AF919" s="9" t="s">
        <v>126</v>
      </c>
      <c r="AG919" s="9" t="s">
        <v>126</v>
      </c>
      <c r="AH919" s="9" t="s">
        <v>126</v>
      </c>
      <c r="AI919" s="9" t="s">
        <v>126</v>
      </c>
      <c r="AJ919" s="9" t="s">
        <v>126</v>
      </c>
      <c r="AK919" s="9" t="s">
        <v>126</v>
      </c>
      <c r="AL919" s="9" t="s">
        <v>126</v>
      </c>
      <c r="AM919" s="9" t="s">
        <v>127</v>
      </c>
      <c r="AN919" s="9" t="s">
        <v>126</v>
      </c>
      <c r="AO919" s="9" t="s">
        <v>126</v>
      </c>
      <c r="AP919" s="9" t="s">
        <v>126</v>
      </c>
      <c r="AQ919" s="9" t="s">
        <v>126</v>
      </c>
      <c r="AR919" s="27" t="s">
        <v>126</v>
      </c>
      <c r="AS919" s="11" t="s">
        <v>126</v>
      </c>
      <c r="EN919" s="11" t="s">
        <v>126</v>
      </c>
      <c r="GR919" s="69" t="s">
        <v>348</v>
      </c>
      <c r="GS919" s="11" t="s">
        <v>126</v>
      </c>
    </row>
    <row r="920" spans="1:201" hidden="1" x14ac:dyDescent="0.25">
      <c r="A920" s="10" t="s">
        <v>1782</v>
      </c>
      <c r="B920" s="9" t="s">
        <v>1652</v>
      </c>
      <c r="C920" s="9" t="s">
        <v>1768</v>
      </c>
      <c r="D920" s="35" t="s">
        <v>2351</v>
      </c>
      <c r="E920" s="35" t="s">
        <v>1589</v>
      </c>
      <c r="F920" s="35" t="s">
        <v>1589</v>
      </c>
      <c r="G920" s="35" t="s">
        <v>127</v>
      </c>
      <c r="H920" s="35" t="s">
        <v>1589</v>
      </c>
      <c r="I920" s="35" t="s">
        <v>1589</v>
      </c>
      <c r="J920" s="35" t="str">
        <f t="shared" si="58"/>
        <v>Agile</v>
      </c>
      <c r="K920" t="s">
        <v>1589</v>
      </c>
      <c r="L920" t="s">
        <v>127</v>
      </c>
      <c r="M920" t="s">
        <v>1589</v>
      </c>
      <c r="N920" t="s">
        <v>1589</v>
      </c>
      <c r="O920" t="s">
        <v>1589</v>
      </c>
      <c r="P920" t="s">
        <v>1589</v>
      </c>
      <c r="Q920" t="s">
        <v>1589</v>
      </c>
      <c r="R920" s="1" t="str">
        <f t="shared" si="59"/>
        <v>NO</v>
      </c>
      <c r="S920" s="29" t="str">
        <f t="shared" si="60"/>
        <v>YES</v>
      </c>
      <c r="T920" s="32" t="str">
        <f t="shared" si="57"/>
        <v>NO</v>
      </c>
      <c r="U920" s="34" t="s">
        <v>1589</v>
      </c>
      <c r="V920" s="10" t="s">
        <v>1589</v>
      </c>
      <c r="W920" s="54" t="s">
        <v>1589</v>
      </c>
      <c r="X920" s="9" t="s">
        <v>126</v>
      </c>
      <c r="Y920" s="9" t="s">
        <v>126</v>
      </c>
      <c r="Z920" s="9" t="s">
        <v>126</v>
      </c>
      <c r="AA920" s="9" t="s">
        <v>126</v>
      </c>
      <c r="AB920" s="9" t="s">
        <v>126</v>
      </c>
      <c r="AC920" s="9" t="s">
        <v>126</v>
      </c>
      <c r="AD920" s="9" t="s">
        <v>126</v>
      </c>
      <c r="AE920" s="9" t="s">
        <v>126</v>
      </c>
      <c r="AF920" s="9" t="s">
        <v>126</v>
      </c>
      <c r="AG920" s="9" t="s">
        <v>126</v>
      </c>
      <c r="AH920" s="9" t="s">
        <v>126</v>
      </c>
      <c r="AI920" s="9" t="s">
        <v>126</v>
      </c>
      <c r="AJ920" s="9" t="s">
        <v>126</v>
      </c>
      <c r="AK920" s="9" t="s">
        <v>126</v>
      </c>
      <c r="AL920" s="9" t="s">
        <v>126</v>
      </c>
      <c r="AM920" s="9" t="s">
        <v>126</v>
      </c>
      <c r="AN920" s="9" t="s">
        <v>127</v>
      </c>
      <c r="AO920" s="9" t="s">
        <v>126</v>
      </c>
      <c r="AP920" s="9" t="s">
        <v>126</v>
      </c>
      <c r="AQ920" s="9" t="s">
        <v>126</v>
      </c>
      <c r="AR920" s="27" t="s">
        <v>126</v>
      </c>
      <c r="AS920" s="11" t="s">
        <v>126</v>
      </c>
      <c r="EN920" s="11" t="s">
        <v>126</v>
      </c>
      <c r="GR920" s="69" t="s">
        <v>347</v>
      </c>
      <c r="GS920" s="11" t="s">
        <v>126</v>
      </c>
    </row>
    <row r="921" spans="1:201" hidden="1" x14ac:dyDescent="0.25">
      <c r="A921" s="10" t="s">
        <v>1782</v>
      </c>
      <c r="B921" s="9" t="s">
        <v>1652</v>
      </c>
      <c r="C921" s="9" t="s">
        <v>1768</v>
      </c>
      <c r="D921" s="35" t="s">
        <v>2351</v>
      </c>
      <c r="E921" s="35" t="s">
        <v>1589</v>
      </c>
      <c r="F921" s="35" t="s">
        <v>1589</v>
      </c>
      <c r="G921" s="35" t="s">
        <v>127</v>
      </c>
      <c r="H921" s="35" t="s">
        <v>1589</v>
      </c>
      <c r="I921" s="35" t="s">
        <v>1589</v>
      </c>
      <c r="J921" s="35" t="str">
        <f t="shared" si="58"/>
        <v>Agile</v>
      </c>
      <c r="K921" t="s">
        <v>1589</v>
      </c>
      <c r="L921" t="s">
        <v>127</v>
      </c>
      <c r="M921" t="s">
        <v>1589</v>
      </c>
      <c r="N921" t="s">
        <v>1589</v>
      </c>
      <c r="O921" t="s">
        <v>1589</v>
      </c>
      <c r="P921" t="s">
        <v>1589</v>
      </c>
      <c r="Q921" t="s">
        <v>1589</v>
      </c>
      <c r="R921" s="1" t="str">
        <f t="shared" si="59"/>
        <v>NO</v>
      </c>
      <c r="S921" s="29" t="str">
        <f t="shared" si="60"/>
        <v>NO</v>
      </c>
      <c r="T921" s="32" t="str">
        <f t="shared" si="57"/>
        <v>NO</v>
      </c>
      <c r="U921" s="34" t="s">
        <v>1589</v>
      </c>
      <c r="V921" s="10" t="s">
        <v>1589</v>
      </c>
      <c r="W921" s="54" t="s">
        <v>1589</v>
      </c>
      <c r="X921" s="9" t="s">
        <v>126</v>
      </c>
      <c r="Y921" s="9" t="s">
        <v>126</v>
      </c>
      <c r="Z921" s="9" t="s">
        <v>126</v>
      </c>
      <c r="AA921" s="9" t="s">
        <v>126</v>
      </c>
      <c r="AB921" s="9" t="s">
        <v>126</v>
      </c>
      <c r="AC921" s="9" t="s">
        <v>126</v>
      </c>
      <c r="AD921" s="9" t="s">
        <v>126</v>
      </c>
      <c r="AE921" s="9" t="s">
        <v>126</v>
      </c>
      <c r="AF921" s="9" t="s">
        <v>126</v>
      </c>
      <c r="AG921" s="9" t="s">
        <v>126</v>
      </c>
      <c r="AH921" s="9" t="s">
        <v>126</v>
      </c>
      <c r="AI921" s="9" t="s">
        <v>126</v>
      </c>
      <c r="AJ921" s="9" t="s">
        <v>126</v>
      </c>
      <c r="AK921" s="9" t="s">
        <v>126</v>
      </c>
      <c r="AL921" s="9" t="s">
        <v>126</v>
      </c>
      <c r="AM921" s="9" t="s">
        <v>126</v>
      </c>
      <c r="AN921" s="9" t="s">
        <v>126</v>
      </c>
      <c r="AO921" s="9" t="s">
        <v>126</v>
      </c>
      <c r="AP921" s="9" t="s">
        <v>126</v>
      </c>
      <c r="AQ921" s="9" t="s">
        <v>126</v>
      </c>
      <c r="AR921" s="27" t="s">
        <v>126</v>
      </c>
      <c r="AS921" s="11" t="s">
        <v>126</v>
      </c>
      <c r="EN921" s="11" t="s">
        <v>126</v>
      </c>
      <c r="GR921" s="69" t="s">
        <v>126</v>
      </c>
      <c r="GS921" s="11" t="s">
        <v>126</v>
      </c>
    </row>
    <row r="922" spans="1:201" hidden="1" x14ac:dyDescent="0.25">
      <c r="A922" s="10" t="s">
        <v>1782</v>
      </c>
      <c r="B922" s="9" t="s">
        <v>1652</v>
      </c>
      <c r="C922" s="9" t="s">
        <v>1768</v>
      </c>
      <c r="D922" s="35" t="s">
        <v>2351</v>
      </c>
      <c r="E922" s="35" t="s">
        <v>1589</v>
      </c>
      <c r="F922" s="35" t="s">
        <v>1589</v>
      </c>
      <c r="G922" s="35" t="s">
        <v>127</v>
      </c>
      <c r="H922" s="35" t="s">
        <v>1589</v>
      </c>
      <c r="I922" s="35" t="s">
        <v>1589</v>
      </c>
      <c r="J922" s="35" t="str">
        <f t="shared" si="58"/>
        <v>Agile</v>
      </c>
      <c r="K922" t="s">
        <v>1589</v>
      </c>
      <c r="L922" t="s">
        <v>127</v>
      </c>
      <c r="M922" t="s">
        <v>1589</v>
      </c>
      <c r="N922" t="s">
        <v>1589</v>
      </c>
      <c r="O922" t="s">
        <v>1589</v>
      </c>
      <c r="P922" t="s">
        <v>1589</v>
      </c>
      <c r="Q922" t="s">
        <v>1589</v>
      </c>
      <c r="R922" s="1" t="str">
        <f t="shared" si="59"/>
        <v>NO</v>
      </c>
      <c r="S922" s="29" t="str">
        <f t="shared" si="60"/>
        <v>NO</v>
      </c>
      <c r="T922" s="32" t="str">
        <f t="shared" si="57"/>
        <v>NO</v>
      </c>
      <c r="U922" s="34" t="s">
        <v>1589</v>
      </c>
      <c r="V922" s="10" t="s">
        <v>1589</v>
      </c>
      <c r="W922" s="54" t="s">
        <v>1589</v>
      </c>
      <c r="X922" s="9" t="s">
        <v>126</v>
      </c>
      <c r="Y922" s="9" t="s">
        <v>126</v>
      </c>
      <c r="Z922" s="9" t="s">
        <v>126</v>
      </c>
      <c r="AA922" s="9" t="s">
        <v>126</v>
      </c>
      <c r="AB922" s="9" t="s">
        <v>126</v>
      </c>
      <c r="AC922" s="9" t="s">
        <v>126</v>
      </c>
      <c r="AD922" s="9" t="s">
        <v>126</v>
      </c>
      <c r="AE922" s="9" t="s">
        <v>126</v>
      </c>
      <c r="AF922" s="9" t="s">
        <v>126</v>
      </c>
      <c r="AG922" s="9" t="s">
        <v>126</v>
      </c>
      <c r="AH922" s="9" t="s">
        <v>126</v>
      </c>
      <c r="AI922" s="9" t="s">
        <v>126</v>
      </c>
      <c r="AJ922" s="9" t="s">
        <v>126</v>
      </c>
      <c r="AK922" s="9" t="s">
        <v>126</v>
      </c>
      <c r="AL922" s="9" t="s">
        <v>126</v>
      </c>
      <c r="AM922" s="9" t="s">
        <v>126</v>
      </c>
      <c r="AN922" s="9" t="s">
        <v>126</v>
      </c>
      <c r="AO922" s="9" t="s">
        <v>126</v>
      </c>
      <c r="AP922" s="9" t="s">
        <v>126</v>
      </c>
      <c r="AQ922" s="9" t="s">
        <v>126</v>
      </c>
      <c r="AR922" s="27" t="s">
        <v>126</v>
      </c>
      <c r="AS922" s="11" t="s">
        <v>126</v>
      </c>
      <c r="EN922" s="11" t="s">
        <v>126</v>
      </c>
      <c r="GR922" s="69" t="s">
        <v>126</v>
      </c>
      <c r="GS922" s="11" t="s">
        <v>126</v>
      </c>
    </row>
    <row r="923" spans="1:201" hidden="1" x14ac:dyDescent="0.25">
      <c r="A923" s="10" t="s">
        <v>1782</v>
      </c>
      <c r="B923" s="9" t="s">
        <v>1652</v>
      </c>
      <c r="C923" s="9" t="s">
        <v>1768</v>
      </c>
      <c r="D923" s="35" t="s">
        <v>2351</v>
      </c>
      <c r="E923" s="35" t="s">
        <v>1589</v>
      </c>
      <c r="F923" s="35" t="s">
        <v>1589</v>
      </c>
      <c r="G923" s="35" t="s">
        <v>127</v>
      </c>
      <c r="H923" s="35" t="s">
        <v>1589</v>
      </c>
      <c r="I923" s="35" t="s">
        <v>1589</v>
      </c>
      <c r="J923" s="35" t="str">
        <f t="shared" si="58"/>
        <v>Agile</v>
      </c>
      <c r="K923" t="s">
        <v>1589</v>
      </c>
      <c r="L923" t="s">
        <v>127</v>
      </c>
      <c r="M923" t="s">
        <v>1589</v>
      </c>
      <c r="N923" t="s">
        <v>1589</v>
      </c>
      <c r="O923" t="s">
        <v>1589</v>
      </c>
      <c r="P923" t="s">
        <v>1589</v>
      </c>
      <c r="Q923" t="s">
        <v>1589</v>
      </c>
      <c r="R923" s="1" t="str">
        <f t="shared" si="59"/>
        <v>NO</v>
      </c>
      <c r="S923" s="29" t="str">
        <f t="shared" si="60"/>
        <v>NO</v>
      </c>
      <c r="T923" s="32" t="str">
        <f t="shared" si="57"/>
        <v>NO</v>
      </c>
      <c r="U923" s="34" t="s">
        <v>1589</v>
      </c>
      <c r="V923" s="10" t="s">
        <v>1589</v>
      </c>
      <c r="W923" s="54" t="s">
        <v>1589</v>
      </c>
      <c r="X923" s="9" t="s">
        <v>126</v>
      </c>
      <c r="Y923" s="9" t="s">
        <v>126</v>
      </c>
      <c r="Z923" s="9" t="s">
        <v>126</v>
      </c>
      <c r="AA923" s="9" t="s">
        <v>126</v>
      </c>
      <c r="AB923" s="9" t="s">
        <v>126</v>
      </c>
      <c r="AC923" s="9" t="s">
        <v>126</v>
      </c>
      <c r="AD923" s="9" t="s">
        <v>126</v>
      </c>
      <c r="AE923" s="9" t="s">
        <v>126</v>
      </c>
      <c r="AF923" s="9" t="s">
        <v>126</v>
      </c>
      <c r="AG923" s="9" t="s">
        <v>126</v>
      </c>
      <c r="AH923" s="9" t="s">
        <v>126</v>
      </c>
      <c r="AI923" s="9" t="s">
        <v>126</v>
      </c>
      <c r="AJ923" s="9" t="s">
        <v>126</v>
      </c>
      <c r="AK923" s="9" t="s">
        <v>126</v>
      </c>
      <c r="AL923" s="9" t="s">
        <v>126</v>
      </c>
      <c r="AM923" s="9" t="s">
        <v>126</v>
      </c>
      <c r="AN923" s="9" t="s">
        <v>126</v>
      </c>
      <c r="AO923" s="9" t="s">
        <v>126</v>
      </c>
      <c r="AP923" s="9" t="s">
        <v>126</v>
      </c>
      <c r="AQ923" s="9" t="s">
        <v>126</v>
      </c>
      <c r="AR923" s="27" t="s">
        <v>126</v>
      </c>
      <c r="AS923" s="11" t="s">
        <v>126</v>
      </c>
      <c r="EN923" s="11" t="s">
        <v>126</v>
      </c>
      <c r="GR923" s="69" t="s">
        <v>126</v>
      </c>
      <c r="GS923" s="11" t="s">
        <v>126</v>
      </c>
    </row>
    <row r="924" spans="1:201" hidden="1" x14ac:dyDescent="0.25">
      <c r="A924" s="10" t="s">
        <v>1782</v>
      </c>
      <c r="B924" s="9" t="s">
        <v>1652</v>
      </c>
      <c r="C924" s="9" t="s">
        <v>1769</v>
      </c>
      <c r="D924" s="35" t="s">
        <v>2350</v>
      </c>
      <c r="E924" s="35" t="s">
        <v>1589</v>
      </c>
      <c r="F924" s="35" t="s">
        <v>1589</v>
      </c>
      <c r="G924" s="35" t="s">
        <v>127</v>
      </c>
      <c r="H924" s="35" t="s">
        <v>1589</v>
      </c>
      <c r="I924" s="35" t="s">
        <v>1589</v>
      </c>
      <c r="J924" s="35" t="str">
        <f t="shared" si="58"/>
        <v>Agile</v>
      </c>
      <c r="K924" t="s">
        <v>1589</v>
      </c>
      <c r="L924" t="s">
        <v>1589</v>
      </c>
      <c r="M924" t="s">
        <v>127</v>
      </c>
      <c r="N924" t="s">
        <v>127</v>
      </c>
      <c r="O924" t="s">
        <v>1589</v>
      </c>
      <c r="P924" t="s">
        <v>1589</v>
      </c>
      <c r="Q924" t="s">
        <v>1589</v>
      </c>
      <c r="R924" s="1" t="str">
        <f t="shared" si="59"/>
        <v>YES</v>
      </c>
      <c r="S924" s="29" t="str">
        <f t="shared" si="60"/>
        <v>YES</v>
      </c>
      <c r="T924" s="32" t="str">
        <f t="shared" si="57"/>
        <v>YES</v>
      </c>
      <c r="U924" s="34" t="s">
        <v>127</v>
      </c>
      <c r="V924" s="10" t="s">
        <v>1589</v>
      </c>
      <c r="W924" s="54" t="s">
        <v>1589</v>
      </c>
      <c r="X924" s="9" t="s">
        <v>126</v>
      </c>
      <c r="Y924" s="9" t="s">
        <v>127</v>
      </c>
      <c r="Z924" s="9" t="s">
        <v>126</v>
      </c>
      <c r="AA924" s="9" t="s">
        <v>126</v>
      </c>
      <c r="AB924" s="9" t="s">
        <v>126</v>
      </c>
      <c r="AC924" s="9" t="s">
        <v>126</v>
      </c>
      <c r="AD924" s="9" t="s">
        <v>126</v>
      </c>
      <c r="AE924" s="9" t="s">
        <v>126</v>
      </c>
      <c r="AF924" s="9" t="s">
        <v>126</v>
      </c>
      <c r="AG924" s="9" t="s">
        <v>126</v>
      </c>
      <c r="AH924" s="9" t="s">
        <v>126</v>
      </c>
      <c r="AI924" s="9" t="s">
        <v>126</v>
      </c>
      <c r="AJ924" s="9" t="s">
        <v>126</v>
      </c>
      <c r="AK924" s="9" t="s">
        <v>126</v>
      </c>
      <c r="AL924" s="9" t="s">
        <v>126</v>
      </c>
      <c r="AM924" s="9" t="s">
        <v>126</v>
      </c>
      <c r="AN924" s="9" t="s">
        <v>126</v>
      </c>
      <c r="AO924" s="9" t="s">
        <v>126</v>
      </c>
      <c r="AP924" s="9" t="s">
        <v>126</v>
      </c>
      <c r="AQ924" s="9" t="s">
        <v>126</v>
      </c>
      <c r="AR924" s="27" t="s">
        <v>126</v>
      </c>
      <c r="AS924" s="11" t="s">
        <v>1770</v>
      </c>
      <c r="CR924" t="s">
        <v>127</v>
      </c>
      <c r="EI924" s="22" t="s">
        <v>127</v>
      </c>
      <c r="EN924" s="11" t="s">
        <v>1775</v>
      </c>
      <c r="FB924" t="s">
        <v>127</v>
      </c>
      <c r="GD924" t="s">
        <v>127</v>
      </c>
      <c r="GO924" t="s">
        <v>127</v>
      </c>
      <c r="GP924" t="s">
        <v>127</v>
      </c>
      <c r="GR924" s="69" t="s">
        <v>347</v>
      </c>
      <c r="GS924" s="11" t="s">
        <v>126</v>
      </c>
    </row>
    <row r="925" spans="1:201" hidden="1" x14ac:dyDescent="0.25">
      <c r="A925" s="10" t="s">
        <v>1782</v>
      </c>
      <c r="B925" s="9" t="s">
        <v>1652</v>
      </c>
      <c r="C925" s="9" t="s">
        <v>1769</v>
      </c>
      <c r="D925" s="35" t="s">
        <v>2350</v>
      </c>
      <c r="E925" s="35" t="s">
        <v>1589</v>
      </c>
      <c r="F925" s="35" t="s">
        <v>1589</v>
      </c>
      <c r="G925" s="35" t="s">
        <v>127</v>
      </c>
      <c r="H925" s="35" t="s">
        <v>1589</v>
      </c>
      <c r="I925" s="35" t="s">
        <v>1589</v>
      </c>
      <c r="J925" s="35" t="str">
        <f t="shared" si="58"/>
        <v>Agile</v>
      </c>
      <c r="K925" t="s">
        <v>1589</v>
      </c>
      <c r="L925" t="s">
        <v>1589</v>
      </c>
      <c r="M925" t="s">
        <v>127</v>
      </c>
      <c r="N925" t="s">
        <v>127</v>
      </c>
      <c r="O925" t="s">
        <v>1589</v>
      </c>
      <c r="P925" t="s">
        <v>1589</v>
      </c>
      <c r="Q925" t="s">
        <v>1589</v>
      </c>
      <c r="R925" s="1" t="str">
        <f t="shared" si="59"/>
        <v>YES</v>
      </c>
      <c r="S925" s="29" t="str">
        <f t="shared" si="60"/>
        <v>YES</v>
      </c>
      <c r="T925" s="32" t="str">
        <f t="shared" si="57"/>
        <v>YES</v>
      </c>
      <c r="U925" s="34" t="s">
        <v>127</v>
      </c>
      <c r="V925" s="10" t="s">
        <v>1589</v>
      </c>
      <c r="W925" s="54" t="s">
        <v>1589</v>
      </c>
      <c r="X925" s="9" t="s">
        <v>126</v>
      </c>
      <c r="Y925" s="9" t="s">
        <v>126</v>
      </c>
      <c r="Z925" s="9" t="s">
        <v>126</v>
      </c>
      <c r="AA925" s="9" t="s">
        <v>126</v>
      </c>
      <c r="AB925" s="9" t="s">
        <v>126</v>
      </c>
      <c r="AC925" s="9" t="s">
        <v>126</v>
      </c>
      <c r="AD925" s="9" t="s">
        <v>126</v>
      </c>
      <c r="AE925" s="9" t="s">
        <v>127</v>
      </c>
      <c r="AF925" s="9" t="s">
        <v>126</v>
      </c>
      <c r="AG925" s="9" t="s">
        <v>126</v>
      </c>
      <c r="AH925" s="9" t="s">
        <v>126</v>
      </c>
      <c r="AI925" s="9" t="s">
        <v>126</v>
      </c>
      <c r="AJ925" s="9" t="s">
        <v>126</v>
      </c>
      <c r="AK925" s="9" t="s">
        <v>126</v>
      </c>
      <c r="AL925" s="9" t="s">
        <v>126</v>
      </c>
      <c r="AM925" s="9" t="s">
        <v>126</v>
      </c>
      <c r="AN925" s="9" t="s">
        <v>126</v>
      </c>
      <c r="AO925" s="9" t="s">
        <v>126</v>
      </c>
      <c r="AP925" s="9" t="s">
        <v>126</v>
      </c>
      <c r="AQ925" s="9" t="s">
        <v>126</v>
      </c>
      <c r="AR925" s="27" t="s">
        <v>126</v>
      </c>
      <c r="AS925" s="11" t="s">
        <v>1771</v>
      </c>
      <c r="CK925" t="s">
        <v>127</v>
      </c>
      <c r="EK925" s="2" t="s">
        <v>127</v>
      </c>
      <c r="EN925" s="11" t="s">
        <v>1776</v>
      </c>
      <c r="EP925" t="s">
        <v>127</v>
      </c>
      <c r="GM925" t="s">
        <v>127</v>
      </c>
      <c r="GR925" s="69" t="s">
        <v>347</v>
      </c>
      <c r="GS925" s="11" t="s">
        <v>126</v>
      </c>
    </row>
    <row r="926" spans="1:201" hidden="1" x14ac:dyDescent="0.25">
      <c r="A926" s="10" t="s">
        <v>1782</v>
      </c>
      <c r="B926" s="9" t="s">
        <v>1652</v>
      </c>
      <c r="C926" s="9" t="s">
        <v>1769</v>
      </c>
      <c r="D926" s="35" t="s">
        <v>2350</v>
      </c>
      <c r="E926" s="35" t="s">
        <v>1589</v>
      </c>
      <c r="F926" s="35" t="s">
        <v>1589</v>
      </c>
      <c r="G926" s="35" t="s">
        <v>127</v>
      </c>
      <c r="H926" s="35" t="s">
        <v>1589</v>
      </c>
      <c r="I926" s="35" t="s">
        <v>1589</v>
      </c>
      <c r="J926" s="35" t="str">
        <f t="shared" si="58"/>
        <v>Agile</v>
      </c>
      <c r="K926" t="s">
        <v>1589</v>
      </c>
      <c r="L926" t="s">
        <v>1589</v>
      </c>
      <c r="M926" t="s">
        <v>127</v>
      </c>
      <c r="N926" t="s">
        <v>127</v>
      </c>
      <c r="O926" t="s">
        <v>1589</v>
      </c>
      <c r="P926" t="s">
        <v>1589</v>
      </c>
      <c r="Q926" t="s">
        <v>1589</v>
      </c>
      <c r="R926" s="1" t="str">
        <f t="shared" si="59"/>
        <v>YES</v>
      </c>
      <c r="S926" s="29" t="str">
        <f t="shared" si="60"/>
        <v>YES</v>
      </c>
      <c r="T926" s="32" t="str">
        <f t="shared" si="57"/>
        <v>YES</v>
      </c>
      <c r="U926" s="34" t="s">
        <v>127</v>
      </c>
      <c r="V926" s="10" t="s">
        <v>1589</v>
      </c>
      <c r="W926" s="54" t="s">
        <v>1589</v>
      </c>
      <c r="X926" s="9" t="s">
        <v>126</v>
      </c>
      <c r="Y926" s="9" t="s">
        <v>126</v>
      </c>
      <c r="Z926" s="9" t="s">
        <v>126</v>
      </c>
      <c r="AA926" s="9" t="s">
        <v>126</v>
      </c>
      <c r="AB926" s="9" t="s">
        <v>126</v>
      </c>
      <c r="AC926" s="9" t="s">
        <v>126</v>
      </c>
      <c r="AD926" s="9" t="s">
        <v>126</v>
      </c>
      <c r="AE926" s="9" t="s">
        <v>126</v>
      </c>
      <c r="AF926" s="9" t="s">
        <v>126</v>
      </c>
      <c r="AG926" s="9" t="s">
        <v>127</v>
      </c>
      <c r="AH926" s="9" t="s">
        <v>126</v>
      </c>
      <c r="AI926" s="9" t="s">
        <v>126</v>
      </c>
      <c r="AJ926" s="9" t="s">
        <v>126</v>
      </c>
      <c r="AK926" s="9" t="s">
        <v>126</v>
      </c>
      <c r="AL926" s="9" t="s">
        <v>126</v>
      </c>
      <c r="AM926" s="9" t="s">
        <v>126</v>
      </c>
      <c r="AN926" s="9" t="s">
        <v>126</v>
      </c>
      <c r="AO926" s="9" t="s">
        <v>126</v>
      </c>
      <c r="AP926" s="9" t="s">
        <v>126</v>
      </c>
      <c r="AQ926" s="9" t="s">
        <v>126</v>
      </c>
      <c r="AR926" s="27" t="s">
        <v>126</v>
      </c>
      <c r="AS926" s="11" t="s">
        <v>1772</v>
      </c>
      <c r="BY926" t="s">
        <v>127</v>
      </c>
      <c r="EJ926" s="2" t="s">
        <v>127</v>
      </c>
      <c r="EN926" s="11" t="s">
        <v>1777</v>
      </c>
      <c r="FL926" t="s">
        <v>127</v>
      </c>
      <c r="GP926" t="s">
        <v>127</v>
      </c>
      <c r="GR926" s="69" t="s">
        <v>347</v>
      </c>
      <c r="GS926" s="11" t="s">
        <v>126</v>
      </c>
    </row>
    <row r="927" spans="1:201" hidden="1" x14ac:dyDescent="0.25">
      <c r="A927" s="10" t="s">
        <v>1782</v>
      </c>
      <c r="B927" s="9" t="s">
        <v>1652</v>
      </c>
      <c r="C927" s="9" t="s">
        <v>1769</v>
      </c>
      <c r="D927" s="35" t="s">
        <v>2350</v>
      </c>
      <c r="E927" s="35" t="s">
        <v>1589</v>
      </c>
      <c r="F927" s="35" t="s">
        <v>1589</v>
      </c>
      <c r="G927" s="35" t="s">
        <v>127</v>
      </c>
      <c r="H927" s="35" t="s">
        <v>1589</v>
      </c>
      <c r="I927" s="35" t="s">
        <v>1589</v>
      </c>
      <c r="J927" s="35" t="str">
        <f t="shared" si="58"/>
        <v>Agile</v>
      </c>
      <c r="K927" t="s">
        <v>1589</v>
      </c>
      <c r="L927" t="s">
        <v>1589</v>
      </c>
      <c r="M927" t="s">
        <v>127</v>
      </c>
      <c r="N927" t="s">
        <v>127</v>
      </c>
      <c r="O927" t="s">
        <v>1589</v>
      </c>
      <c r="P927" t="s">
        <v>1589</v>
      </c>
      <c r="Q927" t="s">
        <v>1589</v>
      </c>
      <c r="R927" s="1" t="str">
        <f t="shared" si="59"/>
        <v>YES</v>
      </c>
      <c r="S927" s="29" t="str">
        <f t="shared" si="60"/>
        <v>YES</v>
      </c>
      <c r="T927" s="32" t="str">
        <f t="shared" ref="T927:T990" si="61">IF(AND(AS927="",EN927="",GS927=""),"NO","YES")</f>
        <v>YES</v>
      </c>
      <c r="U927" s="34" t="s">
        <v>127</v>
      </c>
      <c r="V927" s="10" t="s">
        <v>1589</v>
      </c>
      <c r="W927" s="54" t="s">
        <v>1589</v>
      </c>
      <c r="X927" s="9" t="s">
        <v>126</v>
      </c>
      <c r="Y927" s="9" t="s">
        <v>126</v>
      </c>
      <c r="Z927" s="9" t="s">
        <v>126</v>
      </c>
      <c r="AA927" s="9" t="s">
        <v>126</v>
      </c>
      <c r="AB927" s="9" t="s">
        <v>126</v>
      </c>
      <c r="AC927" s="9" t="s">
        <v>126</v>
      </c>
      <c r="AD927" s="9" t="s">
        <v>126</v>
      </c>
      <c r="AE927" s="9" t="s">
        <v>126</v>
      </c>
      <c r="AF927" s="9" t="s">
        <v>126</v>
      </c>
      <c r="AG927" s="9" t="s">
        <v>126</v>
      </c>
      <c r="AH927" s="9" t="s">
        <v>126</v>
      </c>
      <c r="AI927" s="9" t="s">
        <v>126</v>
      </c>
      <c r="AJ927" s="9" t="s">
        <v>126</v>
      </c>
      <c r="AK927" s="9" t="s">
        <v>126</v>
      </c>
      <c r="AL927" s="9" t="s">
        <v>126</v>
      </c>
      <c r="AM927" s="9" t="s">
        <v>126</v>
      </c>
      <c r="AN927" s="9" t="s">
        <v>126</v>
      </c>
      <c r="AO927" s="9" t="s">
        <v>126</v>
      </c>
      <c r="AP927" s="9" t="s">
        <v>126</v>
      </c>
      <c r="AQ927" s="9" t="s">
        <v>127</v>
      </c>
      <c r="AR927" s="27" t="s">
        <v>126</v>
      </c>
      <c r="AS927" s="11" t="s">
        <v>1773</v>
      </c>
      <c r="BQ927" t="s">
        <v>127</v>
      </c>
      <c r="EJ927" s="2" t="s">
        <v>127</v>
      </c>
      <c r="EN927" s="11" t="s">
        <v>1778</v>
      </c>
      <c r="EP927" t="s">
        <v>127</v>
      </c>
      <c r="GM927" t="s">
        <v>127</v>
      </c>
      <c r="GR927" s="69" t="s">
        <v>347</v>
      </c>
      <c r="GS927" s="11" t="s">
        <v>126</v>
      </c>
    </row>
    <row r="928" spans="1:201" hidden="1" x14ac:dyDescent="0.25">
      <c r="A928" s="10" t="s">
        <v>1782</v>
      </c>
      <c r="B928" s="9" t="s">
        <v>1652</v>
      </c>
      <c r="C928" s="9" t="s">
        <v>1769</v>
      </c>
      <c r="D928" s="35" t="s">
        <v>2350</v>
      </c>
      <c r="E928" s="35" t="s">
        <v>1589</v>
      </c>
      <c r="F928" s="35" t="s">
        <v>1589</v>
      </c>
      <c r="G928" s="35" t="s">
        <v>127</v>
      </c>
      <c r="H928" s="35" t="s">
        <v>1589</v>
      </c>
      <c r="I928" s="35" t="s">
        <v>1589</v>
      </c>
      <c r="J928" s="35" t="str">
        <f t="shared" si="58"/>
        <v>Agile</v>
      </c>
      <c r="K928" t="s">
        <v>1589</v>
      </c>
      <c r="L928" t="s">
        <v>1589</v>
      </c>
      <c r="M928" t="s">
        <v>127</v>
      </c>
      <c r="N928" t="s">
        <v>127</v>
      </c>
      <c r="O928" t="s">
        <v>1589</v>
      </c>
      <c r="P928" t="s">
        <v>1589</v>
      </c>
      <c r="Q928" t="s">
        <v>1589</v>
      </c>
      <c r="R928" s="1" t="str">
        <f t="shared" si="59"/>
        <v>YES</v>
      </c>
      <c r="S928" s="29" t="str">
        <f t="shared" si="60"/>
        <v>YES</v>
      </c>
      <c r="T928" s="32" t="str">
        <f t="shared" si="61"/>
        <v>YES</v>
      </c>
      <c r="U928" s="34" t="s">
        <v>127</v>
      </c>
      <c r="V928" s="10" t="s">
        <v>1589</v>
      </c>
      <c r="W928" s="54" t="s">
        <v>1589</v>
      </c>
      <c r="X928" s="9" t="s">
        <v>126</v>
      </c>
      <c r="Y928" s="9" t="s">
        <v>126</v>
      </c>
      <c r="Z928" s="9" t="s">
        <v>126</v>
      </c>
      <c r="AA928" s="9" t="s">
        <v>127</v>
      </c>
      <c r="AB928" s="9" t="s">
        <v>126</v>
      </c>
      <c r="AC928" s="9" t="s">
        <v>126</v>
      </c>
      <c r="AD928" s="9" t="s">
        <v>126</v>
      </c>
      <c r="AE928" s="9" t="s">
        <v>126</v>
      </c>
      <c r="AF928" s="9" t="s">
        <v>126</v>
      </c>
      <c r="AG928" s="9" t="s">
        <v>126</v>
      </c>
      <c r="AH928" s="9" t="s">
        <v>126</v>
      </c>
      <c r="AI928" s="9" t="s">
        <v>126</v>
      </c>
      <c r="AJ928" s="9" t="s">
        <v>126</v>
      </c>
      <c r="AK928" s="9" t="s">
        <v>126</v>
      </c>
      <c r="AL928" s="9" t="s">
        <v>126</v>
      </c>
      <c r="AM928" s="9" t="s">
        <v>126</v>
      </c>
      <c r="AN928" s="9" t="s">
        <v>126</v>
      </c>
      <c r="AO928" s="9" t="s">
        <v>126</v>
      </c>
      <c r="AP928" s="9" t="s">
        <v>126</v>
      </c>
      <c r="AQ928" s="9" t="s">
        <v>126</v>
      </c>
      <c r="AR928" s="17" t="s">
        <v>126</v>
      </c>
      <c r="AS928" s="36" t="s">
        <v>1774</v>
      </c>
      <c r="CR928" t="s">
        <v>127</v>
      </c>
      <c r="EI928" s="22" t="s">
        <v>127</v>
      </c>
      <c r="EN928" s="11" t="s">
        <v>1779</v>
      </c>
      <c r="GD928" t="s">
        <v>127</v>
      </c>
      <c r="GP928" t="s">
        <v>127</v>
      </c>
      <c r="GR928" s="69" t="s">
        <v>348</v>
      </c>
      <c r="GS928" s="11" t="s">
        <v>126</v>
      </c>
    </row>
    <row r="929" spans="1:201" hidden="1" x14ac:dyDescent="0.25">
      <c r="A929" s="10" t="s">
        <v>2076</v>
      </c>
      <c r="B929" s="9" t="s">
        <v>1784</v>
      </c>
      <c r="C929" s="9" t="s">
        <v>1840</v>
      </c>
      <c r="D929" s="35" t="s">
        <v>2349</v>
      </c>
      <c r="E929" s="35" t="s">
        <v>1589</v>
      </c>
      <c r="F929" s="35" t="s">
        <v>1589</v>
      </c>
      <c r="G929" s="35" t="s">
        <v>127</v>
      </c>
      <c r="H929" s="35" t="s">
        <v>1589</v>
      </c>
      <c r="I929" s="35" t="s">
        <v>1589</v>
      </c>
      <c r="J929" s="35" t="str">
        <f t="shared" si="58"/>
        <v>Agile</v>
      </c>
      <c r="K929" t="s">
        <v>1589</v>
      </c>
      <c r="L929" t="s">
        <v>1589</v>
      </c>
      <c r="M929" t="s">
        <v>1589</v>
      </c>
      <c r="N929" t="s">
        <v>1589</v>
      </c>
      <c r="O929" t="s">
        <v>1589</v>
      </c>
      <c r="P929" t="s">
        <v>127</v>
      </c>
      <c r="Q929" t="s">
        <v>1589</v>
      </c>
      <c r="R929" s="1" t="str">
        <f t="shared" si="59"/>
        <v>NO</v>
      </c>
      <c r="S929" s="29" t="str">
        <f t="shared" si="60"/>
        <v>YES</v>
      </c>
      <c r="T929" s="32" t="str">
        <f t="shared" si="61"/>
        <v>YES</v>
      </c>
      <c r="U929" s="34" t="s">
        <v>127</v>
      </c>
      <c r="V929" s="10" t="s">
        <v>1589</v>
      </c>
      <c r="W929" s="54" t="s">
        <v>1589</v>
      </c>
      <c r="X929" s="35"/>
      <c r="Y929" s="35"/>
      <c r="Z929" s="35"/>
      <c r="AA929" s="35"/>
      <c r="AB929" s="35" t="s">
        <v>127</v>
      </c>
      <c r="AC929" s="35"/>
      <c r="AD929" s="35"/>
      <c r="AE929" s="35"/>
      <c r="AF929" s="35"/>
      <c r="AG929" s="35"/>
      <c r="AH929" s="35"/>
      <c r="AI929" s="35"/>
      <c r="AJ929" s="35"/>
      <c r="AK929" s="35"/>
      <c r="AL929" s="35"/>
      <c r="AM929" s="35"/>
      <c r="AN929" s="35"/>
      <c r="AO929" s="35"/>
      <c r="AP929" s="35"/>
      <c r="AQ929" s="35"/>
      <c r="AR929" s="35"/>
      <c r="AS929" s="36" t="s">
        <v>1841</v>
      </c>
      <c r="DR929" t="s">
        <v>127</v>
      </c>
      <c r="EI929" s="22" t="s">
        <v>127</v>
      </c>
      <c r="EN929" s="11" t="s">
        <v>1844</v>
      </c>
      <c r="EQ929" t="s">
        <v>127</v>
      </c>
      <c r="EW929" t="s">
        <v>127</v>
      </c>
      <c r="GN929" t="s">
        <v>127</v>
      </c>
      <c r="GP929" t="s">
        <v>127</v>
      </c>
      <c r="GR929" s="69" t="s">
        <v>347</v>
      </c>
      <c r="GS929" s="11" t="s">
        <v>1846</v>
      </c>
    </row>
    <row r="930" spans="1:201" hidden="1" x14ac:dyDescent="0.25">
      <c r="A930" s="10" t="s">
        <v>2076</v>
      </c>
      <c r="B930" s="9" t="s">
        <v>1784</v>
      </c>
      <c r="C930" s="9" t="s">
        <v>1840</v>
      </c>
      <c r="D930" s="35" t="s">
        <v>2349</v>
      </c>
      <c r="E930" s="35" t="s">
        <v>1589</v>
      </c>
      <c r="F930" s="35" t="s">
        <v>1589</v>
      </c>
      <c r="G930" s="35" t="s">
        <v>127</v>
      </c>
      <c r="H930" s="35" t="s">
        <v>1589</v>
      </c>
      <c r="I930" s="35" t="s">
        <v>1589</v>
      </c>
      <c r="J930" s="35" t="str">
        <f t="shared" si="58"/>
        <v>Agile</v>
      </c>
      <c r="K930" t="s">
        <v>1589</v>
      </c>
      <c r="L930" t="s">
        <v>1589</v>
      </c>
      <c r="M930" t="s">
        <v>1589</v>
      </c>
      <c r="N930" t="s">
        <v>1589</v>
      </c>
      <c r="O930" t="s">
        <v>1589</v>
      </c>
      <c r="P930" t="s">
        <v>127</v>
      </c>
      <c r="Q930" t="s">
        <v>1589</v>
      </c>
      <c r="R930" s="1" t="str">
        <f t="shared" si="59"/>
        <v>NO</v>
      </c>
      <c r="S930" s="29" t="str">
        <f t="shared" si="60"/>
        <v>YES</v>
      </c>
      <c r="T930" s="32" t="str">
        <f t="shared" si="61"/>
        <v>YES</v>
      </c>
      <c r="U930" s="34" t="s">
        <v>127</v>
      </c>
      <c r="V930" s="10" t="s">
        <v>1589</v>
      </c>
      <c r="W930" s="54" t="s">
        <v>1589</v>
      </c>
      <c r="X930" s="35"/>
      <c r="Y930" s="35"/>
      <c r="Z930" s="35"/>
      <c r="AA930" s="35"/>
      <c r="AB930" s="35"/>
      <c r="AC930" s="35"/>
      <c r="AD930" s="35"/>
      <c r="AE930" s="35"/>
      <c r="AF930" s="35"/>
      <c r="AG930" s="35"/>
      <c r="AH930" s="35" t="s">
        <v>127</v>
      </c>
      <c r="AI930" s="35"/>
      <c r="AJ930" s="35"/>
      <c r="AK930" s="35"/>
      <c r="AL930" s="35"/>
      <c r="AM930" s="35"/>
      <c r="AN930" s="35"/>
      <c r="AO930" s="35"/>
      <c r="AP930" s="35"/>
      <c r="AQ930" s="35"/>
      <c r="AR930" s="35"/>
      <c r="AS930" s="36" t="s">
        <v>1842</v>
      </c>
      <c r="DR930" t="s">
        <v>127</v>
      </c>
      <c r="EI930" s="22" t="s">
        <v>127</v>
      </c>
      <c r="EN930" s="11" t="s">
        <v>1842</v>
      </c>
      <c r="EQ930" t="s">
        <v>127</v>
      </c>
      <c r="EW930" t="s">
        <v>127</v>
      </c>
      <c r="GN930" t="s">
        <v>127</v>
      </c>
      <c r="GP930" t="s">
        <v>127</v>
      </c>
      <c r="GR930" s="69" t="s">
        <v>347</v>
      </c>
      <c r="GS930" s="11" t="s">
        <v>1847</v>
      </c>
    </row>
    <row r="931" spans="1:201" hidden="1" x14ac:dyDescent="0.25">
      <c r="A931" s="10" t="s">
        <v>2076</v>
      </c>
      <c r="B931" s="9" t="s">
        <v>1784</v>
      </c>
      <c r="C931" s="9" t="s">
        <v>1840</v>
      </c>
      <c r="D931" s="35" t="s">
        <v>2349</v>
      </c>
      <c r="E931" s="35" t="s">
        <v>1589</v>
      </c>
      <c r="F931" s="35" t="s">
        <v>1589</v>
      </c>
      <c r="G931" s="35" t="s">
        <v>127</v>
      </c>
      <c r="H931" s="35" t="s">
        <v>1589</v>
      </c>
      <c r="I931" s="35" t="s">
        <v>1589</v>
      </c>
      <c r="J931" s="35" t="str">
        <f t="shared" si="58"/>
        <v>Agile</v>
      </c>
      <c r="K931" t="s">
        <v>1589</v>
      </c>
      <c r="L931" t="s">
        <v>1589</v>
      </c>
      <c r="M931" t="s">
        <v>1589</v>
      </c>
      <c r="N931" t="s">
        <v>1589</v>
      </c>
      <c r="O931" t="s">
        <v>1589</v>
      </c>
      <c r="P931" t="s">
        <v>127</v>
      </c>
      <c r="Q931" t="s">
        <v>1589</v>
      </c>
      <c r="R931" s="1" t="str">
        <f t="shared" si="59"/>
        <v>NO</v>
      </c>
      <c r="S931" s="29" t="str">
        <f t="shared" si="60"/>
        <v>YES</v>
      </c>
      <c r="T931" s="32" t="str">
        <f t="shared" si="61"/>
        <v>YES</v>
      </c>
      <c r="U931" s="34" t="s">
        <v>127</v>
      </c>
      <c r="V931" s="10" t="s">
        <v>1589</v>
      </c>
      <c r="W931" s="54" t="s">
        <v>1589</v>
      </c>
      <c r="X931" s="35"/>
      <c r="Y931" s="35"/>
      <c r="Z931" s="35"/>
      <c r="AA931" s="35"/>
      <c r="AB931" s="35"/>
      <c r="AC931" s="35"/>
      <c r="AD931" s="35"/>
      <c r="AE931" s="35"/>
      <c r="AF931" s="35"/>
      <c r="AG931" s="35"/>
      <c r="AH931" s="35"/>
      <c r="AI931" s="35" t="s">
        <v>127</v>
      </c>
      <c r="AJ931" s="35"/>
      <c r="AK931" s="35"/>
      <c r="AL931" s="35"/>
      <c r="AM931" s="35"/>
      <c r="AN931" s="35"/>
      <c r="AO931" s="35"/>
      <c r="AP931" s="35"/>
      <c r="AQ931" s="35"/>
      <c r="AR931" s="35"/>
      <c r="AS931" s="36" t="s">
        <v>1843</v>
      </c>
      <c r="CN931" t="s">
        <v>127</v>
      </c>
      <c r="EJ931" s="2" t="s">
        <v>127</v>
      </c>
      <c r="EN931" s="11" t="s">
        <v>1845</v>
      </c>
      <c r="EQ931" t="s">
        <v>127</v>
      </c>
      <c r="FA931" t="s">
        <v>127</v>
      </c>
      <c r="GN931" t="s">
        <v>127</v>
      </c>
      <c r="GP931" t="s">
        <v>127</v>
      </c>
      <c r="GR931" s="69" t="s">
        <v>347</v>
      </c>
      <c r="GS931" s="11" t="s">
        <v>1848</v>
      </c>
    </row>
    <row r="932" spans="1:201" hidden="1" x14ac:dyDescent="0.25">
      <c r="A932" s="10" t="s">
        <v>2076</v>
      </c>
      <c r="B932" s="9" t="s">
        <v>1784</v>
      </c>
      <c r="C932" s="9" t="s">
        <v>1840</v>
      </c>
      <c r="D932" s="35" t="s">
        <v>2349</v>
      </c>
      <c r="E932" s="35" t="s">
        <v>1589</v>
      </c>
      <c r="F932" s="35" t="s">
        <v>1589</v>
      </c>
      <c r="G932" s="35" t="s">
        <v>127</v>
      </c>
      <c r="H932" s="35" t="s">
        <v>1589</v>
      </c>
      <c r="I932" s="35" t="s">
        <v>1589</v>
      </c>
      <c r="J932" s="35" t="str">
        <f t="shared" si="58"/>
        <v>Agile</v>
      </c>
      <c r="K932" t="s">
        <v>1589</v>
      </c>
      <c r="L932" t="s">
        <v>1589</v>
      </c>
      <c r="M932" t="s">
        <v>1589</v>
      </c>
      <c r="N932" t="s">
        <v>1589</v>
      </c>
      <c r="O932" t="s">
        <v>1589</v>
      </c>
      <c r="P932" t="s">
        <v>127</v>
      </c>
      <c r="Q932" t="s">
        <v>1589</v>
      </c>
      <c r="R932" s="1" t="str">
        <f t="shared" si="59"/>
        <v>NO</v>
      </c>
      <c r="S932" s="29" t="str">
        <f t="shared" si="60"/>
        <v>NO</v>
      </c>
      <c r="T932" s="32" t="str">
        <f t="shared" si="61"/>
        <v>NO</v>
      </c>
      <c r="U932" s="34" t="s">
        <v>1589</v>
      </c>
      <c r="V932" s="10" t="s">
        <v>1589</v>
      </c>
      <c r="W932" s="54" t="s">
        <v>1589</v>
      </c>
      <c r="X932" s="35"/>
      <c r="Y932" s="35"/>
      <c r="Z932" s="35"/>
      <c r="AA932" s="35"/>
      <c r="AB932" s="35"/>
      <c r="AC932" s="35"/>
      <c r="AD932" s="35"/>
      <c r="AE932" s="35"/>
      <c r="AF932" s="35"/>
      <c r="AG932" s="35"/>
      <c r="AH932" s="35"/>
      <c r="AI932" s="35"/>
      <c r="AJ932" s="35"/>
      <c r="AK932" s="35"/>
      <c r="AL932" s="35"/>
      <c r="AM932" s="35"/>
      <c r="AN932" s="35"/>
      <c r="AO932" s="35"/>
      <c r="AP932" s="35"/>
      <c r="AQ932" s="35"/>
      <c r="AR932" s="35"/>
      <c r="AS932" s="36" t="s">
        <v>126</v>
      </c>
      <c r="EN932" s="11" t="s">
        <v>126</v>
      </c>
      <c r="GR932" s="69" t="s">
        <v>126</v>
      </c>
      <c r="GS932" s="11" t="s">
        <v>126</v>
      </c>
    </row>
    <row r="933" spans="1:201" hidden="1" x14ac:dyDescent="0.25">
      <c r="A933" s="10" t="s">
        <v>2076</v>
      </c>
      <c r="B933" s="9" t="s">
        <v>1784</v>
      </c>
      <c r="C933" s="9" t="s">
        <v>1840</v>
      </c>
      <c r="D933" s="35" t="s">
        <v>2349</v>
      </c>
      <c r="E933" s="35" t="s">
        <v>1589</v>
      </c>
      <c r="F933" s="35" t="s">
        <v>1589</v>
      </c>
      <c r="G933" s="35" t="s">
        <v>127</v>
      </c>
      <c r="H933" s="35" t="s">
        <v>1589</v>
      </c>
      <c r="I933" s="35" t="s">
        <v>1589</v>
      </c>
      <c r="J933" s="35" t="str">
        <f t="shared" si="58"/>
        <v>Agile</v>
      </c>
      <c r="K933" t="s">
        <v>1589</v>
      </c>
      <c r="L933" t="s">
        <v>1589</v>
      </c>
      <c r="M933" t="s">
        <v>1589</v>
      </c>
      <c r="N933" t="s">
        <v>1589</v>
      </c>
      <c r="O933" t="s">
        <v>1589</v>
      </c>
      <c r="P933" t="s">
        <v>127</v>
      </c>
      <c r="Q933" t="s">
        <v>1589</v>
      </c>
      <c r="R933" s="1" t="str">
        <f t="shared" si="59"/>
        <v>NO</v>
      </c>
      <c r="S933" s="29" t="str">
        <f t="shared" si="60"/>
        <v>NO</v>
      </c>
      <c r="T933" s="32" t="str">
        <f t="shared" si="61"/>
        <v>NO</v>
      </c>
      <c r="U933" s="34" t="s">
        <v>1589</v>
      </c>
      <c r="V933" s="10" t="s">
        <v>1589</v>
      </c>
      <c r="W933" s="54" t="s">
        <v>1589</v>
      </c>
      <c r="X933" s="35"/>
      <c r="Y933" s="35"/>
      <c r="Z933" s="35"/>
      <c r="AA933" s="35"/>
      <c r="AB933" s="35"/>
      <c r="AC933" s="35"/>
      <c r="AD933" s="35"/>
      <c r="AE933" s="35"/>
      <c r="AF933" s="35"/>
      <c r="AG933" s="35"/>
      <c r="AH933" s="35"/>
      <c r="AI933" s="35"/>
      <c r="AJ933" s="35"/>
      <c r="AK933" s="35"/>
      <c r="AL933" s="35"/>
      <c r="AM933" s="35"/>
      <c r="AN933" s="35"/>
      <c r="AO933" s="35"/>
      <c r="AP933" s="35"/>
      <c r="AQ933" s="35"/>
      <c r="AR933" s="35"/>
      <c r="AS933" s="36" t="s">
        <v>126</v>
      </c>
      <c r="EN933" s="11" t="s">
        <v>126</v>
      </c>
      <c r="GR933" s="69" t="s">
        <v>126</v>
      </c>
      <c r="GS933" s="11" t="s">
        <v>126</v>
      </c>
    </row>
    <row r="934" spans="1:201" hidden="1" x14ac:dyDescent="0.25">
      <c r="A934" s="10" t="s">
        <v>2076</v>
      </c>
      <c r="B934" s="9" t="s">
        <v>1784</v>
      </c>
      <c r="C934" s="9" t="s">
        <v>1849</v>
      </c>
      <c r="D934" s="35" t="s">
        <v>2349</v>
      </c>
      <c r="E934" s="35" t="s">
        <v>1589</v>
      </c>
      <c r="F934" s="35" t="s">
        <v>1589</v>
      </c>
      <c r="G934" s="35" t="s">
        <v>1589</v>
      </c>
      <c r="H934" s="35" t="s">
        <v>1589</v>
      </c>
      <c r="I934" s="35" t="s">
        <v>1589</v>
      </c>
      <c r="J934" s="35" t="str">
        <f t="shared" si="58"/>
        <v/>
      </c>
      <c r="K934" t="s">
        <v>1589</v>
      </c>
      <c r="L934" t="s">
        <v>127</v>
      </c>
      <c r="M934" t="s">
        <v>1589</v>
      </c>
      <c r="N934" t="s">
        <v>1589</v>
      </c>
      <c r="O934" t="s">
        <v>1589</v>
      </c>
      <c r="P934" t="s">
        <v>1589</v>
      </c>
      <c r="Q934" t="s">
        <v>1589</v>
      </c>
      <c r="R934" s="1" t="str">
        <f t="shared" si="59"/>
        <v>NO</v>
      </c>
      <c r="S934" s="29" t="str">
        <f t="shared" si="60"/>
        <v>YES</v>
      </c>
      <c r="T934" s="32" t="str">
        <f t="shared" si="61"/>
        <v>YES</v>
      </c>
      <c r="U934" s="34" t="s">
        <v>127</v>
      </c>
      <c r="V934" s="10" t="s">
        <v>1589</v>
      </c>
      <c r="W934" s="54" t="s">
        <v>1589</v>
      </c>
      <c r="X934" s="35"/>
      <c r="Y934" s="35" t="s">
        <v>127</v>
      </c>
      <c r="Z934" s="35"/>
      <c r="AA934" s="35"/>
      <c r="AB934" s="35"/>
      <c r="AC934" s="35"/>
      <c r="AD934" s="35"/>
      <c r="AE934" s="35"/>
      <c r="AF934" s="35"/>
      <c r="AG934" s="35"/>
      <c r="AH934" s="35"/>
      <c r="AI934" s="35"/>
      <c r="AJ934" s="35"/>
      <c r="AK934" s="35"/>
      <c r="AL934" s="35"/>
      <c r="AM934" s="35"/>
      <c r="AN934" s="35"/>
      <c r="AO934" s="35"/>
      <c r="AP934" s="35"/>
      <c r="AQ934" s="35"/>
      <c r="AR934" s="35"/>
      <c r="AS934" s="36" t="s">
        <v>1850</v>
      </c>
      <c r="BH934" t="s">
        <v>127</v>
      </c>
      <c r="EI934" s="22" t="s">
        <v>127</v>
      </c>
      <c r="EN934" s="11" t="s">
        <v>1851</v>
      </c>
      <c r="FL934" t="s">
        <v>127</v>
      </c>
      <c r="GD934" t="s">
        <v>127</v>
      </c>
      <c r="GF934" t="s">
        <v>127</v>
      </c>
      <c r="GP934" t="s">
        <v>127</v>
      </c>
      <c r="GR934" s="69" t="s">
        <v>348</v>
      </c>
      <c r="GS934" s="11" t="s">
        <v>1852</v>
      </c>
    </row>
    <row r="935" spans="1:201" hidden="1" x14ac:dyDescent="0.25">
      <c r="A935" s="10" t="s">
        <v>2076</v>
      </c>
      <c r="B935" s="9" t="s">
        <v>1784</v>
      </c>
      <c r="C935" s="9" t="s">
        <v>1849</v>
      </c>
      <c r="D935" s="35" t="s">
        <v>2349</v>
      </c>
      <c r="E935" s="35" t="s">
        <v>1589</v>
      </c>
      <c r="F935" s="35" t="s">
        <v>1589</v>
      </c>
      <c r="G935" s="35" t="s">
        <v>1589</v>
      </c>
      <c r="H935" s="35" t="s">
        <v>1589</v>
      </c>
      <c r="I935" s="35" t="s">
        <v>1589</v>
      </c>
      <c r="J935" s="35" t="str">
        <f t="shared" si="58"/>
        <v/>
      </c>
      <c r="K935" t="s">
        <v>1589</v>
      </c>
      <c r="L935" t="s">
        <v>127</v>
      </c>
      <c r="M935" t="s">
        <v>1589</v>
      </c>
      <c r="N935" t="s">
        <v>1589</v>
      </c>
      <c r="O935" t="s">
        <v>1589</v>
      </c>
      <c r="P935" t="s">
        <v>1589</v>
      </c>
      <c r="Q935" t="s">
        <v>1589</v>
      </c>
      <c r="R935" s="1" t="str">
        <f t="shared" si="59"/>
        <v>NO</v>
      </c>
      <c r="S935" s="29" t="str">
        <f t="shared" si="60"/>
        <v>NO</v>
      </c>
      <c r="T935" s="32" t="str">
        <f t="shared" si="61"/>
        <v>NO</v>
      </c>
      <c r="U935" s="34" t="s">
        <v>1589</v>
      </c>
      <c r="V935" s="10" t="s">
        <v>1589</v>
      </c>
      <c r="W935" s="54" t="s">
        <v>1589</v>
      </c>
      <c r="X935" s="35"/>
      <c r="Y935" s="35"/>
      <c r="Z935" s="35"/>
      <c r="AA935" s="35"/>
      <c r="AB935" s="35"/>
      <c r="AC935" s="35"/>
      <c r="AD935" s="35"/>
      <c r="AE935" s="35"/>
      <c r="AF935" s="35"/>
      <c r="AG935" s="35"/>
      <c r="AH935" s="35"/>
      <c r="AI935" s="35"/>
      <c r="AJ935" s="35"/>
      <c r="AK935" s="35"/>
      <c r="AL935" s="35"/>
      <c r="AM935" s="35"/>
      <c r="AN935" s="35"/>
      <c r="AO935" s="35"/>
      <c r="AP935" s="35"/>
      <c r="AQ935" s="35"/>
      <c r="AR935" s="35"/>
      <c r="AS935" s="36" t="s">
        <v>126</v>
      </c>
      <c r="EN935" s="11" t="s">
        <v>126</v>
      </c>
      <c r="GR935" s="69" t="s">
        <v>126</v>
      </c>
      <c r="GS935" s="11" t="s">
        <v>126</v>
      </c>
    </row>
    <row r="936" spans="1:201" hidden="1" x14ac:dyDescent="0.25">
      <c r="A936" s="10" t="s">
        <v>2076</v>
      </c>
      <c r="B936" s="9" t="s">
        <v>1784</v>
      </c>
      <c r="C936" s="9" t="s">
        <v>1849</v>
      </c>
      <c r="D936" s="35" t="s">
        <v>2349</v>
      </c>
      <c r="E936" s="35" t="s">
        <v>1589</v>
      </c>
      <c r="F936" s="35" t="s">
        <v>1589</v>
      </c>
      <c r="G936" s="35" t="s">
        <v>1589</v>
      </c>
      <c r="H936" s="35" t="s">
        <v>1589</v>
      </c>
      <c r="I936" s="35" t="s">
        <v>1589</v>
      </c>
      <c r="J936" s="35" t="str">
        <f t="shared" si="58"/>
        <v/>
      </c>
      <c r="K936" t="s">
        <v>1589</v>
      </c>
      <c r="L936" t="s">
        <v>127</v>
      </c>
      <c r="M936" t="s">
        <v>1589</v>
      </c>
      <c r="N936" t="s">
        <v>1589</v>
      </c>
      <c r="O936" t="s">
        <v>1589</v>
      </c>
      <c r="P936" t="s">
        <v>1589</v>
      </c>
      <c r="Q936" t="s">
        <v>1589</v>
      </c>
      <c r="R936" s="1" t="str">
        <f t="shared" si="59"/>
        <v>NO</v>
      </c>
      <c r="S936" s="29" t="str">
        <f t="shared" si="60"/>
        <v>NO</v>
      </c>
      <c r="T936" s="32" t="str">
        <f t="shared" si="61"/>
        <v>NO</v>
      </c>
      <c r="U936" s="34" t="s">
        <v>1589</v>
      </c>
      <c r="V936" s="10" t="s">
        <v>1589</v>
      </c>
      <c r="W936" s="54" t="s">
        <v>1589</v>
      </c>
      <c r="X936" s="35"/>
      <c r="Y936" s="35"/>
      <c r="Z936" s="35"/>
      <c r="AA936" s="35"/>
      <c r="AB936" s="35"/>
      <c r="AC936" s="35"/>
      <c r="AD936" s="35"/>
      <c r="AE936" s="35"/>
      <c r="AF936" s="35"/>
      <c r="AG936" s="35"/>
      <c r="AH936" s="35"/>
      <c r="AI936" s="35"/>
      <c r="AJ936" s="35"/>
      <c r="AK936" s="35"/>
      <c r="AL936" s="35"/>
      <c r="AM936" s="35"/>
      <c r="AN936" s="35"/>
      <c r="AO936" s="35"/>
      <c r="AP936" s="35"/>
      <c r="AQ936" s="35"/>
      <c r="AR936" s="35"/>
      <c r="AS936" s="36" t="s">
        <v>126</v>
      </c>
      <c r="EN936" s="11" t="s">
        <v>126</v>
      </c>
      <c r="GR936" s="69" t="s">
        <v>126</v>
      </c>
      <c r="GS936" s="11" t="s">
        <v>126</v>
      </c>
    </row>
    <row r="937" spans="1:201" hidden="1" x14ac:dyDescent="0.25">
      <c r="A937" s="10" t="s">
        <v>2076</v>
      </c>
      <c r="B937" s="9" t="s">
        <v>1784</v>
      </c>
      <c r="C937" s="9" t="s">
        <v>1849</v>
      </c>
      <c r="D937" s="35" t="s">
        <v>2349</v>
      </c>
      <c r="E937" s="35" t="s">
        <v>1589</v>
      </c>
      <c r="F937" s="35" t="s">
        <v>1589</v>
      </c>
      <c r="G937" s="35" t="s">
        <v>1589</v>
      </c>
      <c r="H937" s="35" t="s">
        <v>1589</v>
      </c>
      <c r="I937" s="35" t="s">
        <v>1589</v>
      </c>
      <c r="J937" s="35" t="str">
        <f t="shared" si="58"/>
        <v/>
      </c>
      <c r="K937" t="s">
        <v>1589</v>
      </c>
      <c r="L937" t="s">
        <v>127</v>
      </c>
      <c r="M937" t="s">
        <v>1589</v>
      </c>
      <c r="N937" t="s">
        <v>1589</v>
      </c>
      <c r="O937" t="s">
        <v>1589</v>
      </c>
      <c r="P937" t="s">
        <v>1589</v>
      </c>
      <c r="Q937" t="s">
        <v>1589</v>
      </c>
      <c r="R937" s="1" t="str">
        <f t="shared" si="59"/>
        <v>NO</v>
      </c>
      <c r="S937" s="29" t="str">
        <f t="shared" si="60"/>
        <v>NO</v>
      </c>
      <c r="T937" s="32" t="str">
        <f t="shared" si="61"/>
        <v>NO</v>
      </c>
      <c r="U937" s="34" t="s">
        <v>1589</v>
      </c>
      <c r="V937" s="10" t="s">
        <v>1589</v>
      </c>
      <c r="W937" s="54" t="s">
        <v>1589</v>
      </c>
      <c r="X937" s="35"/>
      <c r="Y937" s="35"/>
      <c r="Z937" s="35"/>
      <c r="AA937" s="35"/>
      <c r="AB937" s="35"/>
      <c r="AC937" s="35"/>
      <c r="AD937" s="35"/>
      <c r="AE937" s="35"/>
      <c r="AF937" s="35"/>
      <c r="AG937" s="35"/>
      <c r="AH937" s="35"/>
      <c r="AI937" s="35"/>
      <c r="AJ937" s="35"/>
      <c r="AK937" s="35"/>
      <c r="AL937" s="35"/>
      <c r="AM937" s="35"/>
      <c r="AN937" s="35"/>
      <c r="AO937" s="35"/>
      <c r="AP937" s="35"/>
      <c r="AQ937" s="35"/>
      <c r="AR937" s="35"/>
      <c r="AS937" s="36" t="s">
        <v>126</v>
      </c>
      <c r="EN937" s="11" t="s">
        <v>126</v>
      </c>
      <c r="GR937" s="69" t="s">
        <v>126</v>
      </c>
      <c r="GS937" s="11" t="s">
        <v>126</v>
      </c>
    </row>
    <row r="938" spans="1:201" hidden="1" x14ac:dyDescent="0.25">
      <c r="A938" s="10" t="s">
        <v>2076</v>
      </c>
      <c r="B938" s="9" t="s">
        <v>1784</v>
      </c>
      <c r="C938" s="9" t="s">
        <v>1849</v>
      </c>
      <c r="D938" s="35" t="s">
        <v>2349</v>
      </c>
      <c r="E938" s="35" t="s">
        <v>1589</v>
      </c>
      <c r="F938" s="35" t="s">
        <v>1589</v>
      </c>
      <c r="G938" s="35" t="s">
        <v>1589</v>
      </c>
      <c r="H938" s="35" t="s">
        <v>1589</v>
      </c>
      <c r="I938" s="35" t="s">
        <v>1589</v>
      </c>
      <c r="J938" s="35" t="str">
        <f t="shared" si="58"/>
        <v/>
      </c>
      <c r="K938" t="s">
        <v>1589</v>
      </c>
      <c r="L938" t="s">
        <v>127</v>
      </c>
      <c r="M938" t="s">
        <v>1589</v>
      </c>
      <c r="N938" t="s">
        <v>1589</v>
      </c>
      <c r="O938" t="s">
        <v>1589</v>
      </c>
      <c r="P938" t="s">
        <v>1589</v>
      </c>
      <c r="Q938" t="s">
        <v>1589</v>
      </c>
      <c r="R938" s="1" t="str">
        <f t="shared" si="59"/>
        <v>NO</v>
      </c>
      <c r="S938" s="29" t="str">
        <f t="shared" si="60"/>
        <v>NO</v>
      </c>
      <c r="T938" s="32" t="str">
        <f t="shared" si="61"/>
        <v>NO</v>
      </c>
      <c r="U938" s="34" t="s">
        <v>1589</v>
      </c>
      <c r="V938" s="10" t="s">
        <v>1589</v>
      </c>
      <c r="W938" s="54" t="s">
        <v>1589</v>
      </c>
      <c r="X938" s="35"/>
      <c r="Y938" s="35"/>
      <c r="Z938" s="35"/>
      <c r="AA938" s="35"/>
      <c r="AB938" s="35"/>
      <c r="AC938" s="35"/>
      <c r="AD938" s="35"/>
      <c r="AE938" s="35"/>
      <c r="AF938" s="35"/>
      <c r="AG938" s="35"/>
      <c r="AH938" s="35"/>
      <c r="AI938" s="35"/>
      <c r="AJ938" s="35"/>
      <c r="AK938" s="35"/>
      <c r="AL938" s="35"/>
      <c r="AM938" s="35"/>
      <c r="AN938" s="35"/>
      <c r="AO938" s="35"/>
      <c r="AP938" s="35"/>
      <c r="AQ938" s="35"/>
      <c r="AR938" s="35"/>
      <c r="AS938" s="36" t="s">
        <v>126</v>
      </c>
      <c r="EN938" s="11" t="s">
        <v>126</v>
      </c>
      <c r="GR938" s="69" t="s">
        <v>126</v>
      </c>
      <c r="GS938" s="11" t="s">
        <v>126</v>
      </c>
    </row>
    <row r="939" spans="1:201" hidden="1" x14ac:dyDescent="0.25">
      <c r="A939" s="10" t="s">
        <v>2076</v>
      </c>
      <c r="B939" s="9" t="s">
        <v>1784</v>
      </c>
      <c r="C939" s="9" t="s">
        <v>1853</v>
      </c>
      <c r="D939" s="35" t="s">
        <v>2351</v>
      </c>
      <c r="E939" s="35" t="s">
        <v>1589</v>
      </c>
      <c r="F939" s="35" t="s">
        <v>1589</v>
      </c>
      <c r="G939" s="35" t="s">
        <v>127</v>
      </c>
      <c r="H939" s="35" t="s">
        <v>1589</v>
      </c>
      <c r="I939" s="35" t="s">
        <v>1589</v>
      </c>
      <c r="J939" s="35" t="str">
        <f t="shared" si="58"/>
        <v>Agile</v>
      </c>
      <c r="K939" t="s">
        <v>1589</v>
      </c>
      <c r="L939" t="s">
        <v>1589</v>
      </c>
      <c r="M939" t="s">
        <v>127</v>
      </c>
      <c r="N939" t="s">
        <v>1589</v>
      </c>
      <c r="O939" t="s">
        <v>1589</v>
      </c>
      <c r="P939" t="s">
        <v>1589</v>
      </c>
      <c r="Q939" t="s">
        <v>1589</v>
      </c>
      <c r="R939" s="1" t="str">
        <f t="shared" si="59"/>
        <v>YES</v>
      </c>
      <c r="S939" s="29" t="str">
        <f t="shared" si="60"/>
        <v>YES</v>
      </c>
      <c r="T939" s="32" t="str">
        <f t="shared" si="61"/>
        <v>NO</v>
      </c>
      <c r="U939" s="34" t="s">
        <v>1589</v>
      </c>
      <c r="V939" s="10" t="s">
        <v>1589</v>
      </c>
      <c r="W939" s="54" t="s">
        <v>1589</v>
      </c>
      <c r="X939" s="35"/>
      <c r="Y939" s="35"/>
      <c r="Z939" s="35"/>
      <c r="AA939" s="35"/>
      <c r="AB939" s="35"/>
      <c r="AC939" s="35"/>
      <c r="AD939" s="35"/>
      <c r="AE939" s="35"/>
      <c r="AF939" s="35"/>
      <c r="AG939" s="35"/>
      <c r="AH939" s="35"/>
      <c r="AI939" s="35"/>
      <c r="AJ939" s="35" t="s">
        <v>127</v>
      </c>
      <c r="AK939" s="35"/>
      <c r="AL939" s="35"/>
      <c r="AM939" s="35"/>
      <c r="AN939" s="35"/>
      <c r="AO939" s="35"/>
      <c r="AP939" s="35"/>
      <c r="AQ939" s="35"/>
      <c r="AR939" s="35"/>
      <c r="AS939" s="36" t="s">
        <v>126</v>
      </c>
      <c r="EN939" s="11" t="s">
        <v>126</v>
      </c>
      <c r="GR939" s="69" t="s">
        <v>347</v>
      </c>
      <c r="GS939" s="11" t="s">
        <v>126</v>
      </c>
    </row>
    <row r="940" spans="1:201" hidden="1" x14ac:dyDescent="0.25">
      <c r="A940" s="10" t="s">
        <v>2076</v>
      </c>
      <c r="B940" s="9" t="s">
        <v>1784</v>
      </c>
      <c r="C940" s="9" t="s">
        <v>1853</v>
      </c>
      <c r="D940" s="35" t="s">
        <v>2351</v>
      </c>
      <c r="E940" s="35" t="s">
        <v>1589</v>
      </c>
      <c r="F940" s="35" t="s">
        <v>1589</v>
      </c>
      <c r="G940" s="35" t="s">
        <v>127</v>
      </c>
      <c r="H940" s="35" t="s">
        <v>1589</v>
      </c>
      <c r="I940" s="35" t="s">
        <v>1589</v>
      </c>
      <c r="J940" s="35" t="str">
        <f t="shared" si="58"/>
        <v>Agile</v>
      </c>
      <c r="K940" t="s">
        <v>1589</v>
      </c>
      <c r="L940" t="s">
        <v>1589</v>
      </c>
      <c r="M940" t="s">
        <v>127</v>
      </c>
      <c r="N940" t="s">
        <v>1589</v>
      </c>
      <c r="O940" t="s">
        <v>1589</v>
      </c>
      <c r="P940" t="s">
        <v>1589</v>
      </c>
      <c r="Q940" t="s">
        <v>1589</v>
      </c>
      <c r="R940" s="1" t="str">
        <f t="shared" si="59"/>
        <v>YES</v>
      </c>
      <c r="S940" s="29" t="str">
        <f t="shared" si="60"/>
        <v>YES</v>
      </c>
      <c r="T940" s="32" t="str">
        <f t="shared" si="61"/>
        <v>NO</v>
      </c>
      <c r="U940" s="34" t="s">
        <v>1589</v>
      </c>
      <c r="V940" s="10" t="s">
        <v>1589</v>
      </c>
      <c r="W940" s="54" t="s">
        <v>1589</v>
      </c>
      <c r="X940" s="35"/>
      <c r="Y940" s="35" t="s">
        <v>127</v>
      </c>
      <c r="Z940" s="35"/>
      <c r="AA940" s="35"/>
      <c r="AB940" s="35"/>
      <c r="AC940" s="35"/>
      <c r="AD940" s="35"/>
      <c r="AE940" s="35"/>
      <c r="AF940" s="35"/>
      <c r="AG940" s="35"/>
      <c r="AH940" s="35"/>
      <c r="AI940" s="35"/>
      <c r="AJ940" s="35"/>
      <c r="AK940" s="35"/>
      <c r="AL940" s="35"/>
      <c r="AM940" s="35"/>
      <c r="AN940" s="35"/>
      <c r="AO940" s="35"/>
      <c r="AP940" s="35"/>
      <c r="AQ940" s="35"/>
      <c r="AR940" s="35"/>
      <c r="AS940" s="36" t="s">
        <v>126</v>
      </c>
      <c r="EN940" s="11" t="s">
        <v>126</v>
      </c>
      <c r="GR940" s="69" t="s">
        <v>348</v>
      </c>
      <c r="GS940" s="11" t="s">
        <v>126</v>
      </c>
    </row>
    <row r="941" spans="1:201" hidden="1" x14ac:dyDescent="0.25">
      <c r="A941" s="10" t="s">
        <v>2076</v>
      </c>
      <c r="B941" s="9" t="s">
        <v>1784</v>
      </c>
      <c r="C941" s="9" t="s">
        <v>1853</v>
      </c>
      <c r="D941" s="35" t="s">
        <v>2351</v>
      </c>
      <c r="E941" s="35" t="s">
        <v>1589</v>
      </c>
      <c r="F941" s="35" t="s">
        <v>1589</v>
      </c>
      <c r="G941" s="35" t="s">
        <v>127</v>
      </c>
      <c r="H941" s="35" t="s">
        <v>1589</v>
      </c>
      <c r="I941" s="35" t="s">
        <v>1589</v>
      </c>
      <c r="J941" s="35" t="str">
        <f t="shared" si="58"/>
        <v>Agile</v>
      </c>
      <c r="K941" t="s">
        <v>1589</v>
      </c>
      <c r="L941" t="s">
        <v>1589</v>
      </c>
      <c r="M941" t="s">
        <v>127</v>
      </c>
      <c r="N941" t="s">
        <v>1589</v>
      </c>
      <c r="O941" t="s">
        <v>1589</v>
      </c>
      <c r="P941" t="s">
        <v>1589</v>
      </c>
      <c r="Q941" t="s">
        <v>1589</v>
      </c>
      <c r="R941" s="1" t="str">
        <f t="shared" si="59"/>
        <v>YES</v>
      </c>
      <c r="S941" s="29" t="str">
        <f t="shared" si="60"/>
        <v>YES</v>
      </c>
      <c r="T941" s="32" t="str">
        <f t="shared" si="61"/>
        <v>NO</v>
      </c>
      <c r="U941" s="34" t="s">
        <v>1589</v>
      </c>
      <c r="V941" s="10" t="s">
        <v>1589</v>
      </c>
      <c r="W941" s="54" t="s">
        <v>1589</v>
      </c>
      <c r="X941" s="35"/>
      <c r="Y941" s="35"/>
      <c r="Z941" s="35"/>
      <c r="AA941" s="35"/>
      <c r="AB941" s="35"/>
      <c r="AC941" s="35"/>
      <c r="AD941" s="35"/>
      <c r="AE941" s="35"/>
      <c r="AF941" s="35"/>
      <c r="AG941" s="35"/>
      <c r="AH941" s="35" t="s">
        <v>127</v>
      </c>
      <c r="AI941" s="35"/>
      <c r="AJ941" s="35"/>
      <c r="AK941" s="35"/>
      <c r="AL941" s="35"/>
      <c r="AM941" s="35"/>
      <c r="AN941" s="35"/>
      <c r="AO941" s="35"/>
      <c r="AP941" s="35"/>
      <c r="AQ941" s="35"/>
      <c r="AR941" s="35"/>
      <c r="AS941" s="36" t="s">
        <v>126</v>
      </c>
      <c r="EN941" s="11" t="s">
        <v>126</v>
      </c>
      <c r="GR941" s="69" t="s">
        <v>347</v>
      </c>
      <c r="GS941" s="11" t="s">
        <v>126</v>
      </c>
    </row>
    <row r="942" spans="1:201" hidden="1" x14ac:dyDescent="0.25">
      <c r="A942" s="10" t="s">
        <v>2076</v>
      </c>
      <c r="B942" s="9" t="s">
        <v>1784</v>
      </c>
      <c r="C942" s="9" t="s">
        <v>1853</v>
      </c>
      <c r="D942" s="35" t="s">
        <v>2351</v>
      </c>
      <c r="E942" s="35" t="s">
        <v>1589</v>
      </c>
      <c r="F942" s="35" t="s">
        <v>1589</v>
      </c>
      <c r="G942" s="35" t="s">
        <v>127</v>
      </c>
      <c r="H942" s="35" t="s">
        <v>1589</v>
      </c>
      <c r="I942" s="35" t="s">
        <v>1589</v>
      </c>
      <c r="J942" s="35" t="str">
        <f t="shared" si="58"/>
        <v>Agile</v>
      </c>
      <c r="K942" t="s">
        <v>1589</v>
      </c>
      <c r="L942" t="s">
        <v>1589</v>
      </c>
      <c r="M942" t="s">
        <v>127</v>
      </c>
      <c r="N942" t="s">
        <v>1589</v>
      </c>
      <c r="O942" t="s">
        <v>1589</v>
      </c>
      <c r="P942" t="s">
        <v>1589</v>
      </c>
      <c r="Q942" t="s">
        <v>1589</v>
      </c>
      <c r="R942" s="1" t="str">
        <f t="shared" si="59"/>
        <v>YES</v>
      </c>
      <c r="S942" s="29" t="str">
        <f t="shared" si="60"/>
        <v>YES</v>
      </c>
      <c r="T942" s="32" t="str">
        <f t="shared" si="61"/>
        <v>NO</v>
      </c>
      <c r="U942" s="34" t="s">
        <v>1589</v>
      </c>
      <c r="V942" s="10" t="s">
        <v>1589</v>
      </c>
      <c r="W942" s="54" t="s">
        <v>1589</v>
      </c>
      <c r="X942" s="35"/>
      <c r="Y942" s="35"/>
      <c r="Z942" s="35"/>
      <c r="AA942" s="35"/>
      <c r="AB942" s="35" t="s">
        <v>127</v>
      </c>
      <c r="AC942" s="35"/>
      <c r="AD942" s="35"/>
      <c r="AE942" s="35"/>
      <c r="AF942" s="35"/>
      <c r="AG942" s="35"/>
      <c r="AH942" s="35"/>
      <c r="AI942" s="35"/>
      <c r="AJ942" s="35"/>
      <c r="AK942" s="35"/>
      <c r="AL942" s="35"/>
      <c r="AM942" s="35"/>
      <c r="AN942" s="35"/>
      <c r="AO942" s="35"/>
      <c r="AP942" s="35"/>
      <c r="AQ942" s="35"/>
      <c r="AR942" s="35"/>
      <c r="AS942" s="36" t="s">
        <v>126</v>
      </c>
      <c r="EN942" s="11" t="s">
        <v>126</v>
      </c>
      <c r="GR942" s="69" t="s">
        <v>347</v>
      </c>
      <c r="GS942" s="11" t="s">
        <v>126</v>
      </c>
    </row>
    <row r="943" spans="1:201" hidden="1" x14ac:dyDescent="0.25">
      <c r="A943" s="10" t="s">
        <v>2076</v>
      </c>
      <c r="B943" s="9" t="s">
        <v>1784</v>
      </c>
      <c r="C943" s="9" t="s">
        <v>1853</v>
      </c>
      <c r="D943" s="35" t="s">
        <v>2351</v>
      </c>
      <c r="E943" s="35" t="s">
        <v>1589</v>
      </c>
      <c r="F943" s="35" t="s">
        <v>1589</v>
      </c>
      <c r="G943" s="35" t="s">
        <v>127</v>
      </c>
      <c r="H943" s="35" t="s">
        <v>1589</v>
      </c>
      <c r="I943" s="35" t="s">
        <v>1589</v>
      </c>
      <c r="J943" s="35" t="str">
        <f t="shared" si="58"/>
        <v>Agile</v>
      </c>
      <c r="K943" t="s">
        <v>1589</v>
      </c>
      <c r="L943" t="s">
        <v>1589</v>
      </c>
      <c r="M943" t="s">
        <v>127</v>
      </c>
      <c r="N943" t="s">
        <v>1589</v>
      </c>
      <c r="O943" t="s">
        <v>1589</v>
      </c>
      <c r="P943" t="s">
        <v>1589</v>
      </c>
      <c r="Q943" t="s">
        <v>1589</v>
      </c>
      <c r="R943" s="1" t="str">
        <f t="shared" si="59"/>
        <v>YES</v>
      </c>
      <c r="S943" s="29" t="str">
        <f t="shared" si="60"/>
        <v>YES</v>
      </c>
      <c r="T943" s="32" t="str">
        <f t="shared" si="61"/>
        <v>NO</v>
      </c>
      <c r="U943" s="34" t="s">
        <v>1589</v>
      </c>
      <c r="V943" s="10" t="s">
        <v>1589</v>
      </c>
      <c r="W943" s="54" t="s">
        <v>1589</v>
      </c>
      <c r="X943" s="35"/>
      <c r="Y943" s="35"/>
      <c r="Z943" s="35"/>
      <c r="AA943" s="35"/>
      <c r="AB943" s="35"/>
      <c r="AC943" s="35"/>
      <c r="AD943" s="35"/>
      <c r="AE943" s="35"/>
      <c r="AF943" s="35"/>
      <c r="AG943" s="35"/>
      <c r="AH943" s="35"/>
      <c r="AI943" s="35"/>
      <c r="AJ943" s="35"/>
      <c r="AK943" s="35"/>
      <c r="AL943" s="35"/>
      <c r="AM943" s="35"/>
      <c r="AN943" s="35"/>
      <c r="AO943" s="35"/>
      <c r="AP943" s="35"/>
      <c r="AQ943" s="35"/>
      <c r="AR943" s="35" t="s">
        <v>127</v>
      </c>
      <c r="AS943" s="36" t="s">
        <v>126</v>
      </c>
      <c r="EN943" s="11" t="s">
        <v>126</v>
      </c>
      <c r="GR943" s="69" t="s">
        <v>347</v>
      </c>
      <c r="GS943" s="11" t="s">
        <v>126</v>
      </c>
    </row>
    <row r="944" spans="1:201" hidden="1" x14ac:dyDescent="0.25">
      <c r="A944" s="10" t="s">
        <v>2076</v>
      </c>
      <c r="B944" s="9" t="s">
        <v>1784</v>
      </c>
      <c r="C944" s="9" t="s">
        <v>1854</v>
      </c>
      <c r="D944" s="35" t="s">
        <v>2349</v>
      </c>
      <c r="E944" s="35" t="s">
        <v>127</v>
      </c>
      <c r="F944" s="35" t="s">
        <v>1589</v>
      </c>
      <c r="G944" s="35" t="s">
        <v>127</v>
      </c>
      <c r="H944" s="35" t="s">
        <v>1589</v>
      </c>
      <c r="I944" s="35" t="s">
        <v>1589</v>
      </c>
      <c r="J944" s="35" t="str">
        <f t="shared" si="58"/>
        <v>Mixed</v>
      </c>
      <c r="K944" t="s">
        <v>1589</v>
      </c>
      <c r="L944" t="s">
        <v>1589</v>
      </c>
      <c r="M944" t="s">
        <v>1589</v>
      </c>
      <c r="N944" t="s">
        <v>1589</v>
      </c>
      <c r="O944" t="s">
        <v>127</v>
      </c>
      <c r="P944" t="s">
        <v>1589</v>
      </c>
      <c r="Q944" t="s">
        <v>127</v>
      </c>
      <c r="R944" s="1" t="str">
        <f t="shared" si="59"/>
        <v>YES</v>
      </c>
      <c r="S944" s="29" t="str">
        <f t="shared" si="60"/>
        <v>YES</v>
      </c>
      <c r="T944" s="32" t="str">
        <f t="shared" si="61"/>
        <v>YES</v>
      </c>
      <c r="U944" s="34" t="s">
        <v>127</v>
      </c>
      <c r="V944" s="10" t="s">
        <v>1589</v>
      </c>
      <c r="W944" s="54" t="s">
        <v>1589</v>
      </c>
      <c r="X944" s="35"/>
      <c r="Y944" s="35"/>
      <c r="Z944" s="35"/>
      <c r="AA944" s="35"/>
      <c r="AB944" s="35"/>
      <c r="AC944" s="35"/>
      <c r="AD944" s="35"/>
      <c r="AE944" s="35"/>
      <c r="AF944" s="35" t="s">
        <v>127</v>
      </c>
      <c r="AG944" s="35"/>
      <c r="AH944" s="35"/>
      <c r="AI944" s="35"/>
      <c r="AJ944" s="35"/>
      <c r="AK944" s="35"/>
      <c r="AL944" s="35"/>
      <c r="AM944" s="35"/>
      <c r="AN944" s="35"/>
      <c r="AO944" s="35"/>
      <c r="AP944" s="35"/>
      <c r="AQ944" s="35"/>
      <c r="AR944" s="35"/>
      <c r="AS944" s="36" t="s">
        <v>1855</v>
      </c>
      <c r="BY944" t="s">
        <v>127</v>
      </c>
      <c r="EJ944" s="2" t="s">
        <v>127</v>
      </c>
      <c r="EN944" s="11" t="s">
        <v>1860</v>
      </c>
      <c r="ER944" t="s">
        <v>127</v>
      </c>
      <c r="GP944" t="s">
        <v>127</v>
      </c>
      <c r="GR944" s="69" t="s">
        <v>347</v>
      </c>
      <c r="GS944" s="11" t="s">
        <v>1865</v>
      </c>
    </row>
    <row r="945" spans="1:201" hidden="1" x14ac:dyDescent="0.25">
      <c r="A945" s="10" t="s">
        <v>2076</v>
      </c>
      <c r="B945" s="9" t="s">
        <v>1784</v>
      </c>
      <c r="C945" s="9" t="s">
        <v>1854</v>
      </c>
      <c r="D945" s="35" t="s">
        <v>2349</v>
      </c>
      <c r="E945" s="35" t="s">
        <v>127</v>
      </c>
      <c r="F945" s="35" t="s">
        <v>1589</v>
      </c>
      <c r="G945" s="35" t="s">
        <v>127</v>
      </c>
      <c r="H945" s="35" t="s">
        <v>1589</v>
      </c>
      <c r="I945" s="35" t="s">
        <v>1589</v>
      </c>
      <c r="J945" s="35" t="str">
        <f t="shared" si="58"/>
        <v>Mixed</v>
      </c>
      <c r="K945" t="s">
        <v>1589</v>
      </c>
      <c r="L945" t="s">
        <v>1589</v>
      </c>
      <c r="M945" t="s">
        <v>1589</v>
      </c>
      <c r="N945" t="s">
        <v>1589</v>
      </c>
      <c r="O945" t="s">
        <v>127</v>
      </c>
      <c r="P945" t="s">
        <v>1589</v>
      </c>
      <c r="Q945" t="s">
        <v>127</v>
      </c>
      <c r="R945" s="1" t="str">
        <f t="shared" si="59"/>
        <v>YES</v>
      </c>
      <c r="S945" s="29" t="str">
        <f t="shared" si="60"/>
        <v>YES</v>
      </c>
      <c r="T945" s="32" t="str">
        <f t="shared" si="61"/>
        <v>YES</v>
      </c>
      <c r="U945" s="34" t="s">
        <v>127</v>
      </c>
      <c r="V945" s="10" t="s">
        <v>1589</v>
      </c>
      <c r="W945" s="54" t="s">
        <v>1589</v>
      </c>
      <c r="X945" s="35"/>
      <c r="Y945" s="35"/>
      <c r="Z945" s="35"/>
      <c r="AA945" s="35" t="s">
        <v>127</v>
      </c>
      <c r="AB945" s="35"/>
      <c r="AC945" s="35"/>
      <c r="AD945" s="35"/>
      <c r="AE945" s="35"/>
      <c r="AF945" s="35"/>
      <c r="AG945" s="35"/>
      <c r="AH945" s="35"/>
      <c r="AI945" s="35"/>
      <c r="AJ945" s="35"/>
      <c r="AK945" s="35"/>
      <c r="AL945" s="35"/>
      <c r="AM945" s="35"/>
      <c r="AN945" s="35"/>
      <c r="AO945" s="35"/>
      <c r="AP945" s="35"/>
      <c r="AQ945" s="35"/>
      <c r="AR945" s="35"/>
      <c r="AS945" s="36" t="s">
        <v>1856</v>
      </c>
      <c r="BY945" t="s">
        <v>127</v>
      </c>
      <c r="EJ945" s="2" t="s">
        <v>127</v>
      </c>
      <c r="EN945" s="11" t="s">
        <v>1861</v>
      </c>
      <c r="ER945" t="s">
        <v>127</v>
      </c>
      <c r="GP945" t="s">
        <v>127</v>
      </c>
      <c r="GR945" s="69" t="s">
        <v>347</v>
      </c>
      <c r="GS945" s="11" t="s">
        <v>1866</v>
      </c>
    </row>
    <row r="946" spans="1:201" hidden="1" x14ac:dyDescent="0.25">
      <c r="A946" s="10" t="s">
        <v>2076</v>
      </c>
      <c r="B946" s="9" t="s">
        <v>1784</v>
      </c>
      <c r="C946" s="9" t="s">
        <v>1854</v>
      </c>
      <c r="D946" s="35" t="s">
        <v>2349</v>
      </c>
      <c r="E946" s="35" t="s">
        <v>127</v>
      </c>
      <c r="F946" s="35" t="s">
        <v>1589</v>
      </c>
      <c r="G946" s="35" t="s">
        <v>127</v>
      </c>
      <c r="H946" s="35" t="s">
        <v>1589</v>
      </c>
      <c r="I946" s="35" t="s">
        <v>1589</v>
      </c>
      <c r="J946" s="35" t="str">
        <f t="shared" si="58"/>
        <v>Mixed</v>
      </c>
      <c r="K946" t="s">
        <v>1589</v>
      </c>
      <c r="L946" t="s">
        <v>1589</v>
      </c>
      <c r="M946" t="s">
        <v>1589</v>
      </c>
      <c r="N946" t="s">
        <v>1589</v>
      </c>
      <c r="O946" t="s">
        <v>127</v>
      </c>
      <c r="P946" t="s">
        <v>1589</v>
      </c>
      <c r="Q946" t="s">
        <v>127</v>
      </c>
      <c r="R946" s="1" t="str">
        <f t="shared" si="59"/>
        <v>YES</v>
      </c>
      <c r="S946" s="29" t="str">
        <f t="shared" si="60"/>
        <v>YES</v>
      </c>
      <c r="T946" s="32" t="str">
        <f t="shared" si="61"/>
        <v>YES</v>
      </c>
      <c r="U946" s="34" t="s">
        <v>127</v>
      </c>
      <c r="V946" s="10" t="s">
        <v>1589</v>
      </c>
      <c r="W946" s="54" t="s">
        <v>1589</v>
      </c>
      <c r="X946" s="35"/>
      <c r="Y946" s="35"/>
      <c r="Z946" s="35"/>
      <c r="AA946" s="35"/>
      <c r="AB946" s="35" t="s">
        <v>127</v>
      </c>
      <c r="AC946" s="35"/>
      <c r="AD946" s="35"/>
      <c r="AE946" s="35"/>
      <c r="AF946" s="35"/>
      <c r="AG946" s="35"/>
      <c r="AH946" s="35"/>
      <c r="AI946" s="35"/>
      <c r="AJ946" s="35"/>
      <c r="AK946" s="35"/>
      <c r="AL946" s="35"/>
      <c r="AM946" s="35"/>
      <c r="AN946" s="35"/>
      <c r="AO946" s="35"/>
      <c r="AP946" s="35"/>
      <c r="AQ946" s="35"/>
      <c r="AR946" s="35"/>
      <c r="AS946" s="36" t="s">
        <v>1857</v>
      </c>
      <c r="BY946" t="s">
        <v>127</v>
      </c>
      <c r="EJ946" s="2" t="s">
        <v>127</v>
      </c>
      <c r="EN946" s="11" t="s">
        <v>1862</v>
      </c>
      <c r="EP946" t="s">
        <v>127</v>
      </c>
      <c r="FD946" t="s">
        <v>127</v>
      </c>
      <c r="FO946" t="s">
        <v>127</v>
      </c>
      <c r="GM946" t="s">
        <v>127</v>
      </c>
      <c r="GN946" t="s">
        <v>127</v>
      </c>
      <c r="GP946" t="s">
        <v>127</v>
      </c>
      <c r="GR946" s="69" t="s">
        <v>348</v>
      </c>
      <c r="GS946" s="11" t="s">
        <v>1867</v>
      </c>
    </row>
    <row r="947" spans="1:201" hidden="1" x14ac:dyDescent="0.25">
      <c r="A947" s="10" t="s">
        <v>2076</v>
      </c>
      <c r="B947" s="9" t="s">
        <v>1784</v>
      </c>
      <c r="C947" s="9" t="s">
        <v>1854</v>
      </c>
      <c r="D947" s="35" t="s">
        <v>2349</v>
      </c>
      <c r="E947" s="35" t="s">
        <v>127</v>
      </c>
      <c r="F947" s="35" t="s">
        <v>1589</v>
      </c>
      <c r="G947" s="35" t="s">
        <v>127</v>
      </c>
      <c r="H947" s="35" t="s">
        <v>1589</v>
      </c>
      <c r="I947" s="35" t="s">
        <v>1589</v>
      </c>
      <c r="J947" s="35" t="str">
        <f t="shared" si="58"/>
        <v>Mixed</v>
      </c>
      <c r="K947" t="s">
        <v>1589</v>
      </c>
      <c r="L947" t="s">
        <v>1589</v>
      </c>
      <c r="M947" t="s">
        <v>1589</v>
      </c>
      <c r="N947" t="s">
        <v>1589</v>
      </c>
      <c r="O947" t="s">
        <v>127</v>
      </c>
      <c r="P947" t="s">
        <v>1589</v>
      </c>
      <c r="Q947" t="s">
        <v>127</v>
      </c>
      <c r="R947" s="1" t="str">
        <f t="shared" si="59"/>
        <v>YES</v>
      </c>
      <c r="S947" s="29" t="str">
        <f t="shared" si="60"/>
        <v>YES</v>
      </c>
      <c r="T947" s="32" t="str">
        <f t="shared" si="61"/>
        <v>YES</v>
      </c>
      <c r="U947" s="34" t="s">
        <v>127</v>
      </c>
      <c r="V947" s="10" t="s">
        <v>1589</v>
      </c>
      <c r="W947" s="54" t="s">
        <v>1589</v>
      </c>
      <c r="X947" s="35"/>
      <c r="Y947" s="35"/>
      <c r="Z947" s="35"/>
      <c r="AA947" s="35"/>
      <c r="AB947" s="35"/>
      <c r="AC947" s="35"/>
      <c r="AD947" s="35"/>
      <c r="AE947" s="35"/>
      <c r="AF947" s="35"/>
      <c r="AG947" s="35" t="s">
        <v>127</v>
      </c>
      <c r="AH947" s="35"/>
      <c r="AI947" s="35"/>
      <c r="AJ947" s="35"/>
      <c r="AK947" s="35"/>
      <c r="AL947" s="35"/>
      <c r="AM947" s="35"/>
      <c r="AN947" s="35"/>
      <c r="AO947" s="35"/>
      <c r="AP947" s="35"/>
      <c r="AQ947" s="35"/>
      <c r="AR947" s="35"/>
      <c r="AS947" s="36" t="s">
        <v>1858</v>
      </c>
      <c r="CC947" t="s">
        <v>127</v>
      </c>
      <c r="EL947" s="2" t="s">
        <v>127</v>
      </c>
      <c r="EN947" s="11" t="s">
        <v>1863</v>
      </c>
      <c r="FB947" t="s">
        <v>127</v>
      </c>
      <c r="GO947" t="s">
        <v>127</v>
      </c>
      <c r="GR947" s="69" t="s">
        <v>347</v>
      </c>
      <c r="GS947" s="11" t="s">
        <v>1868</v>
      </c>
    </row>
    <row r="948" spans="1:201" hidden="1" x14ac:dyDescent="0.25">
      <c r="A948" s="10" t="s">
        <v>2076</v>
      </c>
      <c r="B948" s="9" t="s">
        <v>1784</v>
      </c>
      <c r="C948" s="9" t="s">
        <v>1854</v>
      </c>
      <c r="D948" s="35" t="s">
        <v>2349</v>
      </c>
      <c r="E948" s="35" t="s">
        <v>127</v>
      </c>
      <c r="F948" s="35" t="s">
        <v>1589</v>
      </c>
      <c r="G948" s="35" t="s">
        <v>127</v>
      </c>
      <c r="H948" s="35" t="s">
        <v>1589</v>
      </c>
      <c r="I948" s="35" t="s">
        <v>1589</v>
      </c>
      <c r="J948" s="35" t="str">
        <f t="shared" si="58"/>
        <v>Mixed</v>
      </c>
      <c r="K948" t="s">
        <v>1589</v>
      </c>
      <c r="L948" t="s">
        <v>1589</v>
      </c>
      <c r="M948" t="s">
        <v>1589</v>
      </c>
      <c r="N948" t="s">
        <v>1589</v>
      </c>
      <c r="O948" t="s">
        <v>127</v>
      </c>
      <c r="P948" t="s">
        <v>1589</v>
      </c>
      <c r="Q948" t="s">
        <v>127</v>
      </c>
      <c r="R948" s="1" t="str">
        <f t="shared" si="59"/>
        <v>YES</v>
      </c>
      <c r="S948" s="29" t="str">
        <f t="shared" si="60"/>
        <v>YES</v>
      </c>
      <c r="T948" s="32" t="str">
        <f t="shared" si="61"/>
        <v>YES</v>
      </c>
      <c r="U948" s="34" t="s">
        <v>127</v>
      </c>
      <c r="V948" s="10" t="s">
        <v>1589</v>
      </c>
      <c r="W948" s="54" t="s">
        <v>1589</v>
      </c>
      <c r="X948" s="35"/>
      <c r="Y948" s="35"/>
      <c r="Z948" s="35"/>
      <c r="AA948" s="35"/>
      <c r="AB948" s="35"/>
      <c r="AC948" s="35"/>
      <c r="AD948" s="35"/>
      <c r="AE948" s="35"/>
      <c r="AF948" s="35"/>
      <c r="AG948" s="35"/>
      <c r="AH948" s="35"/>
      <c r="AI948" s="35"/>
      <c r="AJ948" s="35"/>
      <c r="AK948" s="35"/>
      <c r="AL948" s="35"/>
      <c r="AM948" s="35"/>
      <c r="AN948" s="35" t="s">
        <v>127</v>
      </c>
      <c r="AO948" s="35"/>
      <c r="AP948" s="35"/>
      <c r="AQ948" s="35"/>
      <c r="AR948" s="35"/>
      <c r="AS948" s="36" t="s">
        <v>1859</v>
      </c>
      <c r="AT948" t="s">
        <v>127</v>
      </c>
      <c r="EJ948" s="2" t="s">
        <v>127</v>
      </c>
      <c r="EN948" s="11" t="s">
        <v>1864</v>
      </c>
      <c r="ER948" t="s">
        <v>127</v>
      </c>
      <c r="EX948" t="s">
        <v>127</v>
      </c>
      <c r="GD948" t="s">
        <v>127</v>
      </c>
      <c r="GP948" t="s">
        <v>127</v>
      </c>
      <c r="GR948" s="69" t="s">
        <v>347</v>
      </c>
      <c r="GS948" s="11" t="s">
        <v>1869</v>
      </c>
    </row>
    <row r="949" spans="1:201" hidden="1" x14ac:dyDescent="0.25">
      <c r="A949" s="10" t="s">
        <v>2076</v>
      </c>
      <c r="B949" s="9" t="s">
        <v>1784</v>
      </c>
      <c r="C949" s="9" t="s">
        <v>1870</v>
      </c>
      <c r="D949" s="35" t="s">
        <v>2351</v>
      </c>
      <c r="E949" s="35" t="s">
        <v>1589</v>
      </c>
      <c r="F949" s="35" t="s">
        <v>1589</v>
      </c>
      <c r="G949" s="35" t="s">
        <v>1589</v>
      </c>
      <c r="H949" s="35" t="s">
        <v>127</v>
      </c>
      <c r="I949" s="35" t="s">
        <v>1589</v>
      </c>
      <c r="J949" s="35" t="str">
        <f t="shared" si="58"/>
        <v>Agile</v>
      </c>
      <c r="K949" t="s">
        <v>1589</v>
      </c>
      <c r="L949" t="s">
        <v>1589</v>
      </c>
      <c r="M949" t="s">
        <v>1589</v>
      </c>
      <c r="N949" t="s">
        <v>1589</v>
      </c>
      <c r="O949" t="s">
        <v>127</v>
      </c>
      <c r="P949" t="s">
        <v>1589</v>
      </c>
      <c r="Q949" t="s">
        <v>1589</v>
      </c>
      <c r="R949" s="1" t="str">
        <f t="shared" si="59"/>
        <v>YES</v>
      </c>
      <c r="S949" s="29" t="str">
        <f t="shared" si="60"/>
        <v>YES</v>
      </c>
      <c r="T949" s="32" t="str">
        <f t="shared" si="61"/>
        <v>NO</v>
      </c>
      <c r="U949" s="34" t="s">
        <v>1589</v>
      </c>
      <c r="V949" s="10" t="s">
        <v>1589</v>
      </c>
      <c r="W949" s="54" t="s">
        <v>1589</v>
      </c>
      <c r="X949" s="35"/>
      <c r="Y949" s="35"/>
      <c r="Z949" s="35"/>
      <c r="AA949" s="35"/>
      <c r="AB949" s="35"/>
      <c r="AC949" s="35"/>
      <c r="AD949" s="35"/>
      <c r="AE949" s="35"/>
      <c r="AF949" s="35"/>
      <c r="AG949" s="35"/>
      <c r="AH949" s="35"/>
      <c r="AI949" s="35"/>
      <c r="AJ949" s="35"/>
      <c r="AK949" s="35"/>
      <c r="AL949" s="35"/>
      <c r="AM949" s="35" t="s">
        <v>127</v>
      </c>
      <c r="AN949" s="35"/>
      <c r="AO949" s="35"/>
      <c r="AP949" s="35"/>
      <c r="AQ949" s="35"/>
      <c r="AR949" s="35"/>
      <c r="AS949" s="36" t="s">
        <v>126</v>
      </c>
      <c r="EN949" s="11" t="s">
        <v>126</v>
      </c>
      <c r="GR949" s="69" t="s">
        <v>347</v>
      </c>
      <c r="GS949" s="11" t="s">
        <v>126</v>
      </c>
    </row>
    <row r="950" spans="1:201" hidden="1" x14ac:dyDescent="0.25">
      <c r="A950" s="10" t="s">
        <v>2076</v>
      </c>
      <c r="B950" s="9" t="s">
        <v>1784</v>
      </c>
      <c r="C950" s="9" t="s">
        <v>1870</v>
      </c>
      <c r="D950" s="35" t="s">
        <v>2351</v>
      </c>
      <c r="E950" s="35" t="s">
        <v>1589</v>
      </c>
      <c r="F950" s="35" t="s">
        <v>1589</v>
      </c>
      <c r="G950" s="35" t="s">
        <v>1589</v>
      </c>
      <c r="H950" s="35" t="s">
        <v>127</v>
      </c>
      <c r="I950" s="35" t="s">
        <v>1589</v>
      </c>
      <c r="J950" s="35" t="str">
        <f t="shared" si="58"/>
        <v>Agile</v>
      </c>
      <c r="K950" t="s">
        <v>1589</v>
      </c>
      <c r="L950" t="s">
        <v>1589</v>
      </c>
      <c r="M950" t="s">
        <v>1589</v>
      </c>
      <c r="N950" t="s">
        <v>1589</v>
      </c>
      <c r="O950" t="s">
        <v>127</v>
      </c>
      <c r="P950" t="s">
        <v>1589</v>
      </c>
      <c r="Q950" t="s">
        <v>1589</v>
      </c>
      <c r="R950" s="1" t="str">
        <f t="shared" si="59"/>
        <v>YES</v>
      </c>
      <c r="S950" s="29" t="str">
        <f t="shared" si="60"/>
        <v>NO</v>
      </c>
      <c r="T950" s="32" t="str">
        <f t="shared" si="61"/>
        <v>NO</v>
      </c>
      <c r="U950" s="34" t="s">
        <v>1589</v>
      </c>
      <c r="V950" s="10" t="s">
        <v>1589</v>
      </c>
      <c r="W950" s="54" t="s">
        <v>1589</v>
      </c>
      <c r="X950" s="35"/>
      <c r="Y950" s="35"/>
      <c r="Z950" s="35"/>
      <c r="AA950" s="35"/>
      <c r="AB950" s="35"/>
      <c r="AC950" s="35"/>
      <c r="AD950" s="35"/>
      <c r="AE950" s="35"/>
      <c r="AF950" s="35"/>
      <c r="AG950" s="35"/>
      <c r="AH950" s="35"/>
      <c r="AI950" s="35"/>
      <c r="AJ950" s="35"/>
      <c r="AK950" s="35"/>
      <c r="AL950" s="35"/>
      <c r="AM950" s="35"/>
      <c r="AN950" s="35"/>
      <c r="AO950" s="35"/>
      <c r="AP950" s="35"/>
      <c r="AQ950" s="35"/>
      <c r="AR950" s="35"/>
      <c r="AS950" s="36" t="s">
        <v>126</v>
      </c>
      <c r="EN950" s="11" t="s">
        <v>126</v>
      </c>
      <c r="GR950" s="69" t="s">
        <v>126</v>
      </c>
      <c r="GS950" s="11" t="s">
        <v>126</v>
      </c>
    </row>
    <row r="951" spans="1:201" hidden="1" x14ac:dyDescent="0.25">
      <c r="A951" s="10" t="s">
        <v>2076</v>
      </c>
      <c r="B951" s="9" t="s">
        <v>1784</v>
      </c>
      <c r="C951" s="9" t="s">
        <v>1870</v>
      </c>
      <c r="D951" s="35" t="s">
        <v>2351</v>
      </c>
      <c r="E951" s="35" t="s">
        <v>1589</v>
      </c>
      <c r="F951" s="35" t="s">
        <v>1589</v>
      </c>
      <c r="G951" s="35" t="s">
        <v>1589</v>
      </c>
      <c r="H951" s="35" t="s">
        <v>127</v>
      </c>
      <c r="I951" s="35" t="s">
        <v>1589</v>
      </c>
      <c r="J951" s="35" t="str">
        <f t="shared" si="58"/>
        <v>Agile</v>
      </c>
      <c r="K951" t="s">
        <v>1589</v>
      </c>
      <c r="L951" t="s">
        <v>1589</v>
      </c>
      <c r="M951" t="s">
        <v>1589</v>
      </c>
      <c r="N951" t="s">
        <v>1589</v>
      </c>
      <c r="O951" t="s">
        <v>127</v>
      </c>
      <c r="P951" t="s">
        <v>1589</v>
      </c>
      <c r="Q951" t="s">
        <v>1589</v>
      </c>
      <c r="R951" s="1" t="str">
        <f t="shared" si="59"/>
        <v>YES</v>
      </c>
      <c r="S951" s="29" t="str">
        <f t="shared" si="60"/>
        <v>NO</v>
      </c>
      <c r="T951" s="32" t="str">
        <f t="shared" si="61"/>
        <v>NO</v>
      </c>
      <c r="U951" s="34" t="s">
        <v>1589</v>
      </c>
      <c r="V951" s="10" t="s">
        <v>1589</v>
      </c>
      <c r="W951" s="54" t="s">
        <v>1589</v>
      </c>
      <c r="X951" s="35"/>
      <c r="Y951" s="35"/>
      <c r="Z951" s="35"/>
      <c r="AA951" s="35"/>
      <c r="AB951" s="35"/>
      <c r="AC951" s="35"/>
      <c r="AD951" s="35"/>
      <c r="AE951" s="35"/>
      <c r="AF951" s="35"/>
      <c r="AG951" s="35"/>
      <c r="AH951" s="35"/>
      <c r="AI951" s="35"/>
      <c r="AJ951" s="35"/>
      <c r="AK951" s="35"/>
      <c r="AL951" s="35"/>
      <c r="AM951" s="35"/>
      <c r="AN951" s="35"/>
      <c r="AO951" s="35"/>
      <c r="AP951" s="35"/>
      <c r="AQ951" s="35"/>
      <c r="AR951" s="35"/>
      <c r="AS951" s="36" t="s">
        <v>126</v>
      </c>
      <c r="EN951" s="11" t="s">
        <v>126</v>
      </c>
      <c r="GR951" s="69" t="s">
        <v>126</v>
      </c>
      <c r="GS951" s="11" t="s">
        <v>126</v>
      </c>
    </row>
    <row r="952" spans="1:201" hidden="1" x14ac:dyDescent="0.25">
      <c r="A952" s="10" t="s">
        <v>2076</v>
      </c>
      <c r="B952" s="9" t="s">
        <v>1784</v>
      </c>
      <c r="C952" s="9" t="s">
        <v>1870</v>
      </c>
      <c r="D952" s="35" t="s">
        <v>2351</v>
      </c>
      <c r="E952" s="35" t="s">
        <v>1589</v>
      </c>
      <c r="F952" s="35" t="s">
        <v>1589</v>
      </c>
      <c r="G952" s="35" t="s">
        <v>1589</v>
      </c>
      <c r="H952" s="35" t="s">
        <v>127</v>
      </c>
      <c r="I952" s="35" t="s">
        <v>1589</v>
      </c>
      <c r="J952" s="35" t="str">
        <f t="shared" si="58"/>
        <v>Agile</v>
      </c>
      <c r="K952" t="s">
        <v>1589</v>
      </c>
      <c r="L952" t="s">
        <v>1589</v>
      </c>
      <c r="M952" t="s">
        <v>1589</v>
      </c>
      <c r="N952" t="s">
        <v>1589</v>
      </c>
      <c r="O952" t="s">
        <v>127</v>
      </c>
      <c r="P952" t="s">
        <v>1589</v>
      </c>
      <c r="Q952" t="s">
        <v>1589</v>
      </c>
      <c r="R952" s="1" t="str">
        <f t="shared" si="59"/>
        <v>YES</v>
      </c>
      <c r="S952" s="29" t="str">
        <f t="shared" si="60"/>
        <v>NO</v>
      </c>
      <c r="T952" s="32" t="str">
        <f t="shared" si="61"/>
        <v>NO</v>
      </c>
      <c r="U952" s="34" t="s">
        <v>1589</v>
      </c>
      <c r="V952" s="10" t="s">
        <v>1589</v>
      </c>
      <c r="W952" s="54" t="s">
        <v>1589</v>
      </c>
      <c r="X952" s="35"/>
      <c r="Y952" s="35"/>
      <c r="Z952" s="35"/>
      <c r="AA952" s="35"/>
      <c r="AB952" s="35"/>
      <c r="AC952" s="35"/>
      <c r="AD952" s="35"/>
      <c r="AE952" s="35"/>
      <c r="AF952" s="35"/>
      <c r="AG952" s="35"/>
      <c r="AH952" s="35"/>
      <c r="AI952" s="35"/>
      <c r="AJ952" s="35"/>
      <c r="AK952" s="35"/>
      <c r="AL952" s="35"/>
      <c r="AM952" s="35"/>
      <c r="AN952" s="35"/>
      <c r="AO952" s="35"/>
      <c r="AP952" s="35"/>
      <c r="AQ952" s="35"/>
      <c r="AR952" s="35"/>
      <c r="AS952" s="36" t="s">
        <v>126</v>
      </c>
      <c r="EN952" s="11" t="s">
        <v>126</v>
      </c>
      <c r="GR952" s="69" t="s">
        <v>126</v>
      </c>
      <c r="GS952" s="11" t="s">
        <v>126</v>
      </c>
    </row>
    <row r="953" spans="1:201" hidden="1" x14ac:dyDescent="0.25">
      <c r="A953" s="10" t="s">
        <v>2076</v>
      </c>
      <c r="B953" s="9" t="s">
        <v>1784</v>
      </c>
      <c r="C953" s="9" t="s">
        <v>1870</v>
      </c>
      <c r="D953" s="35" t="s">
        <v>2351</v>
      </c>
      <c r="E953" s="35" t="s">
        <v>1589</v>
      </c>
      <c r="F953" s="35" t="s">
        <v>1589</v>
      </c>
      <c r="G953" s="35" t="s">
        <v>1589</v>
      </c>
      <c r="H953" s="35" t="s">
        <v>127</v>
      </c>
      <c r="I953" s="35" t="s">
        <v>1589</v>
      </c>
      <c r="J953" s="35" t="str">
        <f t="shared" si="58"/>
        <v>Agile</v>
      </c>
      <c r="K953" t="s">
        <v>1589</v>
      </c>
      <c r="L953" t="s">
        <v>1589</v>
      </c>
      <c r="M953" t="s">
        <v>1589</v>
      </c>
      <c r="N953" t="s">
        <v>1589</v>
      </c>
      <c r="O953" t="s">
        <v>127</v>
      </c>
      <c r="P953" t="s">
        <v>1589</v>
      </c>
      <c r="Q953" t="s">
        <v>1589</v>
      </c>
      <c r="R953" s="1" t="str">
        <f t="shared" si="59"/>
        <v>YES</v>
      </c>
      <c r="S953" s="29" t="str">
        <f t="shared" si="60"/>
        <v>NO</v>
      </c>
      <c r="T953" s="32" t="str">
        <f t="shared" si="61"/>
        <v>NO</v>
      </c>
      <c r="U953" s="34" t="s">
        <v>1589</v>
      </c>
      <c r="V953" s="10" t="s">
        <v>1589</v>
      </c>
      <c r="W953" s="54" t="s">
        <v>1589</v>
      </c>
      <c r="X953" s="35"/>
      <c r="Y953" s="35"/>
      <c r="Z953" s="35"/>
      <c r="AA953" s="35"/>
      <c r="AB953" s="35"/>
      <c r="AC953" s="35"/>
      <c r="AD953" s="35"/>
      <c r="AE953" s="35"/>
      <c r="AF953" s="35"/>
      <c r="AG953" s="35"/>
      <c r="AH953" s="35"/>
      <c r="AI953" s="35"/>
      <c r="AJ953" s="35"/>
      <c r="AK953" s="35"/>
      <c r="AL953" s="35"/>
      <c r="AM953" s="35"/>
      <c r="AN953" s="35"/>
      <c r="AO953" s="35"/>
      <c r="AP953" s="35"/>
      <c r="AQ953" s="35"/>
      <c r="AR953" s="35"/>
      <c r="AS953" s="36" t="s">
        <v>126</v>
      </c>
      <c r="EN953" s="11" t="s">
        <v>126</v>
      </c>
      <c r="GR953" s="69" t="s">
        <v>126</v>
      </c>
      <c r="GS953" s="11" t="s">
        <v>126</v>
      </c>
    </row>
    <row r="954" spans="1:201" hidden="1" x14ac:dyDescent="0.25">
      <c r="A954" s="10" t="s">
        <v>2076</v>
      </c>
      <c r="B954" s="9" t="s">
        <v>1784</v>
      </c>
      <c r="C954" s="9" t="s">
        <v>1871</v>
      </c>
      <c r="D954" s="35" t="s">
        <v>2351</v>
      </c>
      <c r="E954" s="35" t="s">
        <v>127</v>
      </c>
      <c r="F954" s="35" t="s">
        <v>1589</v>
      </c>
      <c r="G954" s="35" t="s">
        <v>127</v>
      </c>
      <c r="H954" s="35" t="s">
        <v>1589</v>
      </c>
      <c r="I954" s="35" t="s">
        <v>1589</v>
      </c>
      <c r="J954" s="35" t="str">
        <f t="shared" si="58"/>
        <v>Mixed</v>
      </c>
      <c r="K954" t="s">
        <v>1589</v>
      </c>
      <c r="L954" t="s">
        <v>1589</v>
      </c>
      <c r="M954" t="s">
        <v>1589</v>
      </c>
      <c r="N954" t="s">
        <v>127</v>
      </c>
      <c r="O954" t="s">
        <v>127</v>
      </c>
      <c r="P954" t="s">
        <v>1589</v>
      </c>
      <c r="Q954" t="s">
        <v>1589</v>
      </c>
      <c r="R954" s="1" t="str">
        <f t="shared" si="59"/>
        <v>YES</v>
      </c>
      <c r="S954" s="29" t="str">
        <f t="shared" si="60"/>
        <v>YES</v>
      </c>
      <c r="T954" s="32" t="str">
        <f t="shared" si="61"/>
        <v>YES</v>
      </c>
      <c r="U954" s="34" t="s">
        <v>127</v>
      </c>
      <c r="V954" s="10" t="s">
        <v>1589</v>
      </c>
      <c r="W954" s="54" t="s">
        <v>1589</v>
      </c>
      <c r="X954" s="35"/>
      <c r="Y954" s="35"/>
      <c r="Z954" s="35"/>
      <c r="AA954" s="35"/>
      <c r="AB954" s="35" t="s">
        <v>127</v>
      </c>
      <c r="AC954" s="35"/>
      <c r="AD954" s="35"/>
      <c r="AE954" s="35"/>
      <c r="AF954" s="35"/>
      <c r="AG954" s="35"/>
      <c r="AH954" s="35"/>
      <c r="AI954" s="35"/>
      <c r="AJ954" s="35"/>
      <c r="AK954" s="35"/>
      <c r="AL954" s="35"/>
      <c r="AM954" s="35"/>
      <c r="AN954" s="35"/>
      <c r="AO954" s="35"/>
      <c r="AP954" s="35"/>
      <c r="AQ954" s="35"/>
      <c r="AR954" s="35"/>
      <c r="AS954" s="36" t="s">
        <v>1872</v>
      </c>
      <c r="DM954" t="s">
        <v>127</v>
      </c>
      <c r="EI954" s="22" t="s">
        <v>127</v>
      </c>
      <c r="EN954" s="11" t="s">
        <v>1877</v>
      </c>
      <c r="ES954" t="s">
        <v>127</v>
      </c>
      <c r="FB954" t="s">
        <v>127</v>
      </c>
      <c r="GO954" t="s">
        <v>127</v>
      </c>
      <c r="GQ954" t="s">
        <v>127</v>
      </c>
      <c r="GR954" s="69" t="s">
        <v>348</v>
      </c>
      <c r="GS954" s="11" t="s">
        <v>1882</v>
      </c>
    </row>
    <row r="955" spans="1:201" hidden="1" x14ac:dyDescent="0.25">
      <c r="A955" s="10" t="s">
        <v>2076</v>
      </c>
      <c r="B955" s="9" t="s">
        <v>1784</v>
      </c>
      <c r="C955" s="9" t="s">
        <v>1871</v>
      </c>
      <c r="D955" s="35" t="s">
        <v>2351</v>
      </c>
      <c r="E955" s="35" t="s">
        <v>127</v>
      </c>
      <c r="F955" s="35" t="s">
        <v>1589</v>
      </c>
      <c r="G955" s="35" t="s">
        <v>127</v>
      </c>
      <c r="H955" s="35" t="s">
        <v>1589</v>
      </c>
      <c r="I955" s="35" t="s">
        <v>1589</v>
      </c>
      <c r="J955" s="35" t="str">
        <f t="shared" si="58"/>
        <v>Mixed</v>
      </c>
      <c r="K955" t="s">
        <v>1589</v>
      </c>
      <c r="L955" t="s">
        <v>1589</v>
      </c>
      <c r="M955" t="s">
        <v>1589</v>
      </c>
      <c r="N955" t="s">
        <v>127</v>
      </c>
      <c r="O955" t="s">
        <v>127</v>
      </c>
      <c r="P955" t="s">
        <v>1589</v>
      </c>
      <c r="Q955" t="s">
        <v>1589</v>
      </c>
      <c r="R955" s="1" t="str">
        <f t="shared" si="59"/>
        <v>YES</v>
      </c>
      <c r="S955" s="29" t="str">
        <f t="shared" si="60"/>
        <v>YES</v>
      </c>
      <c r="T955" s="32" t="str">
        <f t="shared" si="61"/>
        <v>YES</v>
      </c>
      <c r="U955" s="34" t="s">
        <v>127</v>
      </c>
      <c r="V955" s="10" t="s">
        <v>1589</v>
      </c>
      <c r="W955" s="54" t="s">
        <v>1589</v>
      </c>
      <c r="X955" s="35"/>
      <c r="Y955" s="35"/>
      <c r="Z955" s="35"/>
      <c r="AA955" s="35"/>
      <c r="AB955" s="35"/>
      <c r="AC955" s="35"/>
      <c r="AD955" s="35"/>
      <c r="AE955" s="35"/>
      <c r="AF955" s="35"/>
      <c r="AG955" s="35"/>
      <c r="AH955" s="35"/>
      <c r="AI955" s="35"/>
      <c r="AJ955" s="35"/>
      <c r="AK955" s="35" t="s">
        <v>127</v>
      </c>
      <c r="AL955" s="35"/>
      <c r="AM955" s="35"/>
      <c r="AN955" s="35"/>
      <c r="AO955" s="35"/>
      <c r="AP955" s="35"/>
      <c r="AQ955" s="35"/>
      <c r="AR955" s="35"/>
      <c r="AS955" s="36" t="s">
        <v>1873</v>
      </c>
      <c r="CE955" t="s">
        <v>127</v>
      </c>
      <c r="EL955" s="2" t="s">
        <v>127</v>
      </c>
      <c r="EN955" s="11" t="s">
        <v>1878</v>
      </c>
      <c r="EX955" t="s">
        <v>127</v>
      </c>
      <c r="GP955" t="s">
        <v>127</v>
      </c>
      <c r="GR955" s="69" t="s">
        <v>347</v>
      </c>
      <c r="GS955" s="11" t="s">
        <v>1883</v>
      </c>
    </row>
    <row r="956" spans="1:201" hidden="1" x14ac:dyDescent="0.25">
      <c r="A956" s="10" t="s">
        <v>2076</v>
      </c>
      <c r="B956" s="9" t="s">
        <v>1784</v>
      </c>
      <c r="C956" s="9" t="s">
        <v>1871</v>
      </c>
      <c r="D956" s="35" t="s">
        <v>2351</v>
      </c>
      <c r="E956" s="35" t="s">
        <v>127</v>
      </c>
      <c r="F956" s="35" t="s">
        <v>1589</v>
      </c>
      <c r="G956" s="35" t="s">
        <v>127</v>
      </c>
      <c r="H956" s="35" t="s">
        <v>1589</v>
      </c>
      <c r="I956" s="35" t="s">
        <v>1589</v>
      </c>
      <c r="J956" s="35" t="str">
        <f t="shared" si="58"/>
        <v>Mixed</v>
      </c>
      <c r="K956" t="s">
        <v>1589</v>
      </c>
      <c r="L956" t="s">
        <v>1589</v>
      </c>
      <c r="M956" t="s">
        <v>1589</v>
      </c>
      <c r="N956" t="s">
        <v>127</v>
      </c>
      <c r="O956" t="s">
        <v>127</v>
      </c>
      <c r="P956" t="s">
        <v>1589</v>
      </c>
      <c r="Q956" t="s">
        <v>1589</v>
      </c>
      <c r="R956" s="1" t="str">
        <f t="shared" si="59"/>
        <v>YES</v>
      </c>
      <c r="S956" s="29" t="str">
        <f t="shared" si="60"/>
        <v>YES</v>
      </c>
      <c r="T956" s="32" t="str">
        <f t="shared" si="61"/>
        <v>YES</v>
      </c>
      <c r="U956" s="34" t="s">
        <v>127</v>
      </c>
      <c r="V956" s="10" t="s">
        <v>1589</v>
      </c>
      <c r="W956" s="54" t="s">
        <v>1589</v>
      </c>
      <c r="X956" s="35"/>
      <c r="Y956" s="35"/>
      <c r="Z956" s="35"/>
      <c r="AA956" s="35"/>
      <c r="AB956" s="35"/>
      <c r="AC956" s="35"/>
      <c r="AD956" s="35"/>
      <c r="AE956" s="35"/>
      <c r="AF956" s="35"/>
      <c r="AG956" s="35"/>
      <c r="AH956" s="35"/>
      <c r="AI956" s="35"/>
      <c r="AJ956" s="35"/>
      <c r="AK956" s="35"/>
      <c r="AL956" s="35"/>
      <c r="AM956" s="35"/>
      <c r="AN956" s="35"/>
      <c r="AO956" s="35"/>
      <c r="AP956" s="35" t="s">
        <v>127</v>
      </c>
      <c r="AQ956" s="35"/>
      <c r="AR956" s="35"/>
      <c r="AS956" s="42" t="s">
        <v>1874</v>
      </c>
      <c r="DC956" t="s">
        <v>127</v>
      </c>
      <c r="EJ956" s="2" t="s">
        <v>127</v>
      </c>
      <c r="EN956" s="11" t="s">
        <v>1879</v>
      </c>
      <c r="FG956" t="s">
        <v>127</v>
      </c>
      <c r="GN956" t="s">
        <v>127</v>
      </c>
      <c r="GR956" s="69" t="s">
        <v>347</v>
      </c>
      <c r="GS956" s="11" t="s">
        <v>1884</v>
      </c>
    </row>
    <row r="957" spans="1:201" hidden="1" x14ac:dyDescent="0.25">
      <c r="A957" s="10" t="s">
        <v>2076</v>
      </c>
      <c r="B957" s="9" t="s">
        <v>1784</v>
      </c>
      <c r="C957" s="9" t="s">
        <v>1871</v>
      </c>
      <c r="D957" s="35" t="s">
        <v>2351</v>
      </c>
      <c r="E957" s="35" t="s">
        <v>127</v>
      </c>
      <c r="F957" s="35" t="s">
        <v>1589</v>
      </c>
      <c r="G957" s="35" t="s">
        <v>127</v>
      </c>
      <c r="H957" s="35" t="s">
        <v>1589</v>
      </c>
      <c r="I957" s="35" t="s">
        <v>1589</v>
      </c>
      <c r="J957" s="35" t="str">
        <f t="shared" si="58"/>
        <v>Mixed</v>
      </c>
      <c r="K957" t="s">
        <v>1589</v>
      </c>
      <c r="L957" t="s">
        <v>1589</v>
      </c>
      <c r="M957" t="s">
        <v>1589</v>
      </c>
      <c r="N957" t="s">
        <v>127</v>
      </c>
      <c r="O957" t="s">
        <v>127</v>
      </c>
      <c r="P957" t="s">
        <v>1589</v>
      </c>
      <c r="Q957" t="s">
        <v>1589</v>
      </c>
      <c r="R957" s="1" t="str">
        <f t="shared" si="59"/>
        <v>YES</v>
      </c>
      <c r="S957" s="29" t="str">
        <f t="shared" si="60"/>
        <v>YES</v>
      </c>
      <c r="T957" s="32" t="str">
        <f t="shared" si="61"/>
        <v>YES</v>
      </c>
      <c r="U957" s="34" t="s">
        <v>127</v>
      </c>
      <c r="V957" s="10" t="s">
        <v>1589</v>
      </c>
      <c r="W957" s="54" t="s">
        <v>1589</v>
      </c>
      <c r="X957" s="35"/>
      <c r="Y957" s="35"/>
      <c r="Z957" s="35"/>
      <c r="AA957" s="35"/>
      <c r="AB957" s="35"/>
      <c r="AC957" s="35"/>
      <c r="AD957" s="35"/>
      <c r="AE957" s="35"/>
      <c r="AF957" s="35"/>
      <c r="AG957" s="35"/>
      <c r="AH957" s="35"/>
      <c r="AI957" s="35"/>
      <c r="AJ957" s="35"/>
      <c r="AK957" s="35"/>
      <c r="AL957" s="35" t="s">
        <v>127</v>
      </c>
      <c r="AM957" s="35"/>
      <c r="AN957" s="35"/>
      <c r="AO957" s="35"/>
      <c r="AP957" s="35"/>
      <c r="AQ957" s="35"/>
      <c r="AR957" s="35"/>
      <c r="AS957" s="42" t="s">
        <v>1875</v>
      </c>
      <c r="EA957" t="s">
        <v>127</v>
      </c>
      <c r="EB957" t="s">
        <v>127</v>
      </c>
      <c r="EK957" s="2" t="s">
        <v>127</v>
      </c>
      <c r="EL957" s="2" t="s">
        <v>127</v>
      </c>
      <c r="EN957" s="11" t="s">
        <v>1880</v>
      </c>
      <c r="EP957" t="s">
        <v>127</v>
      </c>
      <c r="FK957" t="s">
        <v>127</v>
      </c>
      <c r="GM957" t="s">
        <v>127</v>
      </c>
      <c r="GP957" t="s">
        <v>127</v>
      </c>
      <c r="GR957" s="69" t="s">
        <v>347</v>
      </c>
      <c r="GS957" s="11" t="s">
        <v>1885</v>
      </c>
    </row>
    <row r="958" spans="1:201" hidden="1" x14ac:dyDescent="0.25">
      <c r="A958" s="10" t="s">
        <v>2076</v>
      </c>
      <c r="B958" s="9" t="s">
        <v>1784</v>
      </c>
      <c r="C958" s="9" t="s">
        <v>1871</v>
      </c>
      <c r="D958" s="35" t="s">
        <v>2351</v>
      </c>
      <c r="E958" s="35" t="s">
        <v>127</v>
      </c>
      <c r="F958" s="35" t="s">
        <v>1589</v>
      </c>
      <c r="G958" s="35" t="s">
        <v>127</v>
      </c>
      <c r="H958" s="35" t="s">
        <v>1589</v>
      </c>
      <c r="I958" s="35" t="s">
        <v>1589</v>
      </c>
      <c r="J958" s="35" t="str">
        <f t="shared" si="58"/>
        <v>Mixed</v>
      </c>
      <c r="K958" t="s">
        <v>1589</v>
      </c>
      <c r="L958" t="s">
        <v>1589</v>
      </c>
      <c r="M958" t="s">
        <v>1589</v>
      </c>
      <c r="N958" t="s">
        <v>127</v>
      </c>
      <c r="O958" t="s">
        <v>127</v>
      </c>
      <c r="P958" t="s">
        <v>1589</v>
      </c>
      <c r="Q958" t="s">
        <v>1589</v>
      </c>
      <c r="R958" s="1" t="str">
        <f t="shared" si="59"/>
        <v>YES</v>
      </c>
      <c r="S958" s="29" t="str">
        <f t="shared" si="60"/>
        <v>YES</v>
      </c>
      <c r="T958" s="32" t="str">
        <f t="shared" si="61"/>
        <v>YES</v>
      </c>
      <c r="U958" s="34" t="s">
        <v>127</v>
      </c>
      <c r="V958" s="10" t="s">
        <v>1589</v>
      </c>
      <c r="W958" s="54" t="s">
        <v>1589</v>
      </c>
      <c r="X958" s="35"/>
      <c r="Y958" s="35"/>
      <c r="Z958" s="35"/>
      <c r="AA958" s="35"/>
      <c r="AB958" s="35"/>
      <c r="AC958" s="35"/>
      <c r="AD958" s="35"/>
      <c r="AE958" s="35"/>
      <c r="AF958" s="35"/>
      <c r="AG958" s="35"/>
      <c r="AH958" s="35"/>
      <c r="AI958" s="35"/>
      <c r="AJ958" s="35"/>
      <c r="AK958" s="35"/>
      <c r="AL958" s="35"/>
      <c r="AM958" s="35" t="s">
        <v>127</v>
      </c>
      <c r="AN958" s="35"/>
      <c r="AO958" s="35"/>
      <c r="AP958" s="35"/>
      <c r="AQ958" s="35"/>
      <c r="AR958" s="35"/>
      <c r="AS958" s="36" t="s">
        <v>1876</v>
      </c>
      <c r="CI958" t="s">
        <v>127</v>
      </c>
      <c r="EI958" s="22" t="s">
        <v>127</v>
      </c>
      <c r="EN958" s="11" t="s">
        <v>1881</v>
      </c>
      <c r="FT958" t="s">
        <v>127</v>
      </c>
      <c r="GP958" t="s">
        <v>127</v>
      </c>
      <c r="GR958" s="69" t="s">
        <v>347</v>
      </c>
      <c r="GS958" s="11" t="s">
        <v>1886</v>
      </c>
    </row>
    <row r="959" spans="1:201" hidden="1" x14ac:dyDescent="0.25">
      <c r="A959" s="10" t="s">
        <v>2076</v>
      </c>
      <c r="B959" s="9" t="s">
        <v>1784</v>
      </c>
      <c r="C959" s="9" t="s">
        <v>1887</v>
      </c>
      <c r="D959" s="35" t="s">
        <v>2351</v>
      </c>
      <c r="E959" s="35" t="s">
        <v>127</v>
      </c>
      <c r="F959" s="35" t="s">
        <v>1589</v>
      </c>
      <c r="G959" s="35" t="s">
        <v>1589</v>
      </c>
      <c r="H959" s="35" t="s">
        <v>1589</v>
      </c>
      <c r="I959" s="35" t="s">
        <v>1589</v>
      </c>
      <c r="J959" s="35" t="str">
        <f t="shared" si="58"/>
        <v>Plan-driven</v>
      </c>
      <c r="K959" t="s">
        <v>1589</v>
      </c>
      <c r="L959" t="s">
        <v>1589</v>
      </c>
      <c r="M959" t="s">
        <v>127</v>
      </c>
      <c r="N959" t="s">
        <v>1589</v>
      </c>
      <c r="O959" t="s">
        <v>1589</v>
      </c>
      <c r="P959" t="s">
        <v>1589</v>
      </c>
      <c r="Q959" t="s">
        <v>1589</v>
      </c>
      <c r="R959" s="1" t="str">
        <f t="shared" si="59"/>
        <v>YES</v>
      </c>
      <c r="S959" s="29" t="str">
        <f t="shared" si="60"/>
        <v>YES</v>
      </c>
      <c r="T959" s="32" t="str">
        <f t="shared" si="61"/>
        <v>YES</v>
      </c>
      <c r="U959" s="34" t="s">
        <v>127</v>
      </c>
      <c r="V959" s="10" t="s">
        <v>1589</v>
      </c>
      <c r="W959" s="54" t="s">
        <v>1589</v>
      </c>
      <c r="X959" s="35"/>
      <c r="Y959" s="35"/>
      <c r="Z959" s="35"/>
      <c r="AA959" s="35"/>
      <c r="AB959" s="35"/>
      <c r="AC959" s="35"/>
      <c r="AD959" s="35"/>
      <c r="AE959" s="35" t="s">
        <v>127</v>
      </c>
      <c r="AF959" s="35"/>
      <c r="AG959" s="35"/>
      <c r="AH959" s="35"/>
      <c r="AI959" s="35"/>
      <c r="AJ959" s="35"/>
      <c r="AK959" s="35"/>
      <c r="AL959" s="35"/>
      <c r="AM959" s="35"/>
      <c r="AN959" s="35"/>
      <c r="AO959" s="35"/>
      <c r="AP959" s="35"/>
      <c r="AQ959" s="35"/>
      <c r="AR959" s="35"/>
      <c r="AS959" s="36" t="s">
        <v>1888</v>
      </c>
      <c r="CK959" t="s">
        <v>127</v>
      </c>
      <c r="EK959" s="2" t="s">
        <v>127</v>
      </c>
      <c r="EN959" s="41" t="s">
        <v>1892</v>
      </c>
      <c r="GR959" s="69" t="s">
        <v>348</v>
      </c>
      <c r="GS959" s="11" t="s">
        <v>126</v>
      </c>
    </row>
    <row r="960" spans="1:201" hidden="1" x14ac:dyDescent="0.25">
      <c r="A960" s="10" t="s">
        <v>2076</v>
      </c>
      <c r="B960" s="9" t="s">
        <v>1784</v>
      </c>
      <c r="C960" s="9" t="s">
        <v>1887</v>
      </c>
      <c r="D960" s="35" t="s">
        <v>2351</v>
      </c>
      <c r="E960" s="35" t="s">
        <v>127</v>
      </c>
      <c r="F960" s="35" t="s">
        <v>1589</v>
      </c>
      <c r="G960" s="35" t="s">
        <v>1589</v>
      </c>
      <c r="H960" s="35" t="s">
        <v>1589</v>
      </c>
      <c r="I960" s="35" t="s">
        <v>1589</v>
      </c>
      <c r="J960" s="35" t="str">
        <f t="shared" si="58"/>
        <v>Plan-driven</v>
      </c>
      <c r="K960" t="s">
        <v>1589</v>
      </c>
      <c r="L960" t="s">
        <v>1589</v>
      </c>
      <c r="M960" t="s">
        <v>127</v>
      </c>
      <c r="N960" t="s">
        <v>1589</v>
      </c>
      <c r="O960" t="s">
        <v>1589</v>
      </c>
      <c r="P960" t="s">
        <v>1589</v>
      </c>
      <c r="Q960" t="s">
        <v>1589</v>
      </c>
      <c r="R960" s="1" t="str">
        <f t="shared" si="59"/>
        <v>YES</v>
      </c>
      <c r="S960" s="29" t="str">
        <f t="shared" si="60"/>
        <v>YES</v>
      </c>
      <c r="T960" s="32" t="str">
        <f t="shared" si="61"/>
        <v>YES</v>
      </c>
      <c r="U960" s="34" t="s">
        <v>1589</v>
      </c>
      <c r="V960" s="10" t="s">
        <v>1589</v>
      </c>
      <c r="W960" s="54" t="s">
        <v>127</v>
      </c>
      <c r="X960" s="35"/>
      <c r="Y960" s="35"/>
      <c r="Z960" s="35"/>
      <c r="AA960" s="35"/>
      <c r="AB960" s="35"/>
      <c r="AC960" s="35"/>
      <c r="AD960" s="35"/>
      <c r="AE960" s="35"/>
      <c r="AF960" s="35"/>
      <c r="AG960" s="35"/>
      <c r="AH960" s="35" t="s">
        <v>127</v>
      </c>
      <c r="AI960" s="35"/>
      <c r="AJ960" s="35"/>
      <c r="AK960" s="35"/>
      <c r="AL960" s="35"/>
      <c r="AM960" s="35"/>
      <c r="AN960" s="35"/>
      <c r="AO960" s="35"/>
      <c r="AP960" s="35"/>
      <c r="AQ960" s="35"/>
      <c r="AR960" s="35"/>
      <c r="AS960" s="42" t="s">
        <v>1889</v>
      </c>
      <c r="EN960" s="11" t="s">
        <v>1893</v>
      </c>
      <c r="GC960" t="s">
        <v>127</v>
      </c>
      <c r="GN960" t="s">
        <v>127</v>
      </c>
      <c r="GR960" s="69" t="s">
        <v>347</v>
      </c>
      <c r="GS960" s="11" t="s">
        <v>126</v>
      </c>
    </row>
    <row r="961" spans="1:201" hidden="1" x14ac:dyDescent="0.25">
      <c r="A961" s="10" t="s">
        <v>2076</v>
      </c>
      <c r="B961" s="9" t="s">
        <v>1784</v>
      </c>
      <c r="C961" s="9" t="s">
        <v>1887</v>
      </c>
      <c r="D961" s="35" t="s">
        <v>2351</v>
      </c>
      <c r="E961" s="35" t="s">
        <v>127</v>
      </c>
      <c r="F961" s="35" t="s">
        <v>1589</v>
      </c>
      <c r="G961" s="35" t="s">
        <v>1589</v>
      </c>
      <c r="H961" s="35" t="s">
        <v>1589</v>
      </c>
      <c r="I961" s="35" t="s">
        <v>1589</v>
      </c>
      <c r="J961" s="35" t="str">
        <f t="shared" si="58"/>
        <v>Plan-driven</v>
      </c>
      <c r="K961" t="s">
        <v>1589</v>
      </c>
      <c r="L961" t="s">
        <v>1589</v>
      </c>
      <c r="M961" t="s">
        <v>127</v>
      </c>
      <c r="N961" t="s">
        <v>1589</v>
      </c>
      <c r="O961" t="s">
        <v>1589</v>
      </c>
      <c r="P961" t="s">
        <v>1589</v>
      </c>
      <c r="Q961" t="s">
        <v>1589</v>
      </c>
      <c r="R961" s="1" t="str">
        <f t="shared" si="59"/>
        <v>YES</v>
      </c>
      <c r="S961" s="29" t="str">
        <f t="shared" si="60"/>
        <v>YES</v>
      </c>
      <c r="T961" s="32" t="str">
        <f t="shared" si="61"/>
        <v>YES</v>
      </c>
      <c r="U961" s="34" t="s">
        <v>1589</v>
      </c>
      <c r="V961" s="10" t="s">
        <v>1589</v>
      </c>
      <c r="W961" s="54" t="s">
        <v>1589</v>
      </c>
      <c r="X961" s="35"/>
      <c r="Y961" s="35"/>
      <c r="Z961" s="35"/>
      <c r="AA961" s="35"/>
      <c r="AB961" s="35"/>
      <c r="AC961" s="35"/>
      <c r="AD961" s="35"/>
      <c r="AE961" s="35"/>
      <c r="AF961" s="35"/>
      <c r="AG961" s="35" t="s">
        <v>127</v>
      </c>
      <c r="AH961" s="35"/>
      <c r="AI961" s="35"/>
      <c r="AJ961" s="35"/>
      <c r="AK961" s="35"/>
      <c r="AL961" s="35"/>
      <c r="AM961" s="35"/>
      <c r="AN961" s="35"/>
      <c r="AO961" s="35"/>
      <c r="AP961" s="35"/>
      <c r="AQ961" s="35"/>
      <c r="AR961" s="35"/>
      <c r="AS961" s="42" t="s">
        <v>1890</v>
      </c>
      <c r="BF961" t="s">
        <v>127</v>
      </c>
      <c r="EK961" s="2" t="s">
        <v>127</v>
      </c>
      <c r="EN961" s="11" t="s">
        <v>126</v>
      </c>
      <c r="GR961" s="69" t="s">
        <v>347</v>
      </c>
      <c r="GS961" s="11" t="s">
        <v>126</v>
      </c>
    </row>
    <row r="962" spans="1:201" hidden="1" x14ac:dyDescent="0.25">
      <c r="A962" s="10" t="s">
        <v>2076</v>
      </c>
      <c r="B962" s="9" t="s">
        <v>1784</v>
      </c>
      <c r="C962" s="9" t="s">
        <v>1887</v>
      </c>
      <c r="D962" s="35" t="s">
        <v>2351</v>
      </c>
      <c r="E962" s="35" t="s">
        <v>127</v>
      </c>
      <c r="F962" s="35" t="s">
        <v>1589</v>
      </c>
      <c r="G962" s="35" t="s">
        <v>1589</v>
      </c>
      <c r="H962" s="35" t="s">
        <v>1589</v>
      </c>
      <c r="I962" s="35" t="s">
        <v>1589</v>
      </c>
      <c r="J962" s="35" t="str">
        <f t="shared" si="58"/>
        <v>Plan-driven</v>
      </c>
      <c r="K962" t="s">
        <v>1589</v>
      </c>
      <c r="L962" t="s">
        <v>1589</v>
      </c>
      <c r="M962" t="s">
        <v>127</v>
      </c>
      <c r="N962" t="s">
        <v>1589</v>
      </c>
      <c r="O962" t="s">
        <v>1589</v>
      </c>
      <c r="P962" t="s">
        <v>1589</v>
      </c>
      <c r="Q962" t="s">
        <v>1589</v>
      </c>
      <c r="R962" s="1" t="str">
        <f t="shared" si="59"/>
        <v>YES</v>
      </c>
      <c r="S962" s="29" t="str">
        <f t="shared" si="60"/>
        <v>YES</v>
      </c>
      <c r="T962" s="32" t="str">
        <f t="shared" si="61"/>
        <v>YES</v>
      </c>
      <c r="U962" s="34" t="s">
        <v>127</v>
      </c>
      <c r="V962" s="10" t="s">
        <v>1589</v>
      </c>
      <c r="W962" s="54" t="s">
        <v>1589</v>
      </c>
      <c r="X962" s="35"/>
      <c r="Y962" s="35"/>
      <c r="Z962" s="35"/>
      <c r="AA962" s="35"/>
      <c r="AB962" s="35"/>
      <c r="AC962" s="35"/>
      <c r="AD962" s="35"/>
      <c r="AE962" s="35"/>
      <c r="AF962" s="35"/>
      <c r="AG962" s="35"/>
      <c r="AH962" s="35"/>
      <c r="AI962" s="35"/>
      <c r="AJ962" s="35"/>
      <c r="AK962" s="35"/>
      <c r="AL962" s="35"/>
      <c r="AM962" s="35" t="s">
        <v>127</v>
      </c>
      <c r="AN962" s="35"/>
      <c r="AO962" s="35"/>
      <c r="AP962" s="35"/>
      <c r="AQ962" s="35"/>
      <c r="AR962" s="35"/>
      <c r="AS962" s="36" t="s">
        <v>1891</v>
      </c>
      <c r="BL962" t="s">
        <v>127</v>
      </c>
      <c r="EK962" s="2" t="s">
        <v>127</v>
      </c>
      <c r="EN962" s="11" t="s">
        <v>1894</v>
      </c>
      <c r="FY962" t="s">
        <v>127</v>
      </c>
      <c r="GQ962" t="s">
        <v>127</v>
      </c>
      <c r="GR962" s="69" t="s">
        <v>347</v>
      </c>
      <c r="GS962" s="11" t="s">
        <v>126</v>
      </c>
    </row>
    <row r="963" spans="1:201" hidden="1" x14ac:dyDescent="0.25">
      <c r="A963" s="10" t="s">
        <v>2076</v>
      </c>
      <c r="B963" s="9" t="s">
        <v>1784</v>
      </c>
      <c r="C963" s="9" t="s">
        <v>1887</v>
      </c>
      <c r="D963" s="35" t="s">
        <v>2351</v>
      </c>
      <c r="E963" s="35" t="s">
        <v>127</v>
      </c>
      <c r="F963" s="35" t="s">
        <v>1589</v>
      </c>
      <c r="G963" s="35" t="s">
        <v>1589</v>
      </c>
      <c r="H963" s="35" t="s">
        <v>1589</v>
      </c>
      <c r="I963" s="35" t="s">
        <v>1589</v>
      </c>
      <c r="J963" s="35" t="str">
        <f t="shared" si="58"/>
        <v>Plan-driven</v>
      </c>
      <c r="K963" t="s">
        <v>1589</v>
      </c>
      <c r="L963" t="s">
        <v>1589</v>
      </c>
      <c r="M963" t="s">
        <v>127</v>
      </c>
      <c r="N963" t="s">
        <v>1589</v>
      </c>
      <c r="O963" t="s">
        <v>1589</v>
      </c>
      <c r="P963" t="s">
        <v>1589</v>
      </c>
      <c r="Q963" t="s">
        <v>1589</v>
      </c>
      <c r="R963" s="1" t="str">
        <f t="shared" si="59"/>
        <v>YES</v>
      </c>
      <c r="S963" s="29" t="str">
        <f t="shared" si="60"/>
        <v>YES</v>
      </c>
      <c r="T963" s="32" t="str">
        <f t="shared" si="61"/>
        <v>YES</v>
      </c>
      <c r="U963" s="34" t="s">
        <v>1589</v>
      </c>
      <c r="V963" s="10" t="s">
        <v>1589</v>
      </c>
      <c r="W963" s="54" t="s">
        <v>1589</v>
      </c>
      <c r="X963" s="35"/>
      <c r="Y963" s="35"/>
      <c r="Z963" s="35"/>
      <c r="AA963" s="35"/>
      <c r="AB963" s="35"/>
      <c r="AC963" s="35"/>
      <c r="AD963" s="35"/>
      <c r="AE963" s="35"/>
      <c r="AF963" s="35"/>
      <c r="AG963" s="35"/>
      <c r="AH963" s="35"/>
      <c r="AI963" s="35" t="s">
        <v>127</v>
      </c>
      <c r="AJ963" s="35"/>
      <c r="AK963" s="35"/>
      <c r="AL963" s="35"/>
      <c r="AM963" s="35"/>
      <c r="AN963" s="35"/>
      <c r="AO963" s="35"/>
      <c r="AP963" s="35"/>
      <c r="AQ963" s="35"/>
      <c r="AR963" s="35"/>
      <c r="AS963" s="42" t="s">
        <v>1890</v>
      </c>
      <c r="BF963" t="s">
        <v>127</v>
      </c>
      <c r="EK963" s="2" t="s">
        <v>127</v>
      </c>
      <c r="EN963" s="11" t="s">
        <v>1895</v>
      </c>
      <c r="EW963" t="s">
        <v>127</v>
      </c>
      <c r="FU963" t="s">
        <v>127</v>
      </c>
      <c r="GN963" t="s">
        <v>127</v>
      </c>
      <c r="GR963" s="69" t="s">
        <v>347</v>
      </c>
      <c r="GS963" s="11" t="s">
        <v>126</v>
      </c>
    </row>
    <row r="964" spans="1:201" hidden="1" x14ac:dyDescent="0.25">
      <c r="A964" s="10" t="s">
        <v>2076</v>
      </c>
      <c r="B964" s="9" t="s">
        <v>1784</v>
      </c>
      <c r="C964" s="9" t="s">
        <v>1896</v>
      </c>
      <c r="D964" s="35" t="s">
        <v>2349</v>
      </c>
      <c r="E964" s="35" t="s">
        <v>1589</v>
      </c>
      <c r="F964" s="35" t="s">
        <v>1589</v>
      </c>
      <c r="G964" s="35" t="s">
        <v>127</v>
      </c>
      <c r="H964" s="35" t="s">
        <v>1589</v>
      </c>
      <c r="I964" s="35" t="s">
        <v>1589</v>
      </c>
      <c r="J964" s="35" t="str">
        <f t="shared" ref="J964:J1027" si="62">IF(OR($E964 = "YES",$F964 = "YES", $I964="YES"), IF(OR($G964 = "YES",$H964 = "YES"),"Mixed","Plan-driven"), IF(OR($G964 = "YES",$H964 = "YES"), "Agile", ""))</f>
        <v>Agile</v>
      </c>
      <c r="K964" t="s">
        <v>1589</v>
      </c>
      <c r="L964" t="s">
        <v>1589</v>
      </c>
      <c r="M964" t="s">
        <v>127</v>
      </c>
      <c r="N964" t="s">
        <v>127</v>
      </c>
      <c r="O964" t="s">
        <v>1589</v>
      </c>
      <c r="P964" t="s">
        <v>1589</v>
      </c>
      <c r="Q964" t="s">
        <v>1589</v>
      </c>
      <c r="R964" s="1" t="str">
        <f t="shared" si="59"/>
        <v>YES</v>
      </c>
      <c r="S964" s="29" t="str">
        <f t="shared" si="60"/>
        <v>YES</v>
      </c>
      <c r="T964" s="32" t="str">
        <f t="shared" si="61"/>
        <v>YES</v>
      </c>
      <c r="U964" s="34" t="s">
        <v>127</v>
      </c>
      <c r="V964" s="10" t="s">
        <v>1589</v>
      </c>
      <c r="W964" s="54" t="s">
        <v>1589</v>
      </c>
      <c r="X964" s="35"/>
      <c r="Y964" s="35"/>
      <c r="Z964" s="35"/>
      <c r="AA964" s="35"/>
      <c r="AB964" s="35"/>
      <c r="AC964" s="35"/>
      <c r="AD964" s="35"/>
      <c r="AE964" s="35"/>
      <c r="AF964" s="35"/>
      <c r="AG964" s="35"/>
      <c r="AH964" s="35" t="s">
        <v>127</v>
      </c>
      <c r="AI964" s="35"/>
      <c r="AJ964" s="35"/>
      <c r="AK964" s="35"/>
      <c r="AL964" s="35"/>
      <c r="AM964" s="35"/>
      <c r="AN964" s="35"/>
      <c r="AO964" s="35"/>
      <c r="AP964" s="35"/>
      <c r="AQ964" s="35"/>
      <c r="AR964" s="35"/>
      <c r="AS964" s="36" t="s">
        <v>1897</v>
      </c>
      <c r="AV964" t="s">
        <v>127</v>
      </c>
      <c r="BH964" t="s">
        <v>127</v>
      </c>
      <c r="EI964" s="22" t="s">
        <v>127</v>
      </c>
      <c r="EN964" s="11" t="s">
        <v>1902</v>
      </c>
      <c r="FE964" t="s">
        <v>127</v>
      </c>
      <c r="GP964" t="s">
        <v>127</v>
      </c>
      <c r="GR964" s="69" t="s">
        <v>347</v>
      </c>
      <c r="GS964" s="11" t="s">
        <v>1907</v>
      </c>
    </row>
    <row r="965" spans="1:201" hidden="1" x14ac:dyDescent="0.25">
      <c r="A965" s="10" t="s">
        <v>2076</v>
      </c>
      <c r="B965" s="9" t="s">
        <v>1784</v>
      </c>
      <c r="C965" s="9" t="s">
        <v>1896</v>
      </c>
      <c r="D965" s="35" t="s">
        <v>2349</v>
      </c>
      <c r="E965" s="35" t="s">
        <v>1589</v>
      </c>
      <c r="F965" s="35" t="s">
        <v>1589</v>
      </c>
      <c r="G965" s="35" t="s">
        <v>127</v>
      </c>
      <c r="H965" s="35" t="s">
        <v>1589</v>
      </c>
      <c r="I965" s="35" t="s">
        <v>1589</v>
      </c>
      <c r="J965" s="35" t="str">
        <f t="shared" si="62"/>
        <v>Agile</v>
      </c>
      <c r="K965" t="s">
        <v>1589</v>
      </c>
      <c r="L965" t="s">
        <v>1589</v>
      </c>
      <c r="M965" t="s">
        <v>127</v>
      </c>
      <c r="N965" t="s">
        <v>127</v>
      </c>
      <c r="O965" t="s">
        <v>1589</v>
      </c>
      <c r="P965" t="s">
        <v>1589</v>
      </c>
      <c r="Q965" t="s">
        <v>1589</v>
      </c>
      <c r="R965" s="1" t="str">
        <f t="shared" ref="R965:R1028" si="63">IF(OR(M965="YES",N965="YES",O965="YES"),"YES","NO")</f>
        <v>YES</v>
      </c>
      <c r="S965" s="29" t="str">
        <f t="shared" si="60"/>
        <v>YES</v>
      </c>
      <c r="T965" s="32" t="str">
        <f t="shared" si="61"/>
        <v>YES</v>
      </c>
      <c r="U965" s="34" t="s">
        <v>127</v>
      </c>
      <c r="V965" s="10" t="s">
        <v>1589</v>
      </c>
      <c r="W965" s="54" t="s">
        <v>1589</v>
      </c>
      <c r="X965" s="35"/>
      <c r="Y965" s="35"/>
      <c r="Z965" s="35"/>
      <c r="AA965" s="35"/>
      <c r="AB965" s="35"/>
      <c r="AC965" s="35"/>
      <c r="AD965" s="35"/>
      <c r="AE965" s="35"/>
      <c r="AF965" s="35"/>
      <c r="AG965" s="35"/>
      <c r="AH965" s="35"/>
      <c r="AI965" s="35"/>
      <c r="AJ965" s="35"/>
      <c r="AK965" s="35"/>
      <c r="AL965" s="35"/>
      <c r="AM965" s="35" t="s">
        <v>127</v>
      </c>
      <c r="AN965" s="35"/>
      <c r="AO965" s="35"/>
      <c r="AP965" s="35"/>
      <c r="AQ965" s="35"/>
      <c r="AR965" s="35"/>
      <c r="AS965" s="36" t="s">
        <v>1898</v>
      </c>
      <c r="BN965" t="s">
        <v>127</v>
      </c>
      <c r="EI965" s="22" t="s">
        <v>127</v>
      </c>
      <c r="EN965" s="11" t="s">
        <v>1903</v>
      </c>
      <c r="EO965" s="14" t="s">
        <v>127</v>
      </c>
      <c r="GN965" t="s">
        <v>127</v>
      </c>
      <c r="GR965" s="69" t="s">
        <v>348</v>
      </c>
      <c r="GS965" s="11" t="s">
        <v>1908</v>
      </c>
    </row>
    <row r="966" spans="1:201" hidden="1" x14ac:dyDescent="0.25">
      <c r="A966" s="10" t="s">
        <v>2076</v>
      </c>
      <c r="B966" s="9" t="s">
        <v>1784</v>
      </c>
      <c r="C966" s="9" t="s">
        <v>1896</v>
      </c>
      <c r="D966" s="35" t="s">
        <v>2349</v>
      </c>
      <c r="E966" s="35" t="s">
        <v>1589</v>
      </c>
      <c r="F966" s="35" t="s">
        <v>1589</v>
      </c>
      <c r="G966" s="35" t="s">
        <v>127</v>
      </c>
      <c r="H966" s="35" t="s">
        <v>1589</v>
      </c>
      <c r="I966" s="35" t="s">
        <v>1589</v>
      </c>
      <c r="J966" s="35" t="str">
        <f t="shared" si="62"/>
        <v>Agile</v>
      </c>
      <c r="K966" t="s">
        <v>1589</v>
      </c>
      <c r="L966" t="s">
        <v>1589</v>
      </c>
      <c r="M966" t="s">
        <v>127</v>
      </c>
      <c r="N966" t="s">
        <v>127</v>
      </c>
      <c r="O966" t="s">
        <v>1589</v>
      </c>
      <c r="P966" t="s">
        <v>1589</v>
      </c>
      <c r="Q966" t="s">
        <v>1589</v>
      </c>
      <c r="R966" s="1" t="str">
        <f t="shared" si="63"/>
        <v>YES</v>
      </c>
      <c r="S966" s="29" t="str">
        <f t="shared" ref="S966:S1029" si="64">IF(AND(X966="",Y966="",Z966="",AA966="",AB966="",AC966="",AD966="",AE966="",AF966="",AG966="",AH966="",AI966="",AJ966="",AK966="",AL966="",AN966="",AM966="",AO966="",AP966="",AQ966="",AR966=""),"NO","YES")</f>
        <v>YES</v>
      </c>
      <c r="T966" s="32" t="str">
        <f t="shared" si="61"/>
        <v>YES</v>
      </c>
      <c r="U966" s="34" t="s">
        <v>127</v>
      </c>
      <c r="V966" s="10" t="s">
        <v>1589</v>
      </c>
      <c r="W966" s="54" t="s">
        <v>1589</v>
      </c>
      <c r="X966" s="35"/>
      <c r="Y966" s="35"/>
      <c r="Z966" s="35"/>
      <c r="AA966" s="35"/>
      <c r="AB966" s="35"/>
      <c r="AC966" s="35"/>
      <c r="AD966" s="35"/>
      <c r="AE966" s="35"/>
      <c r="AF966" s="35"/>
      <c r="AG966" s="35"/>
      <c r="AH966" s="35"/>
      <c r="AI966" s="35"/>
      <c r="AJ966" s="35"/>
      <c r="AK966" s="35" t="s">
        <v>127</v>
      </c>
      <c r="AL966" s="35"/>
      <c r="AM966" s="35"/>
      <c r="AN966" s="35"/>
      <c r="AO966" s="35"/>
      <c r="AP966" s="35"/>
      <c r="AQ966" s="35"/>
      <c r="AR966" s="35"/>
      <c r="AS966" s="36" t="s">
        <v>1899</v>
      </c>
      <c r="CC966" t="s">
        <v>127</v>
      </c>
      <c r="CE966" t="s">
        <v>127</v>
      </c>
      <c r="EL966" s="2" t="s">
        <v>127</v>
      </c>
      <c r="EN966" s="11" t="s">
        <v>1904</v>
      </c>
      <c r="FU966" t="s">
        <v>127</v>
      </c>
      <c r="FW966" t="s">
        <v>127</v>
      </c>
      <c r="GN966" t="s">
        <v>127</v>
      </c>
      <c r="GR966" s="69" t="s">
        <v>347</v>
      </c>
      <c r="GS966" s="11" t="s">
        <v>1909</v>
      </c>
    </row>
    <row r="967" spans="1:201" hidden="1" x14ac:dyDescent="0.25">
      <c r="A967" s="10" t="s">
        <v>2076</v>
      </c>
      <c r="B967" s="9" t="s">
        <v>1784</v>
      </c>
      <c r="C967" s="9" t="s">
        <v>1896</v>
      </c>
      <c r="D967" s="35" t="s">
        <v>2349</v>
      </c>
      <c r="E967" s="35" t="s">
        <v>1589</v>
      </c>
      <c r="F967" s="35" t="s">
        <v>1589</v>
      </c>
      <c r="G967" s="35" t="s">
        <v>127</v>
      </c>
      <c r="H967" s="35" t="s">
        <v>1589</v>
      </c>
      <c r="I967" s="35" t="s">
        <v>1589</v>
      </c>
      <c r="J967" s="35" t="str">
        <f t="shared" si="62"/>
        <v>Agile</v>
      </c>
      <c r="K967" t="s">
        <v>1589</v>
      </c>
      <c r="L967" t="s">
        <v>1589</v>
      </c>
      <c r="M967" t="s">
        <v>127</v>
      </c>
      <c r="N967" t="s">
        <v>127</v>
      </c>
      <c r="O967" t="s">
        <v>1589</v>
      </c>
      <c r="P967" t="s">
        <v>1589</v>
      </c>
      <c r="Q967" t="s">
        <v>1589</v>
      </c>
      <c r="R967" s="1" t="str">
        <f t="shared" si="63"/>
        <v>YES</v>
      </c>
      <c r="S967" s="29" t="str">
        <f t="shared" si="64"/>
        <v>YES</v>
      </c>
      <c r="T967" s="32" t="str">
        <f t="shared" si="61"/>
        <v>YES</v>
      </c>
      <c r="U967" s="34" t="s">
        <v>127</v>
      </c>
      <c r="V967" s="10" t="s">
        <v>1589</v>
      </c>
      <c r="W967" s="54" t="s">
        <v>1589</v>
      </c>
      <c r="X967" s="35"/>
      <c r="Y967" s="35"/>
      <c r="Z967" s="35"/>
      <c r="AA967" s="35"/>
      <c r="AB967" s="35" t="s">
        <v>127</v>
      </c>
      <c r="AC967" s="35"/>
      <c r="AD967" s="35"/>
      <c r="AE967" s="35"/>
      <c r="AF967" s="35"/>
      <c r="AG967" s="35"/>
      <c r="AH967" s="35"/>
      <c r="AI967" s="35"/>
      <c r="AJ967" s="35"/>
      <c r="AK967" s="35"/>
      <c r="AL967" s="35"/>
      <c r="AM967" s="35"/>
      <c r="AN967" s="35"/>
      <c r="AO967" s="35"/>
      <c r="AP967" s="35"/>
      <c r="AQ967" s="35"/>
      <c r="AR967" s="35"/>
      <c r="AS967" s="36" t="s">
        <v>1900</v>
      </c>
      <c r="BQ967" t="s">
        <v>127</v>
      </c>
      <c r="EJ967" s="2" t="s">
        <v>127</v>
      </c>
      <c r="EN967" s="11" t="s">
        <v>1905</v>
      </c>
      <c r="EX967" t="s">
        <v>127</v>
      </c>
      <c r="FH967" t="s">
        <v>127</v>
      </c>
      <c r="GP967" t="s">
        <v>127</v>
      </c>
      <c r="GR967" s="69" t="s">
        <v>347</v>
      </c>
      <c r="GS967" s="11" t="s">
        <v>1910</v>
      </c>
    </row>
    <row r="968" spans="1:201" hidden="1" x14ac:dyDescent="0.25">
      <c r="A968" s="10" t="s">
        <v>2076</v>
      </c>
      <c r="B968" s="9" t="s">
        <v>1784</v>
      </c>
      <c r="C968" s="9" t="s">
        <v>1896</v>
      </c>
      <c r="D968" s="35" t="s">
        <v>2349</v>
      </c>
      <c r="E968" s="35" t="s">
        <v>1589</v>
      </c>
      <c r="F968" s="35" t="s">
        <v>1589</v>
      </c>
      <c r="G968" s="35" t="s">
        <v>127</v>
      </c>
      <c r="H968" s="35" t="s">
        <v>1589</v>
      </c>
      <c r="I968" s="35" t="s">
        <v>1589</v>
      </c>
      <c r="J968" s="35" t="str">
        <f t="shared" si="62"/>
        <v>Agile</v>
      </c>
      <c r="K968" t="s">
        <v>1589</v>
      </c>
      <c r="L968" t="s">
        <v>1589</v>
      </c>
      <c r="M968" t="s">
        <v>127</v>
      </c>
      <c r="N968" t="s">
        <v>127</v>
      </c>
      <c r="O968" t="s">
        <v>1589</v>
      </c>
      <c r="P968" t="s">
        <v>1589</v>
      </c>
      <c r="Q968" t="s">
        <v>1589</v>
      </c>
      <c r="R968" s="1" t="str">
        <f t="shared" si="63"/>
        <v>YES</v>
      </c>
      <c r="S968" s="29" t="str">
        <f t="shared" si="64"/>
        <v>YES</v>
      </c>
      <c r="T968" s="32" t="str">
        <f t="shared" si="61"/>
        <v>YES</v>
      </c>
      <c r="U968" s="34" t="s">
        <v>127</v>
      </c>
      <c r="V968" s="10" t="s">
        <v>1589</v>
      </c>
      <c r="W968" s="54" t="s">
        <v>1589</v>
      </c>
      <c r="X968" s="35"/>
      <c r="Y968" s="35" t="s">
        <v>127</v>
      </c>
      <c r="Z968" s="35"/>
      <c r="AA968" s="35"/>
      <c r="AB968" s="35"/>
      <c r="AC968" s="35"/>
      <c r="AD968" s="35"/>
      <c r="AE968" s="35"/>
      <c r="AF968" s="35"/>
      <c r="AG968" s="35"/>
      <c r="AH968" s="35"/>
      <c r="AI968" s="35"/>
      <c r="AJ968" s="35"/>
      <c r="AK968" s="35"/>
      <c r="AL968" s="35"/>
      <c r="AM968" s="35"/>
      <c r="AN968" s="35"/>
      <c r="AO968" s="35"/>
      <c r="AP968" s="35"/>
      <c r="AQ968" s="35"/>
      <c r="AR968" s="35"/>
      <c r="AS968" s="36" t="s">
        <v>1901</v>
      </c>
      <c r="BM968" t="s">
        <v>127</v>
      </c>
      <c r="EK968" s="2" t="s">
        <v>127</v>
      </c>
      <c r="EN968" s="11" t="s">
        <v>1906</v>
      </c>
      <c r="ET968" t="s">
        <v>127</v>
      </c>
      <c r="GM968" t="s">
        <v>127</v>
      </c>
      <c r="GR968" s="69" t="s">
        <v>347</v>
      </c>
      <c r="GS968" s="11" t="s">
        <v>1911</v>
      </c>
    </row>
    <row r="969" spans="1:201" hidden="1" x14ac:dyDescent="0.25">
      <c r="A969" s="10" t="s">
        <v>2076</v>
      </c>
      <c r="B969" s="9" t="s">
        <v>1784</v>
      </c>
      <c r="C969" s="9" t="s">
        <v>1912</v>
      </c>
      <c r="D969" s="35" t="s">
        <v>2349</v>
      </c>
      <c r="E969" s="35" t="s">
        <v>1589</v>
      </c>
      <c r="F969" s="35" t="s">
        <v>1589</v>
      </c>
      <c r="G969" s="35" t="s">
        <v>1589</v>
      </c>
      <c r="H969" s="35" t="s">
        <v>1589</v>
      </c>
      <c r="I969" s="35" t="s">
        <v>1589</v>
      </c>
      <c r="J969" s="35" t="str">
        <f t="shared" si="62"/>
        <v/>
      </c>
      <c r="K969" t="s">
        <v>1589</v>
      </c>
      <c r="L969" t="s">
        <v>1589</v>
      </c>
      <c r="M969" t="s">
        <v>127</v>
      </c>
      <c r="N969" t="s">
        <v>1589</v>
      </c>
      <c r="O969" t="s">
        <v>1589</v>
      </c>
      <c r="P969" t="s">
        <v>1589</v>
      </c>
      <c r="Q969" t="s">
        <v>1589</v>
      </c>
      <c r="R969" s="1" t="str">
        <f t="shared" si="63"/>
        <v>YES</v>
      </c>
      <c r="S969" s="29" t="str">
        <f t="shared" si="64"/>
        <v>YES</v>
      </c>
      <c r="T969" s="32" t="str">
        <f t="shared" si="61"/>
        <v>YES</v>
      </c>
      <c r="U969" s="34" t="s">
        <v>1589</v>
      </c>
      <c r="V969" s="10" t="s">
        <v>1589</v>
      </c>
      <c r="W969" s="54" t="s">
        <v>1589</v>
      </c>
      <c r="X969" s="35"/>
      <c r="Y969" s="35"/>
      <c r="Z969" s="35"/>
      <c r="AA969" s="35"/>
      <c r="AB969" s="35"/>
      <c r="AC969" s="35"/>
      <c r="AD969" s="35"/>
      <c r="AE969" s="35"/>
      <c r="AF969" s="35" t="s">
        <v>127</v>
      </c>
      <c r="AG969" s="35"/>
      <c r="AH969" s="35"/>
      <c r="AI969" s="35"/>
      <c r="AJ969" s="35"/>
      <c r="AK969" s="35"/>
      <c r="AL969" s="35"/>
      <c r="AM969" s="35"/>
      <c r="AN969" s="35"/>
      <c r="AO969" s="35"/>
      <c r="AP969" s="35"/>
      <c r="AQ969" s="35"/>
      <c r="AR969" s="35"/>
      <c r="AS969" s="42" t="s">
        <v>1913</v>
      </c>
      <c r="CZ969" t="s">
        <v>127</v>
      </c>
      <c r="EM969" s="3" t="s">
        <v>127</v>
      </c>
      <c r="EN969" s="11" t="s">
        <v>1918</v>
      </c>
      <c r="GD969" t="s">
        <v>127</v>
      </c>
      <c r="GP969" t="s">
        <v>127</v>
      </c>
      <c r="GR969" s="69" t="s">
        <v>347</v>
      </c>
      <c r="GS969" s="11" t="s">
        <v>126</v>
      </c>
    </row>
    <row r="970" spans="1:201" hidden="1" x14ac:dyDescent="0.25">
      <c r="A970" s="10" t="s">
        <v>2076</v>
      </c>
      <c r="B970" s="9" t="s">
        <v>1784</v>
      </c>
      <c r="C970" s="9" t="s">
        <v>1912</v>
      </c>
      <c r="D970" s="35" t="s">
        <v>2349</v>
      </c>
      <c r="E970" s="35" t="s">
        <v>1589</v>
      </c>
      <c r="F970" s="35" t="s">
        <v>1589</v>
      </c>
      <c r="G970" s="35" t="s">
        <v>1589</v>
      </c>
      <c r="H970" s="35" t="s">
        <v>1589</v>
      </c>
      <c r="I970" s="35" t="s">
        <v>1589</v>
      </c>
      <c r="J970" s="35" t="str">
        <f t="shared" si="62"/>
        <v/>
      </c>
      <c r="K970" t="s">
        <v>1589</v>
      </c>
      <c r="L970" t="s">
        <v>1589</v>
      </c>
      <c r="M970" t="s">
        <v>127</v>
      </c>
      <c r="N970" t="s">
        <v>1589</v>
      </c>
      <c r="O970" t="s">
        <v>1589</v>
      </c>
      <c r="P970" t="s">
        <v>1589</v>
      </c>
      <c r="Q970" t="s">
        <v>1589</v>
      </c>
      <c r="R970" s="1" t="str">
        <f t="shared" si="63"/>
        <v>YES</v>
      </c>
      <c r="S970" s="29" t="str">
        <f t="shared" si="64"/>
        <v>YES</v>
      </c>
      <c r="T970" s="32" t="str">
        <f t="shared" si="61"/>
        <v>YES</v>
      </c>
      <c r="U970" s="34" t="s">
        <v>127</v>
      </c>
      <c r="V970" s="10" t="s">
        <v>1589</v>
      </c>
      <c r="W970" s="54" t="s">
        <v>1589</v>
      </c>
      <c r="X970" s="35"/>
      <c r="Y970" s="35"/>
      <c r="Z970" s="35"/>
      <c r="AA970" s="35"/>
      <c r="AB970" s="35"/>
      <c r="AC970" s="35"/>
      <c r="AD970" s="35"/>
      <c r="AE970" s="35"/>
      <c r="AF970" s="35"/>
      <c r="AG970" s="35"/>
      <c r="AH970" s="35" t="s">
        <v>127</v>
      </c>
      <c r="AI970" s="35"/>
      <c r="AJ970" s="35"/>
      <c r="AK970" s="35"/>
      <c r="AL970" s="35"/>
      <c r="AM970" s="35"/>
      <c r="AN970" s="35"/>
      <c r="AO970" s="35"/>
      <c r="AP970" s="35"/>
      <c r="AQ970" s="35"/>
      <c r="AR970" s="35"/>
      <c r="AS970" s="36" t="s">
        <v>1914</v>
      </c>
      <c r="BH970" t="s">
        <v>127</v>
      </c>
      <c r="DS970" t="s">
        <v>127</v>
      </c>
      <c r="EI970" s="22" t="s">
        <v>127</v>
      </c>
      <c r="EJ970" s="2" t="s">
        <v>127</v>
      </c>
      <c r="EN970" s="11" t="s">
        <v>1919</v>
      </c>
      <c r="GD970" t="s">
        <v>127</v>
      </c>
      <c r="GE970" t="s">
        <v>127</v>
      </c>
      <c r="GP970" t="s">
        <v>127</v>
      </c>
      <c r="GR970" s="69" t="s">
        <v>348</v>
      </c>
      <c r="GS970" s="11" t="s">
        <v>126</v>
      </c>
    </row>
    <row r="971" spans="1:201" hidden="1" x14ac:dyDescent="0.25">
      <c r="A971" s="10" t="s">
        <v>2076</v>
      </c>
      <c r="B971" s="9" t="s">
        <v>1784</v>
      </c>
      <c r="C971" s="9" t="s">
        <v>1912</v>
      </c>
      <c r="D971" s="35" t="s">
        <v>2349</v>
      </c>
      <c r="E971" s="35" t="s">
        <v>1589</v>
      </c>
      <c r="F971" s="35" t="s">
        <v>1589</v>
      </c>
      <c r="G971" s="35" t="s">
        <v>1589</v>
      </c>
      <c r="H971" s="35" t="s">
        <v>1589</v>
      </c>
      <c r="I971" s="35" t="s">
        <v>1589</v>
      </c>
      <c r="J971" s="35" t="str">
        <f t="shared" si="62"/>
        <v/>
      </c>
      <c r="K971" t="s">
        <v>1589</v>
      </c>
      <c r="L971" t="s">
        <v>1589</v>
      </c>
      <c r="M971" t="s">
        <v>127</v>
      </c>
      <c r="N971" t="s">
        <v>1589</v>
      </c>
      <c r="O971" t="s">
        <v>1589</v>
      </c>
      <c r="P971" t="s">
        <v>1589</v>
      </c>
      <c r="Q971" t="s">
        <v>1589</v>
      </c>
      <c r="R971" s="1" t="str">
        <f t="shared" si="63"/>
        <v>YES</v>
      </c>
      <c r="S971" s="29" t="str">
        <f t="shared" si="64"/>
        <v>YES</v>
      </c>
      <c r="T971" s="32" t="str">
        <f t="shared" si="61"/>
        <v>YES</v>
      </c>
      <c r="U971" s="34" t="s">
        <v>1589</v>
      </c>
      <c r="V971" s="10" t="s">
        <v>1589</v>
      </c>
      <c r="W971" s="54" t="s">
        <v>127</v>
      </c>
      <c r="X971" s="35"/>
      <c r="Y971" s="35"/>
      <c r="Z971" s="35"/>
      <c r="AA971" s="35"/>
      <c r="AB971" s="35"/>
      <c r="AC971" s="35"/>
      <c r="AD971" s="35"/>
      <c r="AE971" s="35"/>
      <c r="AF971" s="35"/>
      <c r="AG971" s="35"/>
      <c r="AH971" s="35"/>
      <c r="AI971" s="35" t="s">
        <v>127</v>
      </c>
      <c r="AJ971" s="35"/>
      <c r="AK971" s="35"/>
      <c r="AL971" s="35"/>
      <c r="AM971" s="35"/>
      <c r="AN971" s="35"/>
      <c r="AO971" s="35"/>
      <c r="AP971" s="35"/>
      <c r="AQ971" s="35"/>
      <c r="AR971" s="35"/>
      <c r="AS971" s="42" t="s">
        <v>1915</v>
      </c>
      <c r="EN971" s="41" t="s">
        <v>1920</v>
      </c>
      <c r="GR971" s="69" t="s">
        <v>347</v>
      </c>
      <c r="GS971" s="11" t="s">
        <v>1923</v>
      </c>
    </row>
    <row r="972" spans="1:201" hidden="1" x14ac:dyDescent="0.25">
      <c r="A972" s="10" t="s">
        <v>2076</v>
      </c>
      <c r="B972" s="9" t="s">
        <v>1784</v>
      </c>
      <c r="C972" s="9" t="s">
        <v>1912</v>
      </c>
      <c r="D972" s="35" t="s">
        <v>2349</v>
      </c>
      <c r="E972" s="35" t="s">
        <v>1589</v>
      </c>
      <c r="F972" s="35" t="s">
        <v>1589</v>
      </c>
      <c r="G972" s="35" t="s">
        <v>1589</v>
      </c>
      <c r="H972" s="35" t="s">
        <v>1589</v>
      </c>
      <c r="I972" s="35" t="s">
        <v>1589</v>
      </c>
      <c r="J972" s="35" t="str">
        <f t="shared" si="62"/>
        <v/>
      </c>
      <c r="K972" t="s">
        <v>1589</v>
      </c>
      <c r="L972" t="s">
        <v>1589</v>
      </c>
      <c r="M972" t="s">
        <v>127</v>
      </c>
      <c r="N972" t="s">
        <v>1589</v>
      </c>
      <c r="O972" t="s">
        <v>1589</v>
      </c>
      <c r="P972" t="s">
        <v>1589</v>
      </c>
      <c r="Q972" t="s">
        <v>1589</v>
      </c>
      <c r="R972" s="1" t="str">
        <f t="shared" si="63"/>
        <v>YES</v>
      </c>
      <c r="S972" s="29" t="str">
        <f t="shared" si="64"/>
        <v>YES</v>
      </c>
      <c r="T972" s="32" t="str">
        <f t="shared" si="61"/>
        <v>YES</v>
      </c>
      <c r="U972" s="34" t="s">
        <v>127</v>
      </c>
      <c r="V972" s="10" t="s">
        <v>1589</v>
      </c>
      <c r="W972" s="54" t="s">
        <v>1589</v>
      </c>
      <c r="X972" s="35"/>
      <c r="Y972" s="35"/>
      <c r="Z972" s="35"/>
      <c r="AA972" s="35"/>
      <c r="AB972" s="35"/>
      <c r="AC972" s="35"/>
      <c r="AD972" s="35"/>
      <c r="AE972" s="35"/>
      <c r="AF972" s="35"/>
      <c r="AG972" s="35"/>
      <c r="AH972" s="35"/>
      <c r="AI972" s="35"/>
      <c r="AJ972" s="35"/>
      <c r="AK972" s="35"/>
      <c r="AL972" s="35"/>
      <c r="AM972" s="35"/>
      <c r="AN972" s="35"/>
      <c r="AO972" s="35"/>
      <c r="AP972" s="35" t="s">
        <v>127</v>
      </c>
      <c r="AQ972" s="35"/>
      <c r="AR972" s="35"/>
      <c r="AS972" s="36" t="s">
        <v>1916</v>
      </c>
      <c r="BE972" t="s">
        <v>127</v>
      </c>
      <c r="EI972" s="22" t="s">
        <v>127</v>
      </c>
      <c r="EN972" s="41" t="s">
        <v>1921</v>
      </c>
      <c r="GR972" s="69" t="s">
        <v>347</v>
      </c>
      <c r="GS972" s="11" t="s">
        <v>126</v>
      </c>
    </row>
    <row r="973" spans="1:201" hidden="1" x14ac:dyDescent="0.25">
      <c r="A973" s="10" t="s">
        <v>2076</v>
      </c>
      <c r="B973" s="9" t="s">
        <v>1784</v>
      </c>
      <c r="C973" s="9" t="s">
        <v>1912</v>
      </c>
      <c r="D973" s="35" t="s">
        <v>2349</v>
      </c>
      <c r="E973" s="35" t="s">
        <v>1589</v>
      </c>
      <c r="F973" s="35" t="s">
        <v>1589</v>
      </c>
      <c r="G973" s="35" t="s">
        <v>1589</v>
      </c>
      <c r="H973" s="35" t="s">
        <v>1589</v>
      </c>
      <c r="I973" s="35" t="s">
        <v>1589</v>
      </c>
      <c r="J973" s="35" t="str">
        <f t="shared" si="62"/>
        <v/>
      </c>
      <c r="K973" t="s">
        <v>1589</v>
      </c>
      <c r="L973" t="s">
        <v>1589</v>
      </c>
      <c r="M973" t="s">
        <v>127</v>
      </c>
      <c r="N973" t="s">
        <v>1589</v>
      </c>
      <c r="O973" t="s">
        <v>1589</v>
      </c>
      <c r="P973" t="s">
        <v>1589</v>
      </c>
      <c r="Q973" t="s">
        <v>1589</v>
      </c>
      <c r="R973" s="1" t="str">
        <f t="shared" si="63"/>
        <v>YES</v>
      </c>
      <c r="S973" s="29" t="str">
        <f t="shared" si="64"/>
        <v>YES</v>
      </c>
      <c r="T973" s="32" t="str">
        <f t="shared" si="61"/>
        <v>YES</v>
      </c>
      <c r="U973" s="34" t="s">
        <v>127</v>
      </c>
      <c r="V973" s="10" t="s">
        <v>1589</v>
      </c>
      <c r="W973" s="54" t="s">
        <v>1589</v>
      </c>
      <c r="X973" s="35"/>
      <c r="Y973" s="35"/>
      <c r="Z973" s="35"/>
      <c r="AA973" s="35"/>
      <c r="AB973" s="35"/>
      <c r="AC973" s="35"/>
      <c r="AD973" s="35"/>
      <c r="AE973" s="35"/>
      <c r="AF973" s="35"/>
      <c r="AG973" s="35"/>
      <c r="AH973" s="35"/>
      <c r="AI973" s="35"/>
      <c r="AJ973" s="35"/>
      <c r="AK973" s="35"/>
      <c r="AL973" s="35"/>
      <c r="AM973" s="35"/>
      <c r="AN973" s="35"/>
      <c r="AO973" s="35"/>
      <c r="AP973" s="35"/>
      <c r="AQ973" s="35" t="s">
        <v>127</v>
      </c>
      <c r="AR973" s="35"/>
      <c r="AS973" s="36" t="s">
        <v>1917</v>
      </c>
      <c r="BP973" t="s">
        <v>127</v>
      </c>
      <c r="EK973" s="2" t="s">
        <v>127</v>
      </c>
      <c r="EN973" s="41" t="s">
        <v>1922</v>
      </c>
      <c r="GR973" s="69" t="s">
        <v>347</v>
      </c>
      <c r="GS973" s="11" t="s">
        <v>1924</v>
      </c>
    </row>
    <row r="974" spans="1:201" hidden="1" x14ac:dyDescent="0.25">
      <c r="A974" s="10" t="s">
        <v>2076</v>
      </c>
      <c r="B974" s="9" t="s">
        <v>1784</v>
      </c>
      <c r="C974" s="9" t="s">
        <v>1925</v>
      </c>
      <c r="D974" s="35" t="s">
        <v>2349</v>
      </c>
      <c r="E974" s="35" t="s">
        <v>127</v>
      </c>
      <c r="F974" s="35" t="s">
        <v>1589</v>
      </c>
      <c r="G974" s="35" t="s">
        <v>1589</v>
      </c>
      <c r="H974" s="35" t="s">
        <v>127</v>
      </c>
      <c r="I974" s="35" t="s">
        <v>1589</v>
      </c>
      <c r="J974" s="35" t="str">
        <f t="shared" si="62"/>
        <v>Mixed</v>
      </c>
      <c r="K974" t="s">
        <v>127</v>
      </c>
      <c r="L974" t="s">
        <v>1589</v>
      </c>
      <c r="M974" t="s">
        <v>1589</v>
      </c>
      <c r="N974" t="s">
        <v>127</v>
      </c>
      <c r="O974" t="s">
        <v>127</v>
      </c>
      <c r="P974" t="s">
        <v>1589</v>
      </c>
      <c r="Q974" t="s">
        <v>1589</v>
      </c>
      <c r="R974" s="1" t="str">
        <f t="shared" si="63"/>
        <v>YES</v>
      </c>
      <c r="S974" s="29" t="str">
        <f t="shared" si="64"/>
        <v>NO</v>
      </c>
      <c r="T974" s="32" t="str">
        <f t="shared" si="61"/>
        <v>YES</v>
      </c>
      <c r="U974" s="34" t="s">
        <v>127</v>
      </c>
      <c r="V974" s="10" t="s">
        <v>1589</v>
      </c>
      <c r="W974" s="54" t="s">
        <v>1589</v>
      </c>
      <c r="X974" s="35"/>
      <c r="Y974" s="35"/>
      <c r="Z974" s="35"/>
      <c r="AA974" s="35"/>
      <c r="AB974" s="35"/>
      <c r="AC974" s="35"/>
      <c r="AD974" s="35"/>
      <c r="AE974" s="35"/>
      <c r="AF974" s="35"/>
      <c r="AG974" s="35"/>
      <c r="AH974" s="35"/>
      <c r="AI974" s="35"/>
      <c r="AJ974" s="35"/>
      <c r="AK974" s="35"/>
      <c r="AL974" s="35"/>
      <c r="AM974" s="35"/>
      <c r="AN974" s="35"/>
      <c r="AO974" s="35"/>
      <c r="AP974" s="35"/>
      <c r="AQ974" s="35"/>
      <c r="AR974" s="35"/>
      <c r="AS974" s="36" t="s">
        <v>126</v>
      </c>
      <c r="EN974" s="11" t="s">
        <v>1981</v>
      </c>
      <c r="FH974" t="s">
        <v>127</v>
      </c>
      <c r="GP974" t="s">
        <v>127</v>
      </c>
      <c r="GR974" s="69" t="s">
        <v>347</v>
      </c>
      <c r="GS974" s="11" t="s">
        <v>1986</v>
      </c>
    </row>
    <row r="975" spans="1:201" hidden="1" x14ac:dyDescent="0.25">
      <c r="A975" s="10" t="s">
        <v>2076</v>
      </c>
      <c r="B975" s="9" t="s">
        <v>1784</v>
      </c>
      <c r="C975" s="9" t="s">
        <v>1925</v>
      </c>
      <c r="D975" s="35" t="s">
        <v>2349</v>
      </c>
      <c r="E975" s="35" t="s">
        <v>127</v>
      </c>
      <c r="F975" s="35" t="s">
        <v>1589</v>
      </c>
      <c r="G975" s="35" t="s">
        <v>1589</v>
      </c>
      <c r="H975" s="35" t="s">
        <v>127</v>
      </c>
      <c r="I975" s="35" t="s">
        <v>1589</v>
      </c>
      <c r="J975" s="35" t="str">
        <f t="shared" si="62"/>
        <v>Mixed</v>
      </c>
      <c r="K975" t="s">
        <v>127</v>
      </c>
      <c r="L975" t="s">
        <v>1589</v>
      </c>
      <c r="M975" t="s">
        <v>1589</v>
      </c>
      <c r="N975" t="s">
        <v>127</v>
      </c>
      <c r="O975" t="s">
        <v>127</v>
      </c>
      <c r="P975" t="s">
        <v>1589</v>
      </c>
      <c r="Q975" t="s">
        <v>1589</v>
      </c>
      <c r="R975" s="1" t="str">
        <f t="shared" si="63"/>
        <v>YES</v>
      </c>
      <c r="S975" s="29" t="str">
        <f t="shared" si="64"/>
        <v>YES</v>
      </c>
      <c r="T975" s="32" t="str">
        <f t="shared" si="61"/>
        <v>YES</v>
      </c>
      <c r="U975" s="34" t="s">
        <v>127</v>
      </c>
      <c r="V975" s="10" t="s">
        <v>1589</v>
      </c>
      <c r="W975" s="54" t="s">
        <v>1589</v>
      </c>
      <c r="X975" s="35"/>
      <c r="Y975" s="35" t="s">
        <v>127</v>
      </c>
      <c r="Z975" s="35"/>
      <c r="AA975" s="35"/>
      <c r="AB975" s="35"/>
      <c r="AC975" s="35"/>
      <c r="AD975" s="35"/>
      <c r="AE975" s="35"/>
      <c r="AF975" s="35"/>
      <c r="AG975" s="35"/>
      <c r="AH975" s="35"/>
      <c r="AI975" s="35"/>
      <c r="AJ975" s="35"/>
      <c r="AK975" s="35"/>
      <c r="AL975" s="35"/>
      <c r="AM975" s="35"/>
      <c r="AN975" s="35"/>
      <c r="AO975" s="35"/>
      <c r="AP975" s="35"/>
      <c r="AQ975" s="35"/>
      <c r="AR975" s="35"/>
      <c r="AS975" s="36" t="s">
        <v>126</v>
      </c>
      <c r="EN975" s="11" t="s">
        <v>1982</v>
      </c>
      <c r="FC975" t="s">
        <v>127</v>
      </c>
      <c r="GP975" t="s">
        <v>127</v>
      </c>
      <c r="GR975" s="69" t="s">
        <v>347</v>
      </c>
      <c r="GS975" s="11" t="s">
        <v>1987</v>
      </c>
    </row>
    <row r="976" spans="1:201" hidden="1" x14ac:dyDescent="0.25">
      <c r="A976" s="10" t="s">
        <v>2076</v>
      </c>
      <c r="B976" s="9" t="s">
        <v>1784</v>
      </c>
      <c r="C976" s="9" t="s">
        <v>1925</v>
      </c>
      <c r="D976" s="35" t="s">
        <v>2349</v>
      </c>
      <c r="E976" s="35" t="s">
        <v>127</v>
      </c>
      <c r="F976" s="35" t="s">
        <v>1589</v>
      </c>
      <c r="G976" s="35" t="s">
        <v>1589</v>
      </c>
      <c r="H976" s="35" t="s">
        <v>127</v>
      </c>
      <c r="I976" s="35" t="s">
        <v>1589</v>
      </c>
      <c r="J976" s="35" t="str">
        <f t="shared" si="62"/>
        <v>Mixed</v>
      </c>
      <c r="K976" t="s">
        <v>127</v>
      </c>
      <c r="L976" t="s">
        <v>1589</v>
      </c>
      <c r="M976" t="s">
        <v>1589</v>
      </c>
      <c r="N976" t="s">
        <v>127</v>
      </c>
      <c r="O976" t="s">
        <v>127</v>
      </c>
      <c r="P976" t="s">
        <v>1589</v>
      </c>
      <c r="Q976" t="s">
        <v>1589</v>
      </c>
      <c r="R976" s="1" t="str">
        <f t="shared" si="63"/>
        <v>YES</v>
      </c>
      <c r="S976" s="29" t="str">
        <f t="shared" si="64"/>
        <v>NO</v>
      </c>
      <c r="T976" s="32" t="str">
        <f t="shared" si="61"/>
        <v>YES</v>
      </c>
      <c r="U976" s="34" t="s">
        <v>127</v>
      </c>
      <c r="V976" s="10" t="s">
        <v>1589</v>
      </c>
      <c r="W976" s="54" t="s">
        <v>1589</v>
      </c>
      <c r="X976" s="35"/>
      <c r="Y976" s="35"/>
      <c r="Z976" s="35"/>
      <c r="AA976" s="35"/>
      <c r="AB976" s="35"/>
      <c r="AC976" s="35"/>
      <c r="AD976" s="35"/>
      <c r="AE976" s="35"/>
      <c r="AF976" s="35"/>
      <c r="AG976" s="35"/>
      <c r="AH976" s="35"/>
      <c r="AI976" s="35"/>
      <c r="AJ976" s="35"/>
      <c r="AK976" s="35"/>
      <c r="AL976" s="35"/>
      <c r="AM976" s="35"/>
      <c r="AN976" s="35"/>
      <c r="AO976" s="35"/>
      <c r="AP976" s="35"/>
      <c r="AQ976" s="35"/>
      <c r="AR976" s="35"/>
      <c r="AS976" s="36" t="s">
        <v>126</v>
      </c>
      <c r="EN976" s="11" t="s">
        <v>1983</v>
      </c>
      <c r="EW976" t="s">
        <v>127</v>
      </c>
      <c r="FH976" t="s">
        <v>127</v>
      </c>
      <c r="GN976" t="s">
        <v>127</v>
      </c>
      <c r="GP976" t="s">
        <v>127</v>
      </c>
      <c r="GR976" s="69" t="s">
        <v>348</v>
      </c>
      <c r="GS976" s="11" t="s">
        <v>1988</v>
      </c>
    </row>
    <row r="977" spans="1:201" hidden="1" x14ac:dyDescent="0.25">
      <c r="A977" s="10" t="s">
        <v>2076</v>
      </c>
      <c r="B977" s="9" t="s">
        <v>1784</v>
      </c>
      <c r="C977" s="9" t="s">
        <v>1925</v>
      </c>
      <c r="D977" s="35" t="s">
        <v>2349</v>
      </c>
      <c r="E977" s="35" t="s">
        <v>127</v>
      </c>
      <c r="F977" s="35" t="s">
        <v>1589</v>
      </c>
      <c r="G977" s="35" t="s">
        <v>1589</v>
      </c>
      <c r="H977" s="35" t="s">
        <v>127</v>
      </c>
      <c r="I977" s="35" t="s">
        <v>1589</v>
      </c>
      <c r="J977" s="35" t="str">
        <f t="shared" si="62"/>
        <v>Mixed</v>
      </c>
      <c r="K977" t="s">
        <v>127</v>
      </c>
      <c r="L977" t="s">
        <v>1589</v>
      </c>
      <c r="M977" t="s">
        <v>1589</v>
      </c>
      <c r="N977" t="s">
        <v>127</v>
      </c>
      <c r="O977" t="s">
        <v>127</v>
      </c>
      <c r="P977" t="s">
        <v>1589</v>
      </c>
      <c r="Q977" t="s">
        <v>1589</v>
      </c>
      <c r="R977" s="1" t="str">
        <f t="shared" si="63"/>
        <v>YES</v>
      </c>
      <c r="S977" s="29" t="str">
        <f t="shared" si="64"/>
        <v>NO</v>
      </c>
      <c r="T977" s="32" t="str">
        <f t="shared" si="61"/>
        <v>YES</v>
      </c>
      <c r="U977" s="34" t="s">
        <v>127</v>
      </c>
      <c r="V977" s="10" t="s">
        <v>1589</v>
      </c>
      <c r="W977" s="54" t="s">
        <v>1589</v>
      </c>
      <c r="X977" s="35"/>
      <c r="Y977" s="35"/>
      <c r="Z977" s="35"/>
      <c r="AA977" s="35"/>
      <c r="AB977" s="35"/>
      <c r="AC977" s="35"/>
      <c r="AD977" s="35"/>
      <c r="AE977" s="35"/>
      <c r="AF977" s="35"/>
      <c r="AG977" s="35"/>
      <c r="AH977" s="35"/>
      <c r="AI977" s="35"/>
      <c r="AJ977" s="35"/>
      <c r="AK977" s="35"/>
      <c r="AL977" s="35"/>
      <c r="AM977" s="35"/>
      <c r="AN977" s="35"/>
      <c r="AO977" s="35"/>
      <c r="AP977" s="35"/>
      <c r="AQ977" s="35"/>
      <c r="AR977" s="35"/>
      <c r="AS977" s="36" t="s">
        <v>126</v>
      </c>
      <c r="EN977" s="11" t="s">
        <v>1984</v>
      </c>
      <c r="FE977" t="s">
        <v>127</v>
      </c>
      <c r="GD977" t="s">
        <v>127</v>
      </c>
      <c r="GP977" t="s">
        <v>127</v>
      </c>
      <c r="GR977" s="69" t="s">
        <v>347</v>
      </c>
      <c r="GS977" s="11" t="s">
        <v>1989</v>
      </c>
    </row>
    <row r="978" spans="1:201" hidden="1" x14ac:dyDescent="0.25">
      <c r="A978" s="10" t="s">
        <v>2076</v>
      </c>
      <c r="B978" s="9" t="s">
        <v>1784</v>
      </c>
      <c r="C978" s="9" t="s">
        <v>1925</v>
      </c>
      <c r="D978" s="35" t="s">
        <v>2349</v>
      </c>
      <c r="E978" s="35" t="s">
        <v>127</v>
      </c>
      <c r="F978" s="35" t="s">
        <v>1589</v>
      </c>
      <c r="G978" s="35" t="s">
        <v>1589</v>
      </c>
      <c r="H978" s="35" t="s">
        <v>127</v>
      </c>
      <c r="I978" s="35" t="s">
        <v>1589</v>
      </c>
      <c r="J978" s="35" t="str">
        <f t="shared" si="62"/>
        <v>Mixed</v>
      </c>
      <c r="K978" t="s">
        <v>127</v>
      </c>
      <c r="L978" t="s">
        <v>1589</v>
      </c>
      <c r="M978" t="s">
        <v>1589</v>
      </c>
      <c r="N978" t="s">
        <v>127</v>
      </c>
      <c r="O978" t="s">
        <v>127</v>
      </c>
      <c r="P978" t="s">
        <v>1589</v>
      </c>
      <c r="Q978" t="s">
        <v>1589</v>
      </c>
      <c r="R978" s="1" t="str">
        <f t="shared" si="63"/>
        <v>YES</v>
      </c>
      <c r="S978" s="29" t="str">
        <f t="shared" si="64"/>
        <v>NO</v>
      </c>
      <c r="T978" s="32" t="str">
        <f t="shared" si="61"/>
        <v>YES</v>
      </c>
      <c r="U978" s="34" t="s">
        <v>127</v>
      </c>
      <c r="V978" s="10" t="s">
        <v>1589</v>
      </c>
      <c r="W978" s="54" t="s">
        <v>1589</v>
      </c>
      <c r="X978" s="35"/>
      <c r="Y978" s="35"/>
      <c r="Z978" s="35"/>
      <c r="AA978" s="35"/>
      <c r="AB978" s="35"/>
      <c r="AC978" s="35"/>
      <c r="AD978" s="35"/>
      <c r="AE978" s="35"/>
      <c r="AF978" s="35"/>
      <c r="AG978" s="35"/>
      <c r="AH978" s="35"/>
      <c r="AI978" s="35"/>
      <c r="AJ978" s="35"/>
      <c r="AK978" s="35"/>
      <c r="AL978" s="35"/>
      <c r="AM978" s="35"/>
      <c r="AN978" s="35"/>
      <c r="AO978" s="35"/>
      <c r="AP978" s="35"/>
      <c r="AQ978" s="35"/>
      <c r="AR978" s="35"/>
      <c r="AS978" s="36" t="s">
        <v>126</v>
      </c>
      <c r="EN978" s="11" t="s">
        <v>1985</v>
      </c>
      <c r="EP978" t="s">
        <v>127</v>
      </c>
      <c r="GM978" t="s">
        <v>127</v>
      </c>
      <c r="GR978" s="69" t="s">
        <v>347</v>
      </c>
      <c r="GS978" s="11" t="s">
        <v>126</v>
      </c>
    </row>
    <row r="979" spans="1:201" hidden="1" x14ac:dyDescent="0.25">
      <c r="A979" s="10" t="s">
        <v>2076</v>
      </c>
      <c r="B979" s="9" t="s">
        <v>1784</v>
      </c>
      <c r="C979" s="9" t="s">
        <v>1926</v>
      </c>
      <c r="D979" s="35" t="s">
        <v>2351</v>
      </c>
      <c r="E979" s="35" t="s">
        <v>127</v>
      </c>
      <c r="F979" s="35" t="s">
        <v>1589</v>
      </c>
      <c r="G979" s="35" t="s">
        <v>127</v>
      </c>
      <c r="H979" s="35" t="s">
        <v>127</v>
      </c>
      <c r="I979" s="35" t="s">
        <v>1589</v>
      </c>
      <c r="J979" s="35" t="str">
        <f t="shared" si="62"/>
        <v>Mixed</v>
      </c>
      <c r="K979" t="s">
        <v>1589</v>
      </c>
      <c r="L979" t="s">
        <v>1589</v>
      </c>
      <c r="M979" t="s">
        <v>1589</v>
      </c>
      <c r="N979" t="s">
        <v>1589</v>
      </c>
      <c r="O979" t="s">
        <v>1589</v>
      </c>
      <c r="P979" t="s">
        <v>127</v>
      </c>
      <c r="Q979" t="s">
        <v>1589</v>
      </c>
      <c r="R979" s="1" t="str">
        <f t="shared" si="63"/>
        <v>NO</v>
      </c>
      <c r="S979" s="29" t="str">
        <f t="shared" si="64"/>
        <v>YES</v>
      </c>
      <c r="T979" s="32" t="str">
        <f t="shared" si="61"/>
        <v>YES</v>
      </c>
      <c r="U979" s="34" t="s">
        <v>127</v>
      </c>
      <c r="V979" s="10" t="s">
        <v>1589</v>
      </c>
      <c r="W979" s="54" t="s">
        <v>1589</v>
      </c>
      <c r="X979" s="35"/>
      <c r="Y979" s="35" t="s">
        <v>127</v>
      </c>
      <c r="Z979" s="35"/>
      <c r="AA979" s="35"/>
      <c r="AB979" s="35"/>
      <c r="AC979" s="35"/>
      <c r="AD979" s="35"/>
      <c r="AE979" s="35"/>
      <c r="AF979" s="35"/>
      <c r="AG979" s="35"/>
      <c r="AH979" s="35"/>
      <c r="AI979" s="35"/>
      <c r="AJ979" s="35"/>
      <c r="AK979" s="35"/>
      <c r="AL979" s="35"/>
      <c r="AM979" s="35"/>
      <c r="AN979" s="35"/>
      <c r="AO979" s="35"/>
      <c r="AP979" s="35"/>
      <c r="AQ979" s="35"/>
      <c r="AR979" s="35"/>
      <c r="AS979" s="36" t="s">
        <v>1927</v>
      </c>
      <c r="CQ979" t="s">
        <v>127</v>
      </c>
      <c r="EJ979" s="2" t="s">
        <v>127</v>
      </c>
      <c r="EN979" s="11" t="s">
        <v>1995</v>
      </c>
      <c r="FR979" t="s">
        <v>127</v>
      </c>
      <c r="GO979" t="s">
        <v>127</v>
      </c>
      <c r="GR979" s="69" t="s">
        <v>347</v>
      </c>
      <c r="GS979" s="11" t="s">
        <v>1999</v>
      </c>
    </row>
    <row r="980" spans="1:201" hidden="1" x14ac:dyDescent="0.25">
      <c r="A980" s="10" t="s">
        <v>2076</v>
      </c>
      <c r="B980" s="9" t="s">
        <v>1784</v>
      </c>
      <c r="C980" s="9" t="s">
        <v>1926</v>
      </c>
      <c r="D980" s="35" t="s">
        <v>2351</v>
      </c>
      <c r="E980" s="35" t="s">
        <v>127</v>
      </c>
      <c r="F980" s="35" t="s">
        <v>1589</v>
      </c>
      <c r="G980" s="35" t="s">
        <v>127</v>
      </c>
      <c r="H980" s="35" t="s">
        <v>127</v>
      </c>
      <c r="I980" s="35" t="s">
        <v>1589</v>
      </c>
      <c r="J980" s="35" t="str">
        <f t="shared" si="62"/>
        <v>Mixed</v>
      </c>
      <c r="K980" t="s">
        <v>1589</v>
      </c>
      <c r="L980" t="s">
        <v>1589</v>
      </c>
      <c r="M980" t="s">
        <v>1589</v>
      </c>
      <c r="N980" t="s">
        <v>1589</v>
      </c>
      <c r="O980" t="s">
        <v>1589</v>
      </c>
      <c r="P980" t="s">
        <v>127</v>
      </c>
      <c r="Q980" t="s">
        <v>1589</v>
      </c>
      <c r="R980" s="1" t="str">
        <f t="shared" si="63"/>
        <v>NO</v>
      </c>
      <c r="S980" s="29" t="str">
        <f t="shared" si="64"/>
        <v>YES</v>
      </c>
      <c r="T980" s="32" t="str">
        <f t="shared" si="61"/>
        <v>YES</v>
      </c>
      <c r="U980" s="34" t="s">
        <v>127</v>
      </c>
      <c r="V980" s="10" t="s">
        <v>1589</v>
      </c>
      <c r="W980" s="54" t="s">
        <v>1589</v>
      </c>
      <c r="X980" s="35"/>
      <c r="Y980" s="35"/>
      <c r="Z980" s="35"/>
      <c r="AA980" s="35"/>
      <c r="AB980" s="35" t="s">
        <v>127</v>
      </c>
      <c r="AC980" s="35"/>
      <c r="AD980" s="35"/>
      <c r="AE980" s="35"/>
      <c r="AF980" s="35"/>
      <c r="AG980" s="35"/>
      <c r="AH980" s="35"/>
      <c r="AI980" s="35"/>
      <c r="AJ980" s="35"/>
      <c r="AK980" s="35"/>
      <c r="AL980" s="35"/>
      <c r="AM980" s="35"/>
      <c r="AN980" s="35"/>
      <c r="AO980" s="35"/>
      <c r="AP980" s="35"/>
      <c r="AQ980" s="35"/>
      <c r="AR980" s="35"/>
      <c r="AS980" s="36" t="s">
        <v>1928</v>
      </c>
      <c r="DQ980" t="s">
        <v>127</v>
      </c>
      <c r="EI980" s="22" t="s">
        <v>127</v>
      </c>
      <c r="EN980" s="11" t="s">
        <v>1995</v>
      </c>
      <c r="FR980" t="s">
        <v>127</v>
      </c>
      <c r="GO980" t="s">
        <v>127</v>
      </c>
      <c r="GR980" s="69" t="s">
        <v>347</v>
      </c>
      <c r="GS980" s="11" t="s">
        <v>1999</v>
      </c>
    </row>
    <row r="981" spans="1:201" hidden="1" x14ac:dyDescent="0.25">
      <c r="A981" s="10" t="s">
        <v>2076</v>
      </c>
      <c r="B981" s="9" t="s">
        <v>1784</v>
      </c>
      <c r="C981" s="9" t="s">
        <v>1926</v>
      </c>
      <c r="D981" s="35" t="s">
        <v>2351</v>
      </c>
      <c r="E981" s="35" t="s">
        <v>127</v>
      </c>
      <c r="F981" s="35" t="s">
        <v>1589</v>
      </c>
      <c r="G981" s="35" t="s">
        <v>127</v>
      </c>
      <c r="H981" s="35" t="s">
        <v>127</v>
      </c>
      <c r="I981" s="35" t="s">
        <v>1589</v>
      </c>
      <c r="J981" s="35" t="str">
        <f t="shared" si="62"/>
        <v>Mixed</v>
      </c>
      <c r="K981" t="s">
        <v>1589</v>
      </c>
      <c r="L981" t="s">
        <v>1589</v>
      </c>
      <c r="M981" t="s">
        <v>1589</v>
      </c>
      <c r="N981" t="s">
        <v>1589</v>
      </c>
      <c r="O981" t="s">
        <v>1589</v>
      </c>
      <c r="P981" t="s">
        <v>127</v>
      </c>
      <c r="Q981" t="s">
        <v>1589</v>
      </c>
      <c r="R981" s="1" t="str">
        <f t="shared" si="63"/>
        <v>NO</v>
      </c>
      <c r="S981" s="29" t="str">
        <f t="shared" si="64"/>
        <v>YES</v>
      </c>
      <c r="T981" s="32" t="str">
        <f t="shared" si="61"/>
        <v>YES</v>
      </c>
      <c r="U981" s="34" t="s">
        <v>127</v>
      </c>
      <c r="V981" s="10" t="s">
        <v>1589</v>
      </c>
      <c r="W981" s="54" t="s">
        <v>1589</v>
      </c>
      <c r="X981" s="35"/>
      <c r="Y981" s="35"/>
      <c r="Z981" s="35"/>
      <c r="AA981" s="35"/>
      <c r="AB981" s="35"/>
      <c r="AC981" s="35"/>
      <c r="AD981" s="35"/>
      <c r="AE981" s="35"/>
      <c r="AF981" s="35"/>
      <c r="AG981" s="35"/>
      <c r="AH981" s="35"/>
      <c r="AI981" s="35"/>
      <c r="AJ981" s="35"/>
      <c r="AK981" s="35" t="s">
        <v>127</v>
      </c>
      <c r="AL981" s="35"/>
      <c r="AM981" s="35"/>
      <c r="AN981" s="35"/>
      <c r="AO981" s="35"/>
      <c r="AP981" s="35"/>
      <c r="AQ981" s="35"/>
      <c r="AR981" s="35"/>
      <c r="AS981" s="36" t="s">
        <v>1929</v>
      </c>
      <c r="CE981" t="s">
        <v>127</v>
      </c>
      <c r="EL981" s="2" t="s">
        <v>127</v>
      </c>
      <c r="EN981" s="11" t="s">
        <v>1996</v>
      </c>
      <c r="FL981" t="s">
        <v>127</v>
      </c>
      <c r="GP981" t="s">
        <v>127</v>
      </c>
      <c r="GR981" s="69" t="s">
        <v>347</v>
      </c>
      <c r="GS981" s="11" t="s">
        <v>2000</v>
      </c>
    </row>
    <row r="982" spans="1:201" hidden="1" x14ac:dyDescent="0.25">
      <c r="A982" s="10" t="s">
        <v>2076</v>
      </c>
      <c r="B982" s="9" t="s">
        <v>1784</v>
      </c>
      <c r="C982" s="9" t="s">
        <v>1926</v>
      </c>
      <c r="D982" s="35" t="s">
        <v>2351</v>
      </c>
      <c r="E982" s="35" t="s">
        <v>127</v>
      </c>
      <c r="F982" s="35" t="s">
        <v>1589</v>
      </c>
      <c r="G982" s="35" t="s">
        <v>127</v>
      </c>
      <c r="H982" s="35" t="s">
        <v>127</v>
      </c>
      <c r="I982" s="35" t="s">
        <v>1589</v>
      </c>
      <c r="J982" s="35" t="str">
        <f t="shared" si="62"/>
        <v>Mixed</v>
      </c>
      <c r="K982" t="s">
        <v>1589</v>
      </c>
      <c r="L982" t="s">
        <v>1589</v>
      </c>
      <c r="M982" t="s">
        <v>1589</v>
      </c>
      <c r="N982" t="s">
        <v>1589</v>
      </c>
      <c r="O982" t="s">
        <v>1589</v>
      </c>
      <c r="P982" t="s">
        <v>127</v>
      </c>
      <c r="Q982" t="s">
        <v>1589</v>
      </c>
      <c r="R982" s="1" t="str">
        <f t="shared" si="63"/>
        <v>NO</v>
      </c>
      <c r="S982" s="29" t="str">
        <f t="shared" si="64"/>
        <v>YES</v>
      </c>
      <c r="T982" s="32" t="str">
        <f t="shared" si="61"/>
        <v>YES</v>
      </c>
      <c r="U982" s="34" t="s">
        <v>127</v>
      </c>
      <c r="V982" s="10" t="s">
        <v>1589</v>
      </c>
      <c r="W982" s="54" t="s">
        <v>1589</v>
      </c>
      <c r="X982" s="35"/>
      <c r="Y982" s="35"/>
      <c r="Z982" s="35"/>
      <c r="AA982" s="35"/>
      <c r="AB982" s="35"/>
      <c r="AC982" s="35"/>
      <c r="AD982" s="35"/>
      <c r="AE982" s="35"/>
      <c r="AF982" s="35"/>
      <c r="AG982" s="35"/>
      <c r="AH982" s="35"/>
      <c r="AI982" s="35"/>
      <c r="AJ982" s="35"/>
      <c r="AK982" s="35" t="s">
        <v>127</v>
      </c>
      <c r="AL982" s="35"/>
      <c r="AM982" s="35"/>
      <c r="AN982" s="35"/>
      <c r="AO982" s="35"/>
      <c r="AP982" s="35"/>
      <c r="AQ982" s="35"/>
      <c r="AR982" s="35"/>
      <c r="AS982" s="36" t="s">
        <v>126</v>
      </c>
      <c r="EN982" s="11" t="s">
        <v>1997</v>
      </c>
      <c r="GD982" t="s">
        <v>127</v>
      </c>
      <c r="GP982" t="s">
        <v>127</v>
      </c>
      <c r="GR982" s="69" t="s">
        <v>347</v>
      </c>
      <c r="GS982" s="11" t="s">
        <v>126</v>
      </c>
    </row>
    <row r="983" spans="1:201" hidden="1" x14ac:dyDescent="0.25">
      <c r="A983" s="10" t="s">
        <v>2076</v>
      </c>
      <c r="B983" s="9" t="s">
        <v>1784</v>
      </c>
      <c r="C983" s="9" t="s">
        <v>1926</v>
      </c>
      <c r="D983" s="35" t="s">
        <v>2351</v>
      </c>
      <c r="E983" s="35" t="s">
        <v>127</v>
      </c>
      <c r="F983" s="35" t="s">
        <v>1589</v>
      </c>
      <c r="G983" s="35" t="s">
        <v>127</v>
      </c>
      <c r="H983" s="35" t="s">
        <v>127</v>
      </c>
      <c r="I983" s="35" t="s">
        <v>1589</v>
      </c>
      <c r="J983" s="35" t="str">
        <f t="shared" si="62"/>
        <v>Mixed</v>
      </c>
      <c r="K983" t="s">
        <v>1589</v>
      </c>
      <c r="L983" t="s">
        <v>1589</v>
      </c>
      <c r="M983" t="s">
        <v>1589</v>
      </c>
      <c r="N983" t="s">
        <v>1589</v>
      </c>
      <c r="O983" t="s">
        <v>1589</v>
      </c>
      <c r="P983" t="s">
        <v>127</v>
      </c>
      <c r="Q983" t="s">
        <v>1589</v>
      </c>
      <c r="R983" s="1" t="str">
        <f t="shared" si="63"/>
        <v>NO</v>
      </c>
      <c r="S983" s="29" t="str">
        <f t="shared" si="64"/>
        <v>YES</v>
      </c>
      <c r="T983" s="32" t="str">
        <f t="shared" si="61"/>
        <v>YES</v>
      </c>
      <c r="U983" s="34" t="s">
        <v>127</v>
      </c>
      <c r="V983" s="10" t="s">
        <v>1589</v>
      </c>
      <c r="W983" s="54" t="s">
        <v>1589</v>
      </c>
      <c r="X983" s="35"/>
      <c r="Y983" s="35"/>
      <c r="Z983" s="35"/>
      <c r="AA983" s="35"/>
      <c r="AB983" s="35"/>
      <c r="AC983" s="35"/>
      <c r="AD983" s="35"/>
      <c r="AE983" s="35"/>
      <c r="AF983" s="35"/>
      <c r="AG983" s="35"/>
      <c r="AH983" s="35"/>
      <c r="AI983" s="35"/>
      <c r="AJ983" s="35"/>
      <c r="AK983" s="35"/>
      <c r="AL983" s="35"/>
      <c r="AM983" s="35"/>
      <c r="AN983" s="35"/>
      <c r="AO983" s="35"/>
      <c r="AP983" s="35" t="s">
        <v>127</v>
      </c>
      <c r="AQ983" s="35"/>
      <c r="AR983" s="35"/>
      <c r="AS983" s="36" t="s">
        <v>1930</v>
      </c>
      <c r="CQ983" t="s">
        <v>127</v>
      </c>
      <c r="EJ983" s="2" t="s">
        <v>127</v>
      </c>
      <c r="EN983" s="11" t="s">
        <v>1998</v>
      </c>
      <c r="FL983" t="s">
        <v>127</v>
      </c>
      <c r="GP983" t="s">
        <v>127</v>
      </c>
      <c r="GR983" s="69" t="s">
        <v>348</v>
      </c>
      <c r="GS983" s="11" t="s">
        <v>126</v>
      </c>
    </row>
    <row r="984" spans="1:201" hidden="1" x14ac:dyDescent="0.25">
      <c r="A984" s="10" t="s">
        <v>2076</v>
      </c>
      <c r="B984" s="9" t="s">
        <v>1784</v>
      </c>
      <c r="C984" s="9" t="s">
        <v>1937</v>
      </c>
      <c r="D984" s="35" t="s">
        <v>2349</v>
      </c>
      <c r="E984" s="35" t="s">
        <v>127</v>
      </c>
      <c r="F984" s="35" t="s">
        <v>1589</v>
      </c>
      <c r="G984" s="35" t="s">
        <v>127</v>
      </c>
      <c r="H984" s="35" t="s">
        <v>1589</v>
      </c>
      <c r="I984" s="35" t="s">
        <v>1589</v>
      </c>
      <c r="J984" s="35" t="str">
        <f t="shared" si="62"/>
        <v>Mixed</v>
      </c>
      <c r="K984" t="s">
        <v>1589</v>
      </c>
      <c r="L984" t="s">
        <v>127</v>
      </c>
      <c r="M984" t="s">
        <v>127</v>
      </c>
      <c r="N984" t="s">
        <v>127</v>
      </c>
      <c r="O984" t="s">
        <v>127</v>
      </c>
      <c r="P984" t="s">
        <v>1589</v>
      </c>
      <c r="Q984" t="s">
        <v>1589</v>
      </c>
      <c r="R984" s="1" t="str">
        <f t="shared" si="63"/>
        <v>YES</v>
      </c>
      <c r="S984" s="29" t="str">
        <f t="shared" si="64"/>
        <v>YES</v>
      </c>
      <c r="T984" s="32" t="str">
        <f t="shared" si="61"/>
        <v>YES</v>
      </c>
      <c r="U984" s="34" t="s">
        <v>127</v>
      </c>
      <c r="V984" s="10" t="s">
        <v>1589</v>
      </c>
      <c r="W984" s="54" t="s">
        <v>1589</v>
      </c>
      <c r="X984" s="35"/>
      <c r="Y984" s="35"/>
      <c r="Z984" s="35"/>
      <c r="AA984" s="35"/>
      <c r="AB984" s="35"/>
      <c r="AC984" s="35"/>
      <c r="AD984" s="35"/>
      <c r="AE984" s="35"/>
      <c r="AF984" s="35"/>
      <c r="AG984" s="35"/>
      <c r="AH984" s="35" t="s">
        <v>127</v>
      </c>
      <c r="AI984" s="35"/>
      <c r="AJ984" s="35"/>
      <c r="AK984" s="35"/>
      <c r="AL984" s="35"/>
      <c r="AM984" s="35"/>
      <c r="AN984" s="35"/>
      <c r="AO984" s="35"/>
      <c r="AP984" s="35"/>
      <c r="AQ984" s="35"/>
      <c r="AR984" s="35"/>
      <c r="AS984" s="36" t="s">
        <v>1938</v>
      </c>
      <c r="BH984" t="s">
        <v>127</v>
      </c>
      <c r="EI984" s="22" t="s">
        <v>127</v>
      </c>
      <c r="EN984" s="11" t="s">
        <v>2003</v>
      </c>
      <c r="FL984" t="s">
        <v>127</v>
      </c>
      <c r="GP984" t="s">
        <v>127</v>
      </c>
      <c r="GR984" s="69" t="s">
        <v>347</v>
      </c>
      <c r="GS984" s="11" t="s">
        <v>2004</v>
      </c>
    </row>
    <row r="985" spans="1:201" hidden="1" x14ac:dyDescent="0.25">
      <c r="A985" s="10" t="s">
        <v>2076</v>
      </c>
      <c r="B985" s="9" t="s">
        <v>1784</v>
      </c>
      <c r="C985" s="9" t="s">
        <v>1937</v>
      </c>
      <c r="D985" s="35" t="s">
        <v>2349</v>
      </c>
      <c r="E985" s="35" t="s">
        <v>127</v>
      </c>
      <c r="F985" s="35" t="s">
        <v>1589</v>
      </c>
      <c r="G985" s="35" t="s">
        <v>127</v>
      </c>
      <c r="H985" s="35" t="s">
        <v>1589</v>
      </c>
      <c r="I985" s="35" t="s">
        <v>1589</v>
      </c>
      <c r="J985" s="35" t="str">
        <f t="shared" si="62"/>
        <v>Mixed</v>
      </c>
      <c r="K985" t="s">
        <v>1589</v>
      </c>
      <c r="L985" t="s">
        <v>127</v>
      </c>
      <c r="M985" t="s">
        <v>127</v>
      </c>
      <c r="N985" t="s">
        <v>127</v>
      </c>
      <c r="O985" t="s">
        <v>127</v>
      </c>
      <c r="P985" t="s">
        <v>1589</v>
      </c>
      <c r="Q985" t="s">
        <v>1589</v>
      </c>
      <c r="R985" s="1" t="str">
        <f t="shared" si="63"/>
        <v>YES</v>
      </c>
      <c r="S985" s="29" t="str">
        <f t="shared" si="64"/>
        <v>YES</v>
      </c>
      <c r="T985" s="32" t="str">
        <f t="shared" si="61"/>
        <v>YES</v>
      </c>
      <c r="U985" s="34" t="s">
        <v>127</v>
      </c>
      <c r="V985" s="10" t="s">
        <v>1589</v>
      </c>
      <c r="W985" s="54" t="s">
        <v>1589</v>
      </c>
      <c r="X985" s="35"/>
      <c r="Y985" s="35"/>
      <c r="Z985" s="35"/>
      <c r="AA985" s="35"/>
      <c r="AB985" s="35"/>
      <c r="AC985" s="35"/>
      <c r="AD985" s="35" t="s">
        <v>127</v>
      </c>
      <c r="AE985" s="35"/>
      <c r="AF985" s="35"/>
      <c r="AG985" s="35"/>
      <c r="AH985" s="35"/>
      <c r="AI985" s="35"/>
      <c r="AJ985" s="35"/>
      <c r="AK985" s="35"/>
      <c r="AL985" s="35"/>
      <c r="AM985" s="35"/>
      <c r="AN985" s="35"/>
      <c r="AO985" s="35"/>
      <c r="AP985" s="35"/>
      <c r="AQ985" s="35"/>
      <c r="AR985" s="35"/>
      <c r="AS985" s="36" t="s">
        <v>1939</v>
      </c>
      <c r="BP985" t="s">
        <v>127</v>
      </c>
      <c r="EK985" s="2" t="s">
        <v>127</v>
      </c>
      <c r="EN985" s="11" t="s">
        <v>2003</v>
      </c>
      <c r="FL985" t="s">
        <v>127</v>
      </c>
      <c r="GP985" t="s">
        <v>127</v>
      </c>
      <c r="GR985" s="69" t="s">
        <v>347</v>
      </c>
      <c r="GS985" s="11" t="s">
        <v>2004</v>
      </c>
    </row>
    <row r="986" spans="1:201" hidden="1" x14ac:dyDescent="0.25">
      <c r="A986" s="10" t="s">
        <v>2076</v>
      </c>
      <c r="B986" s="9" t="s">
        <v>1784</v>
      </c>
      <c r="C986" s="9" t="s">
        <v>1937</v>
      </c>
      <c r="D986" s="35" t="s">
        <v>2349</v>
      </c>
      <c r="E986" s="35" t="s">
        <v>127</v>
      </c>
      <c r="F986" s="35" t="s">
        <v>1589</v>
      </c>
      <c r="G986" s="35" t="s">
        <v>127</v>
      </c>
      <c r="H986" s="35" t="s">
        <v>1589</v>
      </c>
      <c r="I986" s="35" t="s">
        <v>1589</v>
      </c>
      <c r="J986" s="35" t="str">
        <f t="shared" si="62"/>
        <v>Mixed</v>
      </c>
      <c r="K986" t="s">
        <v>1589</v>
      </c>
      <c r="L986" t="s">
        <v>127</v>
      </c>
      <c r="M986" t="s">
        <v>127</v>
      </c>
      <c r="N986" t="s">
        <v>127</v>
      </c>
      <c r="O986" t="s">
        <v>127</v>
      </c>
      <c r="P986" t="s">
        <v>1589</v>
      </c>
      <c r="Q986" t="s">
        <v>1589</v>
      </c>
      <c r="R986" s="1" t="str">
        <f t="shared" si="63"/>
        <v>YES</v>
      </c>
      <c r="S986" s="29" t="str">
        <f t="shared" si="64"/>
        <v>YES</v>
      </c>
      <c r="T986" s="32" t="str">
        <f t="shared" si="61"/>
        <v>YES</v>
      </c>
      <c r="U986" s="34" t="s">
        <v>127</v>
      </c>
      <c r="V986" s="10" t="s">
        <v>1589</v>
      </c>
      <c r="W986" s="54" t="s">
        <v>1589</v>
      </c>
      <c r="X986" s="35"/>
      <c r="Y986" s="35"/>
      <c r="Z986" s="35"/>
      <c r="AA986" s="35"/>
      <c r="AB986" s="35"/>
      <c r="AC986" s="35"/>
      <c r="AD986" s="35"/>
      <c r="AE986" s="35"/>
      <c r="AF986" s="35"/>
      <c r="AG986" s="35"/>
      <c r="AH986" s="35"/>
      <c r="AI986" s="35"/>
      <c r="AJ986" s="35"/>
      <c r="AK986" s="35"/>
      <c r="AL986" s="35"/>
      <c r="AM986" s="35" t="s">
        <v>127</v>
      </c>
      <c r="AN986" s="35"/>
      <c r="AO986" s="35"/>
      <c r="AP986" s="35"/>
      <c r="AQ986" s="35"/>
      <c r="AR986" s="35"/>
      <c r="AS986" s="36" t="s">
        <v>1940</v>
      </c>
      <c r="CC986" t="s">
        <v>127</v>
      </c>
      <c r="CI986" t="s">
        <v>127</v>
      </c>
      <c r="EI986" s="22" t="s">
        <v>127</v>
      </c>
      <c r="EL986" s="2" t="s">
        <v>127</v>
      </c>
      <c r="EN986" s="11" t="s">
        <v>2003</v>
      </c>
      <c r="FL986" t="s">
        <v>127</v>
      </c>
      <c r="GP986" t="s">
        <v>127</v>
      </c>
      <c r="GR986" s="69" t="s">
        <v>347</v>
      </c>
      <c r="GS986" s="11" t="s">
        <v>2004</v>
      </c>
    </row>
    <row r="987" spans="1:201" hidden="1" x14ac:dyDescent="0.25">
      <c r="A987" s="10" t="s">
        <v>2076</v>
      </c>
      <c r="B987" s="9" t="s">
        <v>1784</v>
      </c>
      <c r="C987" s="9" t="s">
        <v>1937</v>
      </c>
      <c r="D987" s="35" t="s">
        <v>2349</v>
      </c>
      <c r="E987" s="35" t="s">
        <v>127</v>
      </c>
      <c r="F987" s="35" t="s">
        <v>1589</v>
      </c>
      <c r="G987" s="35" t="s">
        <v>127</v>
      </c>
      <c r="H987" s="35" t="s">
        <v>1589</v>
      </c>
      <c r="I987" s="35" t="s">
        <v>1589</v>
      </c>
      <c r="J987" s="35" t="str">
        <f t="shared" si="62"/>
        <v>Mixed</v>
      </c>
      <c r="K987" t="s">
        <v>1589</v>
      </c>
      <c r="L987" t="s">
        <v>127</v>
      </c>
      <c r="M987" t="s">
        <v>127</v>
      </c>
      <c r="N987" t="s">
        <v>127</v>
      </c>
      <c r="O987" t="s">
        <v>127</v>
      </c>
      <c r="P987" t="s">
        <v>1589</v>
      </c>
      <c r="Q987" t="s">
        <v>1589</v>
      </c>
      <c r="R987" s="1" t="str">
        <f t="shared" si="63"/>
        <v>YES</v>
      </c>
      <c r="S987" s="29" t="str">
        <f t="shared" si="64"/>
        <v>YES</v>
      </c>
      <c r="T987" s="32" t="str">
        <f t="shared" si="61"/>
        <v>YES</v>
      </c>
      <c r="U987" s="34" t="s">
        <v>127</v>
      </c>
      <c r="V987" s="10" t="s">
        <v>1589</v>
      </c>
      <c r="W987" s="54" t="s">
        <v>1589</v>
      </c>
      <c r="X987" s="35"/>
      <c r="Y987" s="35"/>
      <c r="Z987" s="35"/>
      <c r="AA987" s="35"/>
      <c r="AB987" s="35" t="s">
        <v>127</v>
      </c>
      <c r="AC987" s="35"/>
      <c r="AD987" s="35"/>
      <c r="AE987" s="35"/>
      <c r="AF987" s="35"/>
      <c r="AG987" s="35"/>
      <c r="AH987" s="35"/>
      <c r="AI987" s="35"/>
      <c r="AJ987" s="35"/>
      <c r="AK987" s="35"/>
      <c r="AL987" s="35"/>
      <c r="AM987" s="35"/>
      <c r="AN987" s="35"/>
      <c r="AO987" s="35"/>
      <c r="AP987" s="35"/>
      <c r="AQ987" s="35"/>
      <c r="AR987" s="35"/>
      <c r="AS987" s="36" t="s">
        <v>1941</v>
      </c>
      <c r="DC987" t="s">
        <v>127</v>
      </c>
      <c r="EJ987" s="2" t="s">
        <v>127</v>
      </c>
      <c r="EN987" s="11" t="s">
        <v>2003</v>
      </c>
      <c r="FL987" t="s">
        <v>127</v>
      </c>
      <c r="GP987" t="s">
        <v>127</v>
      </c>
      <c r="GR987" s="69" t="s">
        <v>348</v>
      </c>
      <c r="GS987" s="11" t="s">
        <v>2004</v>
      </c>
    </row>
    <row r="988" spans="1:201" hidden="1" x14ac:dyDescent="0.25">
      <c r="A988" s="10" t="s">
        <v>2076</v>
      </c>
      <c r="B988" s="9" t="s">
        <v>1784</v>
      </c>
      <c r="C988" s="9" t="s">
        <v>1937</v>
      </c>
      <c r="D988" s="35" t="s">
        <v>2349</v>
      </c>
      <c r="E988" s="35" t="s">
        <v>127</v>
      </c>
      <c r="F988" s="35" t="s">
        <v>1589</v>
      </c>
      <c r="G988" s="35" t="s">
        <v>127</v>
      </c>
      <c r="H988" s="35" t="s">
        <v>1589</v>
      </c>
      <c r="I988" s="35" t="s">
        <v>1589</v>
      </c>
      <c r="J988" s="35" t="str">
        <f t="shared" si="62"/>
        <v>Mixed</v>
      </c>
      <c r="K988" t="s">
        <v>1589</v>
      </c>
      <c r="L988" t="s">
        <v>127</v>
      </c>
      <c r="M988" t="s">
        <v>127</v>
      </c>
      <c r="N988" t="s">
        <v>127</v>
      </c>
      <c r="O988" t="s">
        <v>127</v>
      </c>
      <c r="P988" t="s">
        <v>1589</v>
      </c>
      <c r="Q988" t="s">
        <v>1589</v>
      </c>
      <c r="R988" s="1" t="str">
        <f t="shared" si="63"/>
        <v>YES</v>
      </c>
      <c r="S988" s="29" t="str">
        <f t="shared" si="64"/>
        <v>YES</v>
      </c>
      <c r="T988" s="32" t="str">
        <f t="shared" si="61"/>
        <v>YES</v>
      </c>
      <c r="U988" s="34" t="s">
        <v>127</v>
      </c>
      <c r="V988" s="10" t="s">
        <v>1589</v>
      </c>
      <c r="W988" s="54" t="s">
        <v>1589</v>
      </c>
      <c r="X988" s="35"/>
      <c r="Y988" s="35"/>
      <c r="Z988" s="35"/>
      <c r="AA988" s="35"/>
      <c r="AB988" s="35"/>
      <c r="AC988" s="35"/>
      <c r="AD988" s="35"/>
      <c r="AE988" s="35" t="s">
        <v>127</v>
      </c>
      <c r="AF988" s="35"/>
      <c r="AG988" s="35"/>
      <c r="AH988" s="35"/>
      <c r="AI988" s="35"/>
      <c r="AJ988" s="35"/>
      <c r="AK988" s="35"/>
      <c r="AL988" s="35"/>
      <c r="AM988" s="35"/>
      <c r="AN988" s="35"/>
      <c r="AO988" s="35"/>
      <c r="AP988" s="35"/>
      <c r="AQ988" s="35"/>
      <c r="AR988" s="35"/>
      <c r="AS988" s="36" t="s">
        <v>1942</v>
      </c>
      <c r="DN988" t="s">
        <v>127</v>
      </c>
      <c r="EJ988" s="2" t="s">
        <v>127</v>
      </c>
      <c r="EN988" s="11" t="s">
        <v>2003</v>
      </c>
      <c r="FL988" t="s">
        <v>127</v>
      </c>
      <c r="GP988" t="s">
        <v>127</v>
      </c>
      <c r="GR988" s="69" t="s">
        <v>347</v>
      </c>
      <c r="GS988" s="11" t="s">
        <v>2004</v>
      </c>
    </row>
    <row r="989" spans="1:201" hidden="1" x14ac:dyDescent="0.25">
      <c r="A989" s="10" t="s">
        <v>2076</v>
      </c>
      <c r="B989" s="9" t="s">
        <v>1784</v>
      </c>
      <c r="C989" s="9" t="s">
        <v>1952</v>
      </c>
      <c r="D989" s="35" t="s">
        <v>2351</v>
      </c>
      <c r="E989" s="35" t="s">
        <v>1589</v>
      </c>
      <c r="F989" s="35" t="s">
        <v>1589</v>
      </c>
      <c r="G989" s="35" t="s">
        <v>127</v>
      </c>
      <c r="H989" s="35" t="s">
        <v>1589</v>
      </c>
      <c r="I989" s="35" t="s">
        <v>1589</v>
      </c>
      <c r="J989" s="35" t="str">
        <f t="shared" si="62"/>
        <v>Agile</v>
      </c>
      <c r="K989" t="s">
        <v>1589</v>
      </c>
      <c r="L989" t="s">
        <v>1589</v>
      </c>
      <c r="M989" t="s">
        <v>127</v>
      </c>
      <c r="N989" t="s">
        <v>127</v>
      </c>
      <c r="O989" t="s">
        <v>127</v>
      </c>
      <c r="P989" t="s">
        <v>1589</v>
      </c>
      <c r="Q989" t="s">
        <v>1589</v>
      </c>
      <c r="R989" s="1" t="str">
        <f t="shared" si="63"/>
        <v>YES</v>
      </c>
      <c r="S989" s="29" t="str">
        <f t="shared" si="64"/>
        <v>YES</v>
      </c>
      <c r="T989" s="32" t="str">
        <f t="shared" si="61"/>
        <v>YES</v>
      </c>
      <c r="U989" s="34" t="s">
        <v>127</v>
      </c>
      <c r="V989" s="10" t="s">
        <v>1589</v>
      </c>
      <c r="W989" s="54" t="s">
        <v>1589</v>
      </c>
      <c r="X989" s="35"/>
      <c r="Y989" s="35"/>
      <c r="Z989" s="35"/>
      <c r="AA989" s="35"/>
      <c r="AB989" s="35"/>
      <c r="AC989" s="35"/>
      <c r="AD989" s="35"/>
      <c r="AE989" s="35"/>
      <c r="AF989" s="35"/>
      <c r="AG989" s="35"/>
      <c r="AH989" s="35"/>
      <c r="AI989" s="35"/>
      <c r="AJ989" s="35"/>
      <c r="AK989" s="35"/>
      <c r="AL989" s="35"/>
      <c r="AM989" s="35" t="s">
        <v>127</v>
      </c>
      <c r="AN989" s="35"/>
      <c r="AO989" s="35"/>
      <c r="AP989" s="35"/>
      <c r="AQ989" s="35"/>
      <c r="AR989" s="35"/>
      <c r="AS989" s="36" t="s">
        <v>1953</v>
      </c>
      <c r="BN989" t="s">
        <v>127</v>
      </c>
      <c r="EI989" s="22" t="s">
        <v>127</v>
      </c>
      <c r="EN989" s="11" t="s">
        <v>2010</v>
      </c>
      <c r="FR989" t="s">
        <v>127</v>
      </c>
      <c r="GO989" t="s">
        <v>127</v>
      </c>
      <c r="GR989" s="69" t="s">
        <v>348</v>
      </c>
      <c r="GS989" s="11" t="s">
        <v>126</v>
      </c>
    </row>
    <row r="990" spans="1:201" hidden="1" x14ac:dyDescent="0.25">
      <c r="A990" s="10" t="s">
        <v>2076</v>
      </c>
      <c r="B990" s="9" t="s">
        <v>1784</v>
      </c>
      <c r="C990" s="9" t="s">
        <v>1952</v>
      </c>
      <c r="D990" s="35" t="s">
        <v>2351</v>
      </c>
      <c r="E990" s="35" t="s">
        <v>1589</v>
      </c>
      <c r="F990" s="35" t="s">
        <v>1589</v>
      </c>
      <c r="G990" s="35" t="s">
        <v>127</v>
      </c>
      <c r="H990" s="35" t="s">
        <v>1589</v>
      </c>
      <c r="I990" s="35" t="s">
        <v>1589</v>
      </c>
      <c r="J990" s="35" t="str">
        <f t="shared" si="62"/>
        <v>Agile</v>
      </c>
      <c r="K990" t="s">
        <v>1589</v>
      </c>
      <c r="L990" t="s">
        <v>1589</v>
      </c>
      <c r="M990" t="s">
        <v>127</v>
      </c>
      <c r="N990" t="s">
        <v>127</v>
      </c>
      <c r="O990" t="s">
        <v>127</v>
      </c>
      <c r="P990" t="s">
        <v>1589</v>
      </c>
      <c r="Q990" t="s">
        <v>1589</v>
      </c>
      <c r="R990" s="1" t="str">
        <f t="shared" si="63"/>
        <v>YES</v>
      </c>
      <c r="S990" s="29" t="str">
        <f t="shared" si="64"/>
        <v>YES</v>
      </c>
      <c r="T990" s="32" t="str">
        <f t="shared" si="61"/>
        <v>YES</v>
      </c>
      <c r="U990" s="34" t="s">
        <v>127</v>
      </c>
      <c r="V990" s="10" t="s">
        <v>1589</v>
      </c>
      <c r="W990" s="54" t="s">
        <v>1589</v>
      </c>
      <c r="X990" s="35"/>
      <c r="Y990" s="35" t="s">
        <v>127</v>
      </c>
      <c r="Z990" s="35"/>
      <c r="AA990" s="35"/>
      <c r="AB990" s="35"/>
      <c r="AC990" s="35"/>
      <c r="AD990" s="35"/>
      <c r="AE990" s="35"/>
      <c r="AF990" s="35"/>
      <c r="AG990" s="35"/>
      <c r="AH990" s="35"/>
      <c r="AI990" s="35"/>
      <c r="AJ990" s="35"/>
      <c r="AK990" s="35"/>
      <c r="AL990" s="35"/>
      <c r="AM990" s="35"/>
      <c r="AN990" s="35"/>
      <c r="AO990" s="35"/>
      <c r="AP990" s="35"/>
      <c r="AQ990" s="35"/>
      <c r="AR990" s="35"/>
      <c r="AS990" s="36" t="s">
        <v>1954</v>
      </c>
      <c r="AY990" t="s">
        <v>127</v>
      </c>
      <c r="EL990" s="2" t="s">
        <v>127</v>
      </c>
      <c r="EN990" s="11" t="s">
        <v>2010</v>
      </c>
      <c r="FR990" t="s">
        <v>127</v>
      </c>
      <c r="GO990" t="s">
        <v>127</v>
      </c>
      <c r="GR990" s="69" t="s">
        <v>348</v>
      </c>
      <c r="GS990" s="11" t="s">
        <v>2013</v>
      </c>
    </row>
    <row r="991" spans="1:201" hidden="1" x14ac:dyDescent="0.25">
      <c r="A991" s="10" t="s">
        <v>2076</v>
      </c>
      <c r="B991" s="9" t="s">
        <v>1784</v>
      </c>
      <c r="C991" s="9" t="s">
        <v>1952</v>
      </c>
      <c r="D991" s="35" t="s">
        <v>2351</v>
      </c>
      <c r="E991" s="35" t="s">
        <v>1589</v>
      </c>
      <c r="F991" s="35" t="s">
        <v>1589</v>
      </c>
      <c r="G991" s="35" t="s">
        <v>127</v>
      </c>
      <c r="H991" s="35" t="s">
        <v>1589</v>
      </c>
      <c r="I991" s="35" t="s">
        <v>1589</v>
      </c>
      <c r="J991" s="35" t="str">
        <f t="shared" si="62"/>
        <v>Agile</v>
      </c>
      <c r="K991" t="s">
        <v>1589</v>
      </c>
      <c r="L991" t="s">
        <v>1589</v>
      </c>
      <c r="M991" t="s">
        <v>127</v>
      </c>
      <c r="N991" t="s">
        <v>127</v>
      </c>
      <c r="O991" t="s">
        <v>127</v>
      </c>
      <c r="P991" t="s">
        <v>1589</v>
      </c>
      <c r="Q991" t="s">
        <v>1589</v>
      </c>
      <c r="R991" s="1" t="str">
        <f t="shared" si="63"/>
        <v>YES</v>
      </c>
      <c r="S991" s="29" t="str">
        <f t="shared" si="64"/>
        <v>YES</v>
      </c>
      <c r="T991" s="32" t="str">
        <f t="shared" ref="T991:T1054" si="65">IF(AND(AS991="",EN991="",GS991=""),"NO","YES")</f>
        <v>YES</v>
      </c>
      <c r="U991" s="34" t="s">
        <v>127</v>
      </c>
      <c r="V991" s="10" t="s">
        <v>1589</v>
      </c>
      <c r="W991" s="54" t="s">
        <v>1589</v>
      </c>
      <c r="X991" s="35"/>
      <c r="Y991" s="35"/>
      <c r="Z991" s="35"/>
      <c r="AA991" s="35"/>
      <c r="AB991" s="35" t="s">
        <v>127</v>
      </c>
      <c r="AC991" s="35"/>
      <c r="AD991" s="35"/>
      <c r="AE991" s="35"/>
      <c r="AF991" s="35"/>
      <c r="AG991" s="35"/>
      <c r="AH991" s="35"/>
      <c r="AI991" s="35"/>
      <c r="AJ991" s="35"/>
      <c r="AK991" s="35"/>
      <c r="AL991" s="35"/>
      <c r="AM991" s="35"/>
      <c r="AN991" s="35"/>
      <c r="AO991" s="35"/>
      <c r="AP991" s="35"/>
      <c r="AQ991" s="35"/>
      <c r="AR991" s="35"/>
      <c r="AS991" s="36" t="s">
        <v>1955</v>
      </c>
      <c r="BQ991" t="s">
        <v>127</v>
      </c>
      <c r="EJ991" s="2" t="s">
        <v>127</v>
      </c>
      <c r="EN991" s="11" t="s">
        <v>2010</v>
      </c>
      <c r="FR991" t="s">
        <v>127</v>
      </c>
      <c r="GO991" t="s">
        <v>127</v>
      </c>
      <c r="GR991" s="69" t="s">
        <v>347</v>
      </c>
      <c r="GS991" s="11" t="s">
        <v>2013</v>
      </c>
    </row>
    <row r="992" spans="1:201" hidden="1" x14ac:dyDescent="0.25">
      <c r="A992" s="10" t="s">
        <v>2076</v>
      </c>
      <c r="B992" s="9" t="s">
        <v>1784</v>
      </c>
      <c r="C992" s="9" t="s">
        <v>1952</v>
      </c>
      <c r="D992" s="35" t="s">
        <v>2351</v>
      </c>
      <c r="E992" s="35" t="s">
        <v>1589</v>
      </c>
      <c r="F992" s="35" t="s">
        <v>1589</v>
      </c>
      <c r="G992" s="35" t="s">
        <v>127</v>
      </c>
      <c r="H992" s="35" t="s">
        <v>1589</v>
      </c>
      <c r="I992" s="35" t="s">
        <v>1589</v>
      </c>
      <c r="J992" s="35" t="str">
        <f t="shared" si="62"/>
        <v>Agile</v>
      </c>
      <c r="K992" t="s">
        <v>1589</v>
      </c>
      <c r="L992" t="s">
        <v>1589</v>
      </c>
      <c r="M992" t="s">
        <v>127</v>
      </c>
      <c r="N992" t="s">
        <v>127</v>
      </c>
      <c r="O992" t="s">
        <v>127</v>
      </c>
      <c r="P992" t="s">
        <v>1589</v>
      </c>
      <c r="Q992" t="s">
        <v>1589</v>
      </c>
      <c r="R992" s="1" t="str">
        <f t="shared" si="63"/>
        <v>YES</v>
      </c>
      <c r="S992" s="29" t="str">
        <f t="shared" si="64"/>
        <v>YES</v>
      </c>
      <c r="T992" s="32" t="str">
        <f t="shared" si="65"/>
        <v>YES</v>
      </c>
      <c r="U992" s="34" t="s">
        <v>1589</v>
      </c>
      <c r="V992" s="10" t="s">
        <v>1589</v>
      </c>
      <c r="W992" s="54" t="s">
        <v>1589</v>
      </c>
      <c r="X992" s="35"/>
      <c r="Y992" s="35"/>
      <c r="Z992" s="35"/>
      <c r="AA992" s="35"/>
      <c r="AB992" s="35"/>
      <c r="AC992" s="35"/>
      <c r="AD992" s="35"/>
      <c r="AE992" s="35"/>
      <c r="AF992" s="35"/>
      <c r="AG992" s="35"/>
      <c r="AH992" s="35"/>
      <c r="AI992" s="35"/>
      <c r="AJ992" s="35"/>
      <c r="AK992" s="35"/>
      <c r="AL992" s="35"/>
      <c r="AM992" s="35"/>
      <c r="AN992" s="35"/>
      <c r="AO992" s="35"/>
      <c r="AP992" s="35" t="s">
        <v>127</v>
      </c>
      <c r="AQ992" s="35"/>
      <c r="AR992" s="35"/>
      <c r="AS992" s="42" t="s">
        <v>1956</v>
      </c>
      <c r="AY992" t="s">
        <v>127</v>
      </c>
      <c r="EL992" s="2" t="s">
        <v>127</v>
      </c>
      <c r="EN992" s="11" t="s">
        <v>2011</v>
      </c>
      <c r="FE992" t="s">
        <v>127</v>
      </c>
      <c r="GP992" t="s">
        <v>127</v>
      </c>
      <c r="GR992" s="69" t="s">
        <v>347</v>
      </c>
      <c r="GS992" s="11" t="s">
        <v>2014</v>
      </c>
    </row>
    <row r="993" spans="1:201" hidden="1" x14ac:dyDescent="0.25">
      <c r="A993" s="10" t="s">
        <v>2076</v>
      </c>
      <c r="B993" s="9" t="s">
        <v>1784</v>
      </c>
      <c r="C993" s="9" t="s">
        <v>1952</v>
      </c>
      <c r="D993" s="35" t="s">
        <v>2351</v>
      </c>
      <c r="E993" s="35" t="s">
        <v>1589</v>
      </c>
      <c r="F993" s="35" t="s">
        <v>1589</v>
      </c>
      <c r="G993" s="35" t="s">
        <v>127</v>
      </c>
      <c r="H993" s="35" t="s">
        <v>1589</v>
      </c>
      <c r="I993" s="35" t="s">
        <v>1589</v>
      </c>
      <c r="J993" s="35" t="str">
        <f t="shared" si="62"/>
        <v>Agile</v>
      </c>
      <c r="K993" t="s">
        <v>1589</v>
      </c>
      <c r="L993" t="s">
        <v>1589</v>
      </c>
      <c r="M993" t="s">
        <v>127</v>
      </c>
      <c r="N993" t="s">
        <v>127</v>
      </c>
      <c r="O993" t="s">
        <v>127</v>
      </c>
      <c r="P993" t="s">
        <v>1589</v>
      </c>
      <c r="Q993" t="s">
        <v>1589</v>
      </c>
      <c r="R993" s="1" t="str">
        <f t="shared" si="63"/>
        <v>YES</v>
      </c>
      <c r="S993" s="29" t="str">
        <f t="shared" si="64"/>
        <v>YES</v>
      </c>
      <c r="T993" s="32" t="str">
        <f t="shared" si="65"/>
        <v>YES</v>
      </c>
      <c r="U993" s="34" t="s">
        <v>127</v>
      </c>
      <c r="V993" s="10" t="s">
        <v>1589</v>
      </c>
      <c r="W993" s="54" t="s">
        <v>1589</v>
      </c>
      <c r="X993" s="35"/>
      <c r="Y993" s="35"/>
      <c r="Z993" s="35"/>
      <c r="AA993" s="35"/>
      <c r="AB993" s="35"/>
      <c r="AC993" s="35"/>
      <c r="AD993" s="35"/>
      <c r="AE993" s="35" t="s">
        <v>127</v>
      </c>
      <c r="AF993" s="35"/>
      <c r="AG993" s="35"/>
      <c r="AH993" s="35"/>
      <c r="AI993" s="35"/>
      <c r="AJ993" s="35"/>
      <c r="AK993" s="35"/>
      <c r="AL993" s="35"/>
      <c r="AM993" s="35"/>
      <c r="AN993" s="35"/>
      <c r="AO993" s="35"/>
      <c r="AP993" s="35"/>
      <c r="AQ993" s="35"/>
      <c r="AR993" s="35"/>
      <c r="AS993" s="36" t="s">
        <v>1957</v>
      </c>
      <c r="DP993" t="s">
        <v>127</v>
      </c>
      <c r="EL993" s="2" t="s">
        <v>127</v>
      </c>
      <c r="EN993" s="41" t="s">
        <v>2012</v>
      </c>
      <c r="GR993" s="69" t="s">
        <v>347</v>
      </c>
      <c r="GS993" s="11" t="s">
        <v>2015</v>
      </c>
    </row>
    <row r="994" spans="1:201" hidden="1" x14ac:dyDescent="0.25">
      <c r="A994" s="10" t="s">
        <v>2076</v>
      </c>
      <c r="B994" s="9" t="s">
        <v>1784</v>
      </c>
      <c r="C994" s="9" t="s">
        <v>1960</v>
      </c>
      <c r="D994" s="35" t="s">
        <v>2349</v>
      </c>
      <c r="E994" s="35" t="s">
        <v>1589</v>
      </c>
      <c r="F994" s="35" t="s">
        <v>127</v>
      </c>
      <c r="G994" s="35" t="s">
        <v>1589</v>
      </c>
      <c r="H994" s="35" t="s">
        <v>1589</v>
      </c>
      <c r="I994" s="35" t="s">
        <v>1589</v>
      </c>
      <c r="J994" s="35" t="str">
        <f t="shared" si="62"/>
        <v>Plan-driven</v>
      </c>
      <c r="K994" t="s">
        <v>1589</v>
      </c>
      <c r="L994" t="s">
        <v>1589</v>
      </c>
      <c r="M994" t="s">
        <v>127</v>
      </c>
      <c r="N994" t="s">
        <v>1589</v>
      </c>
      <c r="O994" t="s">
        <v>1589</v>
      </c>
      <c r="P994" t="s">
        <v>1589</v>
      </c>
      <c r="Q994" t="s">
        <v>1589</v>
      </c>
      <c r="R994" s="1" t="str">
        <f t="shared" si="63"/>
        <v>YES</v>
      </c>
      <c r="S994" s="29" t="str">
        <f t="shared" si="64"/>
        <v>YES</v>
      </c>
      <c r="T994" s="32" t="str">
        <f t="shared" si="65"/>
        <v>YES</v>
      </c>
      <c r="U994" s="34" t="s">
        <v>127</v>
      </c>
      <c r="V994" s="10" t="s">
        <v>1589</v>
      </c>
      <c r="W994" s="54" t="s">
        <v>1589</v>
      </c>
      <c r="X994" s="35"/>
      <c r="Y994" s="35"/>
      <c r="Z994" s="35"/>
      <c r="AA994" s="35"/>
      <c r="AB994" s="35" t="s">
        <v>127</v>
      </c>
      <c r="AC994" s="35"/>
      <c r="AD994" s="35"/>
      <c r="AE994" s="35"/>
      <c r="AF994" s="35"/>
      <c r="AG994" s="35"/>
      <c r="AH994" s="35"/>
      <c r="AI994" s="35"/>
      <c r="AJ994" s="35"/>
      <c r="AK994" s="35"/>
      <c r="AL994" s="35"/>
      <c r="AM994" s="35"/>
      <c r="AN994" s="35"/>
      <c r="AO994" s="35"/>
      <c r="AP994" s="35"/>
      <c r="AQ994" s="35"/>
      <c r="AR994" s="35"/>
      <c r="AS994" s="36" t="s">
        <v>1961</v>
      </c>
      <c r="CB994" t="s">
        <v>127</v>
      </c>
      <c r="EL994" s="2" t="s">
        <v>127</v>
      </c>
      <c r="EN994" s="11" t="s">
        <v>2022</v>
      </c>
      <c r="GD994" t="s">
        <v>127</v>
      </c>
      <c r="GP994" t="s">
        <v>127</v>
      </c>
      <c r="GR994" s="69" t="s">
        <v>347</v>
      </c>
      <c r="GS994" s="11" t="s">
        <v>2025</v>
      </c>
    </row>
    <row r="995" spans="1:201" hidden="1" x14ac:dyDescent="0.25">
      <c r="A995" s="10" t="s">
        <v>2076</v>
      </c>
      <c r="B995" s="9" t="s">
        <v>1784</v>
      </c>
      <c r="C995" s="9" t="s">
        <v>1960</v>
      </c>
      <c r="D995" s="35" t="s">
        <v>2349</v>
      </c>
      <c r="E995" s="35" t="s">
        <v>1589</v>
      </c>
      <c r="F995" s="35" t="s">
        <v>127</v>
      </c>
      <c r="G995" s="35" t="s">
        <v>1589</v>
      </c>
      <c r="H995" s="35" t="s">
        <v>1589</v>
      </c>
      <c r="I995" s="35" t="s">
        <v>1589</v>
      </c>
      <c r="J995" s="35" t="str">
        <f t="shared" si="62"/>
        <v>Plan-driven</v>
      </c>
      <c r="K995" t="s">
        <v>1589</v>
      </c>
      <c r="L995" t="s">
        <v>1589</v>
      </c>
      <c r="M995" t="s">
        <v>127</v>
      </c>
      <c r="N995" t="s">
        <v>1589</v>
      </c>
      <c r="O995" t="s">
        <v>1589</v>
      </c>
      <c r="P995" t="s">
        <v>1589</v>
      </c>
      <c r="Q995" t="s">
        <v>1589</v>
      </c>
      <c r="R995" s="1" t="str">
        <f t="shared" si="63"/>
        <v>YES</v>
      </c>
      <c r="S995" s="29" t="str">
        <f t="shared" si="64"/>
        <v>YES</v>
      </c>
      <c r="T995" s="32" t="str">
        <f t="shared" si="65"/>
        <v>YES</v>
      </c>
      <c r="U995" s="34" t="s">
        <v>127</v>
      </c>
      <c r="V995" s="10" t="s">
        <v>1589</v>
      </c>
      <c r="W995" s="54" t="s">
        <v>1589</v>
      </c>
      <c r="X995" s="35"/>
      <c r="Y995" s="35"/>
      <c r="Z995" s="35"/>
      <c r="AA995" s="35"/>
      <c r="AB995" s="35"/>
      <c r="AC995" s="35"/>
      <c r="AD995" s="35"/>
      <c r="AE995" s="35"/>
      <c r="AF995" s="35"/>
      <c r="AG995" s="35" t="s">
        <v>127</v>
      </c>
      <c r="AH995" s="35"/>
      <c r="AI995" s="35"/>
      <c r="AJ995" s="35"/>
      <c r="AK995" s="35"/>
      <c r="AL995" s="35"/>
      <c r="AM995" s="35"/>
      <c r="AN995" s="35"/>
      <c r="AO995" s="35"/>
      <c r="AP995" s="35"/>
      <c r="AQ995" s="35"/>
      <c r="AR995" s="35"/>
      <c r="AS995" s="36" t="s">
        <v>1962</v>
      </c>
      <c r="BY995" t="s">
        <v>127</v>
      </c>
      <c r="EJ995" s="2" t="s">
        <v>127</v>
      </c>
      <c r="EN995" s="11" t="s">
        <v>2023</v>
      </c>
      <c r="FE995" t="s">
        <v>127</v>
      </c>
      <c r="GP995" t="s">
        <v>127</v>
      </c>
      <c r="GR995" s="69" t="s">
        <v>347</v>
      </c>
      <c r="GS995" s="11" t="s">
        <v>2026</v>
      </c>
    </row>
    <row r="996" spans="1:201" hidden="1" x14ac:dyDescent="0.25">
      <c r="A996" s="10" t="s">
        <v>2076</v>
      </c>
      <c r="B996" s="9" t="s">
        <v>1784</v>
      </c>
      <c r="C996" s="9" t="s">
        <v>1960</v>
      </c>
      <c r="D996" s="35" t="s">
        <v>2349</v>
      </c>
      <c r="E996" s="35" t="s">
        <v>1589</v>
      </c>
      <c r="F996" s="35" t="s">
        <v>127</v>
      </c>
      <c r="G996" s="35" t="s">
        <v>1589</v>
      </c>
      <c r="H996" s="35" t="s">
        <v>1589</v>
      </c>
      <c r="I996" s="35" t="s">
        <v>1589</v>
      </c>
      <c r="J996" s="35" t="str">
        <f t="shared" si="62"/>
        <v>Plan-driven</v>
      </c>
      <c r="K996" t="s">
        <v>1589</v>
      </c>
      <c r="L996" t="s">
        <v>1589</v>
      </c>
      <c r="M996" t="s">
        <v>127</v>
      </c>
      <c r="N996" t="s">
        <v>1589</v>
      </c>
      <c r="O996" t="s">
        <v>1589</v>
      </c>
      <c r="P996" t="s">
        <v>1589</v>
      </c>
      <c r="Q996" t="s">
        <v>1589</v>
      </c>
      <c r="R996" s="1" t="str">
        <f t="shared" si="63"/>
        <v>YES</v>
      </c>
      <c r="S996" s="29" t="str">
        <f t="shared" si="64"/>
        <v>YES</v>
      </c>
      <c r="T996" s="32" t="str">
        <f t="shared" si="65"/>
        <v>YES</v>
      </c>
      <c r="U996" s="34" t="s">
        <v>127</v>
      </c>
      <c r="V996" s="10" t="s">
        <v>1589</v>
      </c>
      <c r="W996" s="54" t="s">
        <v>1589</v>
      </c>
      <c r="X996" s="35"/>
      <c r="Y996" s="35"/>
      <c r="Z996" s="35"/>
      <c r="AA996" s="35"/>
      <c r="AB996" s="35"/>
      <c r="AC996" s="35"/>
      <c r="AD996" s="35"/>
      <c r="AE996" s="35"/>
      <c r="AF996" s="35"/>
      <c r="AG996" s="35"/>
      <c r="AH996" s="35"/>
      <c r="AI996" s="35" t="s">
        <v>127</v>
      </c>
      <c r="AJ996" s="35"/>
      <c r="AK996" s="35"/>
      <c r="AL996" s="35"/>
      <c r="AM996" s="35"/>
      <c r="AN996" s="35"/>
      <c r="AO996" s="35"/>
      <c r="AP996" s="35"/>
      <c r="AQ996" s="35"/>
      <c r="AR996" s="35"/>
      <c r="AS996" s="36" t="s">
        <v>1963</v>
      </c>
      <c r="CQ996" t="s">
        <v>127</v>
      </c>
      <c r="EJ996" s="2" t="s">
        <v>127</v>
      </c>
      <c r="EN996" s="11" t="s">
        <v>2024</v>
      </c>
      <c r="GD996" t="s">
        <v>127</v>
      </c>
      <c r="GP996" t="s">
        <v>127</v>
      </c>
      <c r="GR996" s="69" t="s">
        <v>347</v>
      </c>
      <c r="GS996" s="11" t="s">
        <v>2026</v>
      </c>
    </row>
    <row r="997" spans="1:201" hidden="1" x14ac:dyDescent="0.25">
      <c r="A997" s="10" t="s">
        <v>2076</v>
      </c>
      <c r="B997" s="9" t="s">
        <v>1784</v>
      </c>
      <c r="C997" s="9" t="s">
        <v>1960</v>
      </c>
      <c r="D997" s="35" t="s">
        <v>2349</v>
      </c>
      <c r="E997" s="35" t="s">
        <v>1589</v>
      </c>
      <c r="F997" s="35" t="s">
        <v>127</v>
      </c>
      <c r="G997" s="35" t="s">
        <v>1589</v>
      </c>
      <c r="H997" s="35" t="s">
        <v>1589</v>
      </c>
      <c r="I997" s="35" t="s">
        <v>1589</v>
      </c>
      <c r="J997" s="35" t="str">
        <f t="shared" si="62"/>
        <v>Plan-driven</v>
      </c>
      <c r="K997" t="s">
        <v>1589</v>
      </c>
      <c r="L997" t="s">
        <v>1589</v>
      </c>
      <c r="M997" t="s">
        <v>127</v>
      </c>
      <c r="N997" t="s">
        <v>1589</v>
      </c>
      <c r="O997" t="s">
        <v>1589</v>
      </c>
      <c r="P997" t="s">
        <v>1589</v>
      </c>
      <c r="Q997" t="s">
        <v>1589</v>
      </c>
      <c r="R997" s="1" t="str">
        <f t="shared" si="63"/>
        <v>YES</v>
      </c>
      <c r="S997" s="29" t="str">
        <f t="shared" si="64"/>
        <v>YES</v>
      </c>
      <c r="T997" s="32" t="str">
        <f t="shared" si="65"/>
        <v>YES</v>
      </c>
      <c r="U997" s="34" t="s">
        <v>127</v>
      </c>
      <c r="V997" s="10" t="s">
        <v>1589</v>
      </c>
      <c r="W997" s="54" t="s">
        <v>1589</v>
      </c>
      <c r="X997" s="35"/>
      <c r="Y997" s="35"/>
      <c r="Z997" s="35"/>
      <c r="AA997" s="35"/>
      <c r="AB997" s="35"/>
      <c r="AC997" s="35"/>
      <c r="AD997" s="35"/>
      <c r="AE997" s="35"/>
      <c r="AF997" s="35"/>
      <c r="AG997" s="35"/>
      <c r="AH997" s="35"/>
      <c r="AI997" s="35"/>
      <c r="AJ997" s="35"/>
      <c r="AK997" s="35"/>
      <c r="AL997" s="35"/>
      <c r="AM997" s="35"/>
      <c r="AN997" s="35"/>
      <c r="AO997" s="35"/>
      <c r="AP997" s="35" t="s">
        <v>127</v>
      </c>
      <c r="AQ997" s="35"/>
      <c r="AR997" s="35"/>
      <c r="AS997" s="36" t="s">
        <v>1964</v>
      </c>
      <c r="DN997" t="s">
        <v>127</v>
      </c>
      <c r="EJ997" s="2" t="s">
        <v>127</v>
      </c>
      <c r="EN997" s="11" t="s">
        <v>2024</v>
      </c>
      <c r="GD997" t="s">
        <v>127</v>
      </c>
      <c r="GP997" t="s">
        <v>127</v>
      </c>
      <c r="GR997" s="69" t="s">
        <v>348</v>
      </c>
      <c r="GS997" s="11" t="s">
        <v>2026</v>
      </c>
    </row>
    <row r="998" spans="1:201" hidden="1" x14ac:dyDescent="0.25">
      <c r="A998" s="10" t="s">
        <v>2076</v>
      </c>
      <c r="B998" s="9" t="s">
        <v>1784</v>
      </c>
      <c r="C998" s="9" t="s">
        <v>1960</v>
      </c>
      <c r="D998" s="35" t="s">
        <v>2349</v>
      </c>
      <c r="E998" s="35" t="s">
        <v>1589</v>
      </c>
      <c r="F998" s="35" t="s">
        <v>127</v>
      </c>
      <c r="G998" s="35" t="s">
        <v>1589</v>
      </c>
      <c r="H998" s="35" t="s">
        <v>1589</v>
      </c>
      <c r="I998" s="35" t="s">
        <v>1589</v>
      </c>
      <c r="J998" s="35" t="str">
        <f t="shared" si="62"/>
        <v>Plan-driven</v>
      </c>
      <c r="K998" t="s">
        <v>1589</v>
      </c>
      <c r="L998" t="s">
        <v>1589</v>
      </c>
      <c r="M998" t="s">
        <v>127</v>
      </c>
      <c r="N998" t="s">
        <v>1589</v>
      </c>
      <c r="O998" t="s">
        <v>1589</v>
      </c>
      <c r="P998" t="s">
        <v>1589</v>
      </c>
      <c r="Q998" t="s">
        <v>1589</v>
      </c>
      <c r="R998" s="1" t="str">
        <f t="shared" si="63"/>
        <v>YES</v>
      </c>
      <c r="S998" s="29" t="str">
        <f t="shared" si="64"/>
        <v>YES</v>
      </c>
      <c r="T998" s="32" t="str">
        <f t="shared" si="65"/>
        <v>YES</v>
      </c>
      <c r="U998" s="34" t="s">
        <v>127</v>
      </c>
      <c r="V998" s="10" t="s">
        <v>1589</v>
      </c>
      <c r="W998" s="54" t="s">
        <v>1589</v>
      </c>
      <c r="X998" s="35"/>
      <c r="Y998" s="35"/>
      <c r="Z998" s="35"/>
      <c r="AA998" s="35"/>
      <c r="AB998" s="35"/>
      <c r="AC998" s="35"/>
      <c r="AD998" s="35"/>
      <c r="AE998" s="35"/>
      <c r="AF998" s="35"/>
      <c r="AG998" s="35"/>
      <c r="AH998" s="35"/>
      <c r="AI998" s="35"/>
      <c r="AJ998" s="35"/>
      <c r="AK998" s="35"/>
      <c r="AL998" s="35"/>
      <c r="AM998" s="35" t="s">
        <v>127</v>
      </c>
      <c r="AN998" s="35"/>
      <c r="AO998" s="35"/>
      <c r="AP998" s="35"/>
      <c r="AQ998" s="35"/>
      <c r="AR998" s="35"/>
      <c r="AS998" s="36" t="s">
        <v>1965</v>
      </c>
      <c r="CH998" t="s">
        <v>127</v>
      </c>
      <c r="EI998" s="22" t="s">
        <v>127</v>
      </c>
      <c r="EN998" s="11" t="s">
        <v>2024</v>
      </c>
      <c r="GD998" t="s">
        <v>127</v>
      </c>
      <c r="GP998" t="s">
        <v>127</v>
      </c>
      <c r="GR998" s="69" t="s">
        <v>347</v>
      </c>
      <c r="GS998" s="11" t="s">
        <v>2026</v>
      </c>
    </row>
    <row r="999" spans="1:201" hidden="1" x14ac:dyDescent="0.25">
      <c r="A999" s="10" t="s">
        <v>2076</v>
      </c>
      <c r="B999" s="9" t="s">
        <v>1783</v>
      </c>
      <c r="C999" s="9" t="s">
        <v>1976</v>
      </c>
      <c r="D999" s="35" t="s">
        <v>2351</v>
      </c>
      <c r="E999" s="35" t="s">
        <v>127</v>
      </c>
      <c r="F999" s="35" t="s">
        <v>1589</v>
      </c>
      <c r="G999" s="35" t="s">
        <v>127</v>
      </c>
      <c r="H999" s="35" t="s">
        <v>1589</v>
      </c>
      <c r="I999" s="35" t="s">
        <v>1589</v>
      </c>
      <c r="J999" s="35" t="str">
        <f t="shared" si="62"/>
        <v>Mixed</v>
      </c>
      <c r="K999" t="s">
        <v>1589</v>
      </c>
      <c r="L999" t="s">
        <v>1589</v>
      </c>
      <c r="M999" t="s">
        <v>1589</v>
      </c>
      <c r="N999" t="s">
        <v>127</v>
      </c>
      <c r="O999" t="s">
        <v>127</v>
      </c>
      <c r="P999" t="s">
        <v>1589</v>
      </c>
      <c r="Q999" t="s">
        <v>1589</v>
      </c>
      <c r="R999" s="1" t="str">
        <f t="shared" si="63"/>
        <v>YES</v>
      </c>
      <c r="S999" s="29" t="str">
        <f t="shared" si="64"/>
        <v>YES</v>
      </c>
      <c r="T999" s="32" t="str">
        <f t="shared" si="65"/>
        <v>YES</v>
      </c>
      <c r="U999" s="34" t="s">
        <v>127</v>
      </c>
      <c r="V999" s="10" t="s">
        <v>1589</v>
      </c>
      <c r="W999" s="54" t="s">
        <v>1589</v>
      </c>
      <c r="X999" s="9" t="s">
        <v>126</v>
      </c>
      <c r="Y999" s="9" t="s">
        <v>126</v>
      </c>
      <c r="Z999" s="9" t="s">
        <v>126</v>
      </c>
      <c r="AA999" s="9" t="s">
        <v>126</v>
      </c>
      <c r="AB999" s="9" t="s">
        <v>126</v>
      </c>
      <c r="AC999" s="9" t="s">
        <v>126</v>
      </c>
      <c r="AD999" s="9" t="s">
        <v>126</v>
      </c>
      <c r="AE999" s="9" t="s">
        <v>126</v>
      </c>
      <c r="AF999" s="9" t="s">
        <v>126</v>
      </c>
      <c r="AG999" s="9" t="s">
        <v>126</v>
      </c>
      <c r="AH999" s="9" t="s">
        <v>126</v>
      </c>
      <c r="AI999" s="9" t="s">
        <v>126</v>
      </c>
      <c r="AJ999" s="9" t="s">
        <v>126</v>
      </c>
      <c r="AK999" s="9" t="s">
        <v>126</v>
      </c>
      <c r="AL999" s="9" t="s">
        <v>126</v>
      </c>
      <c r="AM999" s="9" t="s">
        <v>126</v>
      </c>
      <c r="AN999" s="9" t="s">
        <v>126</v>
      </c>
      <c r="AO999" s="9" t="s">
        <v>126</v>
      </c>
      <c r="AP999" s="9" t="s">
        <v>127</v>
      </c>
      <c r="AQ999" s="9" t="s">
        <v>126</v>
      </c>
      <c r="AR999" s="9" t="s">
        <v>126</v>
      </c>
      <c r="AS999" s="36" t="s">
        <v>1977</v>
      </c>
      <c r="CJ999" t="s">
        <v>127</v>
      </c>
      <c r="EL999" s="2" t="s">
        <v>127</v>
      </c>
      <c r="EN999" s="11" t="s">
        <v>126</v>
      </c>
      <c r="GR999" s="69" t="s">
        <v>347</v>
      </c>
      <c r="GS999" s="11" t="s">
        <v>126</v>
      </c>
    </row>
    <row r="1000" spans="1:201" hidden="1" x14ac:dyDescent="0.25">
      <c r="A1000" s="10" t="s">
        <v>2076</v>
      </c>
      <c r="B1000" s="9" t="s">
        <v>1783</v>
      </c>
      <c r="C1000" s="9" t="s">
        <v>1976</v>
      </c>
      <c r="D1000" s="35" t="s">
        <v>2351</v>
      </c>
      <c r="E1000" s="35" t="s">
        <v>127</v>
      </c>
      <c r="F1000" s="35" t="s">
        <v>1589</v>
      </c>
      <c r="G1000" s="35" t="s">
        <v>127</v>
      </c>
      <c r="H1000" s="35" t="s">
        <v>1589</v>
      </c>
      <c r="I1000" s="35" t="s">
        <v>1589</v>
      </c>
      <c r="J1000" s="35" t="str">
        <f t="shared" si="62"/>
        <v>Mixed</v>
      </c>
      <c r="K1000" t="s">
        <v>1589</v>
      </c>
      <c r="L1000" t="s">
        <v>1589</v>
      </c>
      <c r="M1000" t="s">
        <v>1589</v>
      </c>
      <c r="N1000" t="s">
        <v>127</v>
      </c>
      <c r="O1000" t="s">
        <v>127</v>
      </c>
      <c r="P1000" t="s">
        <v>1589</v>
      </c>
      <c r="Q1000" t="s">
        <v>1589</v>
      </c>
      <c r="R1000" s="1" t="str">
        <f t="shared" si="63"/>
        <v>YES</v>
      </c>
      <c r="S1000" s="29" t="str">
        <f t="shared" si="64"/>
        <v>YES</v>
      </c>
      <c r="T1000" s="32" t="str">
        <f t="shared" si="65"/>
        <v>YES</v>
      </c>
      <c r="U1000" s="34" t="s">
        <v>127</v>
      </c>
      <c r="V1000" s="10" t="s">
        <v>1589</v>
      </c>
      <c r="W1000" s="54" t="s">
        <v>1589</v>
      </c>
      <c r="X1000" s="9" t="s">
        <v>126</v>
      </c>
      <c r="Y1000" s="9" t="s">
        <v>126</v>
      </c>
      <c r="Z1000" s="9" t="s">
        <v>126</v>
      </c>
      <c r="AA1000" s="9" t="s">
        <v>126</v>
      </c>
      <c r="AB1000" s="9" t="s">
        <v>126</v>
      </c>
      <c r="AC1000" s="9" t="s">
        <v>126</v>
      </c>
      <c r="AD1000" s="9" t="s">
        <v>126</v>
      </c>
      <c r="AE1000" s="9" t="s">
        <v>126</v>
      </c>
      <c r="AF1000" s="9" t="s">
        <v>126</v>
      </c>
      <c r="AG1000" s="9" t="s">
        <v>126</v>
      </c>
      <c r="AH1000" s="9" t="s">
        <v>126</v>
      </c>
      <c r="AI1000" s="9" t="s">
        <v>126</v>
      </c>
      <c r="AJ1000" s="9" t="s">
        <v>126</v>
      </c>
      <c r="AK1000" s="9" t="s">
        <v>126</v>
      </c>
      <c r="AL1000" s="9" t="s">
        <v>126</v>
      </c>
      <c r="AM1000" s="9" t="s">
        <v>126</v>
      </c>
      <c r="AN1000" s="9" t="s">
        <v>127</v>
      </c>
      <c r="AO1000" s="9" t="s">
        <v>126</v>
      </c>
      <c r="AP1000" s="9" t="s">
        <v>126</v>
      </c>
      <c r="AQ1000" s="9" t="s">
        <v>126</v>
      </c>
      <c r="AR1000" s="9" t="s">
        <v>126</v>
      </c>
      <c r="AS1000" s="36" t="s">
        <v>1978</v>
      </c>
      <c r="AT1000" t="s">
        <v>127</v>
      </c>
      <c r="EJ1000" s="2" t="s">
        <v>127</v>
      </c>
      <c r="EN1000" s="11" t="s">
        <v>126</v>
      </c>
      <c r="GR1000" s="69" t="s">
        <v>126</v>
      </c>
      <c r="GS1000" s="11" t="s">
        <v>126</v>
      </c>
    </row>
    <row r="1001" spans="1:201" hidden="1" x14ac:dyDescent="0.25">
      <c r="A1001" s="10" t="s">
        <v>2076</v>
      </c>
      <c r="B1001" s="9" t="s">
        <v>1783</v>
      </c>
      <c r="C1001" s="9" t="s">
        <v>1976</v>
      </c>
      <c r="D1001" s="35" t="s">
        <v>2351</v>
      </c>
      <c r="E1001" s="35" t="s">
        <v>127</v>
      </c>
      <c r="F1001" s="35" t="s">
        <v>1589</v>
      </c>
      <c r="G1001" s="35" t="s">
        <v>127</v>
      </c>
      <c r="H1001" s="35" t="s">
        <v>1589</v>
      </c>
      <c r="I1001" s="35" t="s">
        <v>1589</v>
      </c>
      <c r="J1001" s="35" t="str">
        <f t="shared" si="62"/>
        <v>Mixed</v>
      </c>
      <c r="K1001" t="s">
        <v>1589</v>
      </c>
      <c r="L1001" t="s">
        <v>1589</v>
      </c>
      <c r="M1001" t="s">
        <v>1589</v>
      </c>
      <c r="N1001" t="s">
        <v>127</v>
      </c>
      <c r="O1001" t="s">
        <v>127</v>
      </c>
      <c r="P1001" t="s">
        <v>1589</v>
      </c>
      <c r="Q1001" t="s">
        <v>1589</v>
      </c>
      <c r="R1001" s="1" t="str">
        <f t="shared" si="63"/>
        <v>YES</v>
      </c>
      <c r="S1001" s="29" t="str">
        <f t="shared" si="64"/>
        <v>YES</v>
      </c>
      <c r="T1001" s="32" t="str">
        <f t="shared" si="65"/>
        <v>YES</v>
      </c>
      <c r="U1001" s="34" t="s">
        <v>127</v>
      </c>
      <c r="V1001" s="10" t="s">
        <v>1589</v>
      </c>
      <c r="W1001" s="54" t="s">
        <v>1589</v>
      </c>
      <c r="X1001" s="9" t="s">
        <v>126</v>
      </c>
      <c r="Y1001" s="9" t="s">
        <v>126</v>
      </c>
      <c r="Z1001" s="9" t="s">
        <v>126</v>
      </c>
      <c r="AA1001" s="9" t="s">
        <v>126</v>
      </c>
      <c r="AB1001" s="9" t="s">
        <v>127</v>
      </c>
      <c r="AC1001" s="9" t="s">
        <v>126</v>
      </c>
      <c r="AD1001" s="9" t="s">
        <v>126</v>
      </c>
      <c r="AE1001" s="9" t="s">
        <v>126</v>
      </c>
      <c r="AF1001" s="9" t="s">
        <v>126</v>
      </c>
      <c r="AG1001" s="9" t="s">
        <v>126</v>
      </c>
      <c r="AH1001" s="9" t="s">
        <v>126</v>
      </c>
      <c r="AI1001" s="9" t="s">
        <v>126</v>
      </c>
      <c r="AJ1001" s="9" t="s">
        <v>126</v>
      </c>
      <c r="AK1001" s="9" t="s">
        <v>126</v>
      </c>
      <c r="AL1001" s="9" t="s">
        <v>126</v>
      </c>
      <c r="AM1001" s="9" t="s">
        <v>126</v>
      </c>
      <c r="AN1001" s="9" t="s">
        <v>126</v>
      </c>
      <c r="AO1001" s="9" t="s">
        <v>126</v>
      </c>
      <c r="AP1001" s="9" t="s">
        <v>126</v>
      </c>
      <c r="AQ1001" s="9" t="s">
        <v>126</v>
      </c>
      <c r="AR1001" s="9" t="s">
        <v>126</v>
      </c>
      <c r="AS1001" s="36" t="s">
        <v>1977</v>
      </c>
      <c r="CJ1001" t="s">
        <v>127</v>
      </c>
      <c r="EL1001" s="2" t="s">
        <v>127</v>
      </c>
      <c r="EN1001" s="11" t="s">
        <v>126</v>
      </c>
      <c r="GR1001" s="69" t="s">
        <v>126</v>
      </c>
      <c r="GS1001" s="11" t="s">
        <v>126</v>
      </c>
    </row>
    <row r="1002" spans="1:201" hidden="1" x14ac:dyDescent="0.25">
      <c r="A1002" s="10" t="s">
        <v>2076</v>
      </c>
      <c r="B1002" s="9" t="s">
        <v>1783</v>
      </c>
      <c r="C1002" s="9" t="s">
        <v>1976</v>
      </c>
      <c r="D1002" s="35" t="s">
        <v>2351</v>
      </c>
      <c r="E1002" s="35" t="s">
        <v>127</v>
      </c>
      <c r="F1002" s="35" t="s">
        <v>1589</v>
      </c>
      <c r="G1002" s="35" t="s">
        <v>127</v>
      </c>
      <c r="H1002" s="35" t="s">
        <v>1589</v>
      </c>
      <c r="I1002" s="35" t="s">
        <v>1589</v>
      </c>
      <c r="J1002" s="35" t="str">
        <f t="shared" si="62"/>
        <v>Mixed</v>
      </c>
      <c r="K1002" t="s">
        <v>1589</v>
      </c>
      <c r="L1002" t="s">
        <v>1589</v>
      </c>
      <c r="M1002" t="s">
        <v>1589</v>
      </c>
      <c r="N1002" t="s">
        <v>127</v>
      </c>
      <c r="O1002" t="s">
        <v>127</v>
      </c>
      <c r="P1002" t="s">
        <v>1589</v>
      </c>
      <c r="Q1002" t="s">
        <v>1589</v>
      </c>
      <c r="R1002" s="1" t="str">
        <f t="shared" si="63"/>
        <v>YES</v>
      </c>
      <c r="S1002" s="29" t="str">
        <f t="shared" si="64"/>
        <v>YES</v>
      </c>
      <c r="T1002" s="32" t="str">
        <f t="shared" si="65"/>
        <v>YES</v>
      </c>
      <c r="U1002" s="34" t="s">
        <v>127</v>
      </c>
      <c r="V1002" s="10" t="s">
        <v>1589</v>
      </c>
      <c r="W1002" s="54" t="s">
        <v>1589</v>
      </c>
      <c r="X1002" s="9" t="s">
        <v>126</v>
      </c>
      <c r="Y1002" s="9" t="s">
        <v>126</v>
      </c>
      <c r="Z1002" s="9" t="s">
        <v>126</v>
      </c>
      <c r="AA1002" s="9" t="s">
        <v>126</v>
      </c>
      <c r="AB1002" s="9" t="s">
        <v>126</v>
      </c>
      <c r="AC1002" s="9" t="s">
        <v>126</v>
      </c>
      <c r="AD1002" s="9" t="s">
        <v>126</v>
      </c>
      <c r="AE1002" s="9" t="s">
        <v>126</v>
      </c>
      <c r="AF1002" s="9" t="s">
        <v>126</v>
      </c>
      <c r="AG1002" s="9" t="s">
        <v>126</v>
      </c>
      <c r="AH1002" s="9" t="s">
        <v>126</v>
      </c>
      <c r="AI1002" s="9" t="s">
        <v>126</v>
      </c>
      <c r="AJ1002" s="9" t="s">
        <v>126</v>
      </c>
      <c r="AK1002" s="9" t="s">
        <v>126</v>
      </c>
      <c r="AL1002" s="9" t="s">
        <v>127</v>
      </c>
      <c r="AM1002" s="9" t="s">
        <v>126</v>
      </c>
      <c r="AN1002" s="9" t="s">
        <v>126</v>
      </c>
      <c r="AO1002" s="9" t="s">
        <v>126</v>
      </c>
      <c r="AP1002" s="9" t="s">
        <v>126</v>
      </c>
      <c r="AQ1002" s="9" t="s">
        <v>126</v>
      </c>
      <c r="AR1002" s="9" t="s">
        <v>126</v>
      </c>
      <c r="AS1002" s="36" t="s">
        <v>1979</v>
      </c>
      <c r="BQ1002" t="s">
        <v>127</v>
      </c>
      <c r="EJ1002" s="2" t="s">
        <v>127</v>
      </c>
      <c r="EN1002" s="11" t="s">
        <v>126</v>
      </c>
      <c r="GR1002" s="69" t="s">
        <v>126</v>
      </c>
      <c r="GS1002" s="11" t="s">
        <v>126</v>
      </c>
    </row>
    <row r="1003" spans="1:201" hidden="1" x14ac:dyDescent="0.25">
      <c r="A1003" s="10" t="s">
        <v>2076</v>
      </c>
      <c r="B1003" s="9" t="s">
        <v>1783</v>
      </c>
      <c r="C1003" s="9" t="s">
        <v>1976</v>
      </c>
      <c r="D1003" s="35" t="s">
        <v>2351</v>
      </c>
      <c r="E1003" s="35" t="s">
        <v>127</v>
      </c>
      <c r="F1003" s="35" t="s">
        <v>1589</v>
      </c>
      <c r="G1003" s="35" t="s">
        <v>127</v>
      </c>
      <c r="H1003" s="35" t="s">
        <v>1589</v>
      </c>
      <c r="I1003" s="35" t="s">
        <v>1589</v>
      </c>
      <c r="J1003" s="35" t="str">
        <f t="shared" si="62"/>
        <v>Mixed</v>
      </c>
      <c r="K1003" t="s">
        <v>1589</v>
      </c>
      <c r="L1003" t="s">
        <v>1589</v>
      </c>
      <c r="M1003" t="s">
        <v>1589</v>
      </c>
      <c r="N1003" t="s">
        <v>127</v>
      </c>
      <c r="O1003" t="s">
        <v>127</v>
      </c>
      <c r="P1003" t="s">
        <v>1589</v>
      </c>
      <c r="Q1003" t="s">
        <v>1589</v>
      </c>
      <c r="R1003" s="1" t="str">
        <f t="shared" si="63"/>
        <v>YES</v>
      </c>
      <c r="S1003" s="29" t="str">
        <f t="shared" si="64"/>
        <v>YES</v>
      </c>
      <c r="T1003" s="32" t="str">
        <f t="shared" si="65"/>
        <v>YES</v>
      </c>
      <c r="U1003" s="34" t="s">
        <v>127</v>
      </c>
      <c r="V1003" s="10" t="s">
        <v>1589</v>
      </c>
      <c r="W1003" s="54" t="s">
        <v>1589</v>
      </c>
      <c r="X1003" s="9" t="s">
        <v>127</v>
      </c>
      <c r="Y1003" s="9" t="s">
        <v>126</v>
      </c>
      <c r="Z1003" s="9" t="s">
        <v>126</v>
      </c>
      <c r="AA1003" s="9" t="s">
        <v>126</v>
      </c>
      <c r="AB1003" s="9" t="s">
        <v>126</v>
      </c>
      <c r="AC1003" s="9" t="s">
        <v>126</v>
      </c>
      <c r="AD1003" s="9" t="s">
        <v>126</v>
      </c>
      <c r="AE1003" s="9" t="s">
        <v>126</v>
      </c>
      <c r="AF1003" s="9" t="s">
        <v>126</v>
      </c>
      <c r="AG1003" s="9" t="s">
        <v>126</v>
      </c>
      <c r="AH1003" s="9" t="s">
        <v>126</v>
      </c>
      <c r="AI1003" s="9" t="s">
        <v>126</v>
      </c>
      <c r="AJ1003" s="9" t="s">
        <v>126</v>
      </c>
      <c r="AK1003" s="9" t="s">
        <v>126</v>
      </c>
      <c r="AL1003" s="9" t="s">
        <v>126</v>
      </c>
      <c r="AM1003" s="9" t="s">
        <v>126</v>
      </c>
      <c r="AN1003" s="9" t="s">
        <v>126</v>
      </c>
      <c r="AO1003" s="9" t="s">
        <v>126</v>
      </c>
      <c r="AP1003" s="9" t="s">
        <v>126</v>
      </c>
      <c r="AQ1003" s="9" t="s">
        <v>126</v>
      </c>
      <c r="AR1003" s="9" t="s">
        <v>126</v>
      </c>
      <c r="AS1003" s="36" t="s">
        <v>1980</v>
      </c>
      <c r="BQ1003" t="s">
        <v>127</v>
      </c>
      <c r="EJ1003" s="2" t="s">
        <v>127</v>
      </c>
      <c r="EN1003" s="11" t="s">
        <v>126</v>
      </c>
      <c r="GR1003" s="69" t="s">
        <v>126</v>
      </c>
      <c r="GS1003" s="11" t="s">
        <v>126</v>
      </c>
    </row>
    <row r="1004" spans="1:201" hidden="1" x14ac:dyDescent="0.25">
      <c r="A1004" s="10" t="s">
        <v>2076</v>
      </c>
      <c r="B1004" s="9" t="s">
        <v>1783</v>
      </c>
      <c r="C1004" s="9" t="s">
        <v>1990</v>
      </c>
      <c r="D1004" s="35" t="s">
        <v>2351</v>
      </c>
      <c r="E1004" s="35" t="s">
        <v>1589</v>
      </c>
      <c r="F1004" s="35" t="s">
        <v>1589</v>
      </c>
      <c r="G1004" s="35" t="s">
        <v>1589</v>
      </c>
      <c r="H1004" s="35" t="s">
        <v>1589</v>
      </c>
      <c r="I1004" s="35" t="s">
        <v>1589</v>
      </c>
      <c r="J1004" s="35" t="str">
        <f t="shared" si="62"/>
        <v/>
      </c>
      <c r="K1004" t="s">
        <v>1589</v>
      </c>
      <c r="L1004" t="s">
        <v>1589</v>
      </c>
      <c r="M1004" t="s">
        <v>1589</v>
      </c>
      <c r="N1004" t="s">
        <v>1589</v>
      </c>
      <c r="O1004" t="s">
        <v>127</v>
      </c>
      <c r="P1004" t="s">
        <v>1589</v>
      </c>
      <c r="Q1004" t="s">
        <v>1589</v>
      </c>
      <c r="R1004" s="1" t="str">
        <f t="shared" si="63"/>
        <v>YES</v>
      </c>
      <c r="S1004" s="29" t="str">
        <f t="shared" si="64"/>
        <v>YES</v>
      </c>
      <c r="T1004" s="32" t="str">
        <f t="shared" si="65"/>
        <v>YES</v>
      </c>
      <c r="U1004" s="34" t="s">
        <v>127</v>
      </c>
      <c r="V1004" s="10" t="s">
        <v>1589</v>
      </c>
      <c r="W1004" s="54" t="s">
        <v>1589</v>
      </c>
      <c r="X1004" s="9" t="s">
        <v>126</v>
      </c>
      <c r="Y1004" s="9" t="s">
        <v>126</v>
      </c>
      <c r="Z1004" s="9" t="s">
        <v>126</v>
      </c>
      <c r="AA1004" s="9" t="s">
        <v>126</v>
      </c>
      <c r="AB1004" s="9" t="s">
        <v>126</v>
      </c>
      <c r="AC1004" s="9" t="s">
        <v>126</v>
      </c>
      <c r="AD1004" s="9" t="s">
        <v>126</v>
      </c>
      <c r="AE1004" s="9" t="s">
        <v>126</v>
      </c>
      <c r="AF1004" s="9" t="s">
        <v>127</v>
      </c>
      <c r="AG1004" s="9" t="s">
        <v>126</v>
      </c>
      <c r="AH1004" s="9" t="s">
        <v>126</v>
      </c>
      <c r="AI1004" s="9" t="s">
        <v>126</v>
      </c>
      <c r="AJ1004" s="9" t="s">
        <v>126</v>
      </c>
      <c r="AK1004" s="9" t="s">
        <v>126</v>
      </c>
      <c r="AL1004" s="9" t="s">
        <v>126</v>
      </c>
      <c r="AM1004" s="9" t="s">
        <v>126</v>
      </c>
      <c r="AN1004" s="9" t="s">
        <v>126</v>
      </c>
      <c r="AO1004" s="9" t="s">
        <v>126</v>
      </c>
      <c r="AP1004" s="9" t="s">
        <v>126</v>
      </c>
      <c r="AQ1004" s="9" t="s">
        <v>126</v>
      </c>
      <c r="AR1004" s="9" t="s">
        <v>126</v>
      </c>
      <c r="AS1004" s="36" t="s">
        <v>1991</v>
      </c>
      <c r="CC1004" t="s">
        <v>127</v>
      </c>
      <c r="CY1004" t="s">
        <v>127</v>
      </c>
      <c r="DH1004" t="s">
        <v>127</v>
      </c>
      <c r="EJ1004" s="2" t="s">
        <v>127</v>
      </c>
      <c r="EL1004" s="2" t="s">
        <v>127</v>
      </c>
      <c r="EN1004" s="11" t="s">
        <v>126</v>
      </c>
      <c r="GR1004" s="69" t="s">
        <v>348</v>
      </c>
      <c r="GS1004" s="11" t="s">
        <v>126</v>
      </c>
    </row>
    <row r="1005" spans="1:201" hidden="1" x14ac:dyDescent="0.25">
      <c r="A1005" s="10" t="s">
        <v>2076</v>
      </c>
      <c r="B1005" s="9" t="s">
        <v>1783</v>
      </c>
      <c r="C1005" s="9" t="s">
        <v>1990</v>
      </c>
      <c r="D1005" s="35" t="s">
        <v>2351</v>
      </c>
      <c r="E1005" s="35" t="s">
        <v>1589</v>
      </c>
      <c r="F1005" s="35" t="s">
        <v>1589</v>
      </c>
      <c r="G1005" s="35" t="s">
        <v>1589</v>
      </c>
      <c r="H1005" s="35" t="s">
        <v>1589</v>
      </c>
      <c r="I1005" s="35" t="s">
        <v>1589</v>
      </c>
      <c r="J1005" s="35" t="str">
        <f t="shared" si="62"/>
        <v/>
      </c>
      <c r="K1005" t="s">
        <v>1589</v>
      </c>
      <c r="L1005" t="s">
        <v>1589</v>
      </c>
      <c r="M1005" t="s">
        <v>1589</v>
      </c>
      <c r="N1005" t="s">
        <v>1589</v>
      </c>
      <c r="O1005" t="s">
        <v>127</v>
      </c>
      <c r="P1005" t="s">
        <v>1589</v>
      </c>
      <c r="Q1005" t="s">
        <v>1589</v>
      </c>
      <c r="R1005" s="1" t="str">
        <f t="shared" si="63"/>
        <v>YES</v>
      </c>
      <c r="S1005" s="29" t="str">
        <f t="shared" si="64"/>
        <v>YES</v>
      </c>
      <c r="T1005" s="32" t="str">
        <f t="shared" si="65"/>
        <v>YES</v>
      </c>
      <c r="U1005" s="34" t="s">
        <v>127</v>
      </c>
      <c r="V1005" s="10" t="s">
        <v>1589</v>
      </c>
      <c r="W1005" s="54" t="s">
        <v>1589</v>
      </c>
      <c r="X1005" s="9" t="s">
        <v>126</v>
      </c>
      <c r="Y1005" s="9" t="s">
        <v>126</v>
      </c>
      <c r="Z1005" s="9" t="s">
        <v>126</v>
      </c>
      <c r="AA1005" s="9" t="s">
        <v>126</v>
      </c>
      <c r="AB1005" s="9" t="s">
        <v>127</v>
      </c>
      <c r="AC1005" s="9" t="s">
        <v>126</v>
      </c>
      <c r="AD1005" s="9" t="s">
        <v>126</v>
      </c>
      <c r="AE1005" s="9" t="s">
        <v>126</v>
      </c>
      <c r="AF1005" s="9" t="s">
        <v>126</v>
      </c>
      <c r="AG1005" s="9" t="s">
        <v>126</v>
      </c>
      <c r="AH1005" s="9" t="s">
        <v>126</v>
      </c>
      <c r="AI1005" s="9" t="s">
        <v>126</v>
      </c>
      <c r="AJ1005" s="9" t="s">
        <v>126</v>
      </c>
      <c r="AK1005" s="9" t="s">
        <v>126</v>
      </c>
      <c r="AL1005" s="9" t="s">
        <v>126</v>
      </c>
      <c r="AM1005" s="9" t="s">
        <v>126</v>
      </c>
      <c r="AN1005" s="9" t="s">
        <v>126</v>
      </c>
      <c r="AO1005" s="9" t="s">
        <v>126</v>
      </c>
      <c r="AP1005" s="9" t="s">
        <v>126</v>
      </c>
      <c r="AQ1005" s="9" t="s">
        <v>126</v>
      </c>
      <c r="AR1005" s="9" t="s">
        <v>126</v>
      </c>
      <c r="AS1005" s="36" t="s">
        <v>1991</v>
      </c>
      <c r="CC1005" t="s">
        <v>127</v>
      </c>
      <c r="CY1005" t="s">
        <v>127</v>
      </c>
      <c r="DH1005" t="s">
        <v>127</v>
      </c>
      <c r="EJ1005" s="2" t="s">
        <v>127</v>
      </c>
      <c r="EL1005" s="2" t="s">
        <v>127</v>
      </c>
      <c r="EN1005" s="11" t="s">
        <v>126</v>
      </c>
      <c r="GR1005" s="69" t="s">
        <v>347</v>
      </c>
      <c r="GS1005" s="11" t="s">
        <v>126</v>
      </c>
    </row>
    <row r="1006" spans="1:201" hidden="1" x14ac:dyDescent="0.25">
      <c r="A1006" s="10" t="s">
        <v>2076</v>
      </c>
      <c r="B1006" s="9" t="s">
        <v>1783</v>
      </c>
      <c r="C1006" s="9" t="s">
        <v>1990</v>
      </c>
      <c r="D1006" s="35" t="s">
        <v>2351</v>
      </c>
      <c r="E1006" s="35" t="s">
        <v>1589</v>
      </c>
      <c r="F1006" s="35" t="s">
        <v>1589</v>
      </c>
      <c r="G1006" s="35" t="s">
        <v>1589</v>
      </c>
      <c r="H1006" s="35" t="s">
        <v>1589</v>
      </c>
      <c r="I1006" s="35" t="s">
        <v>1589</v>
      </c>
      <c r="J1006" s="35" t="str">
        <f t="shared" si="62"/>
        <v/>
      </c>
      <c r="K1006" t="s">
        <v>1589</v>
      </c>
      <c r="L1006" t="s">
        <v>1589</v>
      </c>
      <c r="M1006" t="s">
        <v>1589</v>
      </c>
      <c r="N1006" t="s">
        <v>1589</v>
      </c>
      <c r="O1006" t="s">
        <v>127</v>
      </c>
      <c r="P1006" t="s">
        <v>1589</v>
      </c>
      <c r="Q1006" t="s">
        <v>1589</v>
      </c>
      <c r="R1006" s="1" t="str">
        <f t="shared" si="63"/>
        <v>YES</v>
      </c>
      <c r="S1006" s="29" t="str">
        <f t="shared" si="64"/>
        <v>YES</v>
      </c>
      <c r="T1006" s="32" t="str">
        <f t="shared" si="65"/>
        <v>YES</v>
      </c>
      <c r="U1006" s="34" t="s">
        <v>127</v>
      </c>
      <c r="V1006" s="10" t="s">
        <v>1589</v>
      </c>
      <c r="W1006" s="54" t="s">
        <v>1589</v>
      </c>
      <c r="X1006" s="9" t="s">
        <v>126</v>
      </c>
      <c r="Y1006" s="9" t="s">
        <v>126</v>
      </c>
      <c r="Z1006" s="9" t="s">
        <v>126</v>
      </c>
      <c r="AA1006" s="9" t="s">
        <v>126</v>
      </c>
      <c r="AB1006" s="9" t="s">
        <v>126</v>
      </c>
      <c r="AC1006" s="9" t="s">
        <v>126</v>
      </c>
      <c r="AD1006" s="9" t="s">
        <v>126</v>
      </c>
      <c r="AE1006" s="9" t="s">
        <v>126</v>
      </c>
      <c r="AF1006" s="9" t="s">
        <v>126</v>
      </c>
      <c r="AG1006" s="9" t="s">
        <v>127</v>
      </c>
      <c r="AH1006" s="9" t="s">
        <v>126</v>
      </c>
      <c r="AI1006" s="9" t="s">
        <v>126</v>
      </c>
      <c r="AJ1006" s="9" t="s">
        <v>126</v>
      </c>
      <c r="AK1006" s="9" t="s">
        <v>126</v>
      </c>
      <c r="AL1006" s="9" t="s">
        <v>126</v>
      </c>
      <c r="AM1006" s="9" t="s">
        <v>126</v>
      </c>
      <c r="AN1006" s="9" t="s">
        <v>126</v>
      </c>
      <c r="AO1006" s="9" t="s">
        <v>126</v>
      </c>
      <c r="AP1006" s="9" t="s">
        <v>126</v>
      </c>
      <c r="AQ1006" s="9" t="s">
        <v>126</v>
      </c>
      <c r="AR1006" s="9" t="s">
        <v>126</v>
      </c>
      <c r="AS1006" s="36" t="s">
        <v>1992</v>
      </c>
      <c r="CC1006" t="s">
        <v>127</v>
      </c>
      <c r="CY1006" t="s">
        <v>127</v>
      </c>
      <c r="EL1006" s="2" t="s">
        <v>127</v>
      </c>
      <c r="EN1006" s="11" t="s">
        <v>126</v>
      </c>
      <c r="GR1006" s="69" t="s">
        <v>347</v>
      </c>
      <c r="GS1006" s="11" t="s">
        <v>126</v>
      </c>
    </row>
    <row r="1007" spans="1:201" hidden="1" x14ac:dyDescent="0.25">
      <c r="A1007" s="10" t="s">
        <v>2076</v>
      </c>
      <c r="B1007" s="9" t="s">
        <v>1783</v>
      </c>
      <c r="C1007" s="9" t="s">
        <v>1990</v>
      </c>
      <c r="D1007" s="35" t="s">
        <v>2351</v>
      </c>
      <c r="E1007" s="35" t="s">
        <v>1589</v>
      </c>
      <c r="F1007" s="35" t="s">
        <v>1589</v>
      </c>
      <c r="G1007" s="35" t="s">
        <v>1589</v>
      </c>
      <c r="H1007" s="35" t="s">
        <v>1589</v>
      </c>
      <c r="I1007" s="35" t="s">
        <v>1589</v>
      </c>
      <c r="J1007" s="35" t="str">
        <f t="shared" si="62"/>
        <v/>
      </c>
      <c r="K1007" t="s">
        <v>1589</v>
      </c>
      <c r="L1007" t="s">
        <v>1589</v>
      </c>
      <c r="M1007" t="s">
        <v>1589</v>
      </c>
      <c r="N1007" t="s">
        <v>1589</v>
      </c>
      <c r="O1007" t="s">
        <v>127</v>
      </c>
      <c r="P1007" t="s">
        <v>1589</v>
      </c>
      <c r="Q1007" t="s">
        <v>1589</v>
      </c>
      <c r="R1007" s="1" t="str">
        <f t="shared" si="63"/>
        <v>YES</v>
      </c>
      <c r="S1007" s="29" t="str">
        <f t="shared" si="64"/>
        <v>YES</v>
      </c>
      <c r="T1007" s="32" t="str">
        <f t="shared" si="65"/>
        <v>YES</v>
      </c>
      <c r="U1007" s="34" t="s">
        <v>127</v>
      </c>
      <c r="V1007" s="10" t="s">
        <v>1589</v>
      </c>
      <c r="W1007" s="54" t="s">
        <v>1589</v>
      </c>
      <c r="X1007" s="9" t="s">
        <v>126</v>
      </c>
      <c r="Y1007" s="9" t="s">
        <v>126</v>
      </c>
      <c r="Z1007" s="9" t="s">
        <v>126</v>
      </c>
      <c r="AA1007" s="9" t="s">
        <v>126</v>
      </c>
      <c r="AB1007" s="9" t="s">
        <v>126</v>
      </c>
      <c r="AC1007" s="9" t="s">
        <v>126</v>
      </c>
      <c r="AD1007" s="9" t="s">
        <v>126</v>
      </c>
      <c r="AE1007" s="9" t="s">
        <v>126</v>
      </c>
      <c r="AF1007" s="9" t="s">
        <v>126</v>
      </c>
      <c r="AG1007" s="9" t="s">
        <v>126</v>
      </c>
      <c r="AH1007" s="9" t="s">
        <v>127</v>
      </c>
      <c r="AI1007" s="9" t="s">
        <v>126</v>
      </c>
      <c r="AJ1007" s="9" t="s">
        <v>126</v>
      </c>
      <c r="AK1007" s="9" t="s">
        <v>126</v>
      </c>
      <c r="AL1007" s="9" t="s">
        <v>126</v>
      </c>
      <c r="AM1007" s="9" t="s">
        <v>126</v>
      </c>
      <c r="AN1007" s="9" t="s">
        <v>126</v>
      </c>
      <c r="AO1007" s="9" t="s">
        <v>126</v>
      </c>
      <c r="AP1007" s="9" t="s">
        <v>126</v>
      </c>
      <c r="AQ1007" s="9" t="s">
        <v>126</v>
      </c>
      <c r="AR1007" s="9" t="s">
        <v>126</v>
      </c>
      <c r="AS1007" s="36" t="s">
        <v>1993</v>
      </c>
      <c r="DG1007" t="s">
        <v>127</v>
      </c>
      <c r="EJ1007" s="2" t="s">
        <v>127</v>
      </c>
      <c r="EN1007" s="11" t="s">
        <v>126</v>
      </c>
      <c r="GR1007" s="69" t="s">
        <v>347</v>
      </c>
      <c r="GS1007" s="11" t="s">
        <v>126</v>
      </c>
    </row>
    <row r="1008" spans="1:201" hidden="1" x14ac:dyDescent="0.25">
      <c r="A1008" s="10" t="s">
        <v>2076</v>
      </c>
      <c r="B1008" s="9" t="s">
        <v>1783</v>
      </c>
      <c r="C1008" s="9" t="s">
        <v>1990</v>
      </c>
      <c r="D1008" s="35" t="s">
        <v>2351</v>
      </c>
      <c r="E1008" s="35" t="s">
        <v>1589</v>
      </c>
      <c r="F1008" s="35" t="s">
        <v>1589</v>
      </c>
      <c r="G1008" s="35" t="s">
        <v>1589</v>
      </c>
      <c r="H1008" s="35" t="s">
        <v>1589</v>
      </c>
      <c r="I1008" s="35" t="s">
        <v>1589</v>
      </c>
      <c r="J1008" s="35" t="str">
        <f t="shared" si="62"/>
        <v/>
      </c>
      <c r="K1008" t="s">
        <v>1589</v>
      </c>
      <c r="L1008" t="s">
        <v>1589</v>
      </c>
      <c r="M1008" t="s">
        <v>1589</v>
      </c>
      <c r="N1008" t="s">
        <v>1589</v>
      </c>
      <c r="O1008" t="s">
        <v>127</v>
      </c>
      <c r="P1008" t="s">
        <v>1589</v>
      </c>
      <c r="Q1008" t="s">
        <v>1589</v>
      </c>
      <c r="R1008" s="1" t="str">
        <f t="shared" si="63"/>
        <v>YES</v>
      </c>
      <c r="S1008" s="29" t="str">
        <f t="shared" si="64"/>
        <v>YES</v>
      </c>
      <c r="T1008" s="32" t="str">
        <f t="shared" si="65"/>
        <v>YES</v>
      </c>
      <c r="U1008" s="34" t="s">
        <v>127</v>
      </c>
      <c r="V1008" s="10" t="s">
        <v>1589</v>
      </c>
      <c r="W1008" s="54" t="s">
        <v>1589</v>
      </c>
      <c r="X1008" s="9" t="s">
        <v>126</v>
      </c>
      <c r="Y1008" s="9" t="s">
        <v>126</v>
      </c>
      <c r="Z1008" s="9" t="s">
        <v>126</v>
      </c>
      <c r="AA1008" s="9" t="s">
        <v>126</v>
      </c>
      <c r="AB1008" s="9" t="s">
        <v>126</v>
      </c>
      <c r="AC1008" s="9" t="s">
        <v>126</v>
      </c>
      <c r="AD1008" s="9" t="s">
        <v>126</v>
      </c>
      <c r="AE1008" s="9" t="s">
        <v>126</v>
      </c>
      <c r="AF1008" s="9" t="s">
        <v>126</v>
      </c>
      <c r="AG1008" s="9" t="s">
        <v>126</v>
      </c>
      <c r="AH1008" s="9" t="s">
        <v>126</v>
      </c>
      <c r="AI1008" s="9" t="s">
        <v>126</v>
      </c>
      <c r="AJ1008" s="9" t="s">
        <v>126</v>
      </c>
      <c r="AK1008" s="9" t="s">
        <v>127</v>
      </c>
      <c r="AL1008" s="9" t="s">
        <v>126</v>
      </c>
      <c r="AM1008" s="9" t="s">
        <v>126</v>
      </c>
      <c r="AN1008" s="9" t="s">
        <v>126</v>
      </c>
      <c r="AO1008" s="9" t="s">
        <v>126</v>
      </c>
      <c r="AP1008" s="9" t="s">
        <v>126</v>
      </c>
      <c r="AQ1008" s="9" t="s">
        <v>126</v>
      </c>
      <c r="AR1008" s="9" t="s">
        <v>126</v>
      </c>
      <c r="AS1008" s="36" t="s">
        <v>1994</v>
      </c>
      <c r="DH1008" t="s">
        <v>127</v>
      </c>
      <c r="EJ1008" s="2" t="s">
        <v>127</v>
      </c>
      <c r="EN1008" s="11" t="s">
        <v>126</v>
      </c>
      <c r="GR1008" s="69" t="s">
        <v>347</v>
      </c>
      <c r="GS1008" s="11" t="s">
        <v>126</v>
      </c>
    </row>
    <row r="1009" spans="1:201" hidden="1" x14ac:dyDescent="0.25">
      <c r="A1009" s="10" t="s">
        <v>2076</v>
      </c>
      <c r="B1009" s="9" t="s">
        <v>1783</v>
      </c>
      <c r="C1009" s="9" t="s">
        <v>2001</v>
      </c>
      <c r="D1009" s="35" t="s">
        <v>2351</v>
      </c>
      <c r="E1009" s="35" t="s">
        <v>1589</v>
      </c>
      <c r="F1009" s="35" t="s">
        <v>1589</v>
      </c>
      <c r="G1009" s="35" t="s">
        <v>127</v>
      </c>
      <c r="H1009" s="35" t="s">
        <v>1589</v>
      </c>
      <c r="I1009" s="35" t="s">
        <v>1589</v>
      </c>
      <c r="J1009" s="35" t="str">
        <f t="shared" si="62"/>
        <v>Agile</v>
      </c>
      <c r="K1009" t="s">
        <v>1589</v>
      </c>
      <c r="L1009" t="s">
        <v>127</v>
      </c>
      <c r="M1009" t="s">
        <v>1589</v>
      </c>
      <c r="N1009" t="s">
        <v>1589</v>
      </c>
      <c r="O1009" t="s">
        <v>1589</v>
      </c>
      <c r="P1009" t="s">
        <v>1589</v>
      </c>
      <c r="Q1009" t="s">
        <v>1589</v>
      </c>
      <c r="R1009" s="1" t="str">
        <f t="shared" si="63"/>
        <v>NO</v>
      </c>
      <c r="S1009" s="29" t="str">
        <f t="shared" si="64"/>
        <v>YES</v>
      </c>
      <c r="T1009" s="32" t="str">
        <f t="shared" si="65"/>
        <v>YES</v>
      </c>
      <c r="U1009" s="34" t="s">
        <v>127</v>
      </c>
      <c r="V1009" s="10" t="s">
        <v>1589</v>
      </c>
      <c r="W1009" s="54" t="s">
        <v>1589</v>
      </c>
      <c r="X1009" s="9" t="s">
        <v>127</v>
      </c>
      <c r="Y1009" s="9" t="s">
        <v>126</v>
      </c>
      <c r="Z1009" s="9" t="s">
        <v>126</v>
      </c>
      <c r="AA1009" s="9" t="s">
        <v>126</v>
      </c>
      <c r="AB1009" s="9" t="s">
        <v>126</v>
      </c>
      <c r="AC1009" s="9" t="s">
        <v>126</v>
      </c>
      <c r="AD1009" s="9" t="s">
        <v>126</v>
      </c>
      <c r="AE1009" s="9" t="s">
        <v>126</v>
      </c>
      <c r="AF1009" s="9" t="s">
        <v>126</v>
      </c>
      <c r="AG1009" s="9" t="s">
        <v>126</v>
      </c>
      <c r="AH1009" s="9" t="s">
        <v>126</v>
      </c>
      <c r="AI1009" s="9" t="s">
        <v>126</v>
      </c>
      <c r="AJ1009" s="9" t="s">
        <v>126</v>
      </c>
      <c r="AK1009" s="9" t="s">
        <v>126</v>
      </c>
      <c r="AL1009" s="9" t="s">
        <v>126</v>
      </c>
      <c r="AM1009" s="9" t="s">
        <v>126</v>
      </c>
      <c r="AN1009" s="9" t="s">
        <v>126</v>
      </c>
      <c r="AO1009" s="9" t="s">
        <v>126</v>
      </c>
      <c r="AP1009" s="9" t="s">
        <v>126</v>
      </c>
      <c r="AQ1009" s="9" t="s">
        <v>126</v>
      </c>
      <c r="AR1009" s="9" t="s">
        <v>126</v>
      </c>
      <c r="AS1009" s="36" t="s">
        <v>2002</v>
      </c>
      <c r="DC1009" t="s">
        <v>127</v>
      </c>
      <c r="EJ1009" s="2" t="s">
        <v>127</v>
      </c>
      <c r="EN1009" s="11" t="s">
        <v>126</v>
      </c>
      <c r="GR1009" s="69" t="s">
        <v>348</v>
      </c>
      <c r="GS1009" s="11" t="s">
        <v>126</v>
      </c>
    </row>
    <row r="1010" spans="1:201" hidden="1" x14ac:dyDescent="0.25">
      <c r="A1010" s="10" t="s">
        <v>2076</v>
      </c>
      <c r="B1010" s="9" t="s">
        <v>1783</v>
      </c>
      <c r="C1010" s="9" t="s">
        <v>2001</v>
      </c>
      <c r="D1010" s="35" t="s">
        <v>2351</v>
      </c>
      <c r="E1010" s="35" t="s">
        <v>1589</v>
      </c>
      <c r="F1010" s="35" t="s">
        <v>1589</v>
      </c>
      <c r="G1010" s="35" t="s">
        <v>127</v>
      </c>
      <c r="H1010" s="35" t="s">
        <v>1589</v>
      </c>
      <c r="I1010" s="35" t="s">
        <v>1589</v>
      </c>
      <c r="J1010" s="35" t="str">
        <f t="shared" si="62"/>
        <v>Agile</v>
      </c>
      <c r="K1010" t="s">
        <v>1589</v>
      </c>
      <c r="L1010" t="s">
        <v>127</v>
      </c>
      <c r="M1010" t="s">
        <v>1589</v>
      </c>
      <c r="N1010" t="s">
        <v>1589</v>
      </c>
      <c r="O1010" t="s">
        <v>1589</v>
      </c>
      <c r="P1010" t="s">
        <v>1589</v>
      </c>
      <c r="Q1010" t="s">
        <v>1589</v>
      </c>
      <c r="R1010" s="1" t="str">
        <f t="shared" si="63"/>
        <v>NO</v>
      </c>
      <c r="S1010" s="29" t="str">
        <f t="shared" si="64"/>
        <v>YES</v>
      </c>
      <c r="T1010" s="32" t="str">
        <f t="shared" si="65"/>
        <v>YES</v>
      </c>
      <c r="U1010" s="34" t="s">
        <v>127</v>
      </c>
      <c r="V1010" s="10" t="s">
        <v>1589</v>
      </c>
      <c r="W1010" s="54" t="s">
        <v>1589</v>
      </c>
      <c r="X1010" s="9" t="s">
        <v>126</v>
      </c>
      <c r="Y1010" s="9" t="s">
        <v>126</v>
      </c>
      <c r="Z1010" s="9" t="s">
        <v>126</v>
      </c>
      <c r="AA1010" s="9" t="s">
        <v>127</v>
      </c>
      <c r="AB1010" s="9" t="s">
        <v>126</v>
      </c>
      <c r="AC1010" s="9" t="s">
        <v>126</v>
      </c>
      <c r="AD1010" s="9" t="s">
        <v>126</v>
      </c>
      <c r="AE1010" s="9" t="s">
        <v>126</v>
      </c>
      <c r="AF1010" s="9" t="s">
        <v>126</v>
      </c>
      <c r="AG1010" s="9" t="s">
        <v>126</v>
      </c>
      <c r="AH1010" s="9" t="s">
        <v>126</v>
      </c>
      <c r="AI1010" s="9" t="s">
        <v>126</v>
      </c>
      <c r="AJ1010" s="9" t="s">
        <v>126</v>
      </c>
      <c r="AK1010" s="9" t="s">
        <v>126</v>
      </c>
      <c r="AL1010" s="9" t="s">
        <v>126</v>
      </c>
      <c r="AM1010" s="9" t="s">
        <v>126</v>
      </c>
      <c r="AN1010" s="9" t="s">
        <v>126</v>
      </c>
      <c r="AO1010" s="9" t="s">
        <v>126</v>
      </c>
      <c r="AP1010" s="9" t="s">
        <v>126</v>
      </c>
      <c r="AQ1010" s="9" t="s">
        <v>126</v>
      </c>
      <c r="AR1010" s="9" t="s">
        <v>126</v>
      </c>
      <c r="AS1010" s="36" t="s">
        <v>2002</v>
      </c>
      <c r="DC1010" t="s">
        <v>127</v>
      </c>
      <c r="EJ1010" s="2" t="s">
        <v>127</v>
      </c>
      <c r="EN1010" s="11" t="s">
        <v>126</v>
      </c>
      <c r="GR1010" s="69" t="s">
        <v>347</v>
      </c>
      <c r="GS1010" s="11" t="s">
        <v>126</v>
      </c>
    </row>
    <row r="1011" spans="1:201" hidden="1" x14ac:dyDescent="0.25">
      <c r="A1011" s="10" t="s">
        <v>2076</v>
      </c>
      <c r="B1011" s="9" t="s">
        <v>1783</v>
      </c>
      <c r="C1011" s="9" t="s">
        <v>2001</v>
      </c>
      <c r="D1011" s="35" t="s">
        <v>2351</v>
      </c>
      <c r="E1011" s="35" t="s">
        <v>1589</v>
      </c>
      <c r="F1011" s="35" t="s">
        <v>1589</v>
      </c>
      <c r="G1011" s="35" t="s">
        <v>127</v>
      </c>
      <c r="H1011" s="35" t="s">
        <v>1589</v>
      </c>
      <c r="I1011" s="35" t="s">
        <v>1589</v>
      </c>
      <c r="J1011" s="35" t="str">
        <f t="shared" si="62"/>
        <v>Agile</v>
      </c>
      <c r="K1011" t="s">
        <v>1589</v>
      </c>
      <c r="L1011" t="s">
        <v>127</v>
      </c>
      <c r="M1011" t="s">
        <v>1589</v>
      </c>
      <c r="N1011" t="s">
        <v>1589</v>
      </c>
      <c r="O1011" t="s">
        <v>1589</v>
      </c>
      <c r="P1011" t="s">
        <v>1589</v>
      </c>
      <c r="Q1011" t="s">
        <v>1589</v>
      </c>
      <c r="R1011" s="1" t="str">
        <f t="shared" si="63"/>
        <v>NO</v>
      </c>
      <c r="S1011" s="29" t="str">
        <f t="shared" si="64"/>
        <v>YES</v>
      </c>
      <c r="T1011" s="32" t="str">
        <f t="shared" si="65"/>
        <v>YES</v>
      </c>
      <c r="U1011" s="34" t="s">
        <v>127</v>
      </c>
      <c r="V1011" s="10" t="s">
        <v>1589</v>
      </c>
      <c r="W1011" s="54" t="s">
        <v>1589</v>
      </c>
      <c r="X1011" s="9" t="s">
        <v>126</v>
      </c>
      <c r="Y1011" s="9" t="s">
        <v>126</v>
      </c>
      <c r="Z1011" s="9" t="s">
        <v>126</v>
      </c>
      <c r="AA1011" s="9" t="s">
        <v>126</v>
      </c>
      <c r="AB1011" s="9" t="s">
        <v>127</v>
      </c>
      <c r="AC1011" s="9" t="s">
        <v>126</v>
      </c>
      <c r="AD1011" s="9" t="s">
        <v>126</v>
      </c>
      <c r="AE1011" s="9" t="s">
        <v>126</v>
      </c>
      <c r="AF1011" s="9" t="s">
        <v>126</v>
      </c>
      <c r="AG1011" s="9" t="s">
        <v>126</v>
      </c>
      <c r="AH1011" s="9" t="s">
        <v>126</v>
      </c>
      <c r="AI1011" s="9" t="s">
        <v>126</v>
      </c>
      <c r="AJ1011" s="9" t="s">
        <v>126</v>
      </c>
      <c r="AK1011" s="9" t="s">
        <v>126</v>
      </c>
      <c r="AL1011" s="9" t="s">
        <v>126</v>
      </c>
      <c r="AM1011" s="9" t="s">
        <v>126</v>
      </c>
      <c r="AN1011" s="9" t="s">
        <v>126</v>
      </c>
      <c r="AO1011" s="9" t="s">
        <v>126</v>
      </c>
      <c r="AP1011" s="9" t="s">
        <v>126</v>
      </c>
      <c r="AQ1011" s="9" t="s">
        <v>126</v>
      </c>
      <c r="AR1011" s="9" t="s">
        <v>126</v>
      </c>
      <c r="AS1011" s="36" t="s">
        <v>2002</v>
      </c>
      <c r="DC1011" t="s">
        <v>127</v>
      </c>
      <c r="EJ1011" s="2" t="s">
        <v>127</v>
      </c>
      <c r="EN1011" s="11" t="s">
        <v>126</v>
      </c>
      <c r="GR1011" s="69" t="s">
        <v>347</v>
      </c>
      <c r="GS1011" s="11" t="s">
        <v>126</v>
      </c>
    </row>
    <row r="1012" spans="1:201" hidden="1" x14ac:dyDescent="0.25">
      <c r="A1012" s="10" t="s">
        <v>2076</v>
      </c>
      <c r="B1012" s="9" t="s">
        <v>1783</v>
      </c>
      <c r="C1012" s="9" t="s">
        <v>2001</v>
      </c>
      <c r="D1012" s="35" t="s">
        <v>2351</v>
      </c>
      <c r="E1012" s="35" t="s">
        <v>1589</v>
      </c>
      <c r="F1012" s="35" t="s">
        <v>1589</v>
      </c>
      <c r="G1012" s="35" t="s">
        <v>127</v>
      </c>
      <c r="H1012" s="35" t="s">
        <v>1589</v>
      </c>
      <c r="I1012" s="35" t="s">
        <v>1589</v>
      </c>
      <c r="J1012" s="35" t="str">
        <f t="shared" si="62"/>
        <v>Agile</v>
      </c>
      <c r="K1012" t="s">
        <v>1589</v>
      </c>
      <c r="L1012" t="s">
        <v>127</v>
      </c>
      <c r="M1012" t="s">
        <v>1589</v>
      </c>
      <c r="N1012" t="s">
        <v>1589</v>
      </c>
      <c r="O1012" t="s">
        <v>1589</v>
      </c>
      <c r="P1012" t="s">
        <v>1589</v>
      </c>
      <c r="Q1012" t="s">
        <v>1589</v>
      </c>
      <c r="R1012" s="1" t="str">
        <f t="shared" si="63"/>
        <v>NO</v>
      </c>
      <c r="S1012" s="29" t="str">
        <f t="shared" si="64"/>
        <v>YES</v>
      </c>
      <c r="T1012" s="32" t="str">
        <f t="shared" si="65"/>
        <v>YES</v>
      </c>
      <c r="U1012" s="34" t="s">
        <v>127</v>
      </c>
      <c r="V1012" s="10" t="s">
        <v>1589</v>
      </c>
      <c r="W1012" s="54" t="s">
        <v>1589</v>
      </c>
      <c r="X1012" s="9" t="s">
        <v>126</v>
      </c>
      <c r="Y1012" s="9" t="s">
        <v>126</v>
      </c>
      <c r="Z1012" s="9" t="s">
        <v>126</v>
      </c>
      <c r="AA1012" s="9" t="s">
        <v>126</v>
      </c>
      <c r="AB1012" s="9" t="s">
        <v>126</v>
      </c>
      <c r="AC1012" s="9" t="s">
        <v>126</v>
      </c>
      <c r="AD1012" s="9" t="s">
        <v>126</v>
      </c>
      <c r="AE1012" s="9" t="s">
        <v>126</v>
      </c>
      <c r="AF1012" s="9" t="s">
        <v>126</v>
      </c>
      <c r="AG1012" s="9" t="s">
        <v>126</v>
      </c>
      <c r="AH1012" s="9" t="s">
        <v>126</v>
      </c>
      <c r="AI1012" s="9" t="s">
        <v>126</v>
      </c>
      <c r="AJ1012" s="9" t="s">
        <v>126</v>
      </c>
      <c r="AK1012" s="9" t="s">
        <v>126</v>
      </c>
      <c r="AL1012" s="9" t="s">
        <v>126</v>
      </c>
      <c r="AM1012" s="9" t="s">
        <v>126</v>
      </c>
      <c r="AN1012" s="9" t="s">
        <v>126</v>
      </c>
      <c r="AO1012" s="9" t="s">
        <v>126</v>
      </c>
      <c r="AP1012" s="9" t="s">
        <v>127</v>
      </c>
      <c r="AQ1012" s="9" t="s">
        <v>126</v>
      </c>
      <c r="AR1012" s="9" t="s">
        <v>126</v>
      </c>
      <c r="AS1012" s="36" t="s">
        <v>2002</v>
      </c>
      <c r="DC1012" t="s">
        <v>127</v>
      </c>
      <c r="EJ1012" s="2" t="s">
        <v>127</v>
      </c>
      <c r="EN1012" s="11" t="s">
        <v>126</v>
      </c>
      <c r="GR1012" s="69" t="s">
        <v>348</v>
      </c>
      <c r="GS1012" s="11" t="s">
        <v>126</v>
      </c>
    </row>
    <row r="1013" spans="1:201" hidden="1" x14ac:dyDescent="0.25">
      <c r="A1013" s="10" t="s">
        <v>2076</v>
      </c>
      <c r="B1013" s="9" t="s">
        <v>1783</v>
      </c>
      <c r="C1013" s="9" t="s">
        <v>2001</v>
      </c>
      <c r="D1013" s="35" t="s">
        <v>2351</v>
      </c>
      <c r="E1013" s="35" t="s">
        <v>1589</v>
      </c>
      <c r="F1013" s="35" t="s">
        <v>1589</v>
      </c>
      <c r="G1013" s="35" t="s">
        <v>127</v>
      </c>
      <c r="H1013" s="35" t="s">
        <v>1589</v>
      </c>
      <c r="I1013" s="35" t="s">
        <v>1589</v>
      </c>
      <c r="J1013" s="35" t="str">
        <f t="shared" si="62"/>
        <v>Agile</v>
      </c>
      <c r="K1013" t="s">
        <v>1589</v>
      </c>
      <c r="L1013" t="s">
        <v>127</v>
      </c>
      <c r="M1013" t="s">
        <v>1589</v>
      </c>
      <c r="N1013" t="s">
        <v>1589</v>
      </c>
      <c r="O1013" t="s">
        <v>1589</v>
      </c>
      <c r="P1013" t="s">
        <v>1589</v>
      </c>
      <c r="Q1013" t="s">
        <v>1589</v>
      </c>
      <c r="R1013" s="1" t="str">
        <f t="shared" si="63"/>
        <v>NO</v>
      </c>
      <c r="S1013" s="29" t="str">
        <f t="shared" si="64"/>
        <v>YES</v>
      </c>
      <c r="T1013" s="32" t="str">
        <f t="shared" si="65"/>
        <v>YES</v>
      </c>
      <c r="U1013" s="34" t="s">
        <v>127</v>
      </c>
      <c r="V1013" s="10" t="s">
        <v>1589</v>
      </c>
      <c r="W1013" s="54" t="s">
        <v>1589</v>
      </c>
      <c r="X1013" s="9" t="s">
        <v>126</v>
      </c>
      <c r="Y1013" s="9" t="s">
        <v>126</v>
      </c>
      <c r="Z1013" s="9" t="s">
        <v>126</v>
      </c>
      <c r="AA1013" s="9" t="s">
        <v>126</v>
      </c>
      <c r="AB1013" s="9" t="s">
        <v>126</v>
      </c>
      <c r="AC1013" s="9" t="s">
        <v>126</v>
      </c>
      <c r="AD1013" s="9" t="s">
        <v>126</v>
      </c>
      <c r="AE1013" s="9" t="s">
        <v>126</v>
      </c>
      <c r="AF1013" s="9" t="s">
        <v>127</v>
      </c>
      <c r="AG1013" s="9" t="s">
        <v>126</v>
      </c>
      <c r="AH1013" s="9" t="s">
        <v>126</v>
      </c>
      <c r="AI1013" s="9" t="s">
        <v>126</v>
      </c>
      <c r="AJ1013" s="9" t="s">
        <v>126</v>
      </c>
      <c r="AK1013" s="9" t="s">
        <v>126</v>
      </c>
      <c r="AL1013" s="9" t="s">
        <v>126</v>
      </c>
      <c r="AM1013" s="9" t="s">
        <v>126</v>
      </c>
      <c r="AN1013" s="9" t="s">
        <v>126</v>
      </c>
      <c r="AO1013" s="9" t="s">
        <v>126</v>
      </c>
      <c r="AP1013" s="9" t="s">
        <v>126</v>
      </c>
      <c r="AQ1013" s="9" t="s">
        <v>126</v>
      </c>
      <c r="AR1013" s="9" t="s">
        <v>126</v>
      </c>
      <c r="AS1013" s="36" t="s">
        <v>2002</v>
      </c>
      <c r="DC1013" t="s">
        <v>127</v>
      </c>
      <c r="EJ1013" s="2" t="s">
        <v>127</v>
      </c>
      <c r="EN1013" s="11" t="s">
        <v>126</v>
      </c>
      <c r="GR1013" s="69" t="s">
        <v>347</v>
      </c>
      <c r="GS1013" s="11" t="s">
        <v>126</v>
      </c>
    </row>
    <row r="1014" spans="1:201" hidden="1" x14ac:dyDescent="0.25">
      <c r="A1014" s="10" t="s">
        <v>2076</v>
      </c>
      <c r="B1014" s="9" t="s">
        <v>1783</v>
      </c>
      <c r="C1014" s="9" t="s">
        <v>2005</v>
      </c>
      <c r="D1014" s="35" t="s">
        <v>2351</v>
      </c>
      <c r="E1014" s="35" t="s">
        <v>1589</v>
      </c>
      <c r="F1014" s="35" t="s">
        <v>1589</v>
      </c>
      <c r="G1014" s="35" t="s">
        <v>127</v>
      </c>
      <c r="H1014" s="35" t="s">
        <v>1589</v>
      </c>
      <c r="I1014" s="35" t="s">
        <v>1589</v>
      </c>
      <c r="J1014" s="35" t="str">
        <f t="shared" si="62"/>
        <v>Agile</v>
      </c>
      <c r="K1014" t="s">
        <v>1589</v>
      </c>
      <c r="L1014" t="s">
        <v>127</v>
      </c>
      <c r="M1014" t="s">
        <v>1589</v>
      </c>
      <c r="N1014" t="s">
        <v>1589</v>
      </c>
      <c r="O1014" t="s">
        <v>1589</v>
      </c>
      <c r="P1014" t="s">
        <v>1589</v>
      </c>
      <c r="Q1014" t="s">
        <v>1589</v>
      </c>
      <c r="R1014" s="1" t="str">
        <f t="shared" si="63"/>
        <v>NO</v>
      </c>
      <c r="S1014" s="29" t="str">
        <f t="shared" si="64"/>
        <v>YES</v>
      </c>
      <c r="T1014" s="32" t="str">
        <f t="shared" si="65"/>
        <v>YES</v>
      </c>
      <c r="U1014" s="34" t="s">
        <v>127</v>
      </c>
      <c r="V1014" s="10" t="s">
        <v>1589</v>
      </c>
      <c r="W1014" s="54" t="s">
        <v>1589</v>
      </c>
      <c r="X1014" s="9" t="s">
        <v>126</v>
      </c>
      <c r="Y1014" s="9" t="s">
        <v>126</v>
      </c>
      <c r="Z1014" s="9" t="s">
        <v>126</v>
      </c>
      <c r="AA1014" s="9" t="s">
        <v>126</v>
      </c>
      <c r="AB1014" s="9" t="s">
        <v>127</v>
      </c>
      <c r="AC1014" s="9" t="s">
        <v>126</v>
      </c>
      <c r="AD1014" s="9" t="s">
        <v>126</v>
      </c>
      <c r="AE1014" s="9" t="s">
        <v>126</v>
      </c>
      <c r="AF1014" s="9" t="s">
        <v>126</v>
      </c>
      <c r="AG1014" s="9" t="s">
        <v>126</v>
      </c>
      <c r="AH1014" s="9" t="s">
        <v>126</v>
      </c>
      <c r="AI1014" s="9" t="s">
        <v>126</v>
      </c>
      <c r="AJ1014" s="9" t="s">
        <v>126</v>
      </c>
      <c r="AK1014" s="9" t="s">
        <v>126</v>
      </c>
      <c r="AL1014" s="9" t="s">
        <v>126</v>
      </c>
      <c r="AM1014" s="9" t="s">
        <v>126</v>
      </c>
      <c r="AN1014" s="9" t="s">
        <v>126</v>
      </c>
      <c r="AO1014" s="9" t="s">
        <v>126</v>
      </c>
      <c r="AP1014" s="9" t="s">
        <v>126</v>
      </c>
      <c r="AQ1014" s="9" t="s">
        <v>126</v>
      </c>
      <c r="AR1014" s="9" t="s">
        <v>126</v>
      </c>
      <c r="AS1014" s="36" t="s">
        <v>2006</v>
      </c>
      <c r="BY1014" t="s">
        <v>127</v>
      </c>
      <c r="EJ1014" s="2" t="s">
        <v>127</v>
      </c>
      <c r="EN1014" s="11" t="s">
        <v>2036</v>
      </c>
      <c r="FT1014" t="s">
        <v>127</v>
      </c>
      <c r="GP1014" t="s">
        <v>127</v>
      </c>
      <c r="GR1014" s="69" t="s">
        <v>348</v>
      </c>
      <c r="GS1014" s="11" t="s">
        <v>2041</v>
      </c>
    </row>
    <row r="1015" spans="1:201" hidden="1" x14ac:dyDescent="0.25">
      <c r="A1015" s="10" t="s">
        <v>2076</v>
      </c>
      <c r="B1015" s="9" t="s">
        <v>1783</v>
      </c>
      <c r="C1015" s="9" t="s">
        <v>2005</v>
      </c>
      <c r="D1015" s="35" t="s">
        <v>2351</v>
      </c>
      <c r="E1015" s="35" t="s">
        <v>1589</v>
      </c>
      <c r="F1015" s="35" t="s">
        <v>1589</v>
      </c>
      <c r="G1015" s="35" t="s">
        <v>127</v>
      </c>
      <c r="H1015" s="35" t="s">
        <v>1589</v>
      </c>
      <c r="I1015" s="35" t="s">
        <v>1589</v>
      </c>
      <c r="J1015" s="35" t="str">
        <f t="shared" si="62"/>
        <v>Agile</v>
      </c>
      <c r="K1015" t="s">
        <v>1589</v>
      </c>
      <c r="L1015" t="s">
        <v>127</v>
      </c>
      <c r="M1015" t="s">
        <v>1589</v>
      </c>
      <c r="N1015" t="s">
        <v>1589</v>
      </c>
      <c r="O1015" t="s">
        <v>1589</v>
      </c>
      <c r="P1015" t="s">
        <v>1589</v>
      </c>
      <c r="Q1015" t="s">
        <v>1589</v>
      </c>
      <c r="R1015" s="1" t="str">
        <f t="shared" si="63"/>
        <v>NO</v>
      </c>
      <c r="S1015" s="29" t="str">
        <f t="shared" si="64"/>
        <v>YES</v>
      </c>
      <c r="T1015" s="32" t="str">
        <f t="shared" si="65"/>
        <v>YES</v>
      </c>
      <c r="U1015" s="34" t="s">
        <v>127</v>
      </c>
      <c r="V1015" s="10" t="s">
        <v>1589</v>
      </c>
      <c r="W1015" s="54" t="s">
        <v>1589</v>
      </c>
      <c r="X1015" s="9" t="s">
        <v>126</v>
      </c>
      <c r="Y1015" s="9" t="s">
        <v>126</v>
      </c>
      <c r="Z1015" s="9" t="s">
        <v>126</v>
      </c>
      <c r="AA1015" s="9" t="s">
        <v>126</v>
      </c>
      <c r="AB1015" s="9" t="s">
        <v>126</v>
      </c>
      <c r="AC1015" s="9" t="s">
        <v>126</v>
      </c>
      <c r="AD1015" s="9" t="s">
        <v>127</v>
      </c>
      <c r="AE1015" s="9" t="s">
        <v>126</v>
      </c>
      <c r="AF1015" s="9" t="s">
        <v>126</v>
      </c>
      <c r="AG1015" s="9" t="s">
        <v>126</v>
      </c>
      <c r="AH1015" s="9" t="s">
        <v>126</v>
      </c>
      <c r="AI1015" s="9" t="s">
        <v>126</v>
      </c>
      <c r="AJ1015" s="9" t="s">
        <v>126</v>
      </c>
      <c r="AK1015" s="9" t="s">
        <v>126</v>
      </c>
      <c r="AL1015" s="9" t="s">
        <v>126</v>
      </c>
      <c r="AM1015" s="9" t="s">
        <v>126</v>
      </c>
      <c r="AN1015" s="9" t="s">
        <v>126</v>
      </c>
      <c r="AO1015" s="9" t="s">
        <v>126</v>
      </c>
      <c r="AP1015" s="9" t="s">
        <v>126</v>
      </c>
      <c r="AQ1015" s="9" t="s">
        <v>126</v>
      </c>
      <c r="AR1015" s="9" t="s">
        <v>126</v>
      </c>
      <c r="AS1015" s="36" t="s">
        <v>2007</v>
      </c>
      <c r="CP1015" t="s">
        <v>127</v>
      </c>
      <c r="CR1015" t="s">
        <v>127</v>
      </c>
      <c r="EI1015" s="22" t="s">
        <v>127</v>
      </c>
      <c r="EN1015" s="11" t="s">
        <v>2037</v>
      </c>
      <c r="FB1015" t="s">
        <v>127</v>
      </c>
      <c r="GO1015" t="s">
        <v>127</v>
      </c>
      <c r="GR1015" s="69" t="s">
        <v>348</v>
      </c>
      <c r="GS1015" s="11" t="s">
        <v>2041</v>
      </c>
    </row>
    <row r="1016" spans="1:201" hidden="1" x14ac:dyDescent="0.25">
      <c r="A1016" s="10" t="s">
        <v>2076</v>
      </c>
      <c r="B1016" s="9" t="s">
        <v>1783</v>
      </c>
      <c r="C1016" s="9" t="s">
        <v>2005</v>
      </c>
      <c r="D1016" s="35" t="s">
        <v>2351</v>
      </c>
      <c r="E1016" s="35" t="s">
        <v>1589</v>
      </c>
      <c r="F1016" s="35" t="s">
        <v>1589</v>
      </c>
      <c r="G1016" s="35" t="s">
        <v>127</v>
      </c>
      <c r="H1016" s="35" t="s">
        <v>1589</v>
      </c>
      <c r="I1016" s="35" t="s">
        <v>1589</v>
      </c>
      <c r="J1016" s="35" t="str">
        <f t="shared" si="62"/>
        <v>Agile</v>
      </c>
      <c r="K1016" t="s">
        <v>1589</v>
      </c>
      <c r="L1016" t="s">
        <v>127</v>
      </c>
      <c r="M1016" t="s">
        <v>1589</v>
      </c>
      <c r="N1016" t="s">
        <v>1589</v>
      </c>
      <c r="O1016" t="s">
        <v>1589</v>
      </c>
      <c r="P1016" t="s">
        <v>1589</v>
      </c>
      <c r="Q1016" t="s">
        <v>1589</v>
      </c>
      <c r="R1016" s="1" t="str">
        <f t="shared" si="63"/>
        <v>NO</v>
      </c>
      <c r="S1016" s="29" t="str">
        <f t="shared" si="64"/>
        <v>YES</v>
      </c>
      <c r="T1016" s="32" t="str">
        <f t="shared" si="65"/>
        <v>YES</v>
      </c>
      <c r="U1016" s="34" t="s">
        <v>127</v>
      </c>
      <c r="V1016" s="10" t="s">
        <v>1589</v>
      </c>
      <c r="W1016" s="54" t="s">
        <v>1589</v>
      </c>
      <c r="X1016" s="9" t="s">
        <v>126</v>
      </c>
      <c r="Y1016" s="9" t="s">
        <v>126</v>
      </c>
      <c r="Z1016" s="9" t="s">
        <v>126</v>
      </c>
      <c r="AA1016" s="9" t="s">
        <v>126</v>
      </c>
      <c r="AB1016" s="9" t="s">
        <v>126</v>
      </c>
      <c r="AC1016" s="9" t="s">
        <v>126</v>
      </c>
      <c r="AD1016" s="9" t="s">
        <v>126</v>
      </c>
      <c r="AE1016" s="9" t="s">
        <v>126</v>
      </c>
      <c r="AF1016" s="9" t="s">
        <v>126</v>
      </c>
      <c r="AG1016" s="9" t="s">
        <v>126</v>
      </c>
      <c r="AH1016" s="9" t="s">
        <v>126</v>
      </c>
      <c r="AI1016" s="9" t="s">
        <v>126</v>
      </c>
      <c r="AJ1016" s="9" t="s">
        <v>127</v>
      </c>
      <c r="AK1016" s="9" t="s">
        <v>126</v>
      </c>
      <c r="AL1016" s="9" t="s">
        <v>126</v>
      </c>
      <c r="AM1016" s="9" t="s">
        <v>126</v>
      </c>
      <c r="AN1016" s="9" t="s">
        <v>126</v>
      </c>
      <c r="AO1016" s="9" t="s">
        <v>126</v>
      </c>
      <c r="AP1016" s="9" t="s">
        <v>126</v>
      </c>
      <c r="AQ1016" s="9" t="s">
        <v>126</v>
      </c>
      <c r="AR1016" s="9" t="s">
        <v>126</v>
      </c>
      <c r="AS1016" s="36" t="s">
        <v>2007</v>
      </c>
      <c r="CP1016" t="s">
        <v>127</v>
      </c>
      <c r="CR1016" t="s">
        <v>127</v>
      </c>
      <c r="EI1016" s="22" t="s">
        <v>127</v>
      </c>
      <c r="EN1016" s="11" t="s">
        <v>2038</v>
      </c>
      <c r="FB1016" t="s">
        <v>127</v>
      </c>
      <c r="FT1016" t="s">
        <v>127</v>
      </c>
      <c r="GO1016" t="s">
        <v>127</v>
      </c>
      <c r="GP1016" t="s">
        <v>127</v>
      </c>
      <c r="GR1016" s="69" t="s">
        <v>348</v>
      </c>
      <c r="GS1016" s="11" t="s">
        <v>2042</v>
      </c>
    </row>
    <row r="1017" spans="1:201" hidden="1" x14ac:dyDescent="0.25">
      <c r="A1017" s="10" t="s">
        <v>2076</v>
      </c>
      <c r="B1017" s="9" t="s">
        <v>1783</v>
      </c>
      <c r="C1017" s="9" t="s">
        <v>2005</v>
      </c>
      <c r="D1017" s="35" t="s">
        <v>2351</v>
      </c>
      <c r="E1017" s="35" t="s">
        <v>1589</v>
      </c>
      <c r="F1017" s="35" t="s">
        <v>1589</v>
      </c>
      <c r="G1017" s="35" t="s">
        <v>127</v>
      </c>
      <c r="H1017" s="35" t="s">
        <v>1589</v>
      </c>
      <c r="I1017" s="35" t="s">
        <v>1589</v>
      </c>
      <c r="J1017" s="35" t="str">
        <f t="shared" si="62"/>
        <v>Agile</v>
      </c>
      <c r="K1017" t="s">
        <v>1589</v>
      </c>
      <c r="L1017" t="s">
        <v>127</v>
      </c>
      <c r="M1017" t="s">
        <v>1589</v>
      </c>
      <c r="N1017" t="s">
        <v>1589</v>
      </c>
      <c r="O1017" t="s">
        <v>1589</v>
      </c>
      <c r="P1017" t="s">
        <v>1589</v>
      </c>
      <c r="Q1017" t="s">
        <v>1589</v>
      </c>
      <c r="R1017" s="1" t="str">
        <f t="shared" si="63"/>
        <v>NO</v>
      </c>
      <c r="S1017" s="29" t="str">
        <f t="shared" si="64"/>
        <v>YES</v>
      </c>
      <c r="T1017" s="32" t="str">
        <f t="shared" si="65"/>
        <v>YES</v>
      </c>
      <c r="U1017" s="34" t="s">
        <v>127</v>
      </c>
      <c r="V1017" s="10" t="s">
        <v>1589</v>
      </c>
      <c r="W1017" s="54" t="s">
        <v>1589</v>
      </c>
      <c r="X1017" s="9" t="s">
        <v>126</v>
      </c>
      <c r="Y1017" s="9" t="s">
        <v>126</v>
      </c>
      <c r="Z1017" s="9" t="s">
        <v>126</v>
      </c>
      <c r="AA1017" s="9" t="s">
        <v>126</v>
      </c>
      <c r="AB1017" s="9" t="s">
        <v>126</v>
      </c>
      <c r="AC1017" s="9" t="s">
        <v>126</v>
      </c>
      <c r="AD1017" s="9" t="s">
        <v>126</v>
      </c>
      <c r="AE1017" s="9" t="s">
        <v>126</v>
      </c>
      <c r="AF1017" s="9" t="s">
        <v>126</v>
      </c>
      <c r="AG1017" s="9" t="s">
        <v>126</v>
      </c>
      <c r="AH1017" s="9" t="s">
        <v>126</v>
      </c>
      <c r="AI1017" s="9" t="s">
        <v>126</v>
      </c>
      <c r="AJ1017" s="9" t="s">
        <v>126</v>
      </c>
      <c r="AK1017" s="9" t="s">
        <v>126</v>
      </c>
      <c r="AL1017" s="9" t="s">
        <v>126</v>
      </c>
      <c r="AM1017" s="9" t="s">
        <v>126</v>
      </c>
      <c r="AN1017" s="9" t="s">
        <v>126</v>
      </c>
      <c r="AO1017" s="9" t="s">
        <v>126</v>
      </c>
      <c r="AP1017" s="9" t="s">
        <v>127</v>
      </c>
      <c r="AQ1017" s="9" t="s">
        <v>126</v>
      </c>
      <c r="AR1017" s="9" t="s">
        <v>126</v>
      </c>
      <c r="AS1017" s="36" t="s">
        <v>2008</v>
      </c>
      <c r="BH1017" t="s">
        <v>127</v>
      </c>
      <c r="EI1017" s="22" t="s">
        <v>127</v>
      </c>
      <c r="EN1017" s="11" t="s">
        <v>2039</v>
      </c>
      <c r="FR1017" t="s">
        <v>127</v>
      </c>
      <c r="GO1017" t="s">
        <v>127</v>
      </c>
      <c r="GR1017" s="69" t="s">
        <v>348</v>
      </c>
      <c r="GS1017" s="11" t="s">
        <v>2041</v>
      </c>
    </row>
    <row r="1018" spans="1:201" hidden="1" x14ac:dyDescent="0.25">
      <c r="A1018" s="10" t="s">
        <v>2076</v>
      </c>
      <c r="B1018" s="9" t="s">
        <v>1783</v>
      </c>
      <c r="C1018" s="9" t="s">
        <v>2005</v>
      </c>
      <c r="D1018" s="35" t="s">
        <v>2351</v>
      </c>
      <c r="E1018" s="35" t="s">
        <v>1589</v>
      </c>
      <c r="F1018" s="35" t="s">
        <v>1589</v>
      </c>
      <c r="G1018" s="35" t="s">
        <v>127</v>
      </c>
      <c r="H1018" s="35" t="s">
        <v>1589</v>
      </c>
      <c r="I1018" s="35" t="s">
        <v>1589</v>
      </c>
      <c r="J1018" s="35" t="str">
        <f t="shared" si="62"/>
        <v>Agile</v>
      </c>
      <c r="K1018" t="s">
        <v>1589</v>
      </c>
      <c r="L1018" t="s">
        <v>127</v>
      </c>
      <c r="M1018" t="s">
        <v>1589</v>
      </c>
      <c r="N1018" t="s">
        <v>1589</v>
      </c>
      <c r="O1018" t="s">
        <v>1589</v>
      </c>
      <c r="P1018" t="s">
        <v>1589</v>
      </c>
      <c r="Q1018" t="s">
        <v>1589</v>
      </c>
      <c r="R1018" s="1" t="str">
        <f t="shared" si="63"/>
        <v>NO</v>
      </c>
      <c r="S1018" s="29" t="str">
        <f t="shared" si="64"/>
        <v>YES</v>
      </c>
      <c r="T1018" s="32" t="str">
        <f t="shared" si="65"/>
        <v>YES</v>
      </c>
      <c r="U1018" s="34" t="s">
        <v>127</v>
      </c>
      <c r="V1018" s="10" t="s">
        <v>1589</v>
      </c>
      <c r="W1018" s="54" t="s">
        <v>1589</v>
      </c>
      <c r="X1018" s="9" t="s">
        <v>126</v>
      </c>
      <c r="Y1018" s="9" t="s">
        <v>126</v>
      </c>
      <c r="Z1018" s="9" t="s">
        <v>126</v>
      </c>
      <c r="AA1018" s="9" t="s">
        <v>126</v>
      </c>
      <c r="AB1018" s="9" t="s">
        <v>126</v>
      </c>
      <c r="AC1018" s="9" t="s">
        <v>126</v>
      </c>
      <c r="AD1018" s="9" t="s">
        <v>126</v>
      </c>
      <c r="AE1018" s="9" t="s">
        <v>126</v>
      </c>
      <c r="AF1018" s="9" t="s">
        <v>126</v>
      </c>
      <c r="AG1018" s="9" t="s">
        <v>126</v>
      </c>
      <c r="AH1018" s="9" t="s">
        <v>126</v>
      </c>
      <c r="AI1018" s="9" t="s">
        <v>126</v>
      </c>
      <c r="AJ1018" s="9" t="s">
        <v>126</v>
      </c>
      <c r="AK1018" s="9" t="s">
        <v>126</v>
      </c>
      <c r="AL1018" s="9" t="s">
        <v>126</v>
      </c>
      <c r="AM1018" s="9" t="s">
        <v>126</v>
      </c>
      <c r="AN1018" s="9" t="s">
        <v>126</v>
      </c>
      <c r="AO1018" s="9" t="s">
        <v>127</v>
      </c>
      <c r="AP1018" s="9" t="s">
        <v>126</v>
      </c>
      <c r="AQ1018" s="9" t="s">
        <v>126</v>
      </c>
      <c r="AR1018" s="9" t="s">
        <v>126</v>
      </c>
      <c r="AS1018" s="36" t="s">
        <v>2009</v>
      </c>
      <c r="DK1018" t="s">
        <v>127</v>
      </c>
      <c r="EI1018" s="22" t="s">
        <v>127</v>
      </c>
      <c r="EN1018" s="11" t="s">
        <v>2040</v>
      </c>
      <c r="ER1018" t="s">
        <v>127</v>
      </c>
      <c r="GD1018" t="s">
        <v>127</v>
      </c>
      <c r="GE1018" t="s">
        <v>127</v>
      </c>
      <c r="GP1018" t="s">
        <v>127</v>
      </c>
      <c r="GR1018" s="69" t="s">
        <v>348</v>
      </c>
      <c r="GS1018" s="11" t="s">
        <v>2043</v>
      </c>
    </row>
    <row r="1019" spans="1:201" hidden="1" x14ac:dyDescent="0.25">
      <c r="A1019" s="10" t="s">
        <v>2076</v>
      </c>
      <c r="B1019" s="9" t="s">
        <v>1783</v>
      </c>
      <c r="C1019" s="9" t="s">
        <v>2016</v>
      </c>
      <c r="D1019" s="35" t="s">
        <v>2351</v>
      </c>
      <c r="E1019" s="35" t="s">
        <v>1589</v>
      </c>
      <c r="F1019" s="35" t="s">
        <v>1589</v>
      </c>
      <c r="G1019" s="35" t="s">
        <v>127</v>
      </c>
      <c r="H1019" s="35" t="s">
        <v>1589</v>
      </c>
      <c r="I1019" s="35" t="s">
        <v>1589</v>
      </c>
      <c r="J1019" s="35" t="str">
        <f t="shared" si="62"/>
        <v>Agile</v>
      </c>
      <c r="K1019" t="s">
        <v>1589</v>
      </c>
      <c r="L1019" t="s">
        <v>1589</v>
      </c>
      <c r="M1019" t="s">
        <v>127</v>
      </c>
      <c r="N1019" t="s">
        <v>127</v>
      </c>
      <c r="O1019" t="s">
        <v>1589</v>
      </c>
      <c r="P1019" t="s">
        <v>1589</v>
      </c>
      <c r="Q1019" t="s">
        <v>1589</v>
      </c>
      <c r="R1019" s="1" t="str">
        <f t="shared" si="63"/>
        <v>YES</v>
      </c>
      <c r="S1019" s="29" t="str">
        <f t="shared" si="64"/>
        <v>YES</v>
      </c>
      <c r="T1019" s="32" t="str">
        <f t="shared" si="65"/>
        <v>YES</v>
      </c>
      <c r="U1019" s="34" t="s">
        <v>127</v>
      </c>
      <c r="V1019" s="10" t="s">
        <v>1589</v>
      </c>
      <c r="W1019" s="54" t="s">
        <v>1589</v>
      </c>
      <c r="X1019" s="9" t="s">
        <v>126</v>
      </c>
      <c r="Y1019" s="9" t="s">
        <v>126</v>
      </c>
      <c r="Z1019" s="9" t="s">
        <v>126</v>
      </c>
      <c r="AA1019" s="9" t="s">
        <v>126</v>
      </c>
      <c r="AB1019" s="9" t="s">
        <v>127</v>
      </c>
      <c r="AC1019" s="9" t="s">
        <v>126</v>
      </c>
      <c r="AD1019" s="9" t="s">
        <v>126</v>
      </c>
      <c r="AE1019" s="9" t="s">
        <v>126</v>
      </c>
      <c r="AF1019" s="9" t="s">
        <v>126</v>
      </c>
      <c r="AG1019" s="9" t="s">
        <v>126</v>
      </c>
      <c r="AH1019" s="9" t="s">
        <v>126</v>
      </c>
      <c r="AI1019" s="9" t="s">
        <v>126</v>
      </c>
      <c r="AJ1019" s="9" t="s">
        <v>126</v>
      </c>
      <c r="AK1019" s="9" t="s">
        <v>126</v>
      </c>
      <c r="AL1019" s="9" t="s">
        <v>126</v>
      </c>
      <c r="AM1019" s="9" t="s">
        <v>126</v>
      </c>
      <c r="AN1019" s="9" t="s">
        <v>126</v>
      </c>
      <c r="AO1019" s="9" t="s">
        <v>126</v>
      </c>
      <c r="AP1019" s="9" t="s">
        <v>126</v>
      </c>
      <c r="AQ1019" s="9" t="s">
        <v>126</v>
      </c>
      <c r="AR1019" s="9" t="s">
        <v>126</v>
      </c>
      <c r="AS1019" s="36" t="s">
        <v>2017</v>
      </c>
      <c r="CW1019" t="s">
        <v>127</v>
      </c>
      <c r="EL1019" s="2" t="s">
        <v>127</v>
      </c>
      <c r="EN1019" s="11" t="s">
        <v>2048</v>
      </c>
      <c r="GD1019" t="s">
        <v>127</v>
      </c>
      <c r="GE1019" t="s">
        <v>127</v>
      </c>
      <c r="GP1019" t="s">
        <v>127</v>
      </c>
      <c r="GR1019" s="69" t="s">
        <v>348</v>
      </c>
      <c r="GS1019" s="11" t="s">
        <v>2050</v>
      </c>
    </row>
    <row r="1020" spans="1:201" hidden="1" x14ac:dyDescent="0.25">
      <c r="A1020" s="10" t="s">
        <v>2076</v>
      </c>
      <c r="B1020" s="9" t="s">
        <v>1783</v>
      </c>
      <c r="C1020" s="9" t="s">
        <v>2016</v>
      </c>
      <c r="D1020" s="35" t="s">
        <v>2351</v>
      </c>
      <c r="E1020" s="35" t="s">
        <v>1589</v>
      </c>
      <c r="F1020" s="35" t="s">
        <v>1589</v>
      </c>
      <c r="G1020" s="35" t="s">
        <v>127</v>
      </c>
      <c r="H1020" s="35" t="s">
        <v>1589</v>
      </c>
      <c r="I1020" s="35" t="s">
        <v>1589</v>
      </c>
      <c r="J1020" s="35" t="str">
        <f t="shared" si="62"/>
        <v>Agile</v>
      </c>
      <c r="K1020" t="s">
        <v>1589</v>
      </c>
      <c r="L1020" t="s">
        <v>1589</v>
      </c>
      <c r="M1020" t="s">
        <v>127</v>
      </c>
      <c r="N1020" t="s">
        <v>127</v>
      </c>
      <c r="O1020" t="s">
        <v>1589</v>
      </c>
      <c r="P1020" t="s">
        <v>1589</v>
      </c>
      <c r="Q1020" t="s">
        <v>1589</v>
      </c>
      <c r="R1020" s="1" t="str">
        <f t="shared" si="63"/>
        <v>YES</v>
      </c>
      <c r="S1020" s="29" t="str">
        <f t="shared" si="64"/>
        <v>YES</v>
      </c>
      <c r="T1020" s="32" t="str">
        <f t="shared" si="65"/>
        <v>YES</v>
      </c>
      <c r="U1020" s="34" t="s">
        <v>127</v>
      </c>
      <c r="V1020" s="10" t="s">
        <v>1589</v>
      </c>
      <c r="W1020" s="54" t="s">
        <v>1589</v>
      </c>
      <c r="X1020" s="9" t="s">
        <v>126</v>
      </c>
      <c r="Y1020" s="9" t="s">
        <v>126</v>
      </c>
      <c r="Z1020" s="9" t="s">
        <v>126</v>
      </c>
      <c r="AA1020" s="9" t="s">
        <v>126</v>
      </c>
      <c r="AB1020" s="9" t="s">
        <v>126</v>
      </c>
      <c r="AC1020" s="9" t="s">
        <v>126</v>
      </c>
      <c r="AD1020" s="9" t="s">
        <v>126</v>
      </c>
      <c r="AE1020" s="9" t="s">
        <v>126</v>
      </c>
      <c r="AF1020" s="9" t="s">
        <v>127</v>
      </c>
      <c r="AG1020" s="9" t="s">
        <v>126</v>
      </c>
      <c r="AH1020" s="9" t="s">
        <v>126</v>
      </c>
      <c r="AI1020" s="9" t="s">
        <v>126</v>
      </c>
      <c r="AJ1020" s="9" t="s">
        <v>126</v>
      </c>
      <c r="AK1020" s="9" t="s">
        <v>126</v>
      </c>
      <c r="AL1020" s="9" t="s">
        <v>126</v>
      </c>
      <c r="AM1020" s="9" t="s">
        <v>126</v>
      </c>
      <c r="AN1020" s="9" t="s">
        <v>126</v>
      </c>
      <c r="AO1020" s="9" t="s">
        <v>126</v>
      </c>
      <c r="AP1020" s="9" t="s">
        <v>126</v>
      </c>
      <c r="AQ1020" s="9" t="s">
        <v>126</v>
      </c>
      <c r="AR1020" s="9" t="s">
        <v>126</v>
      </c>
      <c r="AS1020" s="36" t="s">
        <v>2018</v>
      </c>
      <c r="BY1020" t="s">
        <v>127</v>
      </c>
      <c r="EJ1020" s="2" t="s">
        <v>127</v>
      </c>
      <c r="EN1020" s="11" t="s">
        <v>2048</v>
      </c>
      <c r="GD1020" t="s">
        <v>127</v>
      </c>
      <c r="GE1020" t="s">
        <v>127</v>
      </c>
      <c r="GP1020" t="s">
        <v>127</v>
      </c>
      <c r="GR1020" s="69" t="s">
        <v>347</v>
      </c>
      <c r="GS1020" s="11" t="s">
        <v>2051</v>
      </c>
    </row>
    <row r="1021" spans="1:201" hidden="1" x14ac:dyDescent="0.25">
      <c r="A1021" s="10" t="s">
        <v>2076</v>
      </c>
      <c r="B1021" s="9" t="s">
        <v>1783</v>
      </c>
      <c r="C1021" s="9" t="s">
        <v>2016</v>
      </c>
      <c r="D1021" s="35" t="s">
        <v>2351</v>
      </c>
      <c r="E1021" s="35" t="s">
        <v>1589</v>
      </c>
      <c r="F1021" s="35" t="s">
        <v>1589</v>
      </c>
      <c r="G1021" s="35" t="s">
        <v>127</v>
      </c>
      <c r="H1021" s="35" t="s">
        <v>1589</v>
      </c>
      <c r="I1021" s="35" t="s">
        <v>1589</v>
      </c>
      <c r="J1021" s="35" t="str">
        <f t="shared" si="62"/>
        <v>Agile</v>
      </c>
      <c r="K1021" t="s">
        <v>1589</v>
      </c>
      <c r="L1021" t="s">
        <v>1589</v>
      </c>
      <c r="M1021" t="s">
        <v>127</v>
      </c>
      <c r="N1021" t="s">
        <v>127</v>
      </c>
      <c r="O1021" t="s">
        <v>1589</v>
      </c>
      <c r="P1021" t="s">
        <v>1589</v>
      </c>
      <c r="Q1021" t="s">
        <v>1589</v>
      </c>
      <c r="R1021" s="1" t="str">
        <f t="shared" si="63"/>
        <v>YES</v>
      </c>
      <c r="S1021" s="29" t="str">
        <f t="shared" si="64"/>
        <v>YES</v>
      </c>
      <c r="T1021" s="32" t="str">
        <f t="shared" si="65"/>
        <v>YES</v>
      </c>
      <c r="U1021" s="34" t="s">
        <v>127</v>
      </c>
      <c r="V1021" s="10" t="s">
        <v>1589</v>
      </c>
      <c r="W1021" s="54" t="s">
        <v>1589</v>
      </c>
      <c r="X1021" s="9" t="s">
        <v>126</v>
      </c>
      <c r="Y1021" s="9" t="s">
        <v>126</v>
      </c>
      <c r="Z1021" s="9" t="s">
        <v>126</v>
      </c>
      <c r="AA1021" s="9" t="s">
        <v>127</v>
      </c>
      <c r="AB1021" s="9" t="s">
        <v>126</v>
      </c>
      <c r="AC1021" s="9" t="s">
        <v>126</v>
      </c>
      <c r="AD1021" s="9" t="s">
        <v>126</v>
      </c>
      <c r="AE1021" s="9" t="s">
        <v>126</v>
      </c>
      <c r="AF1021" s="9" t="s">
        <v>126</v>
      </c>
      <c r="AG1021" s="9" t="s">
        <v>126</v>
      </c>
      <c r="AH1021" s="9" t="s">
        <v>126</v>
      </c>
      <c r="AI1021" s="9" t="s">
        <v>126</v>
      </c>
      <c r="AJ1021" s="9" t="s">
        <v>126</v>
      </c>
      <c r="AK1021" s="9" t="s">
        <v>126</v>
      </c>
      <c r="AL1021" s="9" t="s">
        <v>126</v>
      </c>
      <c r="AM1021" s="9" t="s">
        <v>126</v>
      </c>
      <c r="AN1021" s="9" t="s">
        <v>126</v>
      </c>
      <c r="AO1021" s="9" t="s">
        <v>126</v>
      </c>
      <c r="AP1021" s="9" t="s">
        <v>126</v>
      </c>
      <c r="AQ1021" s="9" t="s">
        <v>126</v>
      </c>
      <c r="AR1021" s="9" t="s">
        <v>126</v>
      </c>
      <c r="AS1021" s="36" t="s">
        <v>2019</v>
      </c>
      <c r="DH1021" t="s">
        <v>127</v>
      </c>
      <c r="EJ1021" s="2" t="s">
        <v>127</v>
      </c>
      <c r="EN1021" s="11" t="s">
        <v>2049</v>
      </c>
      <c r="FD1021" t="s">
        <v>127</v>
      </c>
      <c r="GD1021" t="s">
        <v>127</v>
      </c>
      <c r="GE1021" t="s">
        <v>127</v>
      </c>
      <c r="GP1021" t="s">
        <v>127</v>
      </c>
      <c r="GR1021" s="69" t="s">
        <v>347</v>
      </c>
      <c r="GS1021" s="11" t="s">
        <v>2052</v>
      </c>
    </row>
    <row r="1022" spans="1:201" hidden="1" x14ac:dyDescent="0.25">
      <c r="A1022" s="10" t="s">
        <v>2076</v>
      </c>
      <c r="B1022" s="9" t="s">
        <v>1783</v>
      </c>
      <c r="C1022" s="9" t="s">
        <v>2016</v>
      </c>
      <c r="D1022" s="35" t="s">
        <v>2351</v>
      </c>
      <c r="E1022" s="35" t="s">
        <v>1589</v>
      </c>
      <c r="F1022" s="35" t="s">
        <v>1589</v>
      </c>
      <c r="G1022" s="35" t="s">
        <v>127</v>
      </c>
      <c r="H1022" s="35" t="s">
        <v>1589</v>
      </c>
      <c r="I1022" s="35" t="s">
        <v>1589</v>
      </c>
      <c r="J1022" s="35" t="str">
        <f t="shared" si="62"/>
        <v>Agile</v>
      </c>
      <c r="K1022" t="s">
        <v>1589</v>
      </c>
      <c r="L1022" t="s">
        <v>1589</v>
      </c>
      <c r="M1022" t="s">
        <v>127</v>
      </c>
      <c r="N1022" t="s">
        <v>127</v>
      </c>
      <c r="O1022" t="s">
        <v>1589</v>
      </c>
      <c r="P1022" t="s">
        <v>1589</v>
      </c>
      <c r="Q1022" t="s">
        <v>1589</v>
      </c>
      <c r="R1022" s="1" t="str">
        <f t="shared" si="63"/>
        <v>YES</v>
      </c>
      <c r="S1022" s="29" t="str">
        <f t="shared" si="64"/>
        <v>YES</v>
      </c>
      <c r="T1022" s="32" t="str">
        <f t="shared" si="65"/>
        <v>YES</v>
      </c>
      <c r="U1022" s="34" t="s">
        <v>127</v>
      </c>
      <c r="V1022" s="10" t="s">
        <v>1589</v>
      </c>
      <c r="W1022" s="54" t="s">
        <v>1589</v>
      </c>
      <c r="X1022" s="9" t="s">
        <v>126</v>
      </c>
      <c r="Y1022" s="9" t="s">
        <v>126</v>
      </c>
      <c r="Z1022" s="9" t="s">
        <v>126</v>
      </c>
      <c r="AA1022" s="9" t="s">
        <v>126</v>
      </c>
      <c r="AB1022" s="9" t="s">
        <v>126</v>
      </c>
      <c r="AC1022" s="9" t="s">
        <v>126</v>
      </c>
      <c r="AD1022" s="9" t="s">
        <v>126</v>
      </c>
      <c r="AE1022" s="9" t="s">
        <v>126</v>
      </c>
      <c r="AF1022" s="9" t="s">
        <v>126</v>
      </c>
      <c r="AG1022" s="9" t="s">
        <v>126</v>
      </c>
      <c r="AH1022" s="9" t="s">
        <v>127</v>
      </c>
      <c r="AI1022" s="9" t="s">
        <v>126</v>
      </c>
      <c r="AJ1022" s="9" t="s">
        <v>126</v>
      </c>
      <c r="AK1022" s="9" t="s">
        <v>126</v>
      </c>
      <c r="AL1022" s="9" t="s">
        <v>126</v>
      </c>
      <c r="AM1022" s="9" t="s">
        <v>126</v>
      </c>
      <c r="AN1022" s="9" t="s">
        <v>126</v>
      </c>
      <c r="AO1022" s="9" t="s">
        <v>126</v>
      </c>
      <c r="AP1022" s="9" t="s">
        <v>126</v>
      </c>
      <c r="AQ1022" s="9" t="s">
        <v>126</v>
      </c>
      <c r="AR1022" s="9" t="s">
        <v>126</v>
      </c>
      <c r="AS1022" s="36" t="s">
        <v>2020</v>
      </c>
      <c r="CM1022" t="s">
        <v>127</v>
      </c>
      <c r="EJ1022" s="2" t="s">
        <v>127</v>
      </c>
      <c r="EN1022" s="11" t="s">
        <v>2049</v>
      </c>
      <c r="FD1022" t="s">
        <v>127</v>
      </c>
      <c r="GD1022" t="s">
        <v>127</v>
      </c>
      <c r="GE1022" t="s">
        <v>127</v>
      </c>
      <c r="GP1022" t="s">
        <v>127</v>
      </c>
      <c r="GR1022" s="69" t="s">
        <v>348</v>
      </c>
      <c r="GS1022" s="11" t="s">
        <v>2053</v>
      </c>
    </row>
    <row r="1023" spans="1:201" hidden="1" x14ac:dyDescent="0.25">
      <c r="A1023" s="10" t="s">
        <v>2076</v>
      </c>
      <c r="B1023" s="9" t="s">
        <v>1783</v>
      </c>
      <c r="C1023" s="9" t="s">
        <v>2016</v>
      </c>
      <c r="D1023" s="35" t="s">
        <v>2351</v>
      </c>
      <c r="E1023" s="35" t="s">
        <v>1589</v>
      </c>
      <c r="F1023" s="35" t="s">
        <v>1589</v>
      </c>
      <c r="G1023" s="35" t="s">
        <v>127</v>
      </c>
      <c r="H1023" s="35" t="s">
        <v>1589</v>
      </c>
      <c r="I1023" s="35" t="s">
        <v>1589</v>
      </c>
      <c r="J1023" s="35" t="str">
        <f t="shared" si="62"/>
        <v>Agile</v>
      </c>
      <c r="K1023" t="s">
        <v>1589</v>
      </c>
      <c r="L1023" t="s">
        <v>1589</v>
      </c>
      <c r="M1023" t="s">
        <v>127</v>
      </c>
      <c r="N1023" t="s">
        <v>127</v>
      </c>
      <c r="O1023" t="s">
        <v>1589</v>
      </c>
      <c r="P1023" t="s">
        <v>1589</v>
      </c>
      <c r="Q1023" t="s">
        <v>1589</v>
      </c>
      <c r="R1023" s="1" t="str">
        <f t="shared" si="63"/>
        <v>YES</v>
      </c>
      <c r="S1023" s="29" t="str">
        <f t="shared" si="64"/>
        <v>YES</v>
      </c>
      <c r="T1023" s="32" t="str">
        <f t="shared" si="65"/>
        <v>YES</v>
      </c>
      <c r="U1023" s="34" t="s">
        <v>127</v>
      </c>
      <c r="V1023" s="10" t="s">
        <v>1589</v>
      </c>
      <c r="W1023" s="54" t="s">
        <v>1589</v>
      </c>
      <c r="X1023" s="9" t="s">
        <v>126</v>
      </c>
      <c r="Y1023" s="9" t="s">
        <v>126</v>
      </c>
      <c r="Z1023" s="9" t="s">
        <v>126</v>
      </c>
      <c r="AA1023" s="9" t="s">
        <v>126</v>
      </c>
      <c r="AB1023" s="9" t="s">
        <v>126</v>
      </c>
      <c r="AC1023" s="9" t="s">
        <v>126</v>
      </c>
      <c r="AD1023" s="9" t="s">
        <v>126</v>
      </c>
      <c r="AE1023" s="9" t="s">
        <v>126</v>
      </c>
      <c r="AF1023" s="9" t="s">
        <v>126</v>
      </c>
      <c r="AG1023" s="9" t="s">
        <v>126</v>
      </c>
      <c r="AH1023" s="9" t="s">
        <v>126</v>
      </c>
      <c r="AI1023" s="9" t="s">
        <v>126</v>
      </c>
      <c r="AJ1023" s="9" t="s">
        <v>126</v>
      </c>
      <c r="AK1023" s="9" t="s">
        <v>126</v>
      </c>
      <c r="AL1023" s="9" t="s">
        <v>126</v>
      </c>
      <c r="AM1023" s="9" t="s">
        <v>126</v>
      </c>
      <c r="AN1023" s="9" t="s">
        <v>127</v>
      </c>
      <c r="AO1023" s="9" t="s">
        <v>126</v>
      </c>
      <c r="AP1023" s="9" t="s">
        <v>126</v>
      </c>
      <c r="AQ1023" s="9" t="s">
        <v>126</v>
      </c>
      <c r="AR1023" s="9" t="s">
        <v>126</v>
      </c>
      <c r="AS1023" s="36" t="s">
        <v>2021</v>
      </c>
      <c r="BK1023" t="s">
        <v>127</v>
      </c>
      <c r="EI1023" s="22" t="s">
        <v>127</v>
      </c>
      <c r="EN1023" s="11" t="s">
        <v>2049</v>
      </c>
      <c r="FD1023" t="s">
        <v>127</v>
      </c>
      <c r="GD1023" t="s">
        <v>127</v>
      </c>
      <c r="GE1023" t="s">
        <v>127</v>
      </c>
      <c r="GP1023" t="s">
        <v>127</v>
      </c>
      <c r="GR1023" s="69" t="s">
        <v>347</v>
      </c>
      <c r="GS1023" s="11" t="s">
        <v>2054</v>
      </c>
    </row>
    <row r="1024" spans="1:201" hidden="1" x14ac:dyDescent="0.25">
      <c r="A1024" s="10" t="s">
        <v>2076</v>
      </c>
      <c r="B1024" s="9" t="s">
        <v>1783</v>
      </c>
      <c r="C1024" s="9" t="s">
        <v>2027</v>
      </c>
      <c r="D1024" s="35" t="s">
        <v>2349</v>
      </c>
      <c r="E1024" s="35" t="s">
        <v>1589</v>
      </c>
      <c r="F1024" s="35" t="s">
        <v>1589</v>
      </c>
      <c r="G1024" s="35" t="s">
        <v>127</v>
      </c>
      <c r="H1024" s="35" t="s">
        <v>1589</v>
      </c>
      <c r="I1024" s="35" t="s">
        <v>1589</v>
      </c>
      <c r="J1024" s="35" t="str">
        <f t="shared" si="62"/>
        <v>Agile</v>
      </c>
      <c r="K1024" t="s">
        <v>1589</v>
      </c>
      <c r="L1024" t="s">
        <v>127</v>
      </c>
      <c r="M1024" t="s">
        <v>1589</v>
      </c>
      <c r="N1024" t="s">
        <v>1589</v>
      </c>
      <c r="O1024" t="s">
        <v>1589</v>
      </c>
      <c r="P1024" t="s">
        <v>1589</v>
      </c>
      <c r="Q1024" t="s">
        <v>1589</v>
      </c>
      <c r="R1024" s="1" t="str">
        <f t="shared" si="63"/>
        <v>NO</v>
      </c>
      <c r="S1024" s="29" t="str">
        <f t="shared" si="64"/>
        <v>YES</v>
      </c>
      <c r="T1024" s="32" t="str">
        <f t="shared" si="65"/>
        <v>YES</v>
      </c>
      <c r="U1024" s="34" t="s">
        <v>127</v>
      </c>
      <c r="V1024" s="10" t="s">
        <v>1589</v>
      </c>
      <c r="W1024" s="54" t="s">
        <v>1589</v>
      </c>
      <c r="X1024" s="9" t="s">
        <v>127</v>
      </c>
      <c r="Y1024" s="9" t="s">
        <v>126</v>
      </c>
      <c r="Z1024" s="9" t="s">
        <v>126</v>
      </c>
      <c r="AA1024" s="9" t="s">
        <v>126</v>
      </c>
      <c r="AB1024" s="9" t="s">
        <v>126</v>
      </c>
      <c r="AC1024" s="9" t="s">
        <v>126</v>
      </c>
      <c r="AD1024" s="9" t="s">
        <v>126</v>
      </c>
      <c r="AE1024" s="9" t="s">
        <v>126</v>
      </c>
      <c r="AF1024" s="9" t="s">
        <v>126</v>
      </c>
      <c r="AG1024" s="9" t="s">
        <v>126</v>
      </c>
      <c r="AH1024" s="9" t="s">
        <v>126</v>
      </c>
      <c r="AI1024" s="9" t="s">
        <v>126</v>
      </c>
      <c r="AJ1024" s="9" t="s">
        <v>126</v>
      </c>
      <c r="AK1024" s="9" t="s">
        <v>126</v>
      </c>
      <c r="AL1024" s="9" t="s">
        <v>126</v>
      </c>
      <c r="AM1024" s="9" t="s">
        <v>126</v>
      </c>
      <c r="AN1024" s="9" t="s">
        <v>126</v>
      </c>
      <c r="AO1024" s="9" t="s">
        <v>126</v>
      </c>
      <c r="AP1024" s="9" t="s">
        <v>126</v>
      </c>
      <c r="AQ1024" s="9" t="s">
        <v>126</v>
      </c>
      <c r="AR1024" s="9" t="s">
        <v>126</v>
      </c>
      <c r="AS1024" s="36" t="s">
        <v>126</v>
      </c>
      <c r="EN1024" s="11" t="s">
        <v>2060</v>
      </c>
      <c r="GD1024" t="s">
        <v>127</v>
      </c>
      <c r="GP1024" t="s">
        <v>127</v>
      </c>
      <c r="GR1024" s="69" t="s">
        <v>348</v>
      </c>
      <c r="GS1024" s="11" t="s">
        <v>126</v>
      </c>
    </row>
    <row r="1025" spans="1:201" hidden="1" x14ac:dyDescent="0.25">
      <c r="A1025" s="10" t="s">
        <v>2076</v>
      </c>
      <c r="B1025" s="9" t="s">
        <v>1783</v>
      </c>
      <c r="C1025" s="9" t="s">
        <v>2027</v>
      </c>
      <c r="D1025" s="35" t="s">
        <v>2349</v>
      </c>
      <c r="E1025" s="35" t="s">
        <v>1589</v>
      </c>
      <c r="F1025" s="35" t="s">
        <v>1589</v>
      </c>
      <c r="G1025" s="35" t="s">
        <v>127</v>
      </c>
      <c r="H1025" s="35" t="s">
        <v>1589</v>
      </c>
      <c r="I1025" s="35" t="s">
        <v>1589</v>
      </c>
      <c r="J1025" s="35" t="str">
        <f t="shared" si="62"/>
        <v>Agile</v>
      </c>
      <c r="K1025" t="s">
        <v>1589</v>
      </c>
      <c r="L1025" t="s">
        <v>127</v>
      </c>
      <c r="M1025" t="s">
        <v>1589</v>
      </c>
      <c r="N1025" t="s">
        <v>1589</v>
      </c>
      <c r="O1025" t="s">
        <v>1589</v>
      </c>
      <c r="P1025" t="s">
        <v>1589</v>
      </c>
      <c r="Q1025" t="s">
        <v>1589</v>
      </c>
      <c r="R1025" s="1" t="str">
        <f t="shared" si="63"/>
        <v>NO</v>
      </c>
      <c r="S1025" s="29" t="str">
        <f t="shared" si="64"/>
        <v>NO</v>
      </c>
      <c r="T1025" s="32" t="str">
        <f t="shared" si="65"/>
        <v>YES</v>
      </c>
      <c r="U1025" s="34" t="s">
        <v>127</v>
      </c>
      <c r="V1025" s="10" t="s">
        <v>1589</v>
      </c>
      <c r="W1025" s="54" t="s">
        <v>1589</v>
      </c>
      <c r="X1025" s="9" t="s">
        <v>126</v>
      </c>
      <c r="Y1025" s="9" t="s">
        <v>126</v>
      </c>
      <c r="Z1025" s="9" t="s">
        <v>126</v>
      </c>
      <c r="AA1025" s="9" t="s">
        <v>126</v>
      </c>
      <c r="AB1025" s="9" t="s">
        <v>126</v>
      </c>
      <c r="AC1025" s="9" t="s">
        <v>126</v>
      </c>
      <c r="AD1025" s="9" t="s">
        <v>126</v>
      </c>
      <c r="AE1025" s="9" t="s">
        <v>126</v>
      </c>
      <c r="AF1025" s="9" t="s">
        <v>126</v>
      </c>
      <c r="AG1025" s="9" t="s">
        <v>126</v>
      </c>
      <c r="AH1025" s="9" t="s">
        <v>126</v>
      </c>
      <c r="AI1025" s="9" t="s">
        <v>126</v>
      </c>
      <c r="AJ1025" s="9" t="s">
        <v>126</v>
      </c>
      <c r="AK1025" s="9" t="s">
        <v>126</v>
      </c>
      <c r="AL1025" s="9" t="s">
        <v>126</v>
      </c>
      <c r="AM1025" s="9" t="s">
        <v>126</v>
      </c>
      <c r="AN1025" s="9" t="s">
        <v>126</v>
      </c>
      <c r="AO1025" s="9" t="s">
        <v>126</v>
      </c>
      <c r="AP1025" s="9" t="s">
        <v>126</v>
      </c>
      <c r="AQ1025" s="9" t="s">
        <v>126</v>
      </c>
      <c r="AR1025" s="9" t="s">
        <v>126</v>
      </c>
      <c r="AS1025" s="36" t="s">
        <v>126</v>
      </c>
      <c r="EN1025" s="11" t="s">
        <v>2061</v>
      </c>
      <c r="FR1025" t="s">
        <v>127</v>
      </c>
      <c r="GO1025" t="s">
        <v>127</v>
      </c>
      <c r="GR1025" s="69" t="s">
        <v>347</v>
      </c>
      <c r="GS1025" s="11" t="s">
        <v>126</v>
      </c>
    </row>
    <row r="1026" spans="1:201" hidden="1" x14ac:dyDescent="0.25">
      <c r="A1026" s="10" t="s">
        <v>2076</v>
      </c>
      <c r="B1026" s="9" t="s">
        <v>1783</v>
      </c>
      <c r="C1026" s="9" t="s">
        <v>2027</v>
      </c>
      <c r="D1026" s="35" t="s">
        <v>2349</v>
      </c>
      <c r="E1026" s="35" t="s">
        <v>1589</v>
      </c>
      <c r="F1026" s="35" t="s">
        <v>1589</v>
      </c>
      <c r="G1026" s="35" t="s">
        <v>127</v>
      </c>
      <c r="H1026" s="35" t="s">
        <v>1589</v>
      </c>
      <c r="I1026" s="35" t="s">
        <v>1589</v>
      </c>
      <c r="J1026" s="35" t="str">
        <f t="shared" si="62"/>
        <v>Agile</v>
      </c>
      <c r="K1026" t="s">
        <v>1589</v>
      </c>
      <c r="L1026" t="s">
        <v>127</v>
      </c>
      <c r="M1026" t="s">
        <v>1589</v>
      </c>
      <c r="N1026" t="s">
        <v>1589</v>
      </c>
      <c r="O1026" t="s">
        <v>1589</v>
      </c>
      <c r="P1026" t="s">
        <v>1589</v>
      </c>
      <c r="Q1026" t="s">
        <v>1589</v>
      </c>
      <c r="R1026" s="1" t="str">
        <f t="shared" si="63"/>
        <v>NO</v>
      </c>
      <c r="S1026" s="29" t="str">
        <f t="shared" si="64"/>
        <v>NO</v>
      </c>
      <c r="T1026" s="32" t="str">
        <f t="shared" si="65"/>
        <v>NO</v>
      </c>
      <c r="U1026" s="34" t="s">
        <v>1589</v>
      </c>
      <c r="V1026" s="10" t="s">
        <v>1589</v>
      </c>
      <c r="W1026" s="54" t="s">
        <v>1589</v>
      </c>
      <c r="X1026" s="9" t="s">
        <v>126</v>
      </c>
      <c r="Y1026" s="9" t="s">
        <v>126</v>
      </c>
      <c r="Z1026" s="9" t="s">
        <v>126</v>
      </c>
      <c r="AA1026" s="9" t="s">
        <v>126</v>
      </c>
      <c r="AB1026" s="9" t="s">
        <v>126</v>
      </c>
      <c r="AC1026" s="9" t="s">
        <v>126</v>
      </c>
      <c r="AD1026" s="9" t="s">
        <v>126</v>
      </c>
      <c r="AE1026" s="9" t="s">
        <v>126</v>
      </c>
      <c r="AF1026" s="9" t="s">
        <v>126</v>
      </c>
      <c r="AG1026" s="9" t="s">
        <v>126</v>
      </c>
      <c r="AH1026" s="9" t="s">
        <v>126</v>
      </c>
      <c r="AI1026" s="9" t="s">
        <v>126</v>
      </c>
      <c r="AJ1026" s="9" t="s">
        <v>126</v>
      </c>
      <c r="AK1026" s="9" t="s">
        <v>126</v>
      </c>
      <c r="AL1026" s="9" t="s">
        <v>126</v>
      </c>
      <c r="AM1026" s="9" t="s">
        <v>126</v>
      </c>
      <c r="AN1026" s="9" t="s">
        <v>126</v>
      </c>
      <c r="AO1026" s="9" t="s">
        <v>126</v>
      </c>
      <c r="AP1026" s="9" t="s">
        <v>126</v>
      </c>
      <c r="AQ1026" s="9" t="s">
        <v>126</v>
      </c>
      <c r="AR1026" s="9" t="s">
        <v>126</v>
      </c>
      <c r="AS1026" s="36" t="s">
        <v>126</v>
      </c>
      <c r="EN1026" s="11" t="s">
        <v>126</v>
      </c>
      <c r="GR1026" s="69" t="s">
        <v>347</v>
      </c>
      <c r="GS1026" s="11" t="s">
        <v>126</v>
      </c>
    </row>
    <row r="1027" spans="1:201" hidden="1" x14ac:dyDescent="0.25">
      <c r="A1027" s="10" t="s">
        <v>2076</v>
      </c>
      <c r="B1027" s="9" t="s">
        <v>1783</v>
      </c>
      <c r="C1027" s="9" t="s">
        <v>2027</v>
      </c>
      <c r="D1027" s="35" t="s">
        <v>2349</v>
      </c>
      <c r="E1027" s="35" t="s">
        <v>1589</v>
      </c>
      <c r="F1027" s="35" t="s">
        <v>1589</v>
      </c>
      <c r="G1027" s="35" t="s">
        <v>127</v>
      </c>
      <c r="H1027" s="35" t="s">
        <v>1589</v>
      </c>
      <c r="I1027" s="35" t="s">
        <v>1589</v>
      </c>
      <c r="J1027" s="35" t="str">
        <f t="shared" si="62"/>
        <v>Agile</v>
      </c>
      <c r="K1027" t="s">
        <v>1589</v>
      </c>
      <c r="L1027" t="s">
        <v>127</v>
      </c>
      <c r="M1027" t="s">
        <v>1589</v>
      </c>
      <c r="N1027" t="s">
        <v>1589</v>
      </c>
      <c r="O1027" t="s">
        <v>1589</v>
      </c>
      <c r="P1027" t="s">
        <v>1589</v>
      </c>
      <c r="Q1027" t="s">
        <v>1589</v>
      </c>
      <c r="R1027" s="1" t="str">
        <f t="shared" si="63"/>
        <v>NO</v>
      </c>
      <c r="S1027" s="29" t="str">
        <f t="shared" si="64"/>
        <v>NO</v>
      </c>
      <c r="T1027" s="32" t="str">
        <f t="shared" si="65"/>
        <v>YES</v>
      </c>
      <c r="U1027" s="34" t="s">
        <v>127</v>
      </c>
      <c r="V1027" s="10" t="s">
        <v>1589</v>
      </c>
      <c r="W1027" s="54" t="s">
        <v>1589</v>
      </c>
      <c r="X1027" s="9" t="s">
        <v>126</v>
      </c>
      <c r="Y1027" s="9" t="s">
        <v>126</v>
      </c>
      <c r="Z1027" s="9" t="s">
        <v>126</v>
      </c>
      <c r="AA1027" s="9" t="s">
        <v>126</v>
      </c>
      <c r="AB1027" s="9" t="s">
        <v>126</v>
      </c>
      <c r="AC1027" s="9" t="s">
        <v>126</v>
      </c>
      <c r="AD1027" s="9" t="s">
        <v>126</v>
      </c>
      <c r="AE1027" s="9" t="s">
        <v>126</v>
      </c>
      <c r="AF1027" s="9" t="s">
        <v>126</v>
      </c>
      <c r="AG1027" s="9" t="s">
        <v>126</v>
      </c>
      <c r="AH1027" s="9" t="s">
        <v>126</v>
      </c>
      <c r="AI1027" s="9" t="s">
        <v>126</v>
      </c>
      <c r="AJ1027" s="9" t="s">
        <v>126</v>
      </c>
      <c r="AK1027" s="9" t="s">
        <v>126</v>
      </c>
      <c r="AL1027" s="9" t="s">
        <v>126</v>
      </c>
      <c r="AM1027" s="9" t="s">
        <v>126</v>
      </c>
      <c r="AN1027" s="9" t="s">
        <v>126</v>
      </c>
      <c r="AO1027" s="9" t="s">
        <v>126</v>
      </c>
      <c r="AP1027" s="9" t="s">
        <v>126</v>
      </c>
      <c r="AQ1027" s="9" t="s">
        <v>126</v>
      </c>
      <c r="AR1027" s="9" t="s">
        <v>126</v>
      </c>
      <c r="AS1027" s="36" t="s">
        <v>126</v>
      </c>
      <c r="EN1027" s="11" t="s">
        <v>2062</v>
      </c>
      <c r="EW1027" t="s">
        <v>127</v>
      </c>
      <c r="GN1027" t="s">
        <v>127</v>
      </c>
      <c r="GR1027" s="69" t="s">
        <v>347</v>
      </c>
      <c r="GS1027" s="11" t="s">
        <v>126</v>
      </c>
    </row>
    <row r="1028" spans="1:201" hidden="1" x14ac:dyDescent="0.25">
      <c r="A1028" s="10" t="s">
        <v>2076</v>
      </c>
      <c r="B1028" s="9" t="s">
        <v>1783</v>
      </c>
      <c r="C1028" s="9" t="s">
        <v>2027</v>
      </c>
      <c r="D1028" s="35" t="s">
        <v>2349</v>
      </c>
      <c r="E1028" s="35" t="s">
        <v>1589</v>
      </c>
      <c r="F1028" s="35" t="s">
        <v>1589</v>
      </c>
      <c r="G1028" s="35" t="s">
        <v>127</v>
      </c>
      <c r="H1028" s="35" t="s">
        <v>1589</v>
      </c>
      <c r="I1028" s="35" t="s">
        <v>1589</v>
      </c>
      <c r="J1028" s="35" t="str">
        <f t="shared" ref="J1028:J1091" si="66">IF(OR($E1028 = "YES",$F1028 = "YES", $I1028="YES"), IF(OR($G1028 = "YES",$H1028 = "YES"),"Mixed","Plan-driven"), IF(OR($G1028 = "YES",$H1028 = "YES"), "Agile", ""))</f>
        <v>Agile</v>
      </c>
      <c r="K1028" t="s">
        <v>1589</v>
      </c>
      <c r="L1028" t="s">
        <v>127</v>
      </c>
      <c r="M1028" t="s">
        <v>1589</v>
      </c>
      <c r="N1028" t="s">
        <v>1589</v>
      </c>
      <c r="O1028" t="s">
        <v>1589</v>
      </c>
      <c r="P1028" t="s">
        <v>1589</v>
      </c>
      <c r="Q1028" t="s">
        <v>1589</v>
      </c>
      <c r="R1028" s="1" t="str">
        <f t="shared" si="63"/>
        <v>NO</v>
      </c>
      <c r="S1028" s="29" t="str">
        <f t="shared" si="64"/>
        <v>NO</v>
      </c>
      <c r="T1028" s="32" t="str">
        <f t="shared" si="65"/>
        <v>YES</v>
      </c>
      <c r="U1028" s="34" t="s">
        <v>127</v>
      </c>
      <c r="V1028" s="10" t="s">
        <v>1589</v>
      </c>
      <c r="W1028" s="54" t="s">
        <v>1589</v>
      </c>
      <c r="X1028" s="9" t="s">
        <v>126</v>
      </c>
      <c r="Y1028" s="9" t="s">
        <v>126</v>
      </c>
      <c r="Z1028" s="9" t="s">
        <v>126</v>
      </c>
      <c r="AA1028" s="9" t="s">
        <v>126</v>
      </c>
      <c r="AB1028" s="9" t="s">
        <v>126</v>
      </c>
      <c r="AC1028" s="9" t="s">
        <v>126</v>
      </c>
      <c r="AD1028" s="9" t="s">
        <v>126</v>
      </c>
      <c r="AE1028" s="9" t="s">
        <v>126</v>
      </c>
      <c r="AF1028" s="9" t="s">
        <v>126</v>
      </c>
      <c r="AG1028" s="9" t="s">
        <v>126</v>
      </c>
      <c r="AH1028" s="9" t="s">
        <v>126</v>
      </c>
      <c r="AI1028" s="9" t="s">
        <v>126</v>
      </c>
      <c r="AJ1028" s="9" t="s">
        <v>126</v>
      </c>
      <c r="AK1028" s="9" t="s">
        <v>126</v>
      </c>
      <c r="AL1028" s="9" t="s">
        <v>126</v>
      </c>
      <c r="AM1028" s="9" t="s">
        <v>126</v>
      </c>
      <c r="AN1028" s="9" t="s">
        <v>126</v>
      </c>
      <c r="AO1028" s="9" t="s">
        <v>126</v>
      </c>
      <c r="AP1028" s="9" t="s">
        <v>126</v>
      </c>
      <c r="AQ1028" s="9" t="s">
        <v>126</v>
      </c>
      <c r="AR1028" s="9" t="s">
        <v>126</v>
      </c>
      <c r="AS1028" s="36" t="s">
        <v>126</v>
      </c>
      <c r="EN1028" s="11" t="s">
        <v>2060</v>
      </c>
      <c r="GD1028" t="s">
        <v>127</v>
      </c>
      <c r="GP1028" t="s">
        <v>127</v>
      </c>
      <c r="GR1028" s="69" t="s">
        <v>348</v>
      </c>
      <c r="GS1028" s="11" t="s">
        <v>126</v>
      </c>
    </row>
    <row r="1029" spans="1:201" hidden="1" x14ac:dyDescent="0.25">
      <c r="A1029" s="10" t="s">
        <v>2076</v>
      </c>
      <c r="B1029" s="9" t="s">
        <v>1783</v>
      </c>
      <c r="C1029" s="9" t="s">
        <v>2028</v>
      </c>
      <c r="D1029" s="35" t="s">
        <v>2351</v>
      </c>
      <c r="E1029" s="35" t="s">
        <v>1589</v>
      </c>
      <c r="F1029" s="35" t="s">
        <v>1589</v>
      </c>
      <c r="G1029" s="35" t="s">
        <v>1589</v>
      </c>
      <c r="H1029" s="35" t="s">
        <v>127</v>
      </c>
      <c r="I1029" s="35" t="s">
        <v>1589</v>
      </c>
      <c r="J1029" s="35" t="str">
        <f t="shared" si="66"/>
        <v>Agile</v>
      </c>
      <c r="K1029" t="s">
        <v>1589</v>
      </c>
      <c r="L1029" t="s">
        <v>1589</v>
      </c>
      <c r="M1029" t="s">
        <v>1589</v>
      </c>
      <c r="N1029" t="s">
        <v>127</v>
      </c>
      <c r="O1029" t="s">
        <v>1589</v>
      </c>
      <c r="P1029" t="s">
        <v>1589</v>
      </c>
      <c r="Q1029" t="s">
        <v>1589</v>
      </c>
      <c r="R1029" s="1" t="str">
        <f t="shared" ref="R1029:R1092" si="67">IF(OR(M1029="YES",N1029="YES",O1029="YES"),"YES","NO")</f>
        <v>YES</v>
      </c>
      <c r="S1029" s="29" t="str">
        <f t="shared" si="64"/>
        <v>YES</v>
      </c>
      <c r="T1029" s="32" t="str">
        <f t="shared" si="65"/>
        <v>YES</v>
      </c>
      <c r="U1029" s="34" t="s">
        <v>127</v>
      </c>
      <c r="V1029" s="10" t="s">
        <v>1589</v>
      </c>
      <c r="W1029" s="54" t="s">
        <v>1589</v>
      </c>
      <c r="X1029" s="9" t="s">
        <v>126</v>
      </c>
      <c r="Y1029" s="9" t="s">
        <v>126</v>
      </c>
      <c r="Z1029" s="9" t="s">
        <v>126</v>
      </c>
      <c r="AA1029" s="9" t="s">
        <v>126</v>
      </c>
      <c r="AB1029" s="9" t="s">
        <v>126</v>
      </c>
      <c r="AC1029" s="9" t="s">
        <v>126</v>
      </c>
      <c r="AD1029" s="9" t="s">
        <v>126</v>
      </c>
      <c r="AE1029" s="9" t="s">
        <v>126</v>
      </c>
      <c r="AF1029" s="9" t="s">
        <v>126</v>
      </c>
      <c r="AG1029" s="9" t="s">
        <v>126</v>
      </c>
      <c r="AH1029" s="9" t="s">
        <v>127</v>
      </c>
      <c r="AI1029" s="9" t="s">
        <v>126</v>
      </c>
      <c r="AJ1029" s="9" t="s">
        <v>126</v>
      </c>
      <c r="AK1029" s="9" t="s">
        <v>126</v>
      </c>
      <c r="AL1029" s="9" t="s">
        <v>126</v>
      </c>
      <c r="AM1029" s="9" t="s">
        <v>126</v>
      </c>
      <c r="AN1029" s="9" t="s">
        <v>126</v>
      </c>
      <c r="AO1029" s="9" t="s">
        <v>126</v>
      </c>
      <c r="AP1029" s="9" t="s">
        <v>126</v>
      </c>
      <c r="AQ1029" s="9" t="s">
        <v>126</v>
      </c>
      <c r="AR1029" s="9" t="s">
        <v>126</v>
      </c>
      <c r="AS1029" s="36" t="s">
        <v>126</v>
      </c>
      <c r="EN1029" s="11" t="s">
        <v>2068</v>
      </c>
      <c r="GR1029" s="69" t="s">
        <v>348</v>
      </c>
      <c r="GS1029" s="11" t="s">
        <v>2069</v>
      </c>
    </row>
    <row r="1030" spans="1:201" hidden="1" x14ac:dyDescent="0.25">
      <c r="A1030" s="10" t="s">
        <v>2076</v>
      </c>
      <c r="B1030" s="9" t="s">
        <v>1783</v>
      </c>
      <c r="C1030" s="9" t="s">
        <v>2028</v>
      </c>
      <c r="D1030" s="35" t="s">
        <v>2351</v>
      </c>
      <c r="E1030" s="35" t="s">
        <v>1589</v>
      </c>
      <c r="F1030" s="35" t="s">
        <v>1589</v>
      </c>
      <c r="G1030" s="35" t="s">
        <v>1589</v>
      </c>
      <c r="H1030" s="35" t="s">
        <v>127</v>
      </c>
      <c r="I1030" s="35" t="s">
        <v>1589</v>
      </c>
      <c r="J1030" s="35" t="str">
        <f t="shared" si="66"/>
        <v>Agile</v>
      </c>
      <c r="K1030" t="s">
        <v>1589</v>
      </c>
      <c r="L1030" t="s">
        <v>1589</v>
      </c>
      <c r="M1030" t="s">
        <v>1589</v>
      </c>
      <c r="N1030" t="s">
        <v>127</v>
      </c>
      <c r="O1030" t="s">
        <v>1589</v>
      </c>
      <c r="P1030" t="s">
        <v>1589</v>
      </c>
      <c r="Q1030" t="s">
        <v>1589</v>
      </c>
      <c r="R1030" s="1" t="str">
        <f t="shared" si="67"/>
        <v>YES</v>
      </c>
      <c r="S1030" s="29" t="str">
        <f t="shared" ref="S1030:S1063" si="68">IF(AND(X1030="",Y1030="",Z1030="",AA1030="",AB1030="",AC1030="",AD1030="",AE1030="",AF1030="",AG1030="",AH1030="",AI1030="",AJ1030="",AK1030="",AL1030="",AN1030="",AM1030="",AO1030="",AP1030="",AQ1030="",AR1030=""),"NO","YES")</f>
        <v>YES</v>
      </c>
      <c r="T1030" s="32" t="str">
        <f t="shared" si="65"/>
        <v>YES</v>
      </c>
      <c r="U1030" s="34" t="s">
        <v>127</v>
      </c>
      <c r="V1030" s="10" t="s">
        <v>1589</v>
      </c>
      <c r="W1030" s="54" t="s">
        <v>1589</v>
      </c>
      <c r="X1030" s="9" t="s">
        <v>126</v>
      </c>
      <c r="Y1030" s="9" t="s">
        <v>126</v>
      </c>
      <c r="Z1030" s="9" t="s">
        <v>126</v>
      </c>
      <c r="AA1030" s="9" t="s">
        <v>126</v>
      </c>
      <c r="AB1030" s="9" t="s">
        <v>127</v>
      </c>
      <c r="AC1030" s="9" t="s">
        <v>126</v>
      </c>
      <c r="AD1030" s="9" t="s">
        <v>126</v>
      </c>
      <c r="AE1030" s="9" t="s">
        <v>126</v>
      </c>
      <c r="AF1030" s="9" t="s">
        <v>126</v>
      </c>
      <c r="AG1030" s="9" t="s">
        <v>126</v>
      </c>
      <c r="AH1030" s="9" t="s">
        <v>126</v>
      </c>
      <c r="AI1030" s="9" t="s">
        <v>126</v>
      </c>
      <c r="AJ1030" s="9" t="s">
        <v>126</v>
      </c>
      <c r="AK1030" s="9" t="s">
        <v>126</v>
      </c>
      <c r="AL1030" s="9" t="s">
        <v>126</v>
      </c>
      <c r="AM1030" s="9" t="s">
        <v>126</v>
      </c>
      <c r="AN1030" s="9" t="s">
        <v>126</v>
      </c>
      <c r="AO1030" s="9" t="s">
        <v>126</v>
      </c>
      <c r="AP1030" s="9" t="s">
        <v>126</v>
      </c>
      <c r="AQ1030" s="9" t="s">
        <v>126</v>
      </c>
      <c r="AR1030" s="9" t="s">
        <v>126</v>
      </c>
      <c r="AS1030" s="36" t="s">
        <v>126</v>
      </c>
      <c r="EN1030" s="11" t="s">
        <v>2068</v>
      </c>
      <c r="GR1030" s="69" t="s">
        <v>348</v>
      </c>
      <c r="GS1030" s="11" t="s">
        <v>2070</v>
      </c>
    </row>
    <row r="1031" spans="1:201" hidden="1" x14ac:dyDescent="0.25">
      <c r="A1031" s="10" t="s">
        <v>2076</v>
      </c>
      <c r="B1031" s="9" t="s">
        <v>1783</v>
      </c>
      <c r="C1031" s="9" t="s">
        <v>2028</v>
      </c>
      <c r="D1031" s="35" t="s">
        <v>2351</v>
      </c>
      <c r="E1031" s="35" t="s">
        <v>1589</v>
      </c>
      <c r="F1031" s="35" t="s">
        <v>1589</v>
      </c>
      <c r="G1031" s="35" t="s">
        <v>1589</v>
      </c>
      <c r="H1031" s="35" t="s">
        <v>127</v>
      </c>
      <c r="I1031" s="35" t="s">
        <v>1589</v>
      </c>
      <c r="J1031" s="35" t="str">
        <f t="shared" si="66"/>
        <v>Agile</v>
      </c>
      <c r="K1031" t="s">
        <v>1589</v>
      </c>
      <c r="L1031" t="s">
        <v>1589</v>
      </c>
      <c r="M1031" t="s">
        <v>1589</v>
      </c>
      <c r="N1031" t="s">
        <v>127</v>
      </c>
      <c r="O1031" t="s">
        <v>1589</v>
      </c>
      <c r="P1031" t="s">
        <v>1589</v>
      </c>
      <c r="Q1031" t="s">
        <v>1589</v>
      </c>
      <c r="R1031" s="1" t="str">
        <f t="shared" si="67"/>
        <v>YES</v>
      </c>
      <c r="S1031" s="29" t="str">
        <f t="shared" si="68"/>
        <v>YES</v>
      </c>
      <c r="T1031" s="32" t="str">
        <f t="shared" si="65"/>
        <v>YES</v>
      </c>
      <c r="U1031" s="34" t="s">
        <v>127</v>
      </c>
      <c r="V1031" s="10" t="s">
        <v>1589</v>
      </c>
      <c r="W1031" s="54" t="s">
        <v>1589</v>
      </c>
      <c r="X1031" s="9" t="s">
        <v>126</v>
      </c>
      <c r="Y1031" s="9" t="s">
        <v>126</v>
      </c>
      <c r="Z1031" s="9" t="s">
        <v>126</v>
      </c>
      <c r="AA1031" s="9" t="s">
        <v>126</v>
      </c>
      <c r="AB1031" s="9" t="s">
        <v>126</v>
      </c>
      <c r="AC1031" s="9" t="s">
        <v>126</v>
      </c>
      <c r="AD1031" s="9" t="s">
        <v>126</v>
      </c>
      <c r="AE1031" s="9" t="s">
        <v>126</v>
      </c>
      <c r="AF1031" s="9" t="s">
        <v>126</v>
      </c>
      <c r="AG1031" s="9" t="s">
        <v>126</v>
      </c>
      <c r="AH1031" s="9" t="s">
        <v>126</v>
      </c>
      <c r="AI1031" s="9" t="s">
        <v>126</v>
      </c>
      <c r="AJ1031" s="9" t="s">
        <v>127</v>
      </c>
      <c r="AK1031" s="9" t="s">
        <v>126</v>
      </c>
      <c r="AL1031" s="9" t="s">
        <v>126</v>
      </c>
      <c r="AM1031" s="9" t="s">
        <v>126</v>
      </c>
      <c r="AN1031" s="9" t="s">
        <v>126</v>
      </c>
      <c r="AO1031" s="9" t="s">
        <v>126</v>
      </c>
      <c r="AP1031" s="9" t="s">
        <v>126</v>
      </c>
      <c r="AQ1031" s="9" t="s">
        <v>126</v>
      </c>
      <c r="AR1031" s="9" t="s">
        <v>126</v>
      </c>
      <c r="AS1031" s="36" t="s">
        <v>126</v>
      </c>
      <c r="EN1031" s="11" t="s">
        <v>2068</v>
      </c>
      <c r="GR1031" s="69" t="s">
        <v>347</v>
      </c>
      <c r="GS1031" s="11" t="s">
        <v>2071</v>
      </c>
    </row>
    <row r="1032" spans="1:201" hidden="1" x14ac:dyDescent="0.25">
      <c r="A1032" s="10" t="s">
        <v>2076</v>
      </c>
      <c r="B1032" s="9" t="s">
        <v>1783</v>
      </c>
      <c r="C1032" s="9" t="s">
        <v>2028</v>
      </c>
      <c r="D1032" s="35" t="s">
        <v>2351</v>
      </c>
      <c r="E1032" s="35" t="s">
        <v>1589</v>
      </c>
      <c r="F1032" s="35" t="s">
        <v>1589</v>
      </c>
      <c r="G1032" s="35" t="s">
        <v>1589</v>
      </c>
      <c r="H1032" s="35" t="s">
        <v>127</v>
      </c>
      <c r="I1032" s="35" t="s">
        <v>1589</v>
      </c>
      <c r="J1032" s="35" t="str">
        <f t="shared" si="66"/>
        <v>Agile</v>
      </c>
      <c r="K1032" t="s">
        <v>1589</v>
      </c>
      <c r="L1032" t="s">
        <v>1589</v>
      </c>
      <c r="M1032" t="s">
        <v>1589</v>
      </c>
      <c r="N1032" t="s">
        <v>127</v>
      </c>
      <c r="O1032" t="s">
        <v>1589</v>
      </c>
      <c r="P1032" t="s">
        <v>1589</v>
      </c>
      <c r="Q1032" t="s">
        <v>1589</v>
      </c>
      <c r="R1032" s="1" t="str">
        <f t="shared" si="67"/>
        <v>YES</v>
      </c>
      <c r="S1032" s="29" t="str">
        <f t="shared" si="68"/>
        <v>YES</v>
      </c>
      <c r="T1032" s="32" t="str">
        <f t="shared" si="65"/>
        <v>YES</v>
      </c>
      <c r="U1032" s="34" t="s">
        <v>127</v>
      </c>
      <c r="V1032" s="10" t="s">
        <v>1589</v>
      </c>
      <c r="W1032" s="54" t="s">
        <v>1589</v>
      </c>
      <c r="X1032" s="9" t="s">
        <v>126</v>
      </c>
      <c r="Y1032" s="9" t="s">
        <v>126</v>
      </c>
      <c r="Z1032" s="9" t="s">
        <v>126</v>
      </c>
      <c r="AA1032" s="9" t="s">
        <v>126</v>
      </c>
      <c r="AB1032" s="9" t="s">
        <v>126</v>
      </c>
      <c r="AC1032" s="9" t="s">
        <v>126</v>
      </c>
      <c r="AD1032" s="9" t="s">
        <v>126</v>
      </c>
      <c r="AE1032" s="9" t="s">
        <v>126</v>
      </c>
      <c r="AF1032" s="9" t="s">
        <v>126</v>
      </c>
      <c r="AG1032" s="9" t="s">
        <v>127</v>
      </c>
      <c r="AH1032" s="9" t="s">
        <v>126</v>
      </c>
      <c r="AI1032" s="9" t="s">
        <v>126</v>
      </c>
      <c r="AJ1032" s="9" t="s">
        <v>126</v>
      </c>
      <c r="AK1032" s="9" t="s">
        <v>126</v>
      </c>
      <c r="AL1032" s="9" t="s">
        <v>126</v>
      </c>
      <c r="AM1032" s="9" t="s">
        <v>126</v>
      </c>
      <c r="AN1032" s="9" t="s">
        <v>126</v>
      </c>
      <c r="AO1032" s="9" t="s">
        <v>126</v>
      </c>
      <c r="AP1032" s="9" t="s">
        <v>126</v>
      </c>
      <c r="AQ1032" s="9" t="s">
        <v>126</v>
      </c>
      <c r="AR1032" s="9" t="s">
        <v>126</v>
      </c>
      <c r="AS1032" s="36" t="s">
        <v>126</v>
      </c>
      <c r="EN1032" s="11" t="s">
        <v>2068</v>
      </c>
      <c r="GR1032" s="69" t="s">
        <v>347</v>
      </c>
      <c r="GS1032" s="11" t="s">
        <v>2069</v>
      </c>
    </row>
    <row r="1033" spans="1:201" hidden="1" x14ac:dyDescent="0.25">
      <c r="A1033" s="10" t="s">
        <v>2076</v>
      </c>
      <c r="B1033" s="9" t="s">
        <v>1783</v>
      </c>
      <c r="C1033" s="9" t="s">
        <v>2028</v>
      </c>
      <c r="D1033" s="35" t="s">
        <v>2351</v>
      </c>
      <c r="E1033" s="35" t="s">
        <v>1589</v>
      </c>
      <c r="F1033" s="35" t="s">
        <v>1589</v>
      </c>
      <c r="G1033" s="35" t="s">
        <v>1589</v>
      </c>
      <c r="H1033" s="35" t="s">
        <v>127</v>
      </c>
      <c r="I1033" s="35" t="s">
        <v>1589</v>
      </c>
      <c r="J1033" s="35" t="str">
        <f t="shared" si="66"/>
        <v>Agile</v>
      </c>
      <c r="K1033" t="s">
        <v>1589</v>
      </c>
      <c r="L1033" t="s">
        <v>1589</v>
      </c>
      <c r="M1033" t="s">
        <v>1589</v>
      </c>
      <c r="N1033" t="s">
        <v>127</v>
      </c>
      <c r="O1033" t="s">
        <v>1589</v>
      </c>
      <c r="P1033" t="s">
        <v>1589</v>
      </c>
      <c r="Q1033" t="s">
        <v>1589</v>
      </c>
      <c r="R1033" s="1" t="str">
        <f t="shared" si="67"/>
        <v>YES</v>
      </c>
      <c r="S1033" s="29" t="str">
        <f t="shared" si="68"/>
        <v>YES</v>
      </c>
      <c r="T1033" s="32" t="str">
        <f t="shared" si="65"/>
        <v>YES</v>
      </c>
      <c r="U1033" s="34" t="s">
        <v>127</v>
      </c>
      <c r="V1033" s="10" t="s">
        <v>1589</v>
      </c>
      <c r="W1033" s="54" t="s">
        <v>1589</v>
      </c>
      <c r="X1033" s="9" t="s">
        <v>126</v>
      </c>
      <c r="Y1033" s="9" t="s">
        <v>126</v>
      </c>
      <c r="Z1033" s="9" t="s">
        <v>126</v>
      </c>
      <c r="AA1033" s="9" t="s">
        <v>126</v>
      </c>
      <c r="AB1033" s="9" t="s">
        <v>126</v>
      </c>
      <c r="AC1033" s="9" t="s">
        <v>126</v>
      </c>
      <c r="AD1033" s="9" t="s">
        <v>126</v>
      </c>
      <c r="AE1033" s="9" t="s">
        <v>126</v>
      </c>
      <c r="AF1033" s="9" t="s">
        <v>126</v>
      </c>
      <c r="AG1033" s="9" t="s">
        <v>126</v>
      </c>
      <c r="AH1033" s="9" t="s">
        <v>126</v>
      </c>
      <c r="AI1033" s="9" t="s">
        <v>126</v>
      </c>
      <c r="AJ1033" s="9" t="s">
        <v>126</v>
      </c>
      <c r="AK1033" s="9" t="s">
        <v>126</v>
      </c>
      <c r="AL1033" s="9" t="s">
        <v>126</v>
      </c>
      <c r="AM1033" s="9" t="s">
        <v>126</v>
      </c>
      <c r="AN1033" s="9" t="s">
        <v>126</v>
      </c>
      <c r="AO1033" s="9" t="s">
        <v>126</v>
      </c>
      <c r="AP1033" s="9" t="s">
        <v>126</v>
      </c>
      <c r="AQ1033" s="9" t="s">
        <v>127</v>
      </c>
      <c r="AR1033" s="9" t="s">
        <v>126</v>
      </c>
      <c r="AS1033" s="36" t="s">
        <v>126</v>
      </c>
      <c r="EN1033" s="11" t="s">
        <v>2068</v>
      </c>
      <c r="GR1033" s="69" t="s">
        <v>348</v>
      </c>
      <c r="GS1033" s="11" t="s">
        <v>2068</v>
      </c>
    </row>
    <row r="1034" spans="1:201" hidden="1" x14ac:dyDescent="0.25">
      <c r="A1034" s="10" t="s">
        <v>2076</v>
      </c>
      <c r="B1034" s="9" t="s">
        <v>1783</v>
      </c>
      <c r="C1034" s="9" t="s">
        <v>2029</v>
      </c>
      <c r="D1034" s="35" t="s">
        <v>2349</v>
      </c>
      <c r="E1034" s="35" t="s">
        <v>1589</v>
      </c>
      <c r="F1034" s="35" t="s">
        <v>1589</v>
      </c>
      <c r="G1034" s="35" t="s">
        <v>127</v>
      </c>
      <c r="H1034" s="35" t="s">
        <v>1589</v>
      </c>
      <c r="I1034" s="35" t="s">
        <v>1589</v>
      </c>
      <c r="J1034" s="35" t="str">
        <f t="shared" si="66"/>
        <v>Agile</v>
      </c>
      <c r="K1034" t="s">
        <v>1589</v>
      </c>
      <c r="L1034" t="s">
        <v>1589</v>
      </c>
      <c r="M1034" t="s">
        <v>1589</v>
      </c>
      <c r="N1034" t="s">
        <v>127</v>
      </c>
      <c r="O1034" t="s">
        <v>127</v>
      </c>
      <c r="P1034" t="s">
        <v>1589</v>
      </c>
      <c r="Q1034" t="s">
        <v>1589</v>
      </c>
      <c r="R1034" s="1" t="str">
        <f t="shared" si="67"/>
        <v>YES</v>
      </c>
      <c r="S1034" s="29" t="str">
        <f t="shared" si="68"/>
        <v>YES</v>
      </c>
      <c r="T1034" s="32" t="str">
        <f t="shared" si="65"/>
        <v>YES</v>
      </c>
      <c r="U1034" s="34" t="s">
        <v>127</v>
      </c>
      <c r="V1034" s="10" t="s">
        <v>1589</v>
      </c>
      <c r="W1034" s="54" t="s">
        <v>1589</v>
      </c>
      <c r="X1034" s="9" t="s">
        <v>126</v>
      </c>
      <c r="Y1034" s="9" t="s">
        <v>127</v>
      </c>
      <c r="Z1034" s="9" t="s">
        <v>126</v>
      </c>
      <c r="AA1034" s="9" t="s">
        <v>126</v>
      </c>
      <c r="AB1034" s="9" t="s">
        <v>126</v>
      </c>
      <c r="AC1034" s="9" t="s">
        <v>126</v>
      </c>
      <c r="AD1034" s="9" t="s">
        <v>126</v>
      </c>
      <c r="AE1034" s="9" t="s">
        <v>126</v>
      </c>
      <c r="AF1034" s="9" t="s">
        <v>126</v>
      </c>
      <c r="AG1034" s="9" t="s">
        <v>126</v>
      </c>
      <c r="AH1034" s="9" t="s">
        <v>126</v>
      </c>
      <c r="AI1034" s="9" t="s">
        <v>126</v>
      </c>
      <c r="AJ1034" s="9" t="s">
        <v>126</v>
      </c>
      <c r="AK1034" s="9" t="s">
        <v>126</v>
      </c>
      <c r="AL1034" s="9" t="s">
        <v>126</v>
      </c>
      <c r="AM1034" s="9" t="s">
        <v>126</v>
      </c>
      <c r="AN1034" s="9" t="s">
        <v>126</v>
      </c>
      <c r="AO1034" s="9" t="s">
        <v>126</v>
      </c>
      <c r="AP1034" s="9" t="s">
        <v>126</v>
      </c>
      <c r="AQ1034" s="9" t="s">
        <v>126</v>
      </c>
      <c r="AR1034" s="9" t="s">
        <v>126</v>
      </c>
      <c r="AS1034" s="36" t="s">
        <v>126</v>
      </c>
      <c r="EN1034" s="11" t="s">
        <v>2075</v>
      </c>
      <c r="EP1034" t="s">
        <v>127</v>
      </c>
      <c r="FA1034" t="s">
        <v>127</v>
      </c>
      <c r="GM1034" t="s">
        <v>127</v>
      </c>
      <c r="GN1034" t="s">
        <v>127</v>
      </c>
      <c r="GR1034" s="69" t="s">
        <v>347</v>
      </c>
      <c r="GS1034" s="11" t="s">
        <v>126</v>
      </c>
    </row>
    <row r="1035" spans="1:201" hidden="1" x14ac:dyDescent="0.25">
      <c r="A1035" s="10" t="s">
        <v>2076</v>
      </c>
      <c r="B1035" s="9" t="s">
        <v>1783</v>
      </c>
      <c r="C1035" s="9" t="s">
        <v>2029</v>
      </c>
      <c r="D1035" s="35" t="s">
        <v>2349</v>
      </c>
      <c r="E1035" s="35" t="s">
        <v>1589</v>
      </c>
      <c r="F1035" s="35" t="s">
        <v>1589</v>
      </c>
      <c r="G1035" s="35" t="s">
        <v>127</v>
      </c>
      <c r="H1035" s="35" t="s">
        <v>1589</v>
      </c>
      <c r="I1035" s="35" t="s">
        <v>1589</v>
      </c>
      <c r="J1035" s="35" t="str">
        <f t="shared" si="66"/>
        <v>Agile</v>
      </c>
      <c r="K1035" t="s">
        <v>1589</v>
      </c>
      <c r="L1035" t="s">
        <v>1589</v>
      </c>
      <c r="M1035" t="s">
        <v>1589</v>
      </c>
      <c r="N1035" t="s">
        <v>127</v>
      </c>
      <c r="O1035" t="s">
        <v>127</v>
      </c>
      <c r="P1035" t="s">
        <v>1589</v>
      </c>
      <c r="Q1035" t="s">
        <v>1589</v>
      </c>
      <c r="R1035" s="1" t="str">
        <f t="shared" si="67"/>
        <v>YES</v>
      </c>
      <c r="S1035" s="29" t="str">
        <f t="shared" si="68"/>
        <v>YES</v>
      </c>
      <c r="T1035" s="32" t="str">
        <f t="shared" si="65"/>
        <v>YES</v>
      </c>
      <c r="U1035" s="34" t="s">
        <v>127</v>
      </c>
      <c r="V1035" s="10" t="s">
        <v>1589</v>
      </c>
      <c r="W1035" s="54" t="s">
        <v>1589</v>
      </c>
      <c r="X1035" s="9" t="s">
        <v>127</v>
      </c>
      <c r="Y1035" s="9" t="s">
        <v>126</v>
      </c>
      <c r="Z1035" s="9" t="s">
        <v>126</v>
      </c>
      <c r="AA1035" s="9" t="s">
        <v>126</v>
      </c>
      <c r="AB1035" s="9" t="s">
        <v>126</v>
      </c>
      <c r="AC1035" s="9" t="s">
        <v>126</v>
      </c>
      <c r="AD1035" s="9" t="s">
        <v>126</v>
      </c>
      <c r="AE1035" s="9" t="s">
        <v>126</v>
      </c>
      <c r="AF1035" s="9" t="s">
        <v>126</v>
      </c>
      <c r="AG1035" s="9" t="s">
        <v>126</v>
      </c>
      <c r="AH1035" s="9" t="s">
        <v>126</v>
      </c>
      <c r="AI1035" s="9" t="s">
        <v>126</v>
      </c>
      <c r="AJ1035" s="9" t="s">
        <v>126</v>
      </c>
      <c r="AK1035" s="9" t="s">
        <v>126</v>
      </c>
      <c r="AL1035" s="9" t="s">
        <v>126</v>
      </c>
      <c r="AM1035" s="9" t="s">
        <v>126</v>
      </c>
      <c r="AN1035" s="9" t="s">
        <v>126</v>
      </c>
      <c r="AO1035" s="9" t="s">
        <v>126</v>
      </c>
      <c r="AP1035" s="9" t="s">
        <v>126</v>
      </c>
      <c r="AQ1035" s="9" t="s">
        <v>126</v>
      </c>
      <c r="AR1035" s="9" t="s">
        <v>126</v>
      </c>
      <c r="AS1035" s="36" t="s">
        <v>126</v>
      </c>
      <c r="EN1035" s="11" t="s">
        <v>2075</v>
      </c>
      <c r="EP1035" t="s">
        <v>127</v>
      </c>
      <c r="FA1035" t="s">
        <v>127</v>
      </c>
      <c r="GM1035" t="s">
        <v>127</v>
      </c>
      <c r="GN1035" t="s">
        <v>127</v>
      </c>
      <c r="GR1035" s="69" t="s">
        <v>347</v>
      </c>
      <c r="GS1035" s="11" t="s">
        <v>126</v>
      </c>
    </row>
    <row r="1036" spans="1:201" hidden="1" x14ac:dyDescent="0.25">
      <c r="A1036" s="10" t="s">
        <v>2076</v>
      </c>
      <c r="B1036" s="9" t="s">
        <v>1783</v>
      </c>
      <c r="C1036" s="9" t="s">
        <v>2029</v>
      </c>
      <c r="D1036" s="35" t="s">
        <v>2349</v>
      </c>
      <c r="E1036" s="35" t="s">
        <v>1589</v>
      </c>
      <c r="F1036" s="35" t="s">
        <v>1589</v>
      </c>
      <c r="G1036" s="35" t="s">
        <v>127</v>
      </c>
      <c r="H1036" s="35" t="s">
        <v>1589</v>
      </c>
      <c r="I1036" s="35" t="s">
        <v>1589</v>
      </c>
      <c r="J1036" s="35" t="str">
        <f t="shared" si="66"/>
        <v>Agile</v>
      </c>
      <c r="K1036" t="s">
        <v>1589</v>
      </c>
      <c r="L1036" t="s">
        <v>1589</v>
      </c>
      <c r="M1036" t="s">
        <v>1589</v>
      </c>
      <c r="N1036" t="s">
        <v>127</v>
      </c>
      <c r="O1036" t="s">
        <v>127</v>
      </c>
      <c r="P1036" t="s">
        <v>1589</v>
      </c>
      <c r="Q1036" t="s">
        <v>1589</v>
      </c>
      <c r="R1036" s="1" t="str">
        <f t="shared" si="67"/>
        <v>YES</v>
      </c>
      <c r="S1036" s="29" t="str">
        <f t="shared" si="68"/>
        <v>YES</v>
      </c>
      <c r="T1036" s="32" t="str">
        <f t="shared" si="65"/>
        <v>YES</v>
      </c>
      <c r="U1036" s="34" t="s">
        <v>127</v>
      </c>
      <c r="V1036" s="10" t="s">
        <v>1589</v>
      </c>
      <c r="W1036" s="54" t="s">
        <v>1589</v>
      </c>
      <c r="X1036" s="9" t="s">
        <v>126</v>
      </c>
      <c r="Y1036" s="9" t="s">
        <v>126</v>
      </c>
      <c r="Z1036" s="9" t="s">
        <v>126</v>
      </c>
      <c r="AA1036" s="9" t="s">
        <v>127</v>
      </c>
      <c r="AB1036" s="9" t="s">
        <v>126</v>
      </c>
      <c r="AC1036" s="9" t="s">
        <v>126</v>
      </c>
      <c r="AD1036" s="9" t="s">
        <v>126</v>
      </c>
      <c r="AE1036" s="9" t="s">
        <v>126</v>
      </c>
      <c r="AF1036" s="9" t="s">
        <v>126</v>
      </c>
      <c r="AG1036" s="9" t="s">
        <v>126</v>
      </c>
      <c r="AH1036" s="9" t="s">
        <v>126</v>
      </c>
      <c r="AI1036" s="9" t="s">
        <v>126</v>
      </c>
      <c r="AJ1036" s="9" t="s">
        <v>126</v>
      </c>
      <c r="AK1036" s="9" t="s">
        <v>126</v>
      </c>
      <c r="AL1036" s="9" t="s">
        <v>126</v>
      </c>
      <c r="AM1036" s="9" t="s">
        <v>126</v>
      </c>
      <c r="AN1036" s="9" t="s">
        <v>126</v>
      </c>
      <c r="AO1036" s="9" t="s">
        <v>126</v>
      </c>
      <c r="AP1036" s="9" t="s">
        <v>126</v>
      </c>
      <c r="AQ1036" s="9" t="s">
        <v>126</v>
      </c>
      <c r="AR1036" s="9" t="s">
        <v>126</v>
      </c>
      <c r="AS1036" s="36" t="s">
        <v>126</v>
      </c>
      <c r="EN1036" s="11" t="s">
        <v>2075</v>
      </c>
      <c r="EP1036" t="s">
        <v>127</v>
      </c>
      <c r="FA1036" t="s">
        <v>127</v>
      </c>
      <c r="GM1036" t="s">
        <v>127</v>
      </c>
      <c r="GN1036" t="s">
        <v>127</v>
      </c>
      <c r="GR1036" s="69" t="s">
        <v>348</v>
      </c>
      <c r="GS1036" s="11" t="s">
        <v>126</v>
      </c>
    </row>
    <row r="1037" spans="1:201" hidden="1" x14ac:dyDescent="0.25">
      <c r="A1037" s="10" t="s">
        <v>2076</v>
      </c>
      <c r="B1037" s="9" t="s">
        <v>1783</v>
      </c>
      <c r="C1037" s="9" t="s">
        <v>2029</v>
      </c>
      <c r="D1037" s="35" t="s">
        <v>2349</v>
      </c>
      <c r="E1037" s="35" t="s">
        <v>1589</v>
      </c>
      <c r="F1037" s="35" t="s">
        <v>1589</v>
      </c>
      <c r="G1037" s="35" t="s">
        <v>127</v>
      </c>
      <c r="H1037" s="35" t="s">
        <v>1589</v>
      </c>
      <c r="I1037" s="35" t="s">
        <v>1589</v>
      </c>
      <c r="J1037" s="35" t="str">
        <f t="shared" si="66"/>
        <v>Agile</v>
      </c>
      <c r="K1037" t="s">
        <v>1589</v>
      </c>
      <c r="L1037" t="s">
        <v>1589</v>
      </c>
      <c r="M1037" t="s">
        <v>1589</v>
      </c>
      <c r="N1037" t="s">
        <v>127</v>
      </c>
      <c r="O1037" t="s">
        <v>127</v>
      </c>
      <c r="P1037" t="s">
        <v>1589</v>
      </c>
      <c r="Q1037" t="s">
        <v>1589</v>
      </c>
      <c r="R1037" s="1" t="str">
        <f t="shared" si="67"/>
        <v>YES</v>
      </c>
      <c r="S1037" s="29" t="str">
        <f t="shared" si="68"/>
        <v>YES</v>
      </c>
      <c r="T1037" s="32" t="str">
        <f t="shared" si="65"/>
        <v>YES</v>
      </c>
      <c r="U1037" s="34" t="s">
        <v>127</v>
      </c>
      <c r="V1037" s="10" t="s">
        <v>1589</v>
      </c>
      <c r="W1037" s="54" t="s">
        <v>1589</v>
      </c>
      <c r="X1037" s="9" t="s">
        <v>126</v>
      </c>
      <c r="Y1037" s="9" t="s">
        <v>126</v>
      </c>
      <c r="Z1037" s="9" t="s">
        <v>126</v>
      </c>
      <c r="AA1037" s="9" t="s">
        <v>126</v>
      </c>
      <c r="AB1037" s="9" t="s">
        <v>127</v>
      </c>
      <c r="AC1037" s="9" t="s">
        <v>126</v>
      </c>
      <c r="AD1037" s="9" t="s">
        <v>126</v>
      </c>
      <c r="AE1037" s="9" t="s">
        <v>126</v>
      </c>
      <c r="AF1037" s="9" t="s">
        <v>126</v>
      </c>
      <c r="AG1037" s="9" t="s">
        <v>126</v>
      </c>
      <c r="AH1037" s="9" t="s">
        <v>126</v>
      </c>
      <c r="AI1037" s="9" t="s">
        <v>126</v>
      </c>
      <c r="AJ1037" s="9" t="s">
        <v>126</v>
      </c>
      <c r="AK1037" s="9" t="s">
        <v>126</v>
      </c>
      <c r="AL1037" s="9" t="s">
        <v>126</v>
      </c>
      <c r="AM1037" s="9" t="s">
        <v>126</v>
      </c>
      <c r="AN1037" s="9" t="s">
        <v>126</v>
      </c>
      <c r="AO1037" s="9" t="s">
        <v>126</v>
      </c>
      <c r="AP1037" s="9" t="s">
        <v>126</v>
      </c>
      <c r="AQ1037" s="9" t="s">
        <v>126</v>
      </c>
      <c r="AR1037" s="9" t="s">
        <v>126</v>
      </c>
      <c r="AS1037" s="36" t="s">
        <v>126</v>
      </c>
      <c r="EN1037" s="11" t="s">
        <v>2075</v>
      </c>
      <c r="EP1037" t="s">
        <v>127</v>
      </c>
      <c r="FA1037" t="s">
        <v>127</v>
      </c>
      <c r="GM1037" t="s">
        <v>127</v>
      </c>
      <c r="GN1037" t="s">
        <v>127</v>
      </c>
      <c r="GR1037" s="69" t="s">
        <v>347</v>
      </c>
      <c r="GS1037" s="11" t="s">
        <v>126</v>
      </c>
    </row>
    <row r="1038" spans="1:201" hidden="1" x14ac:dyDescent="0.25">
      <c r="A1038" s="10" t="s">
        <v>2076</v>
      </c>
      <c r="B1038" s="9" t="s">
        <v>1783</v>
      </c>
      <c r="C1038" s="9" t="s">
        <v>2029</v>
      </c>
      <c r="D1038" s="35" t="s">
        <v>2349</v>
      </c>
      <c r="E1038" s="35" t="s">
        <v>1589</v>
      </c>
      <c r="F1038" s="35" t="s">
        <v>1589</v>
      </c>
      <c r="G1038" s="35" t="s">
        <v>127</v>
      </c>
      <c r="H1038" s="35" t="s">
        <v>1589</v>
      </c>
      <c r="I1038" s="35" t="s">
        <v>1589</v>
      </c>
      <c r="J1038" s="35" t="str">
        <f t="shared" si="66"/>
        <v>Agile</v>
      </c>
      <c r="K1038" t="s">
        <v>1589</v>
      </c>
      <c r="L1038" t="s">
        <v>1589</v>
      </c>
      <c r="M1038" t="s">
        <v>1589</v>
      </c>
      <c r="N1038" t="s">
        <v>127</v>
      </c>
      <c r="O1038" t="s">
        <v>127</v>
      </c>
      <c r="P1038" t="s">
        <v>1589</v>
      </c>
      <c r="Q1038" t="s">
        <v>1589</v>
      </c>
      <c r="R1038" s="1" t="str">
        <f t="shared" si="67"/>
        <v>YES</v>
      </c>
      <c r="S1038" s="29" t="str">
        <f t="shared" si="68"/>
        <v>YES</v>
      </c>
      <c r="T1038" s="32" t="str">
        <f t="shared" si="65"/>
        <v>YES</v>
      </c>
      <c r="U1038" s="34" t="s">
        <v>127</v>
      </c>
      <c r="V1038" s="10" t="s">
        <v>1589</v>
      </c>
      <c r="W1038" s="54" t="s">
        <v>1589</v>
      </c>
      <c r="X1038" s="9" t="s">
        <v>126</v>
      </c>
      <c r="Y1038" s="9" t="s">
        <v>126</v>
      </c>
      <c r="Z1038" s="9" t="s">
        <v>126</v>
      </c>
      <c r="AA1038" s="9" t="s">
        <v>126</v>
      </c>
      <c r="AB1038" s="9" t="s">
        <v>126</v>
      </c>
      <c r="AC1038" s="9" t="s">
        <v>126</v>
      </c>
      <c r="AD1038" s="9" t="s">
        <v>127</v>
      </c>
      <c r="AE1038" s="9" t="s">
        <v>126</v>
      </c>
      <c r="AF1038" s="9" t="s">
        <v>126</v>
      </c>
      <c r="AG1038" s="9" t="s">
        <v>126</v>
      </c>
      <c r="AH1038" s="9" t="s">
        <v>126</v>
      </c>
      <c r="AI1038" s="9" t="s">
        <v>126</v>
      </c>
      <c r="AJ1038" s="9" t="s">
        <v>126</v>
      </c>
      <c r="AK1038" s="9" t="s">
        <v>126</v>
      </c>
      <c r="AL1038" s="9" t="s">
        <v>126</v>
      </c>
      <c r="AM1038" s="9" t="s">
        <v>126</v>
      </c>
      <c r="AN1038" s="9" t="s">
        <v>126</v>
      </c>
      <c r="AO1038" s="9" t="s">
        <v>126</v>
      </c>
      <c r="AP1038" s="9" t="s">
        <v>126</v>
      </c>
      <c r="AQ1038" s="9" t="s">
        <v>126</v>
      </c>
      <c r="AR1038" s="9" t="s">
        <v>126</v>
      </c>
      <c r="AS1038" s="36" t="s">
        <v>126</v>
      </c>
      <c r="EN1038" s="11" t="s">
        <v>2075</v>
      </c>
      <c r="EP1038" t="s">
        <v>127</v>
      </c>
      <c r="FA1038" t="s">
        <v>127</v>
      </c>
      <c r="GM1038" t="s">
        <v>127</v>
      </c>
      <c r="GN1038" t="s">
        <v>127</v>
      </c>
      <c r="GR1038" s="69" t="s">
        <v>347</v>
      </c>
      <c r="GS1038" s="11" t="s">
        <v>126</v>
      </c>
    </row>
    <row r="1039" spans="1:201" hidden="1" x14ac:dyDescent="0.25">
      <c r="A1039" s="10" t="s">
        <v>2076</v>
      </c>
      <c r="B1039" s="9" t="s">
        <v>1783</v>
      </c>
      <c r="C1039" s="9" t="s">
        <v>2030</v>
      </c>
      <c r="D1039" s="35" t="s">
        <v>2351</v>
      </c>
      <c r="E1039" s="35" t="s">
        <v>1589</v>
      </c>
      <c r="F1039" s="35" t="s">
        <v>127</v>
      </c>
      <c r="G1039" s="35" t="s">
        <v>127</v>
      </c>
      <c r="H1039" s="35" t="s">
        <v>1589</v>
      </c>
      <c r="I1039" s="35" t="s">
        <v>127</v>
      </c>
      <c r="J1039" s="35" t="str">
        <f t="shared" si="66"/>
        <v>Mixed</v>
      </c>
      <c r="K1039" t="s">
        <v>1589</v>
      </c>
      <c r="L1039" t="s">
        <v>1589</v>
      </c>
      <c r="M1039" t="s">
        <v>127</v>
      </c>
      <c r="N1039" t="s">
        <v>127</v>
      </c>
      <c r="O1039" t="s">
        <v>127</v>
      </c>
      <c r="P1039" t="s">
        <v>1589</v>
      </c>
      <c r="Q1039" t="s">
        <v>1589</v>
      </c>
      <c r="R1039" s="1" t="str">
        <f t="shared" si="67"/>
        <v>YES</v>
      </c>
      <c r="S1039" s="29" t="str">
        <f t="shared" si="68"/>
        <v>YES</v>
      </c>
      <c r="T1039" s="32" t="str">
        <f t="shared" si="65"/>
        <v>YES</v>
      </c>
      <c r="U1039" s="34" t="s">
        <v>127</v>
      </c>
      <c r="V1039" s="10" t="s">
        <v>1589</v>
      </c>
      <c r="W1039" s="54" t="s">
        <v>1589</v>
      </c>
      <c r="X1039" s="9" t="s">
        <v>126</v>
      </c>
      <c r="Y1039" s="9" t="s">
        <v>127</v>
      </c>
      <c r="Z1039" s="9" t="s">
        <v>126</v>
      </c>
      <c r="AA1039" s="9" t="s">
        <v>126</v>
      </c>
      <c r="AB1039" s="9" t="s">
        <v>126</v>
      </c>
      <c r="AC1039" s="9" t="s">
        <v>126</v>
      </c>
      <c r="AD1039" s="9" t="s">
        <v>126</v>
      </c>
      <c r="AE1039" s="9" t="s">
        <v>126</v>
      </c>
      <c r="AF1039" s="9" t="s">
        <v>126</v>
      </c>
      <c r="AG1039" s="9" t="s">
        <v>126</v>
      </c>
      <c r="AH1039" s="9" t="s">
        <v>126</v>
      </c>
      <c r="AI1039" s="9" t="s">
        <v>126</v>
      </c>
      <c r="AJ1039" s="9" t="s">
        <v>126</v>
      </c>
      <c r="AK1039" s="9" t="s">
        <v>126</v>
      </c>
      <c r="AL1039" s="9" t="s">
        <v>126</v>
      </c>
      <c r="AM1039" s="9" t="s">
        <v>126</v>
      </c>
      <c r="AN1039" s="9" t="s">
        <v>126</v>
      </c>
      <c r="AO1039" s="9" t="s">
        <v>126</v>
      </c>
      <c r="AP1039" s="9" t="s">
        <v>126</v>
      </c>
      <c r="AQ1039" s="9" t="s">
        <v>126</v>
      </c>
      <c r="AR1039" s="9" t="s">
        <v>126</v>
      </c>
      <c r="AS1039" s="36" t="s">
        <v>2031</v>
      </c>
      <c r="BQ1039" t="s">
        <v>127</v>
      </c>
      <c r="EJ1039" s="2" t="s">
        <v>127</v>
      </c>
      <c r="EN1039" s="11"/>
    </row>
    <row r="1040" spans="1:201" hidden="1" x14ac:dyDescent="0.25">
      <c r="A1040" s="10" t="s">
        <v>2076</v>
      </c>
      <c r="B1040" s="9" t="s">
        <v>1783</v>
      </c>
      <c r="C1040" s="9" t="s">
        <v>2030</v>
      </c>
      <c r="D1040" s="35" t="s">
        <v>2351</v>
      </c>
      <c r="E1040" s="35" t="s">
        <v>1589</v>
      </c>
      <c r="F1040" s="35" t="s">
        <v>127</v>
      </c>
      <c r="G1040" s="35" t="s">
        <v>127</v>
      </c>
      <c r="H1040" s="35" t="s">
        <v>1589</v>
      </c>
      <c r="I1040" s="35" t="s">
        <v>127</v>
      </c>
      <c r="J1040" s="35" t="str">
        <f t="shared" si="66"/>
        <v>Mixed</v>
      </c>
      <c r="K1040" t="s">
        <v>1589</v>
      </c>
      <c r="L1040" t="s">
        <v>1589</v>
      </c>
      <c r="M1040" t="s">
        <v>127</v>
      </c>
      <c r="N1040" t="s">
        <v>127</v>
      </c>
      <c r="O1040" t="s">
        <v>127</v>
      </c>
      <c r="P1040" t="s">
        <v>1589</v>
      </c>
      <c r="Q1040" t="s">
        <v>1589</v>
      </c>
      <c r="R1040" s="1" t="str">
        <f t="shared" si="67"/>
        <v>YES</v>
      </c>
      <c r="S1040" s="29" t="str">
        <f t="shared" si="68"/>
        <v>YES</v>
      </c>
      <c r="T1040" s="32" t="str">
        <f t="shared" si="65"/>
        <v>YES</v>
      </c>
      <c r="U1040" s="34" t="s">
        <v>127</v>
      </c>
      <c r="V1040" s="10" t="s">
        <v>1589</v>
      </c>
      <c r="W1040" s="54" t="s">
        <v>1589</v>
      </c>
      <c r="X1040" s="9" t="s">
        <v>126</v>
      </c>
      <c r="Y1040" s="9" t="s">
        <v>126</v>
      </c>
      <c r="Z1040" s="9" t="s">
        <v>126</v>
      </c>
      <c r="AA1040" s="9" t="s">
        <v>126</v>
      </c>
      <c r="AB1040" s="9" t="s">
        <v>127</v>
      </c>
      <c r="AC1040" s="9" t="s">
        <v>126</v>
      </c>
      <c r="AD1040" s="9" t="s">
        <v>126</v>
      </c>
      <c r="AE1040" s="9" t="s">
        <v>126</v>
      </c>
      <c r="AF1040" s="9" t="s">
        <v>126</v>
      </c>
      <c r="AG1040" s="9" t="s">
        <v>126</v>
      </c>
      <c r="AH1040" s="9" t="s">
        <v>126</v>
      </c>
      <c r="AI1040" s="9" t="s">
        <v>126</v>
      </c>
      <c r="AJ1040" s="9" t="s">
        <v>126</v>
      </c>
      <c r="AK1040" s="9" t="s">
        <v>126</v>
      </c>
      <c r="AL1040" s="9" t="s">
        <v>126</v>
      </c>
      <c r="AM1040" s="9" t="s">
        <v>126</v>
      </c>
      <c r="AN1040" s="9" t="s">
        <v>126</v>
      </c>
      <c r="AO1040" s="9" t="s">
        <v>126</v>
      </c>
      <c r="AP1040" s="9" t="s">
        <v>126</v>
      </c>
      <c r="AQ1040" s="9" t="s">
        <v>126</v>
      </c>
      <c r="AR1040" s="9" t="s">
        <v>126</v>
      </c>
      <c r="AS1040" s="36" t="s">
        <v>2032</v>
      </c>
      <c r="CX1040" t="s">
        <v>127</v>
      </c>
      <c r="EI1040" s="22" t="s">
        <v>127</v>
      </c>
      <c r="EN1040" s="11"/>
    </row>
    <row r="1041" spans="1:144" hidden="1" x14ac:dyDescent="0.25">
      <c r="A1041" s="10" t="s">
        <v>2076</v>
      </c>
      <c r="B1041" s="9" t="s">
        <v>1783</v>
      </c>
      <c r="C1041" s="9" t="s">
        <v>2030</v>
      </c>
      <c r="D1041" s="35" t="s">
        <v>2351</v>
      </c>
      <c r="E1041" s="35" t="s">
        <v>1589</v>
      </c>
      <c r="F1041" s="35" t="s">
        <v>127</v>
      </c>
      <c r="G1041" s="35" t="s">
        <v>127</v>
      </c>
      <c r="H1041" s="35" t="s">
        <v>1589</v>
      </c>
      <c r="I1041" s="35" t="s">
        <v>127</v>
      </c>
      <c r="J1041" s="35" t="str">
        <f t="shared" si="66"/>
        <v>Mixed</v>
      </c>
      <c r="K1041" t="s">
        <v>1589</v>
      </c>
      <c r="L1041" t="s">
        <v>1589</v>
      </c>
      <c r="M1041" t="s">
        <v>127</v>
      </c>
      <c r="N1041" t="s">
        <v>127</v>
      </c>
      <c r="O1041" t="s">
        <v>127</v>
      </c>
      <c r="P1041" t="s">
        <v>1589</v>
      </c>
      <c r="Q1041" t="s">
        <v>1589</v>
      </c>
      <c r="R1041" s="1" t="str">
        <f t="shared" si="67"/>
        <v>YES</v>
      </c>
      <c r="S1041" s="29" t="str">
        <f t="shared" si="68"/>
        <v>YES</v>
      </c>
      <c r="T1041" s="32" t="str">
        <f t="shared" si="65"/>
        <v>YES</v>
      </c>
      <c r="U1041" s="34" t="s">
        <v>127</v>
      </c>
      <c r="V1041" s="10" t="s">
        <v>1589</v>
      </c>
      <c r="W1041" s="54" t="s">
        <v>1589</v>
      </c>
      <c r="X1041" s="9" t="s">
        <v>126</v>
      </c>
      <c r="Y1041" s="9" t="s">
        <v>126</v>
      </c>
      <c r="Z1041" s="9" t="s">
        <v>126</v>
      </c>
      <c r="AA1041" s="9" t="s">
        <v>126</v>
      </c>
      <c r="AB1041" s="9" t="s">
        <v>126</v>
      </c>
      <c r="AC1041" s="9" t="s">
        <v>126</v>
      </c>
      <c r="AD1041" s="9" t="s">
        <v>127</v>
      </c>
      <c r="AE1041" s="9" t="s">
        <v>126</v>
      </c>
      <c r="AF1041" s="9" t="s">
        <v>126</v>
      </c>
      <c r="AG1041" s="9" t="s">
        <v>126</v>
      </c>
      <c r="AH1041" s="9" t="s">
        <v>126</v>
      </c>
      <c r="AI1041" s="9" t="s">
        <v>126</v>
      </c>
      <c r="AJ1041" s="9" t="s">
        <v>126</v>
      </c>
      <c r="AK1041" s="9" t="s">
        <v>126</v>
      </c>
      <c r="AL1041" s="9" t="s">
        <v>126</v>
      </c>
      <c r="AM1041" s="9" t="s">
        <v>126</v>
      </c>
      <c r="AN1041" s="9" t="s">
        <v>126</v>
      </c>
      <c r="AO1041" s="9" t="s">
        <v>126</v>
      </c>
      <c r="AP1041" s="9" t="s">
        <v>126</v>
      </c>
      <c r="AQ1041" s="9" t="s">
        <v>126</v>
      </c>
      <c r="AR1041" s="9" t="s">
        <v>126</v>
      </c>
      <c r="AS1041" s="36" t="s">
        <v>2033</v>
      </c>
      <c r="CH1041" t="s">
        <v>127</v>
      </c>
      <c r="EI1041" s="22" t="s">
        <v>127</v>
      </c>
      <c r="EN1041" s="11"/>
    </row>
    <row r="1042" spans="1:144" hidden="1" x14ac:dyDescent="0.25">
      <c r="A1042" s="10" t="s">
        <v>2076</v>
      </c>
      <c r="B1042" s="9" t="s">
        <v>1783</v>
      </c>
      <c r="C1042" s="9" t="s">
        <v>2030</v>
      </c>
      <c r="D1042" s="35" t="s">
        <v>2351</v>
      </c>
      <c r="E1042" s="35" t="s">
        <v>1589</v>
      </c>
      <c r="F1042" s="35" t="s">
        <v>127</v>
      </c>
      <c r="G1042" s="35" t="s">
        <v>127</v>
      </c>
      <c r="H1042" s="35" t="s">
        <v>1589</v>
      </c>
      <c r="I1042" s="35" t="s">
        <v>127</v>
      </c>
      <c r="J1042" s="35" t="str">
        <f t="shared" si="66"/>
        <v>Mixed</v>
      </c>
      <c r="K1042" t="s">
        <v>1589</v>
      </c>
      <c r="L1042" t="s">
        <v>1589</v>
      </c>
      <c r="M1042" t="s">
        <v>127</v>
      </c>
      <c r="N1042" t="s">
        <v>127</v>
      </c>
      <c r="O1042" t="s">
        <v>127</v>
      </c>
      <c r="P1042" t="s">
        <v>1589</v>
      </c>
      <c r="Q1042" t="s">
        <v>1589</v>
      </c>
      <c r="R1042" s="1" t="str">
        <f t="shared" si="67"/>
        <v>YES</v>
      </c>
      <c r="S1042" s="29" t="str">
        <f t="shared" si="68"/>
        <v>YES</v>
      </c>
      <c r="T1042" s="32" t="str">
        <f t="shared" si="65"/>
        <v>YES</v>
      </c>
      <c r="U1042" s="34" t="s">
        <v>127</v>
      </c>
      <c r="V1042" s="10" t="s">
        <v>1589</v>
      </c>
      <c r="W1042" s="54" t="s">
        <v>1589</v>
      </c>
      <c r="X1042" s="9" t="s">
        <v>126</v>
      </c>
      <c r="Y1042" s="9" t="s">
        <v>126</v>
      </c>
      <c r="Z1042" s="9" t="s">
        <v>126</v>
      </c>
      <c r="AA1042" s="9" t="s">
        <v>126</v>
      </c>
      <c r="AB1042" s="9" t="s">
        <v>126</v>
      </c>
      <c r="AC1042" s="9" t="s">
        <v>126</v>
      </c>
      <c r="AD1042" s="9" t="s">
        <v>126</v>
      </c>
      <c r="AE1042" s="9" t="s">
        <v>126</v>
      </c>
      <c r="AF1042" s="9" t="s">
        <v>127</v>
      </c>
      <c r="AG1042" s="9" t="s">
        <v>126</v>
      </c>
      <c r="AH1042" s="9" t="s">
        <v>126</v>
      </c>
      <c r="AI1042" s="9" t="s">
        <v>126</v>
      </c>
      <c r="AJ1042" s="9" t="s">
        <v>126</v>
      </c>
      <c r="AK1042" s="9" t="s">
        <v>126</v>
      </c>
      <c r="AL1042" s="9" t="s">
        <v>126</v>
      </c>
      <c r="AM1042" s="9" t="s">
        <v>126</v>
      </c>
      <c r="AN1042" s="9" t="s">
        <v>126</v>
      </c>
      <c r="AO1042" s="9" t="s">
        <v>126</v>
      </c>
      <c r="AP1042" s="9" t="s">
        <v>126</v>
      </c>
      <c r="AQ1042" s="9" t="s">
        <v>126</v>
      </c>
      <c r="AR1042" s="9" t="s">
        <v>126</v>
      </c>
      <c r="AS1042" s="36" t="s">
        <v>2034</v>
      </c>
      <c r="BQ1042" t="s">
        <v>127</v>
      </c>
      <c r="EJ1042" s="2" t="s">
        <v>127</v>
      </c>
      <c r="EN1042" s="11"/>
    </row>
    <row r="1043" spans="1:144" hidden="1" x14ac:dyDescent="0.25">
      <c r="A1043" s="10" t="s">
        <v>2076</v>
      </c>
      <c r="B1043" s="9" t="s">
        <v>1783</v>
      </c>
      <c r="C1043" s="9" t="s">
        <v>2030</v>
      </c>
      <c r="D1043" s="35" t="s">
        <v>2351</v>
      </c>
      <c r="E1043" s="35" t="s">
        <v>1589</v>
      </c>
      <c r="F1043" s="35" t="s">
        <v>127</v>
      </c>
      <c r="G1043" s="35" t="s">
        <v>127</v>
      </c>
      <c r="H1043" s="35" t="s">
        <v>1589</v>
      </c>
      <c r="I1043" s="35" t="s">
        <v>127</v>
      </c>
      <c r="J1043" s="35" t="str">
        <f t="shared" si="66"/>
        <v>Mixed</v>
      </c>
      <c r="K1043" t="s">
        <v>1589</v>
      </c>
      <c r="L1043" t="s">
        <v>1589</v>
      </c>
      <c r="M1043" t="s">
        <v>127</v>
      </c>
      <c r="N1043" t="s">
        <v>127</v>
      </c>
      <c r="O1043" t="s">
        <v>127</v>
      </c>
      <c r="P1043" t="s">
        <v>1589</v>
      </c>
      <c r="Q1043" t="s">
        <v>1589</v>
      </c>
      <c r="R1043" s="1" t="str">
        <f t="shared" si="67"/>
        <v>YES</v>
      </c>
      <c r="S1043" s="29" t="str">
        <f t="shared" si="68"/>
        <v>YES</v>
      </c>
      <c r="T1043" s="32" t="str">
        <f t="shared" si="65"/>
        <v>YES</v>
      </c>
      <c r="U1043" s="34" t="s">
        <v>127</v>
      </c>
      <c r="V1043" s="10" t="s">
        <v>1589</v>
      </c>
      <c r="W1043" s="54" t="s">
        <v>2239</v>
      </c>
      <c r="X1043" s="9" t="s">
        <v>126</v>
      </c>
      <c r="Y1043" s="9" t="s">
        <v>126</v>
      </c>
      <c r="Z1043" s="9" t="s">
        <v>126</v>
      </c>
      <c r="AA1043" s="9" t="s">
        <v>126</v>
      </c>
      <c r="AB1043" s="9" t="s">
        <v>126</v>
      </c>
      <c r="AC1043" s="9" t="s">
        <v>126</v>
      </c>
      <c r="AD1043" s="9" t="s">
        <v>126</v>
      </c>
      <c r="AE1043" s="9" t="s">
        <v>126</v>
      </c>
      <c r="AF1043" s="9" t="s">
        <v>126</v>
      </c>
      <c r="AG1043" s="9" t="s">
        <v>126</v>
      </c>
      <c r="AH1043" s="9" t="s">
        <v>127</v>
      </c>
      <c r="AI1043" s="9" t="s">
        <v>126</v>
      </c>
      <c r="AJ1043" s="9" t="s">
        <v>126</v>
      </c>
      <c r="AK1043" s="9" t="s">
        <v>126</v>
      </c>
      <c r="AL1043" s="9" t="s">
        <v>126</v>
      </c>
      <c r="AM1043" s="9" t="s">
        <v>126</v>
      </c>
      <c r="AN1043" s="9" t="s">
        <v>126</v>
      </c>
      <c r="AO1043" s="9" t="s">
        <v>126</v>
      </c>
      <c r="AP1043" s="9" t="s">
        <v>126</v>
      </c>
      <c r="AQ1043" s="9" t="s">
        <v>126</v>
      </c>
      <c r="AR1043" s="9" t="s">
        <v>126</v>
      </c>
      <c r="AS1043" s="36" t="s">
        <v>2035</v>
      </c>
      <c r="EN1043" s="11"/>
    </row>
    <row r="1044" spans="1:144" hidden="1" x14ac:dyDescent="0.25">
      <c r="A1044" s="10" t="s">
        <v>2076</v>
      </c>
      <c r="B1044" s="9" t="s">
        <v>1783</v>
      </c>
      <c r="C1044" s="9" t="s">
        <v>2044</v>
      </c>
      <c r="D1044" s="35" t="s">
        <v>2351</v>
      </c>
      <c r="E1044" s="35" t="s">
        <v>127</v>
      </c>
      <c r="F1044" s="35" t="s">
        <v>1589</v>
      </c>
      <c r="G1044" s="35" t="s">
        <v>1589</v>
      </c>
      <c r="H1044" s="35" t="s">
        <v>1589</v>
      </c>
      <c r="I1044" s="35" t="s">
        <v>127</v>
      </c>
      <c r="J1044" s="35" t="str">
        <f t="shared" si="66"/>
        <v>Plan-driven</v>
      </c>
      <c r="K1044" t="s">
        <v>1589</v>
      </c>
      <c r="L1044" t="s">
        <v>127</v>
      </c>
      <c r="M1044" t="s">
        <v>127</v>
      </c>
      <c r="N1044" t="s">
        <v>127</v>
      </c>
      <c r="O1044" t="s">
        <v>1589</v>
      </c>
      <c r="P1044" t="s">
        <v>1589</v>
      </c>
      <c r="Q1044" t="s">
        <v>1589</v>
      </c>
      <c r="R1044" s="1" t="str">
        <f t="shared" si="67"/>
        <v>YES</v>
      </c>
      <c r="S1044" s="29" t="str">
        <f t="shared" si="68"/>
        <v>YES</v>
      </c>
      <c r="T1044" s="32" t="str">
        <f t="shared" si="65"/>
        <v>YES</v>
      </c>
      <c r="U1044" s="34" t="s">
        <v>127</v>
      </c>
      <c r="V1044" s="10" t="s">
        <v>1589</v>
      </c>
      <c r="W1044" s="54" t="s">
        <v>1589</v>
      </c>
      <c r="X1044" s="9" t="s">
        <v>126</v>
      </c>
      <c r="Y1044" s="9" t="s">
        <v>127</v>
      </c>
      <c r="Z1044" s="9" t="s">
        <v>126</v>
      </c>
      <c r="AA1044" s="9" t="s">
        <v>126</v>
      </c>
      <c r="AB1044" s="9" t="s">
        <v>126</v>
      </c>
      <c r="AC1044" s="9" t="s">
        <v>126</v>
      </c>
      <c r="AD1044" s="9" t="s">
        <v>126</v>
      </c>
      <c r="AE1044" s="9" t="s">
        <v>126</v>
      </c>
      <c r="AF1044" s="9" t="s">
        <v>126</v>
      </c>
      <c r="AG1044" s="9" t="s">
        <v>126</v>
      </c>
      <c r="AH1044" s="9" t="s">
        <v>126</v>
      </c>
      <c r="AI1044" s="9" t="s">
        <v>126</v>
      </c>
      <c r="AJ1044" s="9" t="s">
        <v>126</v>
      </c>
      <c r="AK1044" s="9" t="s">
        <v>126</v>
      </c>
      <c r="AL1044" s="9" t="s">
        <v>126</v>
      </c>
      <c r="AM1044" s="9" t="s">
        <v>126</v>
      </c>
      <c r="AN1044" s="9" t="s">
        <v>126</v>
      </c>
      <c r="AO1044" s="9" t="s">
        <v>126</v>
      </c>
      <c r="AP1044" s="9" t="s">
        <v>126</v>
      </c>
      <c r="AQ1044" s="9" t="s">
        <v>126</v>
      </c>
      <c r="AR1044" s="9" t="s">
        <v>126</v>
      </c>
      <c r="AS1044" s="36" t="s">
        <v>2045</v>
      </c>
      <c r="BQ1044" t="s">
        <v>127</v>
      </c>
      <c r="EJ1044" s="2" t="s">
        <v>127</v>
      </c>
      <c r="EN1044" s="11"/>
    </row>
    <row r="1045" spans="1:144" hidden="1" x14ac:dyDescent="0.25">
      <c r="A1045" s="10" t="s">
        <v>2076</v>
      </c>
      <c r="B1045" s="9" t="s">
        <v>1783</v>
      </c>
      <c r="C1045" s="9" t="s">
        <v>2044</v>
      </c>
      <c r="D1045" s="35" t="s">
        <v>2351</v>
      </c>
      <c r="E1045" s="35" t="s">
        <v>127</v>
      </c>
      <c r="F1045" s="35" t="s">
        <v>1589</v>
      </c>
      <c r="G1045" s="35" t="s">
        <v>1589</v>
      </c>
      <c r="H1045" s="35" t="s">
        <v>1589</v>
      </c>
      <c r="I1045" s="35" t="s">
        <v>127</v>
      </c>
      <c r="J1045" s="35" t="str">
        <f t="shared" si="66"/>
        <v>Plan-driven</v>
      </c>
      <c r="K1045" t="s">
        <v>1589</v>
      </c>
      <c r="L1045" t="s">
        <v>127</v>
      </c>
      <c r="M1045" t="s">
        <v>127</v>
      </c>
      <c r="N1045" t="s">
        <v>127</v>
      </c>
      <c r="O1045" t="s">
        <v>1589</v>
      </c>
      <c r="P1045" t="s">
        <v>1589</v>
      </c>
      <c r="Q1045" t="s">
        <v>1589</v>
      </c>
      <c r="R1045" s="1" t="str">
        <f t="shared" si="67"/>
        <v>YES</v>
      </c>
      <c r="S1045" s="29" t="str">
        <f t="shared" si="68"/>
        <v>YES</v>
      </c>
      <c r="T1045" s="32" t="str">
        <f t="shared" si="65"/>
        <v>YES</v>
      </c>
      <c r="U1045" s="34" t="s">
        <v>127</v>
      </c>
      <c r="V1045" s="10" t="s">
        <v>1589</v>
      </c>
      <c r="W1045" s="54" t="s">
        <v>1589</v>
      </c>
      <c r="X1045" s="9" t="s">
        <v>126</v>
      </c>
      <c r="Y1045" s="9" t="s">
        <v>126</v>
      </c>
      <c r="Z1045" s="9" t="s">
        <v>126</v>
      </c>
      <c r="AA1045" s="9" t="s">
        <v>126</v>
      </c>
      <c r="AB1045" s="9" t="s">
        <v>127</v>
      </c>
      <c r="AC1045" s="9" t="s">
        <v>126</v>
      </c>
      <c r="AD1045" s="9" t="s">
        <v>126</v>
      </c>
      <c r="AE1045" s="9" t="s">
        <v>126</v>
      </c>
      <c r="AF1045" s="9" t="s">
        <v>126</v>
      </c>
      <c r="AG1045" s="9" t="s">
        <v>126</v>
      </c>
      <c r="AH1045" s="9" t="s">
        <v>126</v>
      </c>
      <c r="AI1045" s="9" t="s">
        <v>126</v>
      </c>
      <c r="AJ1045" s="9" t="s">
        <v>126</v>
      </c>
      <c r="AK1045" s="9" t="s">
        <v>126</v>
      </c>
      <c r="AL1045" s="9" t="s">
        <v>126</v>
      </c>
      <c r="AM1045" s="9" t="s">
        <v>126</v>
      </c>
      <c r="AN1045" s="9" t="s">
        <v>126</v>
      </c>
      <c r="AO1045" s="9" t="s">
        <v>126</v>
      </c>
      <c r="AP1045" s="9" t="s">
        <v>126</v>
      </c>
      <c r="AQ1045" s="9" t="s">
        <v>126</v>
      </c>
      <c r="AR1045" s="9" t="s">
        <v>126</v>
      </c>
      <c r="AS1045" s="36" t="s">
        <v>2046</v>
      </c>
      <c r="BN1045" t="s">
        <v>127</v>
      </c>
      <c r="CG1045" t="s">
        <v>127</v>
      </c>
      <c r="EI1045" s="22" t="s">
        <v>127</v>
      </c>
      <c r="EJ1045" s="2" t="s">
        <v>127</v>
      </c>
      <c r="EN1045" s="11"/>
    </row>
    <row r="1046" spans="1:144" hidden="1" x14ac:dyDescent="0.25">
      <c r="A1046" s="10" t="s">
        <v>2076</v>
      </c>
      <c r="B1046" s="9" t="s">
        <v>1783</v>
      </c>
      <c r="C1046" s="9" t="s">
        <v>2044</v>
      </c>
      <c r="D1046" s="35" t="s">
        <v>2351</v>
      </c>
      <c r="E1046" s="35" t="s">
        <v>127</v>
      </c>
      <c r="F1046" s="35" t="s">
        <v>1589</v>
      </c>
      <c r="G1046" s="35" t="s">
        <v>1589</v>
      </c>
      <c r="H1046" s="35" t="s">
        <v>1589</v>
      </c>
      <c r="I1046" s="35" t="s">
        <v>127</v>
      </c>
      <c r="J1046" s="35" t="str">
        <f t="shared" si="66"/>
        <v>Plan-driven</v>
      </c>
      <c r="K1046" t="s">
        <v>1589</v>
      </c>
      <c r="L1046" t="s">
        <v>127</v>
      </c>
      <c r="M1046" t="s">
        <v>127</v>
      </c>
      <c r="N1046" t="s">
        <v>127</v>
      </c>
      <c r="O1046" t="s">
        <v>1589</v>
      </c>
      <c r="P1046" t="s">
        <v>1589</v>
      </c>
      <c r="Q1046" t="s">
        <v>1589</v>
      </c>
      <c r="R1046" s="1" t="str">
        <f t="shared" si="67"/>
        <v>YES</v>
      </c>
      <c r="S1046" s="29" t="str">
        <f t="shared" si="68"/>
        <v>YES</v>
      </c>
      <c r="T1046" s="32" t="str">
        <f t="shared" si="65"/>
        <v>YES</v>
      </c>
      <c r="U1046" s="34" t="s">
        <v>127</v>
      </c>
      <c r="V1046" s="10" t="s">
        <v>1589</v>
      </c>
      <c r="W1046" s="54" t="s">
        <v>1589</v>
      </c>
      <c r="X1046" s="9" t="s">
        <v>126</v>
      </c>
      <c r="Y1046" s="9" t="s">
        <v>126</v>
      </c>
      <c r="Z1046" s="9" t="s">
        <v>126</v>
      </c>
      <c r="AA1046" s="9" t="s">
        <v>126</v>
      </c>
      <c r="AB1046" s="9" t="s">
        <v>126</v>
      </c>
      <c r="AC1046" s="9" t="s">
        <v>126</v>
      </c>
      <c r="AD1046" s="9" t="s">
        <v>126</v>
      </c>
      <c r="AE1046" s="9" t="s">
        <v>126</v>
      </c>
      <c r="AF1046" s="9" t="s">
        <v>126</v>
      </c>
      <c r="AG1046" s="9" t="s">
        <v>126</v>
      </c>
      <c r="AH1046" s="9" t="s">
        <v>126</v>
      </c>
      <c r="AI1046" s="9" t="s">
        <v>126</v>
      </c>
      <c r="AJ1046" s="9" t="s">
        <v>126</v>
      </c>
      <c r="AK1046" s="9" t="s">
        <v>127</v>
      </c>
      <c r="AL1046" s="9" t="s">
        <v>126</v>
      </c>
      <c r="AM1046" s="9" t="s">
        <v>126</v>
      </c>
      <c r="AN1046" s="9" t="s">
        <v>126</v>
      </c>
      <c r="AO1046" s="9" t="s">
        <v>126</v>
      </c>
      <c r="AP1046" s="9" t="s">
        <v>126</v>
      </c>
      <c r="AQ1046" s="9" t="s">
        <v>126</v>
      </c>
      <c r="AR1046" s="9" t="s">
        <v>126</v>
      </c>
      <c r="AS1046" s="36" t="s">
        <v>2047</v>
      </c>
      <c r="CG1046" t="s">
        <v>127</v>
      </c>
      <c r="EJ1046" s="2" t="s">
        <v>127</v>
      </c>
      <c r="EN1046" s="11"/>
    </row>
    <row r="1047" spans="1:144" hidden="1" x14ac:dyDescent="0.25">
      <c r="A1047" s="10" t="s">
        <v>2076</v>
      </c>
      <c r="B1047" s="9" t="s">
        <v>1783</v>
      </c>
      <c r="C1047" s="9" t="s">
        <v>2044</v>
      </c>
      <c r="D1047" s="35" t="s">
        <v>2351</v>
      </c>
      <c r="E1047" s="35" t="s">
        <v>127</v>
      </c>
      <c r="F1047" s="35" t="s">
        <v>1589</v>
      </c>
      <c r="G1047" s="35" t="s">
        <v>1589</v>
      </c>
      <c r="H1047" s="35" t="s">
        <v>1589</v>
      </c>
      <c r="I1047" s="35" t="s">
        <v>127</v>
      </c>
      <c r="J1047" s="35" t="str">
        <f t="shared" si="66"/>
        <v>Plan-driven</v>
      </c>
      <c r="K1047" t="s">
        <v>1589</v>
      </c>
      <c r="L1047" t="s">
        <v>127</v>
      </c>
      <c r="M1047" t="s">
        <v>127</v>
      </c>
      <c r="N1047" t="s">
        <v>127</v>
      </c>
      <c r="O1047" t="s">
        <v>1589</v>
      </c>
      <c r="P1047" t="s">
        <v>1589</v>
      </c>
      <c r="Q1047" t="s">
        <v>1589</v>
      </c>
      <c r="R1047" s="1" t="str">
        <f t="shared" si="67"/>
        <v>YES</v>
      </c>
      <c r="S1047" s="29" t="str">
        <f t="shared" si="68"/>
        <v>YES</v>
      </c>
      <c r="T1047" s="32" t="str">
        <f t="shared" si="65"/>
        <v>YES</v>
      </c>
      <c r="U1047" s="34" t="s">
        <v>127</v>
      </c>
      <c r="V1047" s="10" t="s">
        <v>1589</v>
      </c>
      <c r="W1047" s="54" t="s">
        <v>1589</v>
      </c>
      <c r="X1047" s="9" t="s">
        <v>126</v>
      </c>
      <c r="Y1047" s="9" t="s">
        <v>126</v>
      </c>
      <c r="Z1047" s="9" t="s">
        <v>126</v>
      </c>
      <c r="AA1047" s="9" t="s">
        <v>126</v>
      </c>
      <c r="AB1047" s="9" t="s">
        <v>126</v>
      </c>
      <c r="AC1047" s="9" t="s">
        <v>126</v>
      </c>
      <c r="AD1047" s="9" t="s">
        <v>127</v>
      </c>
      <c r="AE1047" s="9" t="s">
        <v>126</v>
      </c>
      <c r="AF1047" s="9" t="s">
        <v>126</v>
      </c>
      <c r="AG1047" s="9" t="s">
        <v>126</v>
      </c>
      <c r="AH1047" s="9" t="s">
        <v>126</v>
      </c>
      <c r="AI1047" s="9" t="s">
        <v>126</v>
      </c>
      <c r="AJ1047" s="9" t="s">
        <v>126</v>
      </c>
      <c r="AK1047" s="9" t="s">
        <v>126</v>
      </c>
      <c r="AL1047" s="9" t="s">
        <v>126</v>
      </c>
      <c r="AM1047" s="9" t="s">
        <v>126</v>
      </c>
      <c r="AN1047" s="9" t="s">
        <v>126</v>
      </c>
      <c r="AO1047" s="9" t="s">
        <v>126</v>
      </c>
      <c r="AP1047" s="9" t="s">
        <v>126</v>
      </c>
      <c r="AQ1047" s="9" t="s">
        <v>126</v>
      </c>
      <c r="AR1047" s="9" t="s">
        <v>126</v>
      </c>
      <c r="AS1047" s="36" t="s">
        <v>2045</v>
      </c>
      <c r="BQ1047" t="s">
        <v>127</v>
      </c>
      <c r="EJ1047" s="2" t="s">
        <v>127</v>
      </c>
      <c r="EN1047" s="11"/>
    </row>
    <row r="1048" spans="1:144" hidden="1" x14ac:dyDescent="0.25">
      <c r="A1048" s="10" t="s">
        <v>2076</v>
      </c>
      <c r="B1048" s="9" t="s">
        <v>1783</v>
      </c>
      <c r="C1048" s="9" t="s">
        <v>2044</v>
      </c>
      <c r="D1048" s="35" t="s">
        <v>2351</v>
      </c>
      <c r="E1048" s="35" t="s">
        <v>127</v>
      </c>
      <c r="F1048" s="35" t="s">
        <v>1589</v>
      </c>
      <c r="G1048" s="35" t="s">
        <v>1589</v>
      </c>
      <c r="H1048" s="35" t="s">
        <v>1589</v>
      </c>
      <c r="I1048" s="35" t="s">
        <v>127</v>
      </c>
      <c r="J1048" s="35" t="str">
        <f t="shared" si="66"/>
        <v>Plan-driven</v>
      </c>
      <c r="K1048" t="s">
        <v>1589</v>
      </c>
      <c r="L1048" t="s">
        <v>127</v>
      </c>
      <c r="M1048" t="s">
        <v>127</v>
      </c>
      <c r="N1048" t="s">
        <v>127</v>
      </c>
      <c r="O1048" t="s">
        <v>1589</v>
      </c>
      <c r="P1048" t="s">
        <v>1589</v>
      </c>
      <c r="Q1048" t="s">
        <v>1589</v>
      </c>
      <c r="R1048" s="1" t="str">
        <f t="shared" si="67"/>
        <v>YES</v>
      </c>
      <c r="S1048" s="29" t="str">
        <f t="shared" si="68"/>
        <v>YES</v>
      </c>
      <c r="T1048" s="32" t="str">
        <f t="shared" si="65"/>
        <v>YES</v>
      </c>
      <c r="U1048" s="34" t="s">
        <v>127</v>
      </c>
      <c r="V1048" s="10" t="s">
        <v>1589</v>
      </c>
      <c r="W1048" s="54" t="s">
        <v>1589</v>
      </c>
      <c r="X1048" s="9" t="s">
        <v>126</v>
      </c>
      <c r="Y1048" s="9" t="s">
        <v>126</v>
      </c>
      <c r="Z1048" s="9" t="s">
        <v>126</v>
      </c>
      <c r="AA1048" s="9" t="s">
        <v>126</v>
      </c>
      <c r="AB1048" s="9" t="s">
        <v>126</v>
      </c>
      <c r="AC1048" s="9" t="s">
        <v>126</v>
      </c>
      <c r="AD1048" s="9" t="s">
        <v>126</v>
      </c>
      <c r="AE1048" s="9" t="s">
        <v>126</v>
      </c>
      <c r="AF1048" s="9" t="s">
        <v>126</v>
      </c>
      <c r="AG1048" s="9" t="s">
        <v>126</v>
      </c>
      <c r="AH1048" s="9" t="s">
        <v>126</v>
      </c>
      <c r="AI1048" s="9" t="s">
        <v>126</v>
      </c>
      <c r="AJ1048" s="9" t="s">
        <v>126</v>
      </c>
      <c r="AK1048" s="9" t="s">
        <v>126</v>
      </c>
      <c r="AL1048" s="9" t="s">
        <v>126</v>
      </c>
      <c r="AM1048" s="9" t="s">
        <v>126</v>
      </c>
      <c r="AN1048" s="9" t="s">
        <v>126</v>
      </c>
      <c r="AO1048" s="9" t="s">
        <v>126</v>
      </c>
      <c r="AP1048" s="9" t="s">
        <v>126</v>
      </c>
      <c r="AQ1048" s="9" t="s">
        <v>126</v>
      </c>
      <c r="AR1048" s="9" t="s">
        <v>127</v>
      </c>
      <c r="AS1048" s="36" t="s">
        <v>2047</v>
      </c>
      <c r="CG1048" t="s">
        <v>127</v>
      </c>
      <c r="EJ1048" s="2" t="s">
        <v>127</v>
      </c>
      <c r="EN1048" s="11"/>
    </row>
    <row r="1049" spans="1:144" hidden="1" x14ac:dyDescent="0.25">
      <c r="A1049" s="10" t="s">
        <v>2076</v>
      </c>
      <c r="B1049" s="9" t="s">
        <v>1783</v>
      </c>
      <c r="C1049" s="9" t="s">
        <v>2055</v>
      </c>
      <c r="D1049" s="35" t="s">
        <v>2349</v>
      </c>
      <c r="E1049" s="35" t="s">
        <v>1589</v>
      </c>
      <c r="F1049" s="35" t="s">
        <v>1589</v>
      </c>
      <c r="G1049" s="35" t="s">
        <v>1589</v>
      </c>
      <c r="H1049" s="35" t="s">
        <v>1589</v>
      </c>
      <c r="I1049" s="35" t="s">
        <v>127</v>
      </c>
      <c r="J1049" s="35" t="str">
        <f t="shared" si="66"/>
        <v>Plan-driven</v>
      </c>
      <c r="K1049" t="s">
        <v>1589</v>
      </c>
      <c r="L1049" t="s">
        <v>127</v>
      </c>
      <c r="M1049" t="s">
        <v>1589</v>
      </c>
      <c r="N1049" t="s">
        <v>1589</v>
      </c>
      <c r="O1049" t="s">
        <v>1589</v>
      </c>
      <c r="P1049" t="s">
        <v>1589</v>
      </c>
      <c r="Q1049" t="s">
        <v>1589</v>
      </c>
      <c r="R1049" s="1" t="str">
        <f t="shared" si="67"/>
        <v>NO</v>
      </c>
      <c r="S1049" s="29" t="str">
        <f t="shared" si="68"/>
        <v>YES</v>
      </c>
      <c r="T1049" s="32" t="str">
        <f t="shared" si="65"/>
        <v>YES</v>
      </c>
      <c r="U1049" s="34" t="s">
        <v>127</v>
      </c>
      <c r="V1049" s="10" t="s">
        <v>1589</v>
      </c>
      <c r="W1049" s="54" t="s">
        <v>1589</v>
      </c>
      <c r="X1049" s="9" t="s">
        <v>126</v>
      </c>
      <c r="Y1049" s="9" t="s">
        <v>127</v>
      </c>
      <c r="Z1049" s="9" t="s">
        <v>126</v>
      </c>
      <c r="AA1049" s="9" t="s">
        <v>126</v>
      </c>
      <c r="AB1049" s="9" t="s">
        <v>126</v>
      </c>
      <c r="AC1049" s="9" t="s">
        <v>126</v>
      </c>
      <c r="AD1049" s="9" t="s">
        <v>126</v>
      </c>
      <c r="AE1049" s="9" t="s">
        <v>126</v>
      </c>
      <c r="AF1049" s="9" t="s">
        <v>126</v>
      </c>
      <c r="AG1049" s="9" t="s">
        <v>126</v>
      </c>
      <c r="AH1049" s="9" t="s">
        <v>126</v>
      </c>
      <c r="AI1049" s="9" t="s">
        <v>126</v>
      </c>
      <c r="AJ1049" s="9" t="s">
        <v>126</v>
      </c>
      <c r="AK1049" s="9" t="s">
        <v>126</v>
      </c>
      <c r="AL1049" s="9" t="s">
        <v>126</v>
      </c>
      <c r="AM1049" s="9" t="s">
        <v>126</v>
      </c>
      <c r="AN1049" s="9" t="s">
        <v>126</v>
      </c>
      <c r="AO1049" s="9" t="s">
        <v>126</v>
      </c>
      <c r="AP1049" s="9" t="s">
        <v>126</v>
      </c>
      <c r="AQ1049" s="9" t="s">
        <v>126</v>
      </c>
      <c r="AR1049" s="9" t="s">
        <v>126</v>
      </c>
      <c r="AS1049" s="36" t="s">
        <v>2056</v>
      </c>
      <c r="CH1049" t="s">
        <v>127</v>
      </c>
      <c r="CU1049" t="s">
        <v>127</v>
      </c>
      <c r="EI1049" s="22" t="s">
        <v>127</v>
      </c>
      <c r="EN1049" s="11"/>
    </row>
    <row r="1050" spans="1:144" hidden="1" x14ac:dyDescent="0.25">
      <c r="A1050" s="10" t="s">
        <v>2076</v>
      </c>
      <c r="B1050" s="9" t="s">
        <v>1783</v>
      </c>
      <c r="C1050" s="9" t="s">
        <v>2055</v>
      </c>
      <c r="D1050" s="35" t="s">
        <v>2349</v>
      </c>
      <c r="E1050" s="35" t="s">
        <v>1589</v>
      </c>
      <c r="F1050" s="35" t="s">
        <v>1589</v>
      </c>
      <c r="G1050" s="35" t="s">
        <v>1589</v>
      </c>
      <c r="H1050" s="35" t="s">
        <v>1589</v>
      </c>
      <c r="I1050" s="35" t="s">
        <v>127</v>
      </c>
      <c r="J1050" s="35" t="str">
        <f t="shared" si="66"/>
        <v>Plan-driven</v>
      </c>
      <c r="K1050" t="s">
        <v>1589</v>
      </c>
      <c r="L1050" t="s">
        <v>127</v>
      </c>
      <c r="M1050" t="s">
        <v>1589</v>
      </c>
      <c r="N1050" t="s">
        <v>1589</v>
      </c>
      <c r="O1050" t="s">
        <v>1589</v>
      </c>
      <c r="P1050" t="s">
        <v>1589</v>
      </c>
      <c r="Q1050" t="s">
        <v>1589</v>
      </c>
      <c r="R1050" s="1" t="str">
        <f t="shared" si="67"/>
        <v>NO</v>
      </c>
      <c r="S1050" s="29" t="str">
        <f t="shared" si="68"/>
        <v>YES</v>
      </c>
      <c r="T1050" s="32" t="str">
        <f t="shared" si="65"/>
        <v>YES</v>
      </c>
      <c r="U1050" s="34" t="s">
        <v>127</v>
      </c>
      <c r="V1050" s="10" t="s">
        <v>1589</v>
      </c>
      <c r="W1050" s="54" t="s">
        <v>1589</v>
      </c>
      <c r="X1050" s="9" t="s">
        <v>126</v>
      </c>
      <c r="Y1050" s="9" t="s">
        <v>126</v>
      </c>
      <c r="Z1050" s="9" t="s">
        <v>126</v>
      </c>
      <c r="AA1050" s="9" t="s">
        <v>126</v>
      </c>
      <c r="AB1050" s="9" t="s">
        <v>126</v>
      </c>
      <c r="AC1050" s="9" t="s">
        <v>126</v>
      </c>
      <c r="AD1050" s="9" t="s">
        <v>126</v>
      </c>
      <c r="AE1050" s="9" t="s">
        <v>126</v>
      </c>
      <c r="AF1050" s="9" t="s">
        <v>126</v>
      </c>
      <c r="AG1050" s="9" t="s">
        <v>126</v>
      </c>
      <c r="AH1050" s="9" t="s">
        <v>126</v>
      </c>
      <c r="AI1050" s="9" t="s">
        <v>126</v>
      </c>
      <c r="AJ1050" s="9" t="s">
        <v>126</v>
      </c>
      <c r="AK1050" s="9" t="s">
        <v>126</v>
      </c>
      <c r="AL1050" s="9" t="s">
        <v>126</v>
      </c>
      <c r="AM1050" s="9" t="s">
        <v>127</v>
      </c>
      <c r="AN1050" s="9" t="s">
        <v>126</v>
      </c>
      <c r="AO1050" s="9" t="s">
        <v>126</v>
      </c>
      <c r="AP1050" s="9" t="s">
        <v>126</v>
      </c>
      <c r="AQ1050" s="9" t="s">
        <v>126</v>
      </c>
      <c r="AR1050" s="9" t="s">
        <v>126</v>
      </c>
      <c r="AS1050" s="36" t="s">
        <v>2057</v>
      </c>
      <c r="BQ1050" t="s">
        <v>127</v>
      </c>
      <c r="EJ1050" s="2" t="s">
        <v>127</v>
      </c>
      <c r="EN1050" s="11"/>
    </row>
    <row r="1051" spans="1:144" hidden="1" x14ac:dyDescent="0.25">
      <c r="A1051" s="10" t="s">
        <v>2076</v>
      </c>
      <c r="B1051" s="9" t="s">
        <v>1783</v>
      </c>
      <c r="C1051" s="9" t="s">
        <v>2055</v>
      </c>
      <c r="D1051" s="35" t="s">
        <v>2349</v>
      </c>
      <c r="E1051" s="35" t="s">
        <v>1589</v>
      </c>
      <c r="F1051" s="35" t="s">
        <v>1589</v>
      </c>
      <c r="G1051" s="35" t="s">
        <v>1589</v>
      </c>
      <c r="H1051" s="35" t="s">
        <v>1589</v>
      </c>
      <c r="I1051" s="35" t="s">
        <v>127</v>
      </c>
      <c r="J1051" s="35" t="str">
        <f t="shared" si="66"/>
        <v>Plan-driven</v>
      </c>
      <c r="K1051" t="s">
        <v>1589</v>
      </c>
      <c r="L1051" t="s">
        <v>127</v>
      </c>
      <c r="M1051" t="s">
        <v>1589</v>
      </c>
      <c r="N1051" t="s">
        <v>1589</v>
      </c>
      <c r="O1051" t="s">
        <v>1589</v>
      </c>
      <c r="P1051" t="s">
        <v>1589</v>
      </c>
      <c r="Q1051" t="s">
        <v>1589</v>
      </c>
      <c r="R1051" s="1" t="str">
        <f t="shared" si="67"/>
        <v>NO</v>
      </c>
      <c r="S1051" s="29" t="str">
        <f t="shared" si="68"/>
        <v>YES</v>
      </c>
      <c r="T1051" s="32" t="str">
        <f t="shared" si="65"/>
        <v>NO</v>
      </c>
      <c r="U1051" s="34" t="s">
        <v>127</v>
      </c>
      <c r="V1051" s="10" t="s">
        <v>1589</v>
      </c>
      <c r="W1051" s="54" t="s">
        <v>1589</v>
      </c>
      <c r="X1051" s="9" t="s">
        <v>126</v>
      </c>
      <c r="Y1051" s="9" t="s">
        <v>126</v>
      </c>
      <c r="Z1051" s="9" t="s">
        <v>126</v>
      </c>
      <c r="AA1051" s="9" t="s">
        <v>126</v>
      </c>
      <c r="AB1051" s="9" t="s">
        <v>126</v>
      </c>
      <c r="AC1051" s="9" t="s">
        <v>126</v>
      </c>
      <c r="AD1051" s="9" t="s">
        <v>126</v>
      </c>
      <c r="AE1051" s="9" t="s">
        <v>126</v>
      </c>
      <c r="AF1051" s="9" t="s">
        <v>126</v>
      </c>
      <c r="AG1051" s="9" t="s">
        <v>126</v>
      </c>
      <c r="AH1051" s="9" t="s">
        <v>126</v>
      </c>
      <c r="AI1051" s="9" t="s">
        <v>127</v>
      </c>
      <c r="AJ1051" s="9" t="s">
        <v>126</v>
      </c>
      <c r="AK1051" s="9" t="s">
        <v>126</v>
      </c>
      <c r="AL1051" s="9" t="s">
        <v>126</v>
      </c>
      <c r="AM1051" s="9" t="s">
        <v>126</v>
      </c>
      <c r="AN1051" s="9" t="s">
        <v>126</v>
      </c>
      <c r="AO1051" s="9" t="s">
        <v>126</v>
      </c>
      <c r="AP1051" s="9" t="s">
        <v>126</v>
      </c>
      <c r="AQ1051" s="9" t="s">
        <v>126</v>
      </c>
      <c r="AR1051" s="9" t="s">
        <v>126</v>
      </c>
      <c r="AS1051" s="36" t="s">
        <v>126</v>
      </c>
      <c r="EN1051" s="11"/>
    </row>
    <row r="1052" spans="1:144" hidden="1" x14ac:dyDescent="0.25">
      <c r="A1052" s="10" t="s">
        <v>2076</v>
      </c>
      <c r="B1052" s="9" t="s">
        <v>1783</v>
      </c>
      <c r="C1052" s="9" t="s">
        <v>2055</v>
      </c>
      <c r="D1052" s="35" t="s">
        <v>2349</v>
      </c>
      <c r="E1052" s="35" t="s">
        <v>1589</v>
      </c>
      <c r="F1052" s="35" t="s">
        <v>1589</v>
      </c>
      <c r="G1052" s="35" t="s">
        <v>1589</v>
      </c>
      <c r="H1052" s="35" t="s">
        <v>1589</v>
      </c>
      <c r="I1052" s="35" t="s">
        <v>127</v>
      </c>
      <c r="J1052" s="35" t="str">
        <f t="shared" si="66"/>
        <v>Plan-driven</v>
      </c>
      <c r="K1052" t="s">
        <v>1589</v>
      </c>
      <c r="L1052" t="s">
        <v>127</v>
      </c>
      <c r="M1052" t="s">
        <v>1589</v>
      </c>
      <c r="N1052" t="s">
        <v>1589</v>
      </c>
      <c r="O1052" t="s">
        <v>1589</v>
      </c>
      <c r="P1052" t="s">
        <v>1589</v>
      </c>
      <c r="Q1052" t="s">
        <v>1589</v>
      </c>
      <c r="R1052" s="1" t="str">
        <f t="shared" si="67"/>
        <v>NO</v>
      </c>
      <c r="S1052" s="29" t="str">
        <f t="shared" si="68"/>
        <v>YES</v>
      </c>
      <c r="T1052" s="32" t="str">
        <f t="shared" si="65"/>
        <v>YES</v>
      </c>
      <c r="U1052" s="34" t="s">
        <v>127</v>
      </c>
      <c r="V1052" s="10" t="s">
        <v>1589</v>
      </c>
      <c r="W1052" s="54" t="s">
        <v>1589</v>
      </c>
      <c r="X1052" s="9" t="s">
        <v>126</v>
      </c>
      <c r="Y1052" s="9" t="s">
        <v>126</v>
      </c>
      <c r="Z1052" s="9" t="s">
        <v>126</v>
      </c>
      <c r="AA1052" s="9" t="s">
        <v>126</v>
      </c>
      <c r="AB1052" s="9" t="s">
        <v>126</v>
      </c>
      <c r="AC1052" s="9" t="s">
        <v>126</v>
      </c>
      <c r="AD1052" s="9" t="s">
        <v>126</v>
      </c>
      <c r="AE1052" s="9" t="s">
        <v>126</v>
      </c>
      <c r="AF1052" s="9" t="s">
        <v>126</v>
      </c>
      <c r="AG1052" s="9" t="s">
        <v>126</v>
      </c>
      <c r="AH1052" s="9" t="s">
        <v>126</v>
      </c>
      <c r="AI1052" s="9" t="s">
        <v>126</v>
      </c>
      <c r="AJ1052" s="9" t="s">
        <v>126</v>
      </c>
      <c r="AK1052" s="9" t="s">
        <v>126</v>
      </c>
      <c r="AL1052" s="9" t="s">
        <v>126</v>
      </c>
      <c r="AM1052" s="9" t="s">
        <v>126</v>
      </c>
      <c r="AN1052" s="9" t="s">
        <v>127</v>
      </c>
      <c r="AO1052" s="9" t="s">
        <v>126</v>
      </c>
      <c r="AP1052" s="9" t="s">
        <v>126</v>
      </c>
      <c r="AQ1052" s="9" t="s">
        <v>126</v>
      </c>
      <c r="AR1052" s="9" t="s">
        <v>126</v>
      </c>
      <c r="AS1052" s="36" t="s">
        <v>2058</v>
      </c>
      <c r="AT1052" t="s">
        <v>127</v>
      </c>
      <c r="EJ1052" s="2" t="s">
        <v>127</v>
      </c>
      <c r="EN1052" s="11"/>
    </row>
    <row r="1053" spans="1:144" hidden="1" x14ac:dyDescent="0.25">
      <c r="A1053" s="10" t="s">
        <v>2076</v>
      </c>
      <c r="B1053" s="9" t="s">
        <v>1783</v>
      </c>
      <c r="C1053" s="9" t="s">
        <v>2055</v>
      </c>
      <c r="D1053" s="35" t="s">
        <v>2349</v>
      </c>
      <c r="E1053" s="35" t="s">
        <v>1589</v>
      </c>
      <c r="F1053" s="35" t="s">
        <v>1589</v>
      </c>
      <c r="G1053" s="35" t="s">
        <v>1589</v>
      </c>
      <c r="H1053" s="35" t="s">
        <v>1589</v>
      </c>
      <c r="I1053" s="35" t="s">
        <v>127</v>
      </c>
      <c r="J1053" s="35" t="str">
        <f t="shared" si="66"/>
        <v>Plan-driven</v>
      </c>
      <c r="K1053" t="s">
        <v>1589</v>
      </c>
      <c r="L1053" t="s">
        <v>127</v>
      </c>
      <c r="M1053" t="s">
        <v>1589</v>
      </c>
      <c r="N1053" t="s">
        <v>1589</v>
      </c>
      <c r="O1053" t="s">
        <v>1589</v>
      </c>
      <c r="P1053" t="s">
        <v>1589</v>
      </c>
      <c r="Q1053" t="s">
        <v>1589</v>
      </c>
      <c r="R1053" s="1" t="str">
        <f t="shared" si="67"/>
        <v>NO</v>
      </c>
      <c r="S1053" s="29" t="str">
        <f t="shared" si="68"/>
        <v>YES</v>
      </c>
      <c r="T1053" s="32" t="str">
        <f t="shared" si="65"/>
        <v>YES</v>
      </c>
      <c r="U1053" s="34" t="s">
        <v>127</v>
      </c>
      <c r="V1053" s="10" t="s">
        <v>1589</v>
      </c>
      <c r="W1053" s="54" t="s">
        <v>1589</v>
      </c>
      <c r="X1053" s="9" t="s">
        <v>126</v>
      </c>
      <c r="Y1053" s="9" t="s">
        <v>126</v>
      </c>
      <c r="Z1053" s="9" t="s">
        <v>126</v>
      </c>
      <c r="AA1053" s="9" t="s">
        <v>126</v>
      </c>
      <c r="AB1053" s="9" t="s">
        <v>126</v>
      </c>
      <c r="AC1053" s="9" t="s">
        <v>126</v>
      </c>
      <c r="AD1053" s="9" t="s">
        <v>126</v>
      </c>
      <c r="AE1053" s="9" t="s">
        <v>126</v>
      </c>
      <c r="AF1053" s="9" t="s">
        <v>126</v>
      </c>
      <c r="AG1053" s="9" t="s">
        <v>126</v>
      </c>
      <c r="AH1053" s="9" t="s">
        <v>127</v>
      </c>
      <c r="AI1053" s="9" t="s">
        <v>126</v>
      </c>
      <c r="AJ1053" s="9" t="s">
        <v>126</v>
      </c>
      <c r="AK1053" s="9" t="s">
        <v>126</v>
      </c>
      <c r="AL1053" s="9" t="s">
        <v>126</v>
      </c>
      <c r="AM1053" s="9" t="s">
        <v>126</v>
      </c>
      <c r="AN1053" s="9" t="s">
        <v>126</v>
      </c>
      <c r="AO1053" s="9" t="s">
        <v>126</v>
      </c>
      <c r="AP1053" s="9" t="s">
        <v>126</v>
      </c>
      <c r="AQ1053" s="9" t="s">
        <v>126</v>
      </c>
      <c r="AR1053" s="9" t="s">
        <v>126</v>
      </c>
      <c r="AS1053" s="36" t="s">
        <v>2059</v>
      </c>
      <c r="DG1053" t="s">
        <v>127</v>
      </c>
      <c r="EJ1053" s="2" t="s">
        <v>127</v>
      </c>
      <c r="EN1053" s="11"/>
    </row>
    <row r="1054" spans="1:144" hidden="1" x14ac:dyDescent="0.25">
      <c r="A1054" s="10" t="s">
        <v>2076</v>
      </c>
      <c r="B1054" s="9" t="s">
        <v>1783</v>
      </c>
      <c r="C1054" s="9" t="s">
        <v>2063</v>
      </c>
      <c r="D1054" s="35" t="s">
        <v>2351</v>
      </c>
      <c r="E1054" s="35" t="s">
        <v>1589</v>
      </c>
      <c r="F1054" s="35" t="s">
        <v>1589</v>
      </c>
      <c r="G1054" s="35" t="s">
        <v>127</v>
      </c>
      <c r="H1054" s="35" t="s">
        <v>1589</v>
      </c>
      <c r="I1054" s="35" t="s">
        <v>1589</v>
      </c>
      <c r="J1054" s="35" t="str">
        <f t="shared" si="66"/>
        <v>Agile</v>
      </c>
      <c r="K1054" t="s">
        <v>127</v>
      </c>
      <c r="L1054" t="s">
        <v>127</v>
      </c>
      <c r="M1054" t="s">
        <v>1589</v>
      </c>
      <c r="N1054" t="s">
        <v>1589</v>
      </c>
      <c r="O1054" t="s">
        <v>1589</v>
      </c>
      <c r="P1054" t="s">
        <v>1589</v>
      </c>
      <c r="Q1054" t="s">
        <v>1589</v>
      </c>
      <c r="R1054" s="1" t="str">
        <f t="shared" si="67"/>
        <v>NO</v>
      </c>
      <c r="S1054" s="29" t="str">
        <f t="shared" si="68"/>
        <v>YES</v>
      </c>
      <c r="T1054" s="32" t="str">
        <f t="shared" si="65"/>
        <v>YES</v>
      </c>
      <c r="U1054" s="34" t="s">
        <v>127</v>
      </c>
      <c r="V1054" s="10" t="s">
        <v>1589</v>
      </c>
      <c r="W1054" s="54" t="s">
        <v>1589</v>
      </c>
      <c r="X1054" s="9" t="s">
        <v>126</v>
      </c>
      <c r="Y1054" s="9" t="s">
        <v>126</v>
      </c>
      <c r="Z1054" s="9" t="s">
        <v>126</v>
      </c>
      <c r="AA1054" s="9" t="s">
        <v>126</v>
      </c>
      <c r="AB1054" s="9" t="s">
        <v>126</v>
      </c>
      <c r="AC1054" s="9" t="s">
        <v>126</v>
      </c>
      <c r="AD1054" s="9" t="s">
        <v>126</v>
      </c>
      <c r="AE1054" s="9" t="s">
        <v>126</v>
      </c>
      <c r="AF1054" s="9" t="s">
        <v>126</v>
      </c>
      <c r="AG1054" s="9" t="s">
        <v>126</v>
      </c>
      <c r="AH1054" s="9" t="s">
        <v>126</v>
      </c>
      <c r="AI1054" s="9" t="s">
        <v>126</v>
      </c>
      <c r="AJ1054" s="9" t="s">
        <v>126</v>
      </c>
      <c r="AK1054" s="9" t="s">
        <v>127</v>
      </c>
      <c r="AL1054" s="9" t="s">
        <v>126</v>
      </c>
      <c r="AM1054" s="9" t="s">
        <v>126</v>
      </c>
      <c r="AN1054" s="9" t="s">
        <v>126</v>
      </c>
      <c r="AO1054" s="9" t="s">
        <v>126</v>
      </c>
      <c r="AP1054" s="9" t="s">
        <v>126</v>
      </c>
      <c r="AQ1054" s="9" t="s">
        <v>126</v>
      </c>
      <c r="AR1054" s="9" t="s">
        <v>126</v>
      </c>
      <c r="AS1054" s="36" t="s">
        <v>2064</v>
      </c>
      <c r="BU1054" t="s">
        <v>127</v>
      </c>
      <c r="EJ1054" s="2" t="s">
        <v>127</v>
      </c>
      <c r="EN1054" s="11"/>
    </row>
    <row r="1055" spans="1:144" hidden="1" x14ac:dyDescent="0.25">
      <c r="A1055" s="10" t="s">
        <v>2076</v>
      </c>
      <c r="B1055" s="9" t="s">
        <v>1783</v>
      </c>
      <c r="C1055" s="9" t="s">
        <v>2063</v>
      </c>
      <c r="D1055" s="35" t="s">
        <v>2351</v>
      </c>
      <c r="E1055" s="35" t="s">
        <v>1589</v>
      </c>
      <c r="F1055" s="35" t="s">
        <v>1589</v>
      </c>
      <c r="G1055" s="35" t="s">
        <v>127</v>
      </c>
      <c r="H1055" s="35" t="s">
        <v>1589</v>
      </c>
      <c r="I1055" s="35" t="s">
        <v>1589</v>
      </c>
      <c r="J1055" s="35" t="str">
        <f t="shared" si="66"/>
        <v>Agile</v>
      </c>
      <c r="K1055" t="s">
        <v>127</v>
      </c>
      <c r="L1055" t="s">
        <v>127</v>
      </c>
      <c r="M1055" t="s">
        <v>1589</v>
      </c>
      <c r="N1055" t="s">
        <v>1589</v>
      </c>
      <c r="O1055" t="s">
        <v>1589</v>
      </c>
      <c r="P1055" t="s">
        <v>1589</v>
      </c>
      <c r="Q1055" t="s">
        <v>1589</v>
      </c>
      <c r="R1055" s="1" t="str">
        <f t="shared" si="67"/>
        <v>NO</v>
      </c>
      <c r="S1055" s="29" t="str">
        <f t="shared" si="68"/>
        <v>YES</v>
      </c>
      <c r="T1055" s="32" t="str">
        <f t="shared" ref="T1055:T1118" si="69">IF(AND(AS1055="",EN1055="",GS1055=""),"NO","YES")</f>
        <v>YES</v>
      </c>
      <c r="U1055" s="34" t="s">
        <v>127</v>
      </c>
      <c r="V1055" s="10" t="s">
        <v>1589</v>
      </c>
      <c r="W1055" s="54" t="s">
        <v>1589</v>
      </c>
      <c r="X1055" s="9" t="s">
        <v>126</v>
      </c>
      <c r="Y1055" s="9" t="s">
        <v>126</v>
      </c>
      <c r="Z1055" s="9" t="s">
        <v>126</v>
      </c>
      <c r="AA1055" s="9" t="s">
        <v>126</v>
      </c>
      <c r="AB1055" s="9" t="s">
        <v>126</v>
      </c>
      <c r="AC1055" s="9" t="s">
        <v>126</v>
      </c>
      <c r="AD1055" s="9" t="s">
        <v>126</v>
      </c>
      <c r="AE1055" s="9" t="s">
        <v>126</v>
      </c>
      <c r="AF1055" s="9" t="s">
        <v>126</v>
      </c>
      <c r="AG1055" s="9" t="s">
        <v>127</v>
      </c>
      <c r="AH1055" s="9" t="s">
        <v>126</v>
      </c>
      <c r="AI1055" s="9" t="s">
        <v>126</v>
      </c>
      <c r="AJ1055" s="9" t="s">
        <v>126</v>
      </c>
      <c r="AK1055" s="9" t="s">
        <v>126</v>
      </c>
      <c r="AL1055" s="9" t="s">
        <v>126</v>
      </c>
      <c r="AM1055" s="9" t="s">
        <v>126</v>
      </c>
      <c r="AN1055" s="9" t="s">
        <v>126</v>
      </c>
      <c r="AO1055" s="9" t="s">
        <v>126</v>
      </c>
      <c r="AP1055" s="9" t="s">
        <v>126</v>
      </c>
      <c r="AQ1055" s="9" t="s">
        <v>126</v>
      </c>
      <c r="AR1055" s="9" t="s">
        <v>126</v>
      </c>
      <c r="AS1055" s="36" t="s">
        <v>2065</v>
      </c>
      <c r="CB1055" t="s">
        <v>127</v>
      </c>
      <c r="EL1055" s="2" t="s">
        <v>127</v>
      </c>
      <c r="EN1055" s="11"/>
    </row>
    <row r="1056" spans="1:144" hidden="1" x14ac:dyDescent="0.25">
      <c r="A1056" s="10" t="s">
        <v>2076</v>
      </c>
      <c r="B1056" s="9" t="s">
        <v>1783</v>
      </c>
      <c r="C1056" s="9" t="s">
        <v>2063</v>
      </c>
      <c r="D1056" s="35" t="s">
        <v>2351</v>
      </c>
      <c r="E1056" s="35" t="s">
        <v>1589</v>
      </c>
      <c r="F1056" s="35" t="s">
        <v>1589</v>
      </c>
      <c r="G1056" s="35" t="s">
        <v>127</v>
      </c>
      <c r="H1056" s="35" t="s">
        <v>1589</v>
      </c>
      <c r="I1056" s="35" t="s">
        <v>1589</v>
      </c>
      <c r="J1056" s="35" t="str">
        <f t="shared" si="66"/>
        <v>Agile</v>
      </c>
      <c r="K1056" t="s">
        <v>127</v>
      </c>
      <c r="L1056" t="s">
        <v>127</v>
      </c>
      <c r="M1056" t="s">
        <v>1589</v>
      </c>
      <c r="N1056" t="s">
        <v>1589</v>
      </c>
      <c r="O1056" t="s">
        <v>1589</v>
      </c>
      <c r="P1056" t="s">
        <v>1589</v>
      </c>
      <c r="Q1056" t="s">
        <v>1589</v>
      </c>
      <c r="R1056" s="1" t="str">
        <f t="shared" si="67"/>
        <v>NO</v>
      </c>
      <c r="S1056" s="29" t="str">
        <f t="shared" si="68"/>
        <v>YES</v>
      </c>
      <c r="T1056" s="32" t="str">
        <f t="shared" si="69"/>
        <v>YES</v>
      </c>
      <c r="U1056" s="34" t="s">
        <v>127</v>
      </c>
      <c r="V1056" s="10" t="s">
        <v>1589</v>
      </c>
      <c r="W1056" s="54" t="s">
        <v>1589</v>
      </c>
      <c r="X1056" s="9" t="s">
        <v>126</v>
      </c>
      <c r="Y1056" s="9" t="s">
        <v>126</v>
      </c>
      <c r="Z1056" s="9" t="s">
        <v>126</v>
      </c>
      <c r="AA1056" s="9" t="s">
        <v>126</v>
      </c>
      <c r="AB1056" s="9" t="s">
        <v>126</v>
      </c>
      <c r="AC1056" s="9" t="s">
        <v>126</v>
      </c>
      <c r="AD1056" s="9" t="s">
        <v>126</v>
      </c>
      <c r="AE1056" s="9" t="s">
        <v>126</v>
      </c>
      <c r="AF1056" s="9" t="s">
        <v>127</v>
      </c>
      <c r="AG1056" s="9" t="s">
        <v>126</v>
      </c>
      <c r="AH1056" s="9" t="s">
        <v>126</v>
      </c>
      <c r="AI1056" s="9" t="s">
        <v>126</v>
      </c>
      <c r="AJ1056" s="9" t="s">
        <v>126</v>
      </c>
      <c r="AK1056" s="9" t="s">
        <v>126</v>
      </c>
      <c r="AL1056" s="9" t="s">
        <v>126</v>
      </c>
      <c r="AM1056" s="9" t="s">
        <v>126</v>
      </c>
      <c r="AN1056" s="9" t="s">
        <v>126</v>
      </c>
      <c r="AO1056" s="9" t="s">
        <v>126</v>
      </c>
      <c r="AP1056" s="9" t="s">
        <v>126</v>
      </c>
      <c r="AQ1056" s="9" t="s">
        <v>126</v>
      </c>
      <c r="AR1056" s="9" t="s">
        <v>126</v>
      </c>
      <c r="AS1056" s="36" t="s">
        <v>2066</v>
      </c>
      <c r="BH1056" t="s">
        <v>127</v>
      </c>
      <c r="EI1056" s="22" t="s">
        <v>127</v>
      </c>
      <c r="EN1056" s="11"/>
    </row>
    <row r="1057" spans="1:201" hidden="1" x14ac:dyDescent="0.25">
      <c r="A1057" s="10" t="s">
        <v>2076</v>
      </c>
      <c r="B1057" s="9" t="s">
        <v>1783</v>
      </c>
      <c r="C1057" s="9" t="s">
        <v>2063</v>
      </c>
      <c r="D1057" s="35" t="s">
        <v>2351</v>
      </c>
      <c r="E1057" s="35" t="s">
        <v>1589</v>
      </c>
      <c r="F1057" s="35" t="s">
        <v>1589</v>
      </c>
      <c r="G1057" s="35" t="s">
        <v>127</v>
      </c>
      <c r="H1057" s="35" t="s">
        <v>1589</v>
      </c>
      <c r="I1057" s="35" t="s">
        <v>1589</v>
      </c>
      <c r="J1057" s="35" t="str">
        <f t="shared" si="66"/>
        <v>Agile</v>
      </c>
      <c r="K1057" t="s">
        <v>127</v>
      </c>
      <c r="L1057" t="s">
        <v>127</v>
      </c>
      <c r="M1057" t="s">
        <v>1589</v>
      </c>
      <c r="N1057" t="s">
        <v>1589</v>
      </c>
      <c r="O1057" t="s">
        <v>1589</v>
      </c>
      <c r="P1057" t="s">
        <v>1589</v>
      </c>
      <c r="Q1057" t="s">
        <v>1589</v>
      </c>
      <c r="R1057" s="1" t="str">
        <f t="shared" si="67"/>
        <v>NO</v>
      </c>
      <c r="S1057" s="29" t="str">
        <f t="shared" si="68"/>
        <v>YES</v>
      </c>
      <c r="T1057" s="32" t="str">
        <f t="shared" si="69"/>
        <v>YES</v>
      </c>
      <c r="U1057" s="34" t="s">
        <v>127</v>
      </c>
      <c r="V1057" s="10" t="s">
        <v>1589</v>
      </c>
      <c r="W1057" s="54" t="s">
        <v>1589</v>
      </c>
      <c r="X1057" s="9" t="s">
        <v>126</v>
      </c>
      <c r="Y1057" s="9" t="s">
        <v>126</v>
      </c>
      <c r="Z1057" s="9" t="s">
        <v>126</v>
      </c>
      <c r="AA1057" s="9" t="s">
        <v>126</v>
      </c>
      <c r="AB1057" s="9" t="s">
        <v>126</v>
      </c>
      <c r="AC1057" s="9" t="s">
        <v>126</v>
      </c>
      <c r="AD1057" s="9" t="s">
        <v>126</v>
      </c>
      <c r="AE1057" s="9" t="s">
        <v>126</v>
      </c>
      <c r="AF1057" s="9" t="s">
        <v>126</v>
      </c>
      <c r="AG1057" s="9" t="s">
        <v>126</v>
      </c>
      <c r="AH1057" s="9" t="s">
        <v>126</v>
      </c>
      <c r="AI1057" s="9" t="s">
        <v>126</v>
      </c>
      <c r="AJ1057" s="9" t="s">
        <v>127</v>
      </c>
      <c r="AK1057" s="9" t="s">
        <v>126</v>
      </c>
      <c r="AL1057" s="9" t="s">
        <v>126</v>
      </c>
      <c r="AM1057" s="9" t="s">
        <v>126</v>
      </c>
      <c r="AN1057" s="9" t="s">
        <v>126</v>
      </c>
      <c r="AO1057" s="9" t="s">
        <v>126</v>
      </c>
      <c r="AP1057" s="9" t="s">
        <v>126</v>
      </c>
      <c r="AQ1057" s="9" t="s">
        <v>126</v>
      </c>
      <c r="AR1057" s="9" t="s">
        <v>126</v>
      </c>
      <c r="AS1057" s="36" t="s">
        <v>2064</v>
      </c>
      <c r="BU1057" t="s">
        <v>127</v>
      </c>
      <c r="EJ1057" s="2" t="s">
        <v>127</v>
      </c>
      <c r="EN1057" s="11"/>
    </row>
    <row r="1058" spans="1:201" hidden="1" x14ac:dyDescent="0.25">
      <c r="A1058" s="10" t="s">
        <v>2076</v>
      </c>
      <c r="B1058" s="9" t="s">
        <v>1783</v>
      </c>
      <c r="C1058" s="9" t="s">
        <v>2063</v>
      </c>
      <c r="D1058" s="35" t="s">
        <v>2351</v>
      </c>
      <c r="E1058" s="35" t="s">
        <v>1589</v>
      </c>
      <c r="F1058" s="35" t="s">
        <v>1589</v>
      </c>
      <c r="G1058" s="35" t="s">
        <v>127</v>
      </c>
      <c r="H1058" s="35" t="s">
        <v>1589</v>
      </c>
      <c r="I1058" s="35" t="s">
        <v>1589</v>
      </c>
      <c r="J1058" s="35" t="str">
        <f t="shared" si="66"/>
        <v>Agile</v>
      </c>
      <c r="K1058" t="s">
        <v>127</v>
      </c>
      <c r="L1058" t="s">
        <v>127</v>
      </c>
      <c r="M1058" t="s">
        <v>1589</v>
      </c>
      <c r="N1058" t="s">
        <v>1589</v>
      </c>
      <c r="O1058" t="s">
        <v>1589</v>
      </c>
      <c r="P1058" t="s">
        <v>1589</v>
      </c>
      <c r="Q1058" t="s">
        <v>1589</v>
      </c>
      <c r="R1058" s="1" t="str">
        <f t="shared" si="67"/>
        <v>NO</v>
      </c>
      <c r="S1058" s="29" t="str">
        <f t="shared" si="68"/>
        <v>YES</v>
      </c>
      <c r="T1058" s="32" t="str">
        <f t="shared" si="69"/>
        <v>YES</v>
      </c>
      <c r="U1058" s="34" t="s">
        <v>127</v>
      </c>
      <c r="V1058" s="10" t="s">
        <v>1589</v>
      </c>
      <c r="W1058" s="54" t="s">
        <v>1589</v>
      </c>
      <c r="X1058" s="9" t="s">
        <v>126</v>
      </c>
      <c r="Y1058" s="9" t="s">
        <v>126</v>
      </c>
      <c r="Z1058" s="9" t="s">
        <v>126</v>
      </c>
      <c r="AA1058" s="9" t="s">
        <v>126</v>
      </c>
      <c r="AB1058" s="9" t="s">
        <v>127</v>
      </c>
      <c r="AC1058" s="9" t="s">
        <v>126</v>
      </c>
      <c r="AD1058" s="9" t="s">
        <v>126</v>
      </c>
      <c r="AE1058" s="9" t="s">
        <v>126</v>
      </c>
      <c r="AF1058" s="9" t="s">
        <v>126</v>
      </c>
      <c r="AG1058" s="9" t="s">
        <v>126</v>
      </c>
      <c r="AH1058" s="9" t="s">
        <v>126</v>
      </c>
      <c r="AI1058" s="9" t="s">
        <v>126</v>
      </c>
      <c r="AJ1058" s="9" t="s">
        <v>126</v>
      </c>
      <c r="AK1058" s="9" t="s">
        <v>126</v>
      </c>
      <c r="AL1058" s="9" t="s">
        <v>126</v>
      </c>
      <c r="AM1058" s="9" t="s">
        <v>126</v>
      </c>
      <c r="AN1058" s="9" t="s">
        <v>126</v>
      </c>
      <c r="AO1058" s="9" t="s">
        <v>126</v>
      </c>
      <c r="AP1058" s="9" t="s">
        <v>126</v>
      </c>
      <c r="AQ1058" s="9" t="s">
        <v>126</v>
      </c>
      <c r="AR1058" s="9" t="s">
        <v>126</v>
      </c>
      <c r="AS1058" s="36" t="s">
        <v>2067</v>
      </c>
      <c r="DH1058" t="s">
        <v>127</v>
      </c>
      <c r="EJ1058" s="2" t="s">
        <v>127</v>
      </c>
      <c r="EN1058" s="11"/>
    </row>
    <row r="1059" spans="1:201" hidden="1" x14ac:dyDescent="0.25">
      <c r="A1059" s="10" t="s">
        <v>2076</v>
      </c>
      <c r="B1059" s="9" t="s">
        <v>1783</v>
      </c>
      <c r="C1059" s="9" t="s">
        <v>2072</v>
      </c>
      <c r="D1059" s="35" t="s">
        <v>2351</v>
      </c>
      <c r="E1059" s="35" t="s">
        <v>127</v>
      </c>
      <c r="F1059" s="35" t="s">
        <v>1589</v>
      </c>
      <c r="G1059" s="35" t="s">
        <v>127</v>
      </c>
      <c r="H1059" s="35" t="s">
        <v>1589</v>
      </c>
      <c r="I1059" s="35" t="s">
        <v>127</v>
      </c>
      <c r="J1059" s="35" t="str">
        <f t="shared" si="66"/>
        <v>Mixed</v>
      </c>
      <c r="K1059" t="s">
        <v>127</v>
      </c>
      <c r="L1059" t="s">
        <v>127</v>
      </c>
      <c r="M1059" t="s">
        <v>1589</v>
      </c>
      <c r="N1059" t="s">
        <v>1589</v>
      </c>
      <c r="O1059" t="s">
        <v>1589</v>
      </c>
      <c r="P1059" t="s">
        <v>1589</v>
      </c>
      <c r="Q1059" t="s">
        <v>1589</v>
      </c>
      <c r="R1059" s="1" t="str">
        <f t="shared" si="67"/>
        <v>NO</v>
      </c>
      <c r="S1059" s="29" t="str">
        <f t="shared" si="68"/>
        <v>YES</v>
      </c>
      <c r="T1059" s="32" t="str">
        <f t="shared" si="69"/>
        <v>YES</v>
      </c>
      <c r="U1059" s="34" t="s">
        <v>127</v>
      </c>
      <c r="V1059" s="10" t="s">
        <v>1589</v>
      </c>
      <c r="W1059" s="54" t="s">
        <v>1589</v>
      </c>
      <c r="X1059" s="9" t="s">
        <v>126</v>
      </c>
      <c r="Y1059" s="9" t="s">
        <v>127</v>
      </c>
      <c r="Z1059" s="9" t="s">
        <v>126</v>
      </c>
      <c r="AA1059" s="9" t="s">
        <v>126</v>
      </c>
      <c r="AB1059" s="9" t="s">
        <v>126</v>
      </c>
      <c r="AC1059" s="9" t="s">
        <v>126</v>
      </c>
      <c r="AD1059" s="9" t="s">
        <v>126</v>
      </c>
      <c r="AE1059" s="9" t="s">
        <v>126</v>
      </c>
      <c r="AF1059" s="9" t="s">
        <v>126</v>
      </c>
      <c r="AG1059" s="9" t="s">
        <v>126</v>
      </c>
      <c r="AH1059" s="9" t="s">
        <v>126</v>
      </c>
      <c r="AI1059" s="9" t="s">
        <v>126</v>
      </c>
      <c r="AJ1059" s="9" t="s">
        <v>126</v>
      </c>
      <c r="AK1059" s="9" t="s">
        <v>126</v>
      </c>
      <c r="AL1059" s="9" t="s">
        <v>126</v>
      </c>
      <c r="AM1059" s="9" t="s">
        <v>126</v>
      </c>
      <c r="AN1059" s="9" t="s">
        <v>126</v>
      </c>
      <c r="AO1059" s="9" t="s">
        <v>126</v>
      </c>
      <c r="AP1059" s="9" t="s">
        <v>126</v>
      </c>
      <c r="AQ1059" s="9" t="s">
        <v>126</v>
      </c>
      <c r="AR1059" s="9" t="s">
        <v>126</v>
      </c>
      <c r="AS1059" s="36" t="s">
        <v>2073</v>
      </c>
      <c r="BY1059" t="s">
        <v>127</v>
      </c>
      <c r="EJ1059" s="2" t="s">
        <v>127</v>
      </c>
      <c r="EN1059" s="11"/>
    </row>
    <row r="1060" spans="1:201" hidden="1" x14ac:dyDescent="0.25">
      <c r="A1060" s="10" t="s">
        <v>2076</v>
      </c>
      <c r="B1060" s="9" t="s">
        <v>1783</v>
      </c>
      <c r="C1060" s="9" t="s">
        <v>2072</v>
      </c>
      <c r="D1060" s="35" t="s">
        <v>2351</v>
      </c>
      <c r="E1060" s="35" t="s">
        <v>127</v>
      </c>
      <c r="F1060" s="35" t="s">
        <v>1589</v>
      </c>
      <c r="G1060" s="35" t="s">
        <v>127</v>
      </c>
      <c r="H1060" s="35" t="s">
        <v>1589</v>
      </c>
      <c r="I1060" s="35" t="s">
        <v>127</v>
      </c>
      <c r="J1060" s="35" t="str">
        <f t="shared" si="66"/>
        <v>Mixed</v>
      </c>
      <c r="K1060" t="s">
        <v>127</v>
      </c>
      <c r="L1060" t="s">
        <v>127</v>
      </c>
      <c r="M1060" t="s">
        <v>1589</v>
      </c>
      <c r="N1060" t="s">
        <v>1589</v>
      </c>
      <c r="O1060" t="s">
        <v>1589</v>
      </c>
      <c r="P1060" t="s">
        <v>1589</v>
      </c>
      <c r="Q1060" t="s">
        <v>1589</v>
      </c>
      <c r="R1060" s="1" t="str">
        <f t="shared" si="67"/>
        <v>NO</v>
      </c>
      <c r="S1060" s="29" t="str">
        <f t="shared" si="68"/>
        <v>YES</v>
      </c>
      <c r="T1060" s="32" t="str">
        <f t="shared" si="69"/>
        <v>YES</v>
      </c>
      <c r="U1060" s="34" t="s">
        <v>127</v>
      </c>
      <c r="V1060" s="10" t="s">
        <v>1589</v>
      </c>
      <c r="W1060" s="54" t="s">
        <v>1589</v>
      </c>
      <c r="X1060" s="9" t="s">
        <v>126</v>
      </c>
      <c r="Y1060" s="9" t="s">
        <v>126</v>
      </c>
      <c r="Z1060" s="9" t="s">
        <v>126</v>
      </c>
      <c r="AA1060" s="9" t="s">
        <v>126</v>
      </c>
      <c r="AB1060" s="9" t="s">
        <v>126</v>
      </c>
      <c r="AC1060" s="9" t="s">
        <v>126</v>
      </c>
      <c r="AD1060" s="9" t="s">
        <v>126</v>
      </c>
      <c r="AE1060" s="9" t="s">
        <v>126</v>
      </c>
      <c r="AF1060" s="9" t="s">
        <v>126</v>
      </c>
      <c r="AG1060" s="9" t="s">
        <v>126</v>
      </c>
      <c r="AH1060" s="9" t="s">
        <v>126</v>
      </c>
      <c r="AI1060" s="9" t="s">
        <v>126</v>
      </c>
      <c r="AJ1060" s="9" t="s">
        <v>127</v>
      </c>
      <c r="AK1060" s="9" t="s">
        <v>126</v>
      </c>
      <c r="AL1060" s="9" t="s">
        <v>126</v>
      </c>
      <c r="AM1060" s="9" t="s">
        <v>126</v>
      </c>
      <c r="AN1060" s="9" t="s">
        <v>126</v>
      </c>
      <c r="AO1060" s="9" t="s">
        <v>126</v>
      </c>
      <c r="AP1060" s="9" t="s">
        <v>126</v>
      </c>
      <c r="AQ1060" s="9" t="s">
        <v>126</v>
      </c>
      <c r="AR1060" s="9" t="s">
        <v>126</v>
      </c>
      <c r="AS1060" s="36" t="s">
        <v>2073</v>
      </c>
      <c r="BY1060" t="s">
        <v>127</v>
      </c>
      <c r="EJ1060" s="2" t="s">
        <v>127</v>
      </c>
      <c r="EN1060" s="11"/>
    </row>
    <row r="1061" spans="1:201" hidden="1" x14ac:dyDescent="0.25">
      <c r="A1061" s="10" t="s">
        <v>2076</v>
      </c>
      <c r="B1061" s="9" t="s">
        <v>1783</v>
      </c>
      <c r="C1061" s="9" t="s">
        <v>2072</v>
      </c>
      <c r="D1061" s="35" t="s">
        <v>2351</v>
      </c>
      <c r="E1061" s="35" t="s">
        <v>127</v>
      </c>
      <c r="F1061" s="35" t="s">
        <v>1589</v>
      </c>
      <c r="G1061" s="35" t="s">
        <v>127</v>
      </c>
      <c r="H1061" s="35" t="s">
        <v>1589</v>
      </c>
      <c r="I1061" s="35" t="s">
        <v>127</v>
      </c>
      <c r="J1061" s="35" t="str">
        <f t="shared" si="66"/>
        <v>Mixed</v>
      </c>
      <c r="K1061" t="s">
        <v>127</v>
      </c>
      <c r="L1061" t="s">
        <v>127</v>
      </c>
      <c r="M1061" t="s">
        <v>1589</v>
      </c>
      <c r="N1061" t="s">
        <v>1589</v>
      </c>
      <c r="O1061" t="s">
        <v>1589</v>
      </c>
      <c r="P1061" t="s">
        <v>1589</v>
      </c>
      <c r="Q1061" t="s">
        <v>1589</v>
      </c>
      <c r="R1061" s="1" t="str">
        <f t="shared" si="67"/>
        <v>NO</v>
      </c>
      <c r="S1061" s="29" t="str">
        <f t="shared" si="68"/>
        <v>YES</v>
      </c>
      <c r="T1061" s="32" t="str">
        <f t="shared" si="69"/>
        <v>YES</v>
      </c>
      <c r="U1061" s="34" t="s">
        <v>127</v>
      </c>
      <c r="V1061" s="10" t="s">
        <v>1589</v>
      </c>
      <c r="W1061" s="54" t="s">
        <v>1589</v>
      </c>
      <c r="X1061" s="9"/>
      <c r="Y1061" s="9" t="s">
        <v>126</v>
      </c>
      <c r="Z1061" s="9" t="s">
        <v>126</v>
      </c>
      <c r="AA1061" s="9" t="s">
        <v>126</v>
      </c>
      <c r="AB1061" s="9" t="s">
        <v>127</v>
      </c>
      <c r="AC1061" s="9" t="s">
        <v>126</v>
      </c>
      <c r="AD1061" s="9" t="s">
        <v>126</v>
      </c>
      <c r="AE1061" s="9" t="s">
        <v>126</v>
      </c>
      <c r="AF1061" s="9" t="s">
        <v>126</v>
      </c>
      <c r="AG1061" s="9" t="s">
        <v>126</v>
      </c>
      <c r="AH1061" s="9" t="s">
        <v>126</v>
      </c>
      <c r="AI1061" s="9" t="s">
        <v>126</v>
      </c>
      <c r="AJ1061" s="9" t="s">
        <v>126</v>
      </c>
      <c r="AK1061" s="9" t="s">
        <v>126</v>
      </c>
      <c r="AL1061" s="9" t="s">
        <v>126</v>
      </c>
      <c r="AM1061" s="9" t="s">
        <v>126</v>
      </c>
      <c r="AN1061" s="9" t="s">
        <v>126</v>
      </c>
      <c r="AO1061" s="9" t="s">
        <v>126</v>
      </c>
      <c r="AP1061" s="9" t="s">
        <v>126</v>
      </c>
      <c r="AQ1061" s="9" t="s">
        <v>126</v>
      </c>
      <c r="AR1061" s="9" t="s">
        <v>126</v>
      </c>
      <c r="AS1061" s="42" t="s">
        <v>2074</v>
      </c>
      <c r="EC1061" t="s">
        <v>127</v>
      </c>
      <c r="EJ1061" s="2" t="s">
        <v>127</v>
      </c>
      <c r="EN1061" s="11"/>
    </row>
    <row r="1062" spans="1:201" hidden="1" x14ac:dyDescent="0.25">
      <c r="A1062" s="10" t="s">
        <v>2076</v>
      </c>
      <c r="B1062" s="9" t="s">
        <v>1783</v>
      </c>
      <c r="C1062" s="9" t="s">
        <v>2072</v>
      </c>
      <c r="D1062" s="35" t="s">
        <v>2351</v>
      </c>
      <c r="E1062" s="35" t="s">
        <v>127</v>
      </c>
      <c r="F1062" s="35" t="s">
        <v>1589</v>
      </c>
      <c r="G1062" s="35" t="s">
        <v>127</v>
      </c>
      <c r="H1062" s="35" t="s">
        <v>1589</v>
      </c>
      <c r="I1062" s="35" t="s">
        <v>127</v>
      </c>
      <c r="J1062" s="35" t="str">
        <f t="shared" si="66"/>
        <v>Mixed</v>
      </c>
      <c r="K1062" t="s">
        <v>127</v>
      </c>
      <c r="L1062" t="s">
        <v>127</v>
      </c>
      <c r="M1062" t="s">
        <v>1589</v>
      </c>
      <c r="N1062" t="s">
        <v>1589</v>
      </c>
      <c r="O1062" t="s">
        <v>1589</v>
      </c>
      <c r="P1062" t="s">
        <v>1589</v>
      </c>
      <c r="Q1062" t="s">
        <v>1589</v>
      </c>
      <c r="R1062" s="1" t="str">
        <f t="shared" si="67"/>
        <v>NO</v>
      </c>
      <c r="S1062" s="29" t="str">
        <f t="shared" si="68"/>
        <v>YES</v>
      </c>
      <c r="T1062" s="32" t="str">
        <f t="shared" si="69"/>
        <v>YES</v>
      </c>
      <c r="U1062" s="34" t="s">
        <v>127</v>
      </c>
      <c r="V1062" s="10" t="s">
        <v>1589</v>
      </c>
      <c r="W1062" s="54" t="s">
        <v>1589</v>
      </c>
      <c r="X1062" s="9"/>
      <c r="Y1062" s="9" t="s">
        <v>126</v>
      </c>
      <c r="Z1062" s="9" t="s">
        <v>126</v>
      </c>
      <c r="AA1062" s="9" t="s">
        <v>126</v>
      </c>
      <c r="AB1062" s="9" t="s">
        <v>126</v>
      </c>
      <c r="AC1062" s="9" t="s">
        <v>126</v>
      </c>
      <c r="AD1062" s="9" t="s">
        <v>126</v>
      </c>
      <c r="AE1062" s="9" t="s">
        <v>127</v>
      </c>
      <c r="AF1062" s="9" t="s">
        <v>126</v>
      </c>
      <c r="AG1062" s="9" t="s">
        <v>126</v>
      </c>
      <c r="AH1062" s="9" t="s">
        <v>126</v>
      </c>
      <c r="AI1062" s="9" t="s">
        <v>126</v>
      </c>
      <c r="AJ1062" s="9" t="s">
        <v>126</v>
      </c>
      <c r="AK1062" s="9" t="s">
        <v>126</v>
      </c>
      <c r="AL1062" s="9" t="s">
        <v>126</v>
      </c>
      <c r="AM1062" s="9" t="s">
        <v>126</v>
      </c>
      <c r="AN1062" s="9" t="s">
        <v>126</v>
      </c>
      <c r="AO1062" s="9" t="s">
        <v>126</v>
      </c>
      <c r="AP1062" s="9" t="s">
        <v>126</v>
      </c>
      <c r="AQ1062" s="9" t="s">
        <v>126</v>
      </c>
      <c r="AR1062" s="9" t="s">
        <v>126</v>
      </c>
      <c r="AS1062" s="42" t="s">
        <v>2074</v>
      </c>
      <c r="EC1062" t="s">
        <v>127</v>
      </c>
      <c r="EJ1062" s="2" t="s">
        <v>127</v>
      </c>
      <c r="EN1062" s="11"/>
    </row>
    <row r="1063" spans="1:201" hidden="1" x14ac:dyDescent="0.25">
      <c r="A1063" s="10" t="s">
        <v>2076</v>
      </c>
      <c r="B1063" s="9" t="s">
        <v>1783</v>
      </c>
      <c r="C1063" s="9" t="s">
        <v>2072</v>
      </c>
      <c r="D1063" s="35" t="s">
        <v>2351</v>
      </c>
      <c r="E1063" s="35" t="s">
        <v>127</v>
      </c>
      <c r="F1063" s="35" t="s">
        <v>1589</v>
      </c>
      <c r="G1063" s="35" t="s">
        <v>127</v>
      </c>
      <c r="H1063" s="35" t="s">
        <v>1589</v>
      </c>
      <c r="I1063" s="35" t="s">
        <v>127</v>
      </c>
      <c r="J1063" s="35" t="str">
        <f t="shared" si="66"/>
        <v>Mixed</v>
      </c>
      <c r="K1063" t="s">
        <v>127</v>
      </c>
      <c r="L1063" t="s">
        <v>127</v>
      </c>
      <c r="M1063" t="s">
        <v>1589</v>
      </c>
      <c r="N1063" t="s">
        <v>1589</v>
      </c>
      <c r="O1063" t="s">
        <v>1589</v>
      </c>
      <c r="P1063" t="s">
        <v>1589</v>
      </c>
      <c r="Q1063" t="s">
        <v>1589</v>
      </c>
      <c r="R1063" s="1" t="str">
        <f t="shared" si="67"/>
        <v>NO</v>
      </c>
      <c r="S1063" s="29" t="str">
        <f t="shared" si="68"/>
        <v>YES</v>
      </c>
      <c r="T1063" s="32" t="str">
        <f t="shared" si="69"/>
        <v>YES</v>
      </c>
      <c r="U1063" s="34" t="s">
        <v>127</v>
      </c>
      <c r="V1063" s="10" t="s">
        <v>1589</v>
      </c>
      <c r="W1063" s="54" t="s">
        <v>1589</v>
      </c>
      <c r="X1063" s="9"/>
      <c r="Y1063" s="9" t="s">
        <v>126</v>
      </c>
      <c r="Z1063" s="9" t="s">
        <v>126</v>
      </c>
      <c r="AA1063" s="9" t="s">
        <v>126</v>
      </c>
      <c r="AB1063" s="9" t="s">
        <v>126</v>
      </c>
      <c r="AC1063" s="9" t="s">
        <v>126</v>
      </c>
      <c r="AD1063" s="9" t="s">
        <v>126</v>
      </c>
      <c r="AE1063" s="9" t="s">
        <v>126</v>
      </c>
      <c r="AF1063" s="9" t="s">
        <v>126</v>
      </c>
      <c r="AG1063" s="9" t="s">
        <v>126</v>
      </c>
      <c r="AH1063" s="9" t="s">
        <v>127</v>
      </c>
      <c r="AI1063" s="9" t="s">
        <v>126</v>
      </c>
      <c r="AJ1063" s="9" t="s">
        <v>126</v>
      </c>
      <c r="AK1063" s="9" t="s">
        <v>126</v>
      </c>
      <c r="AL1063" s="9" t="s">
        <v>126</v>
      </c>
      <c r="AM1063" s="9" t="s">
        <v>126</v>
      </c>
      <c r="AN1063" s="9" t="s">
        <v>126</v>
      </c>
      <c r="AO1063" s="9" t="s">
        <v>126</v>
      </c>
      <c r="AP1063" s="9" t="s">
        <v>126</v>
      </c>
      <c r="AQ1063" s="9" t="s">
        <v>126</v>
      </c>
      <c r="AR1063" s="9" t="s">
        <v>126</v>
      </c>
      <c r="AS1063" s="42" t="s">
        <v>2074</v>
      </c>
      <c r="EC1063" t="s">
        <v>127</v>
      </c>
      <c r="EJ1063" s="2" t="s">
        <v>127</v>
      </c>
      <c r="EN1063" s="11"/>
    </row>
    <row r="1064" spans="1:201" hidden="1" x14ac:dyDescent="0.25">
      <c r="A1064" s="10" t="s">
        <v>1782</v>
      </c>
      <c r="B1064" s="9" t="s">
        <v>2102</v>
      </c>
      <c r="C1064" s="9" t="s">
        <v>2103</v>
      </c>
      <c r="D1064" s="35" t="s">
        <v>2350</v>
      </c>
      <c r="E1064" s="35" t="s">
        <v>1589</v>
      </c>
      <c r="F1064" s="35" t="s">
        <v>1589</v>
      </c>
      <c r="G1064" s="35" t="s">
        <v>127</v>
      </c>
      <c r="H1064" s="35" t="s">
        <v>127</v>
      </c>
      <c r="I1064" s="35" t="s">
        <v>1589</v>
      </c>
      <c r="J1064" s="35" t="str">
        <f t="shared" si="66"/>
        <v>Agile</v>
      </c>
      <c r="K1064" t="s">
        <v>1589</v>
      </c>
      <c r="L1064" t="s">
        <v>127</v>
      </c>
      <c r="M1064" t="s">
        <v>1589</v>
      </c>
      <c r="N1064" t="s">
        <v>1589</v>
      </c>
      <c r="O1064" t="s">
        <v>1589</v>
      </c>
      <c r="P1064" t="s">
        <v>1589</v>
      </c>
      <c r="Q1064" t="s">
        <v>1589</v>
      </c>
      <c r="R1064" s="1" t="str">
        <f t="shared" si="67"/>
        <v>NO</v>
      </c>
      <c r="S1064" s="29" t="str">
        <f t="shared" ref="S1064:S1093" si="70">IF(AND(X1064="",Y1064="",Z1064="",AA1064="",AB1064="",AC1064="",AD1064="",AE1064="",AF1064="",AG1064="",AH1064="",AI1064="",AJ1064="",AK1064="",AL1064="",AN1064="",AM1064="",AO1064="",AP1064="",AQ1064="",AR1064=""),"NO","YES")</f>
        <v>YES</v>
      </c>
      <c r="T1064" s="32" t="str">
        <f t="shared" si="69"/>
        <v>YES</v>
      </c>
      <c r="U1064" s="34" t="s">
        <v>127</v>
      </c>
      <c r="V1064" s="10" t="s">
        <v>1589</v>
      </c>
      <c r="W1064" s="54" t="s">
        <v>1589</v>
      </c>
      <c r="X1064" s="9" t="s">
        <v>126</v>
      </c>
      <c r="Y1064" s="9" t="s">
        <v>127</v>
      </c>
      <c r="Z1064" s="9" t="s">
        <v>126</v>
      </c>
      <c r="AA1064" s="9" t="s">
        <v>126</v>
      </c>
      <c r="AB1064" s="9" t="s">
        <v>126</v>
      </c>
      <c r="AC1064" s="9" t="s">
        <v>126</v>
      </c>
      <c r="AD1064" s="9" t="s">
        <v>126</v>
      </c>
      <c r="AE1064" s="9" t="s">
        <v>126</v>
      </c>
      <c r="AF1064" s="9" t="s">
        <v>126</v>
      </c>
      <c r="AG1064" s="9" t="s">
        <v>126</v>
      </c>
      <c r="AH1064" s="9" t="s">
        <v>126</v>
      </c>
      <c r="AI1064" s="9" t="s">
        <v>126</v>
      </c>
      <c r="AJ1064" s="9" t="s">
        <v>126</v>
      </c>
      <c r="AK1064" s="9" t="s">
        <v>126</v>
      </c>
      <c r="AL1064" s="9" t="s">
        <v>126</v>
      </c>
      <c r="AM1064" s="9" t="s">
        <v>126</v>
      </c>
      <c r="AN1064" s="9" t="s">
        <v>126</v>
      </c>
      <c r="AO1064" s="9" t="s">
        <v>126</v>
      </c>
      <c r="AP1064" s="9" t="s">
        <v>126</v>
      </c>
      <c r="AQ1064" s="9" t="s">
        <v>126</v>
      </c>
      <c r="AR1064" s="27" t="s">
        <v>126</v>
      </c>
      <c r="AS1064" s="36" t="s">
        <v>2104</v>
      </c>
      <c r="CF1064" t="s">
        <v>127</v>
      </c>
      <c r="CR1064" t="s">
        <v>127</v>
      </c>
      <c r="EI1064" s="22" t="s">
        <v>127</v>
      </c>
      <c r="EN1064" s="11" t="s">
        <v>126</v>
      </c>
      <c r="GR1064" s="69" t="s">
        <v>126</v>
      </c>
      <c r="GS1064" s="11" t="s">
        <v>126</v>
      </c>
    </row>
    <row r="1065" spans="1:201" hidden="1" x14ac:dyDescent="0.25">
      <c r="A1065" s="10" t="s">
        <v>1782</v>
      </c>
      <c r="B1065" s="9" t="s">
        <v>2102</v>
      </c>
      <c r="C1065" s="9" t="s">
        <v>2103</v>
      </c>
      <c r="D1065" s="35" t="s">
        <v>2350</v>
      </c>
      <c r="E1065" s="35" t="s">
        <v>1589</v>
      </c>
      <c r="F1065" s="35" t="s">
        <v>1589</v>
      </c>
      <c r="G1065" s="35" t="s">
        <v>127</v>
      </c>
      <c r="H1065" s="35" t="s">
        <v>127</v>
      </c>
      <c r="I1065" s="35" t="s">
        <v>1589</v>
      </c>
      <c r="J1065" s="35" t="str">
        <f t="shared" si="66"/>
        <v>Agile</v>
      </c>
      <c r="K1065" t="s">
        <v>1589</v>
      </c>
      <c r="L1065" t="s">
        <v>127</v>
      </c>
      <c r="M1065" t="s">
        <v>1589</v>
      </c>
      <c r="N1065" t="s">
        <v>1589</v>
      </c>
      <c r="O1065" t="s">
        <v>1589</v>
      </c>
      <c r="P1065" t="s">
        <v>1589</v>
      </c>
      <c r="Q1065" t="s">
        <v>1589</v>
      </c>
      <c r="R1065" s="1" t="str">
        <f t="shared" si="67"/>
        <v>NO</v>
      </c>
      <c r="S1065" s="29" t="str">
        <f t="shared" si="70"/>
        <v>YES</v>
      </c>
      <c r="T1065" s="32" t="str">
        <f t="shared" si="69"/>
        <v>YES</v>
      </c>
      <c r="U1065" s="34" t="s">
        <v>127</v>
      </c>
      <c r="V1065" s="10" t="s">
        <v>1589</v>
      </c>
      <c r="W1065" s="54" t="s">
        <v>1589</v>
      </c>
      <c r="X1065" s="9" t="s">
        <v>126</v>
      </c>
      <c r="Y1065" s="9" t="s">
        <v>126</v>
      </c>
      <c r="Z1065" s="9" t="s">
        <v>126</v>
      </c>
      <c r="AA1065" s="9" t="s">
        <v>127</v>
      </c>
      <c r="AB1065" s="9" t="s">
        <v>126</v>
      </c>
      <c r="AC1065" s="9" t="s">
        <v>126</v>
      </c>
      <c r="AD1065" s="9" t="s">
        <v>126</v>
      </c>
      <c r="AE1065" s="9" t="s">
        <v>126</v>
      </c>
      <c r="AF1065" s="9" t="s">
        <v>126</v>
      </c>
      <c r="AG1065" s="9" t="s">
        <v>126</v>
      </c>
      <c r="AH1065" s="9" t="s">
        <v>126</v>
      </c>
      <c r="AI1065" s="9" t="s">
        <v>126</v>
      </c>
      <c r="AJ1065" s="9" t="s">
        <v>126</v>
      </c>
      <c r="AK1065" s="9" t="s">
        <v>126</v>
      </c>
      <c r="AL1065" s="9" t="s">
        <v>126</v>
      </c>
      <c r="AM1065" s="9" t="s">
        <v>126</v>
      </c>
      <c r="AN1065" s="9" t="s">
        <v>126</v>
      </c>
      <c r="AO1065" s="9" t="s">
        <v>126</v>
      </c>
      <c r="AP1065" s="9" t="s">
        <v>126</v>
      </c>
      <c r="AQ1065" s="9" t="s">
        <v>126</v>
      </c>
      <c r="AR1065" s="27" t="s">
        <v>126</v>
      </c>
      <c r="AS1065" s="36" t="s">
        <v>2105</v>
      </c>
      <c r="BS1065" t="s">
        <v>127</v>
      </c>
      <c r="CF1065" t="s">
        <v>127</v>
      </c>
      <c r="EI1065" s="22" t="s">
        <v>127</v>
      </c>
      <c r="EN1065" s="11" t="s">
        <v>126</v>
      </c>
      <c r="GR1065" s="69" t="s">
        <v>126</v>
      </c>
      <c r="GS1065" s="11" t="s">
        <v>126</v>
      </c>
    </row>
    <row r="1066" spans="1:201" hidden="1" x14ac:dyDescent="0.25">
      <c r="A1066" s="10" t="s">
        <v>1782</v>
      </c>
      <c r="B1066" s="9" t="s">
        <v>2102</v>
      </c>
      <c r="C1066" s="9" t="s">
        <v>2103</v>
      </c>
      <c r="D1066" s="35" t="s">
        <v>2350</v>
      </c>
      <c r="E1066" s="35" t="s">
        <v>1589</v>
      </c>
      <c r="F1066" s="35" t="s">
        <v>1589</v>
      </c>
      <c r="G1066" s="35" t="s">
        <v>127</v>
      </c>
      <c r="H1066" s="35" t="s">
        <v>127</v>
      </c>
      <c r="I1066" s="35" t="s">
        <v>1589</v>
      </c>
      <c r="J1066" s="35" t="str">
        <f t="shared" si="66"/>
        <v>Agile</v>
      </c>
      <c r="K1066" t="s">
        <v>1589</v>
      </c>
      <c r="L1066" t="s">
        <v>127</v>
      </c>
      <c r="M1066" t="s">
        <v>1589</v>
      </c>
      <c r="N1066" t="s">
        <v>1589</v>
      </c>
      <c r="O1066" t="s">
        <v>1589</v>
      </c>
      <c r="P1066" t="s">
        <v>1589</v>
      </c>
      <c r="Q1066" t="s">
        <v>1589</v>
      </c>
      <c r="R1066" s="1" t="str">
        <f t="shared" si="67"/>
        <v>NO</v>
      </c>
      <c r="S1066" s="29" t="str">
        <f t="shared" si="70"/>
        <v>YES</v>
      </c>
      <c r="T1066" s="32" t="str">
        <f t="shared" si="69"/>
        <v>YES</v>
      </c>
      <c r="U1066" s="34" t="s">
        <v>127</v>
      </c>
      <c r="V1066" s="10" t="s">
        <v>1589</v>
      </c>
      <c r="W1066" s="54" t="s">
        <v>1589</v>
      </c>
      <c r="X1066" s="9" t="s">
        <v>126</v>
      </c>
      <c r="Y1066" s="9" t="s">
        <v>126</v>
      </c>
      <c r="Z1066" s="9" t="s">
        <v>126</v>
      </c>
      <c r="AA1066" s="9" t="s">
        <v>126</v>
      </c>
      <c r="AB1066" s="9" t="s">
        <v>127</v>
      </c>
      <c r="AC1066" s="9" t="s">
        <v>126</v>
      </c>
      <c r="AD1066" s="9" t="s">
        <v>126</v>
      </c>
      <c r="AE1066" s="9" t="s">
        <v>126</v>
      </c>
      <c r="AF1066" s="9" t="s">
        <v>126</v>
      </c>
      <c r="AG1066" s="9" t="s">
        <v>126</v>
      </c>
      <c r="AH1066" s="9" t="s">
        <v>126</v>
      </c>
      <c r="AI1066" s="9" t="s">
        <v>126</v>
      </c>
      <c r="AJ1066" s="9" t="s">
        <v>126</v>
      </c>
      <c r="AK1066" s="9" t="s">
        <v>126</v>
      </c>
      <c r="AL1066" s="9" t="s">
        <v>126</v>
      </c>
      <c r="AM1066" s="9" t="s">
        <v>126</v>
      </c>
      <c r="AN1066" s="9" t="s">
        <v>126</v>
      </c>
      <c r="AO1066" s="9" t="s">
        <v>126</v>
      </c>
      <c r="AP1066" s="9" t="s">
        <v>126</v>
      </c>
      <c r="AQ1066" s="9" t="s">
        <v>126</v>
      </c>
      <c r="AR1066" s="27" t="s">
        <v>126</v>
      </c>
      <c r="AS1066" s="36" t="s">
        <v>2106</v>
      </c>
      <c r="CE1066" t="s">
        <v>127</v>
      </c>
      <c r="CY1066" t="s">
        <v>127</v>
      </c>
      <c r="EL1066" s="2" t="s">
        <v>127</v>
      </c>
      <c r="EN1066" s="11" t="s">
        <v>126</v>
      </c>
      <c r="GR1066" s="69" t="s">
        <v>126</v>
      </c>
      <c r="GS1066" s="11" t="s">
        <v>126</v>
      </c>
    </row>
    <row r="1067" spans="1:201" hidden="1" x14ac:dyDescent="0.25">
      <c r="A1067" s="10" t="s">
        <v>1782</v>
      </c>
      <c r="B1067" s="9" t="s">
        <v>2102</v>
      </c>
      <c r="C1067" s="9" t="s">
        <v>2103</v>
      </c>
      <c r="D1067" s="35" t="s">
        <v>2350</v>
      </c>
      <c r="E1067" s="35" t="s">
        <v>1589</v>
      </c>
      <c r="F1067" s="35" t="s">
        <v>1589</v>
      </c>
      <c r="G1067" s="35" t="s">
        <v>127</v>
      </c>
      <c r="H1067" s="35" t="s">
        <v>127</v>
      </c>
      <c r="I1067" s="35" t="s">
        <v>1589</v>
      </c>
      <c r="J1067" s="35" t="str">
        <f t="shared" si="66"/>
        <v>Agile</v>
      </c>
      <c r="K1067" t="s">
        <v>1589</v>
      </c>
      <c r="L1067" t="s">
        <v>127</v>
      </c>
      <c r="M1067" t="s">
        <v>1589</v>
      </c>
      <c r="N1067" t="s">
        <v>1589</v>
      </c>
      <c r="O1067" t="s">
        <v>1589</v>
      </c>
      <c r="P1067" t="s">
        <v>1589</v>
      </c>
      <c r="Q1067" t="s">
        <v>1589</v>
      </c>
      <c r="R1067" s="1" t="str">
        <f t="shared" si="67"/>
        <v>NO</v>
      </c>
      <c r="S1067" s="29" t="str">
        <f t="shared" si="70"/>
        <v>YES</v>
      </c>
      <c r="T1067" s="32" t="str">
        <f t="shared" si="69"/>
        <v>YES</v>
      </c>
      <c r="U1067" s="34" t="s">
        <v>127</v>
      </c>
      <c r="V1067" s="10" t="s">
        <v>1589</v>
      </c>
      <c r="W1067" s="54" t="s">
        <v>1589</v>
      </c>
      <c r="X1067" s="9" t="s">
        <v>126</v>
      </c>
      <c r="Y1067" s="9" t="s">
        <v>126</v>
      </c>
      <c r="Z1067" s="9" t="s">
        <v>126</v>
      </c>
      <c r="AA1067" s="9" t="s">
        <v>126</v>
      </c>
      <c r="AB1067" s="9" t="s">
        <v>126</v>
      </c>
      <c r="AC1067" s="9" t="s">
        <v>126</v>
      </c>
      <c r="AD1067" s="9" t="s">
        <v>126</v>
      </c>
      <c r="AE1067" s="9" t="s">
        <v>126</v>
      </c>
      <c r="AF1067" s="9" t="s">
        <v>127</v>
      </c>
      <c r="AG1067" s="9" t="s">
        <v>126</v>
      </c>
      <c r="AH1067" s="9" t="s">
        <v>126</v>
      </c>
      <c r="AI1067" s="9" t="s">
        <v>126</v>
      </c>
      <c r="AJ1067" s="9" t="s">
        <v>126</v>
      </c>
      <c r="AK1067" s="9" t="s">
        <v>126</v>
      </c>
      <c r="AL1067" s="9" t="s">
        <v>126</v>
      </c>
      <c r="AM1067" s="9" t="s">
        <v>126</v>
      </c>
      <c r="AN1067" s="9" t="s">
        <v>126</v>
      </c>
      <c r="AO1067" s="9" t="s">
        <v>126</v>
      </c>
      <c r="AP1067" s="9" t="s">
        <v>126</v>
      </c>
      <c r="AQ1067" s="9" t="s">
        <v>126</v>
      </c>
      <c r="AR1067" s="27" t="s">
        <v>126</v>
      </c>
      <c r="AS1067" s="36" t="s">
        <v>2107</v>
      </c>
      <c r="AU1067" t="s">
        <v>127</v>
      </c>
      <c r="EL1067" s="2" t="s">
        <v>127</v>
      </c>
      <c r="EN1067" s="11" t="s">
        <v>126</v>
      </c>
      <c r="GR1067" s="69" t="s">
        <v>126</v>
      </c>
      <c r="GS1067" s="11" t="s">
        <v>126</v>
      </c>
    </row>
    <row r="1068" spans="1:201" hidden="1" x14ac:dyDescent="0.25">
      <c r="A1068" s="10" t="s">
        <v>1782</v>
      </c>
      <c r="B1068" s="9" t="s">
        <v>2102</v>
      </c>
      <c r="C1068" s="9" t="s">
        <v>2103</v>
      </c>
      <c r="D1068" s="35" t="s">
        <v>2350</v>
      </c>
      <c r="E1068" s="35" t="s">
        <v>1589</v>
      </c>
      <c r="F1068" s="35" t="s">
        <v>1589</v>
      </c>
      <c r="G1068" s="35" t="s">
        <v>127</v>
      </c>
      <c r="H1068" s="35" t="s">
        <v>127</v>
      </c>
      <c r="I1068" s="35" t="s">
        <v>1589</v>
      </c>
      <c r="J1068" s="35" t="str">
        <f t="shared" si="66"/>
        <v>Agile</v>
      </c>
      <c r="K1068" t="s">
        <v>1589</v>
      </c>
      <c r="L1068" t="s">
        <v>127</v>
      </c>
      <c r="M1068" t="s">
        <v>1589</v>
      </c>
      <c r="N1068" t="s">
        <v>1589</v>
      </c>
      <c r="O1068" t="s">
        <v>1589</v>
      </c>
      <c r="P1068" t="s">
        <v>1589</v>
      </c>
      <c r="Q1068" t="s">
        <v>1589</v>
      </c>
      <c r="R1068" s="1" t="str">
        <f t="shared" si="67"/>
        <v>NO</v>
      </c>
      <c r="S1068" s="29" t="str">
        <f t="shared" si="70"/>
        <v>YES</v>
      </c>
      <c r="T1068" s="32" t="str">
        <f t="shared" si="69"/>
        <v>YES</v>
      </c>
      <c r="U1068" s="34" t="s">
        <v>127</v>
      </c>
      <c r="V1068" s="10" t="s">
        <v>1589</v>
      </c>
      <c r="W1068" s="54" t="s">
        <v>1589</v>
      </c>
      <c r="X1068" s="9" t="s">
        <v>126</v>
      </c>
      <c r="Y1068" s="9" t="s">
        <v>126</v>
      </c>
      <c r="Z1068" s="9" t="s">
        <v>126</v>
      </c>
      <c r="AA1068" s="9" t="s">
        <v>126</v>
      </c>
      <c r="AB1068" s="9" t="s">
        <v>126</v>
      </c>
      <c r="AC1068" s="9" t="s">
        <v>126</v>
      </c>
      <c r="AD1068" s="9" t="s">
        <v>126</v>
      </c>
      <c r="AE1068" s="9" t="s">
        <v>126</v>
      </c>
      <c r="AF1068" s="9" t="s">
        <v>126</v>
      </c>
      <c r="AG1068" s="9" t="s">
        <v>126</v>
      </c>
      <c r="AH1068" s="9" t="s">
        <v>127</v>
      </c>
      <c r="AI1068" s="9" t="s">
        <v>126</v>
      </c>
      <c r="AJ1068" s="9" t="s">
        <v>126</v>
      </c>
      <c r="AK1068" s="9" t="s">
        <v>126</v>
      </c>
      <c r="AL1068" s="9" t="s">
        <v>126</v>
      </c>
      <c r="AM1068" s="9" t="s">
        <v>126</v>
      </c>
      <c r="AN1068" s="9" t="s">
        <v>126</v>
      </c>
      <c r="AO1068" s="9" t="s">
        <v>126</v>
      </c>
      <c r="AP1068" s="9" t="s">
        <v>126</v>
      </c>
      <c r="AQ1068" s="9" t="s">
        <v>126</v>
      </c>
      <c r="AR1068" s="27" t="s">
        <v>126</v>
      </c>
      <c r="AS1068" s="36" t="s">
        <v>2108</v>
      </c>
      <c r="DT1068" t="s">
        <v>127</v>
      </c>
      <c r="EI1068" s="22" t="s">
        <v>127</v>
      </c>
      <c r="EN1068" s="11" t="s">
        <v>126</v>
      </c>
      <c r="GR1068" s="69" t="s">
        <v>126</v>
      </c>
      <c r="GS1068" s="11" t="s">
        <v>126</v>
      </c>
    </row>
    <row r="1069" spans="1:201" hidden="1" x14ac:dyDescent="0.25">
      <c r="A1069" s="10" t="s">
        <v>1782</v>
      </c>
      <c r="B1069" s="9" t="s">
        <v>2102</v>
      </c>
      <c r="C1069" s="9" t="s">
        <v>2116</v>
      </c>
      <c r="D1069" s="35" t="s">
        <v>2351</v>
      </c>
      <c r="E1069" s="35" t="s">
        <v>1589</v>
      </c>
      <c r="F1069" s="35" t="s">
        <v>1589</v>
      </c>
      <c r="G1069" s="35" t="s">
        <v>1589</v>
      </c>
      <c r="H1069" s="35" t="s">
        <v>1589</v>
      </c>
      <c r="I1069" s="35" t="s">
        <v>1589</v>
      </c>
      <c r="J1069" s="35" t="str">
        <f t="shared" si="66"/>
        <v/>
      </c>
      <c r="K1069" t="s">
        <v>1589</v>
      </c>
      <c r="L1069" t="s">
        <v>1589</v>
      </c>
      <c r="M1069" t="s">
        <v>1589</v>
      </c>
      <c r="N1069" t="s">
        <v>1589</v>
      </c>
      <c r="O1069" t="s">
        <v>127</v>
      </c>
      <c r="P1069" t="s">
        <v>1589</v>
      </c>
      <c r="Q1069" t="s">
        <v>1589</v>
      </c>
      <c r="R1069" s="1" t="str">
        <f t="shared" si="67"/>
        <v>YES</v>
      </c>
      <c r="S1069" s="29" t="str">
        <f t="shared" si="70"/>
        <v>YES</v>
      </c>
      <c r="T1069" s="32" t="str">
        <f t="shared" si="69"/>
        <v>YES</v>
      </c>
      <c r="U1069" s="34" t="s">
        <v>127</v>
      </c>
      <c r="V1069" s="10" t="s">
        <v>1589</v>
      </c>
      <c r="W1069" s="54" t="s">
        <v>1589</v>
      </c>
      <c r="X1069" s="9" t="s">
        <v>126</v>
      </c>
      <c r="Y1069" s="9" t="s">
        <v>126</v>
      </c>
      <c r="Z1069" s="9" t="s">
        <v>126</v>
      </c>
      <c r="AA1069" s="9" t="s">
        <v>126</v>
      </c>
      <c r="AB1069" s="9" t="s">
        <v>126</v>
      </c>
      <c r="AC1069" s="9" t="s">
        <v>126</v>
      </c>
      <c r="AD1069" s="9" t="s">
        <v>126</v>
      </c>
      <c r="AE1069" s="9" t="s">
        <v>126</v>
      </c>
      <c r="AF1069" s="9" t="s">
        <v>126</v>
      </c>
      <c r="AG1069" s="9" t="s">
        <v>126</v>
      </c>
      <c r="AH1069" s="9" t="s">
        <v>126</v>
      </c>
      <c r="AI1069" s="9" t="s">
        <v>126</v>
      </c>
      <c r="AJ1069" s="9" t="s">
        <v>126</v>
      </c>
      <c r="AK1069" s="9" t="s">
        <v>126</v>
      </c>
      <c r="AL1069" s="9" t="s">
        <v>127</v>
      </c>
      <c r="AM1069" s="9" t="s">
        <v>126</v>
      </c>
      <c r="AN1069" s="9" t="s">
        <v>126</v>
      </c>
      <c r="AO1069" s="9" t="s">
        <v>126</v>
      </c>
      <c r="AP1069" s="9" t="s">
        <v>126</v>
      </c>
      <c r="AQ1069" s="9" t="s">
        <v>126</v>
      </c>
      <c r="AR1069" s="27" t="s">
        <v>126</v>
      </c>
      <c r="AS1069" s="36" t="s">
        <v>2117</v>
      </c>
      <c r="EG1069" t="s">
        <v>127</v>
      </c>
      <c r="EK1069" s="2" t="s">
        <v>127</v>
      </c>
      <c r="EN1069" s="11" t="s">
        <v>2154</v>
      </c>
      <c r="EP1069" t="s">
        <v>127</v>
      </c>
      <c r="GE1069" t="s">
        <v>127</v>
      </c>
      <c r="GM1069" t="s">
        <v>127</v>
      </c>
      <c r="GP1069" t="s">
        <v>127</v>
      </c>
      <c r="GR1069" s="69" t="s">
        <v>347</v>
      </c>
      <c r="GS1069" s="11" t="s">
        <v>2155</v>
      </c>
    </row>
    <row r="1070" spans="1:201" hidden="1" x14ac:dyDescent="0.25">
      <c r="A1070" s="10" t="s">
        <v>1782</v>
      </c>
      <c r="B1070" s="9" t="s">
        <v>2102</v>
      </c>
      <c r="C1070" s="9" t="s">
        <v>2116</v>
      </c>
      <c r="D1070" s="35" t="s">
        <v>2351</v>
      </c>
      <c r="E1070" s="35" t="s">
        <v>1589</v>
      </c>
      <c r="F1070" s="35" t="s">
        <v>1589</v>
      </c>
      <c r="G1070" s="35" t="s">
        <v>1589</v>
      </c>
      <c r="H1070" s="35" t="s">
        <v>1589</v>
      </c>
      <c r="I1070" s="35" t="s">
        <v>1589</v>
      </c>
      <c r="J1070" s="35" t="str">
        <f t="shared" si="66"/>
        <v/>
      </c>
      <c r="K1070" t="s">
        <v>1589</v>
      </c>
      <c r="L1070" t="s">
        <v>1589</v>
      </c>
      <c r="M1070" t="s">
        <v>1589</v>
      </c>
      <c r="N1070" t="s">
        <v>1589</v>
      </c>
      <c r="O1070" t="s">
        <v>127</v>
      </c>
      <c r="P1070" t="s">
        <v>1589</v>
      </c>
      <c r="Q1070" t="s">
        <v>1589</v>
      </c>
      <c r="R1070" s="1" t="str">
        <f t="shared" si="67"/>
        <v>YES</v>
      </c>
      <c r="S1070" s="29" t="str">
        <f t="shared" si="70"/>
        <v>YES</v>
      </c>
      <c r="T1070" s="32" t="str">
        <f t="shared" si="69"/>
        <v>YES</v>
      </c>
      <c r="U1070" s="34" t="s">
        <v>127</v>
      </c>
      <c r="V1070" s="10" t="s">
        <v>1589</v>
      </c>
      <c r="W1070" s="54" t="s">
        <v>1589</v>
      </c>
      <c r="X1070" s="9" t="s">
        <v>126</v>
      </c>
      <c r="Y1070" s="9" t="s">
        <v>127</v>
      </c>
      <c r="Z1070" s="9" t="s">
        <v>126</v>
      </c>
      <c r="AA1070" s="9" t="s">
        <v>126</v>
      </c>
      <c r="AB1070" s="9" t="s">
        <v>126</v>
      </c>
      <c r="AC1070" s="9" t="s">
        <v>126</v>
      </c>
      <c r="AD1070" s="9" t="s">
        <v>126</v>
      </c>
      <c r="AE1070" s="9" t="s">
        <v>126</v>
      </c>
      <c r="AF1070" s="9" t="s">
        <v>126</v>
      </c>
      <c r="AG1070" s="9" t="s">
        <v>126</v>
      </c>
      <c r="AH1070" s="9" t="s">
        <v>126</v>
      </c>
      <c r="AI1070" s="9" t="s">
        <v>126</v>
      </c>
      <c r="AJ1070" s="9" t="s">
        <v>126</v>
      </c>
      <c r="AK1070" s="9" t="s">
        <v>126</v>
      </c>
      <c r="AL1070" s="9" t="s">
        <v>126</v>
      </c>
      <c r="AM1070" s="9" t="s">
        <v>126</v>
      </c>
      <c r="AN1070" s="9" t="s">
        <v>126</v>
      </c>
      <c r="AO1070" s="9" t="s">
        <v>126</v>
      </c>
      <c r="AP1070" s="9" t="s">
        <v>126</v>
      </c>
      <c r="AQ1070" s="9" t="s">
        <v>126</v>
      </c>
      <c r="AR1070" s="27" t="s">
        <v>126</v>
      </c>
      <c r="AS1070" s="36" t="s">
        <v>2118</v>
      </c>
      <c r="EG1070" t="s">
        <v>127</v>
      </c>
      <c r="EK1070" s="2" t="s">
        <v>127</v>
      </c>
      <c r="EN1070" s="11" t="s">
        <v>2154</v>
      </c>
      <c r="EP1070" t="s">
        <v>127</v>
      </c>
      <c r="GE1070" t="s">
        <v>127</v>
      </c>
      <c r="GM1070" t="s">
        <v>127</v>
      </c>
      <c r="GP1070" t="s">
        <v>127</v>
      </c>
      <c r="GR1070" s="69" t="s">
        <v>347</v>
      </c>
      <c r="GS1070" s="11" t="s">
        <v>2156</v>
      </c>
    </row>
    <row r="1071" spans="1:201" hidden="1" x14ac:dyDescent="0.25">
      <c r="A1071" s="10" t="s">
        <v>1782</v>
      </c>
      <c r="B1071" s="9" t="s">
        <v>2102</v>
      </c>
      <c r="C1071" s="9" t="s">
        <v>2116</v>
      </c>
      <c r="D1071" s="35" t="s">
        <v>2351</v>
      </c>
      <c r="E1071" s="35" t="s">
        <v>1589</v>
      </c>
      <c r="F1071" s="35" t="s">
        <v>1589</v>
      </c>
      <c r="G1071" s="35" t="s">
        <v>1589</v>
      </c>
      <c r="H1071" s="35" t="s">
        <v>1589</v>
      </c>
      <c r="I1071" s="35" t="s">
        <v>1589</v>
      </c>
      <c r="J1071" s="35" t="str">
        <f t="shared" si="66"/>
        <v/>
      </c>
      <c r="K1071" t="s">
        <v>1589</v>
      </c>
      <c r="L1071" t="s">
        <v>1589</v>
      </c>
      <c r="M1071" t="s">
        <v>1589</v>
      </c>
      <c r="N1071" t="s">
        <v>1589</v>
      </c>
      <c r="O1071" t="s">
        <v>127</v>
      </c>
      <c r="P1071" t="s">
        <v>1589</v>
      </c>
      <c r="Q1071" t="s">
        <v>1589</v>
      </c>
      <c r="R1071" s="1" t="str">
        <f t="shared" si="67"/>
        <v>YES</v>
      </c>
      <c r="S1071" s="29" t="str">
        <f t="shared" si="70"/>
        <v>YES</v>
      </c>
      <c r="T1071" s="32" t="str">
        <f t="shared" si="69"/>
        <v>YES</v>
      </c>
      <c r="U1071" s="34" t="s">
        <v>127</v>
      </c>
      <c r="V1071" s="10" t="s">
        <v>1589</v>
      </c>
      <c r="W1071" s="54" t="s">
        <v>1589</v>
      </c>
      <c r="X1071" s="9" t="s">
        <v>126</v>
      </c>
      <c r="Y1071" s="9" t="s">
        <v>126</v>
      </c>
      <c r="Z1071" s="9" t="s">
        <v>126</v>
      </c>
      <c r="AA1071" s="9" t="s">
        <v>126</v>
      </c>
      <c r="AB1071" s="9" t="s">
        <v>126</v>
      </c>
      <c r="AC1071" s="9" t="s">
        <v>126</v>
      </c>
      <c r="AD1071" s="9" t="s">
        <v>126</v>
      </c>
      <c r="AE1071" s="9" t="s">
        <v>126</v>
      </c>
      <c r="AF1071" s="9" t="s">
        <v>126</v>
      </c>
      <c r="AG1071" s="9" t="s">
        <v>126</v>
      </c>
      <c r="AH1071" s="9" t="s">
        <v>126</v>
      </c>
      <c r="AI1071" s="9" t="s">
        <v>127</v>
      </c>
      <c r="AJ1071" s="9" t="s">
        <v>126</v>
      </c>
      <c r="AK1071" s="9" t="s">
        <v>126</v>
      </c>
      <c r="AL1071" s="9" t="s">
        <v>126</v>
      </c>
      <c r="AM1071" s="9" t="s">
        <v>126</v>
      </c>
      <c r="AN1071" s="9" t="s">
        <v>126</v>
      </c>
      <c r="AO1071" s="9" t="s">
        <v>126</v>
      </c>
      <c r="AP1071" s="9" t="s">
        <v>126</v>
      </c>
      <c r="AQ1071" s="9" t="s">
        <v>126</v>
      </c>
      <c r="AR1071" s="27" t="s">
        <v>126</v>
      </c>
      <c r="AS1071" s="36" t="s">
        <v>2119</v>
      </c>
      <c r="EG1071" t="s">
        <v>127</v>
      </c>
      <c r="EK1071" s="2" t="s">
        <v>127</v>
      </c>
      <c r="EN1071" s="11" t="s">
        <v>2154</v>
      </c>
      <c r="EP1071" t="s">
        <v>127</v>
      </c>
      <c r="GE1071" t="s">
        <v>127</v>
      </c>
      <c r="GM1071" t="s">
        <v>127</v>
      </c>
      <c r="GP1071" t="s">
        <v>127</v>
      </c>
      <c r="GR1071" s="69" t="s">
        <v>347</v>
      </c>
      <c r="GS1071" s="11" t="s">
        <v>2157</v>
      </c>
    </row>
    <row r="1072" spans="1:201" hidden="1" x14ac:dyDescent="0.25">
      <c r="A1072" s="10" t="s">
        <v>1782</v>
      </c>
      <c r="B1072" s="9" t="s">
        <v>2102</v>
      </c>
      <c r="C1072" s="9" t="s">
        <v>2116</v>
      </c>
      <c r="D1072" s="35" t="s">
        <v>2351</v>
      </c>
      <c r="E1072" s="35" t="s">
        <v>1589</v>
      </c>
      <c r="F1072" s="35" t="s">
        <v>1589</v>
      </c>
      <c r="G1072" s="35" t="s">
        <v>1589</v>
      </c>
      <c r="H1072" s="35" t="s">
        <v>1589</v>
      </c>
      <c r="I1072" s="35" t="s">
        <v>1589</v>
      </c>
      <c r="J1072" s="35" t="str">
        <f t="shared" si="66"/>
        <v/>
      </c>
      <c r="K1072" t="s">
        <v>1589</v>
      </c>
      <c r="L1072" t="s">
        <v>1589</v>
      </c>
      <c r="M1072" t="s">
        <v>1589</v>
      </c>
      <c r="N1072" t="s">
        <v>1589</v>
      </c>
      <c r="O1072" t="s">
        <v>127</v>
      </c>
      <c r="P1072" t="s">
        <v>1589</v>
      </c>
      <c r="Q1072" t="s">
        <v>1589</v>
      </c>
      <c r="R1072" s="1" t="str">
        <f t="shared" si="67"/>
        <v>YES</v>
      </c>
      <c r="S1072" s="29" t="str">
        <f t="shared" si="70"/>
        <v>YES</v>
      </c>
      <c r="T1072" s="32" t="str">
        <f t="shared" si="69"/>
        <v>YES</v>
      </c>
      <c r="U1072" s="34" t="s">
        <v>127</v>
      </c>
      <c r="V1072" s="10" t="s">
        <v>1589</v>
      </c>
      <c r="W1072" s="54" t="s">
        <v>1589</v>
      </c>
      <c r="X1072" s="9" t="s">
        <v>127</v>
      </c>
      <c r="Y1072" s="9" t="s">
        <v>126</v>
      </c>
      <c r="Z1072" s="9" t="s">
        <v>126</v>
      </c>
      <c r="AA1072" s="9" t="s">
        <v>126</v>
      </c>
      <c r="AB1072" s="9" t="s">
        <v>126</v>
      </c>
      <c r="AC1072" s="9" t="s">
        <v>126</v>
      </c>
      <c r="AD1072" s="9" t="s">
        <v>126</v>
      </c>
      <c r="AE1072" s="9" t="s">
        <v>126</v>
      </c>
      <c r="AF1072" s="9" t="s">
        <v>126</v>
      </c>
      <c r="AG1072" s="9" t="s">
        <v>126</v>
      </c>
      <c r="AH1072" s="9" t="s">
        <v>126</v>
      </c>
      <c r="AI1072" s="9" t="s">
        <v>126</v>
      </c>
      <c r="AJ1072" s="9" t="s">
        <v>126</v>
      </c>
      <c r="AK1072" s="9" t="s">
        <v>126</v>
      </c>
      <c r="AL1072" s="9" t="s">
        <v>126</v>
      </c>
      <c r="AM1072" s="9" t="s">
        <v>126</v>
      </c>
      <c r="AN1072" s="9" t="s">
        <v>126</v>
      </c>
      <c r="AO1072" s="9" t="s">
        <v>126</v>
      </c>
      <c r="AP1072" s="9" t="s">
        <v>126</v>
      </c>
      <c r="AQ1072" s="9" t="s">
        <v>126</v>
      </c>
      <c r="AR1072" s="27" t="s">
        <v>126</v>
      </c>
      <c r="AS1072" s="36" t="s">
        <v>126</v>
      </c>
      <c r="EN1072" s="11" t="s">
        <v>2154</v>
      </c>
      <c r="EP1072" t="s">
        <v>127</v>
      </c>
      <c r="GE1072" t="s">
        <v>127</v>
      </c>
      <c r="GM1072" t="s">
        <v>127</v>
      </c>
      <c r="GP1072" t="s">
        <v>127</v>
      </c>
      <c r="GR1072" s="69" t="s">
        <v>347</v>
      </c>
      <c r="GS1072" s="11" t="s">
        <v>2158</v>
      </c>
    </row>
    <row r="1073" spans="1:201" hidden="1" x14ac:dyDescent="0.25">
      <c r="A1073" s="10" t="s">
        <v>1782</v>
      </c>
      <c r="B1073" s="9" t="s">
        <v>2102</v>
      </c>
      <c r="C1073" s="9" t="s">
        <v>2116</v>
      </c>
      <c r="D1073" s="35" t="s">
        <v>2351</v>
      </c>
      <c r="E1073" s="35" t="s">
        <v>1589</v>
      </c>
      <c r="F1073" s="35" t="s">
        <v>1589</v>
      </c>
      <c r="G1073" s="35" t="s">
        <v>1589</v>
      </c>
      <c r="H1073" s="35" t="s">
        <v>1589</v>
      </c>
      <c r="I1073" s="35" t="s">
        <v>1589</v>
      </c>
      <c r="J1073" s="35" t="str">
        <f t="shared" si="66"/>
        <v/>
      </c>
      <c r="K1073" t="s">
        <v>1589</v>
      </c>
      <c r="L1073" t="s">
        <v>1589</v>
      </c>
      <c r="M1073" t="s">
        <v>1589</v>
      </c>
      <c r="N1073" t="s">
        <v>1589</v>
      </c>
      <c r="O1073" t="s">
        <v>127</v>
      </c>
      <c r="P1073" t="s">
        <v>1589</v>
      </c>
      <c r="Q1073" t="s">
        <v>1589</v>
      </c>
      <c r="R1073" s="1" t="str">
        <f t="shared" si="67"/>
        <v>YES</v>
      </c>
      <c r="S1073" s="29" t="str">
        <f t="shared" si="70"/>
        <v>YES</v>
      </c>
      <c r="T1073" s="32" t="str">
        <f t="shared" si="69"/>
        <v>YES</v>
      </c>
      <c r="U1073" s="34" t="s">
        <v>127</v>
      </c>
      <c r="V1073" s="10" t="s">
        <v>1589</v>
      </c>
      <c r="W1073" s="54" t="s">
        <v>1589</v>
      </c>
      <c r="X1073" s="9" t="s">
        <v>126</v>
      </c>
      <c r="Y1073" s="9" t="s">
        <v>126</v>
      </c>
      <c r="Z1073" s="9" t="s">
        <v>126</v>
      </c>
      <c r="AA1073" s="9" t="s">
        <v>126</v>
      </c>
      <c r="AB1073" s="9" t="s">
        <v>126</v>
      </c>
      <c r="AC1073" s="9" t="s">
        <v>126</v>
      </c>
      <c r="AD1073" s="9" t="s">
        <v>126</v>
      </c>
      <c r="AE1073" s="9" t="s">
        <v>126</v>
      </c>
      <c r="AF1073" s="9" t="s">
        <v>126</v>
      </c>
      <c r="AG1073" s="9" t="s">
        <v>126</v>
      </c>
      <c r="AH1073" s="9" t="s">
        <v>126</v>
      </c>
      <c r="AI1073" s="9" t="s">
        <v>126</v>
      </c>
      <c r="AJ1073" s="9" t="s">
        <v>126</v>
      </c>
      <c r="AK1073" s="9" t="s">
        <v>126</v>
      </c>
      <c r="AL1073" s="9" t="s">
        <v>126</v>
      </c>
      <c r="AM1073" s="9" t="s">
        <v>126</v>
      </c>
      <c r="AN1073" s="9" t="s">
        <v>126</v>
      </c>
      <c r="AO1073" s="9" t="s">
        <v>126</v>
      </c>
      <c r="AP1073" s="9" t="s">
        <v>127</v>
      </c>
      <c r="AQ1073" s="9" t="s">
        <v>126</v>
      </c>
      <c r="AR1073" s="27" t="s">
        <v>126</v>
      </c>
      <c r="AS1073" s="36" t="s">
        <v>126</v>
      </c>
      <c r="EN1073" s="11" t="s">
        <v>2154</v>
      </c>
      <c r="EP1073" t="s">
        <v>127</v>
      </c>
      <c r="GE1073" t="s">
        <v>127</v>
      </c>
      <c r="GM1073" t="s">
        <v>127</v>
      </c>
      <c r="GP1073" t="s">
        <v>127</v>
      </c>
      <c r="GR1073" s="69" t="s">
        <v>347</v>
      </c>
      <c r="GS1073" s="11" t="s">
        <v>2159</v>
      </c>
    </row>
    <row r="1074" spans="1:201" hidden="1" x14ac:dyDescent="0.25">
      <c r="A1074" s="10" t="s">
        <v>1782</v>
      </c>
      <c r="B1074" s="9" t="s">
        <v>2102</v>
      </c>
      <c r="C1074" s="9" t="s">
        <v>2126</v>
      </c>
      <c r="D1074" s="35" t="s">
        <v>2349</v>
      </c>
      <c r="E1074" s="35" t="s">
        <v>127</v>
      </c>
      <c r="F1074" s="35" t="s">
        <v>1589</v>
      </c>
      <c r="G1074" s="35" t="s">
        <v>127</v>
      </c>
      <c r="H1074" s="35" t="s">
        <v>1589</v>
      </c>
      <c r="I1074" s="35" t="s">
        <v>1589</v>
      </c>
      <c r="J1074" s="35" t="str">
        <f t="shared" si="66"/>
        <v>Mixed</v>
      </c>
      <c r="K1074" t="s">
        <v>1589</v>
      </c>
      <c r="L1074" t="s">
        <v>127</v>
      </c>
      <c r="M1074" t="s">
        <v>127</v>
      </c>
      <c r="N1074" t="s">
        <v>1589</v>
      </c>
      <c r="O1074" t="s">
        <v>1589</v>
      </c>
      <c r="P1074" t="s">
        <v>1589</v>
      </c>
      <c r="Q1074" t="s">
        <v>1589</v>
      </c>
      <c r="R1074" s="1" t="str">
        <f t="shared" si="67"/>
        <v>YES</v>
      </c>
      <c r="S1074" s="29" t="str">
        <f t="shared" si="70"/>
        <v>YES</v>
      </c>
      <c r="T1074" s="32" t="str">
        <f t="shared" si="69"/>
        <v>YES</v>
      </c>
      <c r="U1074" s="34" t="s">
        <v>127</v>
      </c>
      <c r="V1074" s="10" t="s">
        <v>1589</v>
      </c>
      <c r="W1074" s="54" t="s">
        <v>1589</v>
      </c>
      <c r="X1074" s="9" t="s">
        <v>126</v>
      </c>
      <c r="Y1074" s="9" t="s">
        <v>126</v>
      </c>
      <c r="Z1074" s="9" t="s">
        <v>126</v>
      </c>
      <c r="AA1074" s="9" t="s">
        <v>126</v>
      </c>
      <c r="AB1074" s="9" t="s">
        <v>126</v>
      </c>
      <c r="AC1074" s="9" t="s">
        <v>126</v>
      </c>
      <c r="AD1074" s="9" t="s">
        <v>126</v>
      </c>
      <c r="AE1074" s="9" t="s">
        <v>126</v>
      </c>
      <c r="AF1074" s="9" t="s">
        <v>126</v>
      </c>
      <c r="AG1074" s="9" t="s">
        <v>126</v>
      </c>
      <c r="AH1074" s="9" t="s">
        <v>126</v>
      </c>
      <c r="AI1074" s="9" t="s">
        <v>126</v>
      </c>
      <c r="AJ1074" s="9" t="s">
        <v>127</v>
      </c>
      <c r="AK1074" s="9" t="s">
        <v>126</v>
      </c>
      <c r="AL1074" s="9" t="s">
        <v>126</v>
      </c>
      <c r="AM1074" s="9" t="s">
        <v>126</v>
      </c>
      <c r="AN1074" s="9" t="s">
        <v>126</v>
      </c>
      <c r="AO1074" s="9" t="s">
        <v>126</v>
      </c>
      <c r="AP1074" s="9" t="s">
        <v>126</v>
      </c>
      <c r="AQ1074" s="9" t="s">
        <v>126</v>
      </c>
      <c r="AR1074" s="27" t="s">
        <v>126</v>
      </c>
      <c r="AS1074" s="36" t="s">
        <v>126</v>
      </c>
      <c r="EN1074" s="11" t="s">
        <v>2165</v>
      </c>
      <c r="GD1074" t="s">
        <v>127</v>
      </c>
      <c r="GP1074" t="s">
        <v>127</v>
      </c>
      <c r="GR1074" s="69" t="s">
        <v>347</v>
      </c>
      <c r="GS1074" s="11" t="s">
        <v>2167</v>
      </c>
    </row>
    <row r="1075" spans="1:201" hidden="1" x14ac:dyDescent="0.25">
      <c r="A1075" s="10" t="s">
        <v>1782</v>
      </c>
      <c r="B1075" s="9" t="s">
        <v>2102</v>
      </c>
      <c r="C1075" s="9" t="s">
        <v>2126</v>
      </c>
      <c r="D1075" s="35" t="s">
        <v>2349</v>
      </c>
      <c r="E1075" s="35" t="s">
        <v>127</v>
      </c>
      <c r="F1075" s="35" t="s">
        <v>1589</v>
      </c>
      <c r="G1075" s="35" t="s">
        <v>127</v>
      </c>
      <c r="H1075" s="35" t="s">
        <v>1589</v>
      </c>
      <c r="I1075" s="35" t="s">
        <v>1589</v>
      </c>
      <c r="J1075" s="35" t="str">
        <f t="shared" si="66"/>
        <v>Mixed</v>
      </c>
      <c r="K1075" t="s">
        <v>1589</v>
      </c>
      <c r="L1075" t="s">
        <v>127</v>
      </c>
      <c r="M1075" t="s">
        <v>127</v>
      </c>
      <c r="N1075" t="s">
        <v>1589</v>
      </c>
      <c r="O1075" t="s">
        <v>1589</v>
      </c>
      <c r="P1075" t="s">
        <v>1589</v>
      </c>
      <c r="Q1075" t="s">
        <v>1589</v>
      </c>
      <c r="R1075" s="1" t="str">
        <f t="shared" si="67"/>
        <v>YES</v>
      </c>
      <c r="S1075" s="29" t="str">
        <f t="shared" si="70"/>
        <v>YES</v>
      </c>
      <c r="T1075" s="32" t="str">
        <f t="shared" si="69"/>
        <v>YES</v>
      </c>
      <c r="U1075" s="34" t="s">
        <v>127</v>
      </c>
      <c r="V1075" s="10" t="s">
        <v>1589</v>
      </c>
      <c r="W1075" s="54" t="s">
        <v>1589</v>
      </c>
      <c r="X1075" s="9" t="s">
        <v>126</v>
      </c>
      <c r="Y1075" s="9" t="s">
        <v>126</v>
      </c>
      <c r="Z1075" s="9" t="s">
        <v>126</v>
      </c>
      <c r="AA1075" s="9" t="s">
        <v>126</v>
      </c>
      <c r="AB1075" s="9" t="s">
        <v>126</v>
      </c>
      <c r="AC1075" s="9" t="s">
        <v>126</v>
      </c>
      <c r="AD1075" s="9" t="s">
        <v>126</v>
      </c>
      <c r="AE1075" s="9" t="s">
        <v>126</v>
      </c>
      <c r="AF1075" s="9" t="s">
        <v>126</v>
      </c>
      <c r="AG1075" s="9" t="s">
        <v>126</v>
      </c>
      <c r="AH1075" s="9" t="s">
        <v>126</v>
      </c>
      <c r="AI1075" s="9" t="s">
        <v>126</v>
      </c>
      <c r="AJ1075" s="9" t="s">
        <v>126</v>
      </c>
      <c r="AK1075" s="9" t="s">
        <v>126</v>
      </c>
      <c r="AL1075" s="9" t="s">
        <v>126</v>
      </c>
      <c r="AM1075" s="9" t="s">
        <v>127</v>
      </c>
      <c r="AN1075" s="9" t="s">
        <v>126</v>
      </c>
      <c r="AO1075" s="9" t="s">
        <v>126</v>
      </c>
      <c r="AP1075" s="9" t="s">
        <v>126</v>
      </c>
      <c r="AQ1075" s="9" t="s">
        <v>126</v>
      </c>
      <c r="AR1075" s="27" t="s">
        <v>126</v>
      </c>
      <c r="AS1075" s="36" t="s">
        <v>126</v>
      </c>
      <c r="EN1075" s="11" t="s">
        <v>2166</v>
      </c>
      <c r="FF1075" t="s">
        <v>127</v>
      </c>
      <c r="GO1075" t="s">
        <v>127</v>
      </c>
      <c r="GR1075" s="69" t="s">
        <v>348</v>
      </c>
      <c r="GS1075" s="11" t="s">
        <v>2168</v>
      </c>
    </row>
    <row r="1076" spans="1:201" hidden="1" x14ac:dyDescent="0.25">
      <c r="A1076" s="10" t="s">
        <v>1782</v>
      </c>
      <c r="B1076" s="9" t="s">
        <v>2102</v>
      </c>
      <c r="C1076" s="9" t="s">
        <v>2126</v>
      </c>
      <c r="D1076" s="35" t="s">
        <v>2349</v>
      </c>
      <c r="E1076" s="35" t="s">
        <v>127</v>
      </c>
      <c r="F1076" s="35" t="s">
        <v>1589</v>
      </c>
      <c r="G1076" s="35" t="s">
        <v>127</v>
      </c>
      <c r="H1076" s="35" t="s">
        <v>1589</v>
      </c>
      <c r="I1076" s="35" t="s">
        <v>1589</v>
      </c>
      <c r="J1076" s="35" t="str">
        <f t="shared" si="66"/>
        <v>Mixed</v>
      </c>
      <c r="K1076" t="s">
        <v>1589</v>
      </c>
      <c r="L1076" t="s">
        <v>127</v>
      </c>
      <c r="M1076" t="s">
        <v>127</v>
      </c>
      <c r="N1076" t="s">
        <v>1589</v>
      </c>
      <c r="O1076" t="s">
        <v>1589</v>
      </c>
      <c r="P1076" t="s">
        <v>1589</v>
      </c>
      <c r="Q1076" t="s">
        <v>1589</v>
      </c>
      <c r="R1076" s="1" t="str">
        <f t="shared" si="67"/>
        <v>YES</v>
      </c>
      <c r="S1076" s="29" t="str">
        <f t="shared" si="70"/>
        <v>YES</v>
      </c>
      <c r="T1076" s="32" t="str">
        <f t="shared" si="69"/>
        <v>YES</v>
      </c>
      <c r="U1076" s="34" t="s">
        <v>127</v>
      </c>
      <c r="V1076" s="10" t="s">
        <v>1589</v>
      </c>
      <c r="W1076" s="54" t="s">
        <v>1589</v>
      </c>
      <c r="X1076" s="9" t="s">
        <v>126</v>
      </c>
      <c r="Y1076" s="9" t="s">
        <v>126</v>
      </c>
      <c r="Z1076" s="9" t="s">
        <v>126</v>
      </c>
      <c r="AA1076" s="9" t="s">
        <v>126</v>
      </c>
      <c r="AB1076" s="9" t="s">
        <v>126</v>
      </c>
      <c r="AC1076" s="9" t="s">
        <v>126</v>
      </c>
      <c r="AD1076" s="9" t="s">
        <v>126</v>
      </c>
      <c r="AE1076" s="9" t="s">
        <v>126</v>
      </c>
      <c r="AF1076" s="9" t="s">
        <v>126</v>
      </c>
      <c r="AG1076" s="9" t="s">
        <v>126</v>
      </c>
      <c r="AH1076" s="9" t="s">
        <v>127</v>
      </c>
      <c r="AI1076" s="9" t="s">
        <v>126</v>
      </c>
      <c r="AJ1076" s="9" t="s">
        <v>126</v>
      </c>
      <c r="AK1076" s="9" t="s">
        <v>126</v>
      </c>
      <c r="AL1076" s="9" t="s">
        <v>126</v>
      </c>
      <c r="AM1076" s="9" t="s">
        <v>126</v>
      </c>
      <c r="AN1076" s="9" t="s">
        <v>126</v>
      </c>
      <c r="AO1076" s="9" t="s">
        <v>126</v>
      </c>
      <c r="AP1076" s="9" t="s">
        <v>126</v>
      </c>
      <c r="AQ1076" s="9" t="s">
        <v>126</v>
      </c>
      <c r="AR1076" s="27" t="s">
        <v>126</v>
      </c>
      <c r="AS1076" s="36" t="s">
        <v>126</v>
      </c>
      <c r="EN1076" s="11" t="s">
        <v>2165</v>
      </c>
      <c r="GD1076" t="s">
        <v>127</v>
      </c>
      <c r="GP1076" t="s">
        <v>127</v>
      </c>
      <c r="GR1076" s="69" t="s">
        <v>347</v>
      </c>
      <c r="GS1076" s="11" t="s">
        <v>2169</v>
      </c>
    </row>
    <row r="1077" spans="1:201" hidden="1" x14ac:dyDescent="0.25">
      <c r="A1077" s="10" t="s">
        <v>1782</v>
      </c>
      <c r="B1077" s="9" t="s">
        <v>2102</v>
      </c>
      <c r="C1077" s="9" t="s">
        <v>2126</v>
      </c>
      <c r="D1077" s="35" t="s">
        <v>2349</v>
      </c>
      <c r="E1077" s="35" t="s">
        <v>127</v>
      </c>
      <c r="F1077" s="35" t="s">
        <v>1589</v>
      </c>
      <c r="G1077" s="35" t="s">
        <v>127</v>
      </c>
      <c r="H1077" s="35" t="s">
        <v>1589</v>
      </c>
      <c r="I1077" s="35" t="s">
        <v>1589</v>
      </c>
      <c r="J1077" s="35" t="str">
        <f t="shared" si="66"/>
        <v>Mixed</v>
      </c>
      <c r="K1077" t="s">
        <v>1589</v>
      </c>
      <c r="L1077" t="s">
        <v>127</v>
      </c>
      <c r="M1077" t="s">
        <v>127</v>
      </c>
      <c r="N1077" t="s">
        <v>1589</v>
      </c>
      <c r="O1077" t="s">
        <v>1589</v>
      </c>
      <c r="P1077" t="s">
        <v>1589</v>
      </c>
      <c r="Q1077" t="s">
        <v>1589</v>
      </c>
      <c r="R1077" s="1" t="str">
        <f t="shared" si="67"/>
        <v>YES</v>
      </c>
      <c r="S1077" s="29" t="str">
        <f t="shared" si="70"/>
        <v>YES</v>
      </c>
      <c r="T1077" s="32" t="str">
        <f t="shared" si="69"/>
        <v>YES</v>
      </c>
      <c r="U1077" s="34" t="s">
        <v>127</v>
      </c>
      <c r="V1077" s="10" t="s">
        <v>1589</v>
      </c>
      <c r="W1077" s="54" t="s">
        <v>1589</v>
      </c>
      <c r="X1077" s="9" t="s">
        <v>126</v>
      </c>
      <c r="Y1077" s="9" t="s">
        <v>126</v>
      </c>
      <c r="Z1077" s="9" t="s">
        <v>126</v>
      </c>
      <c r="AA1077" s="9" t="s">
        <v>126</v>
      </c>
      <c r="AB1077" s="9" t="s">
        <v>126</v>
      </c>
      <c r="AC1077" s="9" t="s">
        <v>126</v>
      </c>
      <c r="AD1077" s="9" t="s">
        <v>126</v>
      </c>
      <c r="AE1077" s="9" t="s">
        <v>126</v>
      </c>
      <c r="AF1077" s="9" t="s">
        <v>126</v>
      </c>
      <c r="AG1077" s="9" t="s">
        <v>126</v>
      </c>
      <c r="AH1077" s="9" t="s">
        <v>126</v>
      </c>
      <c r="AI1077" s="9" t="s">
        <v>126</v>
      </c>
      <c r="AJ1077" s="9" t="s">
        <v>126</v>
      </c>
      <c r="AK1077" s="9" t="s">
        <v>126</v>
      </c>
      <c r="AL1077" s="9" t="s">
        <v>126</v>
      </c>
      <c r="AM1077" s="9" t="s">
        <v>126</v>
      </c>
      <c r="AN1077" s="9" t="s">
        <v>126</v>
      </c>
      <c r="AO1077" s="9" t="s">
        <v>126</v>
      </c>
      <c r="AP1077" s="9" t="s">
        <v>127</v>
      </c>
      <c r="AQ1077" s="9" t="s">
        <v>126</v>
      </c>
      <c r="AR1077" s="27" t="s">
        <v>126</v>
      </c>
      <c r="AS1077" s="36" t="s">
        <v>126</v>
      </c>
      <c r="EN1077" s="11" t="s">
        <v>2166</v>
      </c>
      <c r="FF1077" t="s">
        <v>127</v>
      </c>
      <c r="GO1077" t="s">
        <v>127</v>
      </c>
      <c r="GR1077" s="69" t="s">
        <v>347</v>
      </c>
      <c r="GS1077" s="11" t="s">
        <v>2170</v>
      </c>
    </row>
    <row r="1078" spans="1:201" hidden="1" x14ac:dyDescent="0.25">
      <c r="A1078" s="10" t="s">
        <v>1782</v>
      </c>
      <c r="B1078" s="9" t="s">
        <v>2102</v>
      </c>
      <c r="C1078" s="9" t="s">
        <v>2126</v>
      </c>
      <c r="D1078" s="35" t="s">
        <v>2349</v>
      </c>
      <c r="E1078" s="35" t="s">
        <v>127</v>
      </c>
      <c r="F1078" s="35" t="s">
        <v>1589</v>
      </c>
      <c r="G1078" s="35" t="s">
        <v>127</v>
      </c>
      <c r="H1078" s="35" t="s">
        <v>1589</v>
      </c>
      <c r="I1078" s="35" t="s">
        <v>1589</v>
      </c>
      <c r="J1078" s="35" t="str">
        <f t="shared" si="66"/>
        <v>Mixed</v>
      </c>
      <c r="K1078" t="s">
        <v>1589</v>
      </c>
      <c r="L1078" t="s">
        <v>127</v>
      </c>
      <c r="M1078" t="s">
        <v>127</v>
      </c>
      <c r="N1078" t="s">
        <v>1589</v>
      </c>
      <c r="O1078" t="s">
        <v>1589</v>
      </c>
      <c r="P1078" t="s">
        <v>1589</v>
      </c>
      <c r="Q1078" t="s">
        <v>1589</v>
      </c>
      <c r="R1078" s="1" t="str">
        <f t="shared" si="67"/>
        <v>YES</v>
      </c>
      <c r="S1078" s="29" t="str">
        <f t="shared" si="70"/>
        <v>YES</v>
      </c>
      <c r="T1078" s="32" t="str">
        <f t="shared" si="69"/>
        <v>YES</v>
      </c>
      <c r="U1078" s="34" t="s">
        <v>127</v>
      </c>
      <c r="V1078" s="10" t="s">
        <v>1589</v>
      </c>
      <c r="W1078" s="54" t="s">
        <v>1589</v>
      </c>
      <c r="X1078" s="9" t="s">
        <v>126</v>
      </c>
      <c r="Y1078" s="9" t="s">
        <v>126</v>
      </c>
      <c r="Z1078" s="9" t="s">
        <v>126</v>
      </c>
      <c r="AA1078" s="9" t="s">
        <v>126</v>
      </c>
      <c r="AB1078" s="9" t="s">
        <v>126</v>
      </c>
      <c r="AC1078" s="9" t="s">
        <v>126</v>
      </c>
      <c r="AD1078" s="9" t="s">
        <v>126</v>
      </c>
      <c r="AE1078" s="9" t="s">
        <v>126</v>
      </c>
      <c r="AF1078" s="9" t="s">
        <v>126</v>
      </c>
      <c r="AG1078" s="9" t="s">
        <v>126</v>
      </c>
      <c r="AH1078" s="9" t="s">
        <v>126</v>
      </c>
      <c r="AI1078" s="9" t="s">
        <v>126</v>
      </c>
      <c r="AJ1078" s="9" t="s">
        <v>126</v>
      </c>
      <c r="AK1078" s="9" t="s">
        <v>126</v>
      </c>
      <c r="AL1078" s="9" t="s">
        <v>126</v>
      </c>
      <c r="AM1078" s="9" t="s">
        <v>126</v>
      </c>
      <c r="AN1078" s="9" t="s">
        <v>126</v>
      </c>
      <c r="AO1078" s="9" t="s">
        <v>126</v>
      </c>
      <c r="AP1078" s="9" t="s">
        <v>126</v>
      </c>
      <c r="AQ1078" s="9" t="s">
        <v>127</v>
      </c>
      <c r="AR1078" s="27" t="s">
        <v>126</v>
      </c>
      <c r="AS1078" s="36" t="s">
        <v>126</v>
      </c>
      <c r="EN1078" s="11" t="s">
        <v>2166</v>
      </c>
      <c r="FF1078" t="s">
        <v>127</v>
      </c>
      <c r="GO1078" t="s">
        <v>127</v>
      </c>
      <c r="GR1078" s="69" t="s">
        <v>347</v>
      </c>
      <c r="GS1078" s="11" t="s">
        <v>2171</v>
      </c>
    </row>
    <row r="1079" spans="1:201" hidden="1" x14ac:dyDescent="0.25">
      <c r="A1079" s="10" t="s">
        <v>1782</v>
      </c>
      <c r="B1079" s="9" t="s">
        <v>2102</v>
      </c>
      <c r="C1079" s="9" t="s">
        <v>2127</v>
      </c>
      <c r="D1079" s="35" t="s">
        <v>2349</v>
      </c>
      <c r="E1079" s="35" t="s">
        <v>127</v>
      </c>
      <c r="F1079" s="35" t="s">
        <v>1589</v>
      </c>
      <c r="G1079" s="35" t="s">
        <v>127</v>
      </c>
      <c r="H1079" s="35" t="s">
        <v>1589</v>
      </c>
      <c r="I1079" s="35" t="s">
        <v>1589</v>
      </c>
      <c r="J1079" s="35" t="str">
        <f t="shared" si="66"/>
        <v>Mixed</v>
      </c>
      <c r="K1079" t="s">
        <v>1589</v>
      </c>
      <c r="L1079" t="s">
        <v>1589</v>
      </c>
      <c r="M1079" t="s">
        <v>1589</v>
      </c>
      <c r="N1079" t="s">
        <v>1589</v>
      </c>
      <c r="O1079" t="s">
        <v>1589</v>
      </c>
      <c r="P1079" t="s">
        <v>127</v>
      </c>
      <c r="Q1079" t="s">
        <v>1589</v>
      </c>
      <c r="R1079" s="1" t="str">
        <f t="shared" si="67"/>
        <v>NO</v>
      </c>
      <c r="S1079" s="29" t="str">
        <f t="shared" si="70"/>
        <v>YES</v>
      </c>
      <c r="T1079" s="32" t="str">
        <f t="shared" si="69"/>
        <v>YES</v>
      </c>
      <c r="U1079" s="34" t="s">
        <v>127</v>
      </c>
      <c r="V1079" s="10" t="s">
        <v>1589</v>
      </c>
      <c r="W1079" s="54" t="s">
        <v>1589</v>
      </c>
      <c r="X1079" s="9" t="s">
        <v>126</v>
      </c>
      <c r="Y1079" s="9" t="s">
        <v>126</v>
      </c>
      <c r="Z1079" s="9" t="s">
        <v>126</v>
      </c>
      <c r="AA1079" s="9" t="s">
        <v>126</v>
      </c>
      <c r="AB1079" s="9" t="s">
        <v>126</v>
      </c>
      <c r="AC1079" s="9" t="s">
        <v>126</v>
      </c>
      <c r="AD1079" s="9" t="s">
        <v>126</v>
      </c>
      <c r="AE1079" s="9" t="s">
        <v>126</v>
      </c>
      <c r="AF1079" s="9" t="s">
        <v>126</v>
      </c>
      <c r="AG1079" s="9" t="s">
        <v>126</v>
      </c>
      <c r="AH1079" s="9" t="s">
        <v>127</v>
      </c>
      <c r="AI1079" s="9" t="s">
        <v>126</v>
      </c>
      <c r="AJ1079" s="9" t="s">
        <v>126</v>
      </c>
      <c r="AK1079" s="9" t="s">
        <v>126</v>
      </c>
      <c r="AL1079" s="9" t="s">
        <v>126</v>
      </c>
      <c r="AM1079" s="9" t="s">
        <v>126</v>
      </c>
      <c r="AN1079" s="9" t="s">
        <v>126</v>
      </c>
      <c r="AO1079" s="9" t="s">
        <v>126</v>
      </c>
      <c r="AP1079" s="9" t="s">
        <v>126</v>
      </c>
      <c r="AQ1079" s="9" t="s">
        <v>126</v>
      </c>
      <c r="AR1079" s="27" t="s">
        <v>126</v>
      </c>
      <c r="AS1079" s="36" t="s">
        <v>2128</v>
      </c>
      <c r="DT1079" t="s">
        <v>127</v>
      </c>
      <c r="EI1079" s="22" t="s">
        <v>127</v>
      </c>
      <c r="EN1079" s="11" t="s">
        <v>126</v>
      </c>
      <c r="GR1079" s="69" t="s">
        <v>347</v>
      </c>
      <c r="GS1079" s="11" t="s">
        <v>126</v>
      </c>
    </row>
    <row r="1080" spans="1:201" hidden="1" x14ac:dyDescent="0.25">
      <c r="A1080" s="10" t="s">
        <v>1782</v>
      </c>
      <c r="B1080" s="9" t="s">
        <v>2102</v>
      </c>
      <c r="C1080" s="9" t="s">
        <v>2127</v>
      </c>
      <c r="D1080" s="35" t="s">
        <v>2349</v>
      </c>
      <c r="E1080" s="35" t="s">
        <v>127</v>
      </c>
      <c r="F1080" s="35" t="s">
        <v>1589</v>
      </c>
      <c r="G1080" s="35" t="s">
        <v>127</v>
      </c>
      <c r="H1080" s="35" t="s">
        <v>1589</v>
      </c>
      <c r="I1080" s="35" t="s">
        <v>1589</v>
      </c>
      <c r="J1080" s="35" t="str">
        <f t="shared" si="66"/>
        <v>Mixed</v>
      </c>
      <c r="K1080" t="s">
        <v>1589</v>
      </c>
      <c r="L1080" t="s">
        <v>1589</v>
      </c>
      <c r="M1080" t="s">
        <v>1589</v>
      </c>
      <c r="N1080" t="s">
        <v>1589</v>
      </c>
      <c r="O1080" t="s">
        <v>1589</v>
      </c>
      <c r="P1080" t="s">
        <v>127</v>
      </c>
      <c r="Q1080" t="s">
        <v>1589</v>
      </c>
      <c r="R1080" s="1" t="str">
        <f t="shared" si="67"/>
        <v>NO</v>
      </c>
      <c r="S1080" s="29" t="str">
        <f t="shared" si="70"/>
        <v>YES</v>
      </c>
      <c r="T1080" s="32" t="str">
        <f t="shared" si="69"/>
        <v>YES</v>
      </c>
      <c r="U1080" s="34" t="s">
        <v>127</v>
      </c>
      <c r="V1080" s="10" t="s">
        <v>1589</v>
      </c>
      <c r="W1080" s="54" t="s">
        <v>1589</v>
      </c>
      <c r="X1080" s="9" t="s">
        <v>127</v>
      </c>
      <c r="Y1080" s="9" t="s">
        <v>126</v>
      </c>
      <c r="Z1080" s="9" t="s">
        <v>126</v>
      </c>
      <c r="AA1080" s="9" t="s">
        <v>126</v>
      </c>
      <c r="AB1080" s="9" t="s">
        <v>126</v>
      </c>
      <c r="AC1080" s="9" t="s">
        <v>126</v>
      </c>
      <c r="AD1080" s="9" t="s">
        <v>126</v>
      </c>
      <c r="AE1080" s="9" t="s">
        <v>126</v>
      </c>
      <c r="AF1080" s="9" t="s">
        <v>126</v>
      </c>
      <c r="AG1080" s="9" t="s">
        <v>126</v>
      </c>
      <c r="AH1080" s="9" t="s">
        <v>126</v>
      </c>
      <c r="AI1080" s="9" t="s">
        <v>126</v>
      </c>
      <c r="AJ1080" s="9" t="s">
        <v>126</v>
      </c>
      <c r="AK1080" s="9" t="s">
        <v>126</v>
      </c>
      <c r="AL1080" s="9" t="s">
        <v>126</v>
      </c>
      <c r="AM1080" s="9" t="s">
        <v>126</v>
      </c>
      <c r="AN1080" s="9" t="s">
        <v>126</v>
      </c>
      <c r="AO1080" s="9" t="s">
        <v>126</v>
      </c>
      <c r="AP1080" s="9" t="s">
        <v>126</v>
      </c>
      <c r="AQ1080" s="9" t="s">
        <v>126</v>
      </c>
      <c r="AR1080" s="27" t="s">
        <v>126</v>
      </c>
      <c r="AS1080" s="36" t="s">
        <v>2129</v>
      </c>
      <c r="CY1080" t="s">
        <v>127</v>
      </c>
      <c r="EL1080" s="2" t="s">
        <v>127</v>
      </c>
      <c r="EN1080" s="11" t="s">
        <v>126</v>
      </c>
      <c r="GR1080" s="69" t="s">
        <v>347</v>
      </c>
      <c r="GS1080" s="11" t="s">
        <v>126</v>
      </c>
    </row>
    <row r="1081" spans="1:201" hidden="1" x14ac:dyDescent="0.25">
      <c r="A1081" s="10" t="s">
        <v>1782</v>
      </c>
      <c r="B1081" s="9" t="s">
        <v>2102</v>
      </c>
      <c r="C1081" s="9" t="s">
        <v>2127</v>
      </c>
      <c r="D1081" s="35" t="s">
        <v>2349</v>
      </c>
      <c r="E1081" s="35" t="s">
        <v>127</v>
      </c>
      <c r="F1081" s="35" t="s">
        <v>1589</v>
      </c>
      <c r="G1081" s="35" t="s">
        <v>127</v>
      </c>
      <c r="H1081" s="35" t="s">
        <v>1589</v>
      </c>
      <c r="I1081" s="35" t="s">
        <v>1589</v>
      </c>
      <c r="J1081" s="35" t="str">
        <f t="shared" si="66"/>
        <v>Mixed</v>
      </c>
      <c r="K1081" t="s">
        <v>1589</v>
      </c>
      <c r="L1081" t="s">
        <v>1589</v>
      </c>
      <c r="M1081" t="s">
        <v>1589</v>
      </c>
      <c r="N1081" t="s">
        <v>1589</v>
      </c>
      <c r="O1081" t="s">
        <v>1589</v>
      </c>
      <c r="P1081" t="s">
        <v>127</v>
      </c>
      <c r="Q1081" t="s">
        <v>1589</v>
      </c>
      <c r="R1081" s="1" t="str">
        <f t="shared" si="67"/>
        <v>NO</v>
      </c>
      <c r="S1081" s="29" t="str">
        <f t="shared" si="70"/>
        <v>YES</v>
      </c>
      <c r="T1081" s="32" t="str">
        <f t="shared" si="69"/>
        <v>YES</v>
      </c>
      <c r="U1081" s="34" t="s">
        <v>127</v>
      </c>
      <c r="V1081" s="10" t="s">
        <v>1589</v>
      </c>
      <c r="W1081" s="54" t="s">
        <v>1589</v>
      </c>
      <c r="X1081" s="9" t="s">
        <v>126</v>
      </c>
      <c r="Y1081" s="9" t="s">
        <v>126</v>
      </c>
      <c r="Z1081" s="9" t="s">
        <v>126</v>
      </c>
      <c r="AA1081" s="9" t="s">
        <v>126</v>
      </c>
      <c r="AB1081" s="9" t="s">
        <v>126</v>
      </c>
      <c r="AC1081" s="9" t="s">
        <v>126</v>
      </c>
      <c r="AD1081" s="9" t="s">
        <v>126</v>
      </c>
      <c r="AE1081" s="9" t="s">
        <v>126</v>
      </c>
      <c r="AF1081" s="9" t="s">
        <v>126</v>
      </c>
      <c r="AG1081" s="9" t="s">
        <v>127</v>
      </c>
      <c r="AH1081" s="9" t="s">
        <v>126</v>
      </c>
      <c r="AI1081" s="9" t="s">
        <v>126</v>
      </c>
      <c r="AJ1081" s="9" t="s">
        <v>126</v>
      </c>
      <c r="AK1081" s="9" t="s">
        <v>126</v>
      </c>
      <c r="AL1081" s="9" t="s">
        <v>126</v>
      </c>
      <c r="AM1081" s="9" t="s">
        <v>126</v>
      </c>
      <c r="AN1081" s="9" t="s">
        <v>126</v>
      </c>
      <c r="AO1081" s="9" t="s">
        <v>126</v>
      </c>
      <c r="AP1081" s="9" t="s">
        <v>126</v>
      </c>
      <c r="AQ1081" s="9" t="s">
        <v>126</v>
      </c>
      <c r="AR1081" s="27" t="s">
        <v>126</v>
      </c>
      <c r="AS1081" s="36" t="s">
        <v>2130</v>
      </c>
      <c r="CH1081" t="s">
        <v>127</v>
      </c>
      <c r="EI1081" s="22" t="s">
        <v>127</v>
      </c>
      <c r="EN1081" s="11" t="s">
        <v>126</v>
      </c>
      <c r="GR1081" s="69" t="s">
        <v>347</v>
      </c>
      <c r="GS1081" s="11" t="s">
        <v>126</v>
      </c>
    </row>
    <row r="1082" spans="1:201" hidden="1" x14ac:dyDescent="0.25">
      <c r="A1082" s="10" t="s">
        <v>1782</v>
      </c>
      <c r="B1082" s="9" t="s">
        <v>2102</v>
      </c>
      <c r="C1082" s="9" t="s">
        <v>2127</v>
      </c>
      <c r="D1082" s="35" t="s">
        <v>2349</v>
      </c>
      <c r="E1082" s="35" t="s">
        <v>127</v>
      </c>
      <c r="F1082" s="35" t="s">
        <v>1589</v>
      </c>
      <c r="G1082" s="35" t="s">
        <v>127</v>
      </c>
      <c r="H1082" s="35" t="s">
        <v>1589</v>
      </c>
      <c r="I1082" s="35" t="s">
        <v>1589</v>
      </c>
      <c r="J1082" s="35" t="str">
        <f t="shared" si="66"/>
        <v>Mixed</v>
      </c>
      <c r="K1082" t="s">
        <v>1589</v>
      </c>
      <c r="L1082" t="s">
        <v>1589</v>
      </c>
      <c r="M1082" t="s">
        <v>1589</v>
      </c>
      <c r="N1082" t="s">
        <v>1589</v>
      </c>
      <c r="O1082" t="s">
        <v>1589</v>
      </c>
      <c r="P1082" t="s">
        <v>127</v>
      </c>
      <c r="Q1082" t="s">
        <v>1589</v>
      </c>
      <c r="R1082" s="1" t="str">
        <f t="shared" si="67"/>
        <v>NO</v>
      </c>
      <c r="S1082" s="29" t="str">
        <f t="shared" si="70"/>
        <v>YES</v>
      </c>
      <c r="T1082" s="32" t="str">
        <f t="shared" si="69"/>
        <v>YES</v>
      </c>
      <c r="U1082" s="34" t="s">
        <v>127</v>
      </c>
      <c r="V1082" s="10" t="s">
        <v>1589</v>
      </c>
      <c r="W1082" s="54" t="s">
        <v>1589</v>
      </c>
      <c r="X1082" s="9" t="s">
        <v>126</v>
      </c>
      <c r="Y1082" s="9" t="s">
        <v>126</v>
      </c>
      <c r="Z1082" s="9" t="s">
        <v>126</v>
      </c>
      <c r="AA1082" s="9" t="s">
        <v>126</v>
      </c>
      <c r="AB1082" s="9" t="s">
        <v>126</v>
      </c>
      <c r="AC1082" s="9" t="s">
        <v>126</v>
      </c>
      <c r="AD1082" s="9" t="s">
        <v>126</v>
      </c>
      <c r="AE1082" s="9" t="s">
        <v>127</v>
      </c>
      <c r="AF1082" s="9" t="s">
        <v>126</v>
      </c>
      <c r="AG1082" s="9" t="s">
        <v>126</v>
      </c>
      <c r="AH1082" s="9" t="s">
        <v>126</v>
      </c>
      <c r="AI1082" s="9" t="s">
        <v>126</v>
      </c>
      <c r="AJ1082" s="9" t="s">
        <v>126</v>
      </c>
      <c r="AK1082" s="9" t="s">
        <v>126</v>
      </c>
      <c r="AL1082" s="9" t="s">
        <v>126</v>
      </c>
      <c r="AM1082" s="9" t="s">
        <v>126</v>
      </c>
      <c r="AN1082" s="9" t="s">
        <v>126</v>
      </c>
      <c r="AO1082" s="9" t="s">
        <v>126</v>
      </c>
      <c r="AP1082" s="9" t="s">
        <v>126</v>
      </c>
      <c r="AQ1082" s="9" t="s">
        <v>126</v>
      </c>
      <c r="AR1082" s="27" t="s">
        <v>126</v>
      </c>
      <c r="AS1082" s="36" t="s">
        <v>2131</v>
      </c>
      <c r="CR1082" t="s">
        <v>127</v>
      </c>
      <c r="DV1082" t="s">
        <v>127</v>
      </c>
      <c r="EI1082" s="22" t="s">
        <v>127</v>
      </c>
      <c r="EN1082" s="11" t="s">
        <v>126</v>
      </c>
      <c r="GR1082" s="69" t="s">
        <v>347</v>
      </c>
      <c r="GS1082" s="11" t="s">
        <v>126</v>
      </c>
    </row>
    <row r="1083" spans="1:201" hidden="1" x14ac:dyDescent="0.25">
      <c r="A1083" s="10" t="s">
        <v>1782</v>
      </c>
      <c r="B1083" s="9" t="s">
        <v>2102</v>
      </c>
      <c r="C1083" s="9" t="s">
        <v>2127</v>
      </c>
      <c r="D1083" s="35" t="s">
        <v>2349</v>
      </c>
      <c r="E1083" s="35" t="s">
        <v>127</v>
      </c>
      <c r="F1083" s="35" t="s">
        <v>1589</v>
      </c>
      <c r="G1083" s="35" t="s">
        <v>127</v>
      </c>
      <c r="H1083" s="35" t="s">
        <v>1589</v>
      </c>
      <c r="I1083" s="35" t="s">
        <v>1589</v>
      </c>
      <c r="J1083" s="35" t="str">
        <f t="shared" si="66"/>
        <v>Mixed</v>
      </c>
      <c r="K1083" t="s">
        <v>1589</v>
      </c>
      <c r="L1083" t="s">
        <v>1589</v>
      </c>
      <c r="M1083" t="s">
        <v>1589</v>
      </c>
      <c r="N1083" t="s">
        <v>1589</v>
      </c>
      <c r="O1083" t="s">
        <v>1589</v>
      </c>
      <c r="P1083" t="s">
        <v>127</v>
      </c>
      <c r="Q1083" t="s">
        <v>1589</v>
      </c>
      <c r="R1083" s="1" t="str">
        <f t="shared" si="67"/>
        <v>NO</v>
      </c>
      <c r="S1083" s="29" t="str">
        <f t="shared" si="70"/>
        <v>YES</v>
      </c>
      <c r="T1083" s="32" t="str">
        <f t="shared" si="69"/>
        <v>YES</v>
      </c>
      <c r="U1083" s="34" t="s">
        <v>127</v>
      </c>
      <c r="V1083" s="10" t="s">
        <v>1589</v>
      </c>
      <c r="W1083" s="54" t="s">
        <v>1589</v>
      </c>
      <c r="X1083" s="9" t="s">
        <v>126</v>
      </c>
      <c r="Y1083" s="9" t="s">
        <v>126</v>
      </c>
      <c r="Z1083" s="9" t="s">
        <v>126</v>
      </c>
      <c r="AA1083" s="9" t="s">
        <v>126</v>
      </c>
      <c r="AB1083" s="9" t="s">
        <v>126</v>
      </c>
      <c r="AC1083" s="9" t="s">
        <v>126</v>
      </c>
      <c r="AD1083" s="9" t="s">
        <v>126</v>
      </c>
      <c r="AE1083" s="9" t="s">
        <v>126</v>
      </c>
      <c r="AF1083" s="9" t="s">
        <v>126</v>
      </c>
      <c r="AG1083" s="9" t="s">
        <v>126</v>
      </c>
      <c r="AH1083" s="9" t="s">
        <v>126</v>
      </c>
      <c r="AI1083" s="9" t="s">
        <v>126</v>
      </c>
      <c r="AJ1083" s="9" t="s">
        <v>126</v>
      </c>
      <c r="AK1083" s="9" t="s">
        <v>126</v>
      </c>
      <c r="AL1083" s="9" t="s">
        <v>126</v>
      </c>
      <c r="AM1083" s="9" t="s">
        <v>126</v>
      </c>
      <c r="AN1083" s="9" t="s">
        <v>127</v>
      </c>
      <c r="AO1083" s="9" t="s">
        <v>126</v>
      </c>
      <c r="AP1083" s="9" t="s">
        <v>126</v>
      </c>
      <c r="AQ1083" s="9" t="s">
        <v>126</v>
      </c>
      <c r="AR1083" s="27" t="s">
        <v>126</v>
      </c>
      <c r="AS1083" s="36" t="s">
        <v>2132</v>
      </c>
      <c r="BK1083" t="s">
        <v>127</v>
      </c>
      <c r="EI1083" s="22" t="s">
        <v>127</v>
      </c>
      <c r="EN1083" s="11" t="s">
        <v>126</v>
      </c>
      <c r="GR1083" s="69" t="s">
        <v>348</v>
      </c>
      <c r="GS1083" s="11" t="s">
        <v>126</v>
      </c>
    </row>
    <row r="1084" spans="1:201" hidden="1" x14ac:dyDescent="0.25">
      <c r="A1084" s="10" t="s">
        <v>1782</v>
      </c>
      <c r="B1084" s="9" t="s">
        <v>2102</v>
      </c>
      <c r="C1084" s="9" t="s">
        <v>2137</v>
      </c>
      <c r="D1084" s="35" t="s">
        <v>2351</v>
      </c>
      <c r="E1084" s="35" t="s">
        <v>1589</v>
      </c>
      <c r="F1084" s="35" t="s">
        <v>1589</v>
      </c>
      <c r="G1084" s="35" t="s">
        <v>127</v>
      </c>
      <c r="H1084" s="35" t="s">
        <v>1589</v>
      </c>
      <c r="I1084" s="35" t="s">
        <v>1589</v>
      </c>
      <c r="J1084" s="35" t="str">
        <f t="shared" si="66"/>
        <v>Agile</v>
      </c>
      <c r="K1084" t="s">
        <v>1589</v>
      </c>
      <c r="L1084" t="s">
        <v>1589</v>
      </c>
      <c r="M1084" t="s">
        <v>1589</v>
      </c>
      <c r="N1084" t="s">
        <v>127</v>
      </c>
      <c r="O1084" t="s">
        <v>1589</v>
      </c>
      <c r="P1084" t="s">
        <v>1589</v>
      </c>
      <c r="Q1084" t="s">
        <v>1589</v>
      </c>
      <c r="R1084" s="1" t="str">
        <f t="shared" si="67"/>
        <v>YES</v>
      </c>
      <c r="S1084" s="29" t="str">
        <f t="shared" si="70"/>
        <v>YES</v>
      </c>
      <c r="T1084" s="32" t="str">
        <f t="shared" si="69"/>
        <v>YES</v>
      </c>
      <c r="U1084" s="34" t="s">
        <v>127</v>
      </c>
      <c r="V1084" s="10" t="s">
        <v>1589</v>
      </c>
      <c r="W1084" s="10" t="s">
        <v>2239</v>
      </c>
      <c r="X1084" s="9" t="s">
        <v>126</v>
      </c>
      <c r="Y1084" s="9" t="s">
        <v>126</v>
      </c>
      <c r="Z1084" s="9" t="s">
        <v>126</v>
      </c>
      <c r="AA1084" s="9" t="s">
        <v>126</v>
      </c>
      <c r="AB1084" s="9" t="s">
        <v>126</v>
      </c>
      <c r="AC1084" s="9" t="s">
        <v>126</v>
      </c>
      <c r="AD1084" s="9" t="s">
        <v>126</v>
      </c>
      <c r="AE1084" s="9" t="s">
        <v>127</v>
      </c>
      <c r="AF1084" s="9" t="s">
        <v>126</v>
      </c>
      <c r="AG1084" s="9" t="s">
        <v>126</v>
      </c>
      <c r="AH1084" s="9" t="s">
        <v>126</v>
      </c>
      <c r="AI1084" s="9" t="s">
        <v>126</v>
      </c>
      <c r="AJ1084" s="9" t="s">
        <v>126</v>
      </c>
      <c r="AK1084" s="9" t="s">
        <v>126</v>
      </c>
      <c r="AL1084" s="9" t="s">
        <v>126</v>
      </c>
      <c r="AM1084" s="9" t="s">
        <v>126</v>
      </c>
      <c r="AN1084" s="9" t="s">
        <v>126</v>
      </c>
      <c r="AO1084" s="9" t="s">
        <v>126</v>
      </c>
      <c r="AP1084" s="9" t="s">
        <v>126</v>
      </c>
      <c r="AQ1084" s="9" t="s">
        <v>126</v>
      </c>
      <c r="AR1084" s="27" t="s">
        <v>126</v>
      </c>
      <c r="AS1084" s="36" t="s">
        <v>2138</v>
      </c>
      <c r="EN1084" s="11" t="s">
        <v>126</v>
      </c>
      <c r="GR1084" s="69" t="s">
        <v>348</v>
      </c>
      <c r="GS1084" s="11" t="s">
        <v>126</v>
      </c>
    </row>
    <row r="1085" spans="1:201" hidden="1" x14ac:dyDescent="0.25">
      <c r="A1085" s="10" t="s">
        <v>1782</v>
      </c>
      <c r="B1085" s="9" t="s">
        <v>2102</v>
      </c>
      <c r="C1085" s="9" t="s">
        <v>2137</v>
      </c>
      <c r="D1085" s="35" t="s">
        <v>2351</v>
      </c>
      <c r="E1085" s="35" t="s">
        <v>1589</v>
      </c>
      <c r="F1085" s="35" t="s">
        <v>1589</v>
      </c>
      <c r="G1085" s="35" t="s">
        <v>127</v>
      </c>
      <c r="H1085" s="35" t="s">
        <v>1589</v>
      </c>
      <c r="I1085" s="35" t="s">
        <v>1589</v>
      </c>
      <c r="J1085" s="35" t="str">
        <f t="shared" si="66"/>
        <v>Agile</v>
      </c>
      <c r="K1085" t="s">
        <v>1589</v>
      </c>
      <c r="L1085" t="s">
        <v>1589</v>
      </c>
      <c r="M1085" t="s">
        <v>1589</v>
      </c>
      <c r="N1085" t="s">
        <v>127</v>
      </c>
      <c r="O1085" t="s">
        <v>1589</v>
      </c>
      <c r="P1085" t="s">
        <v>1589</v>
      </c>
      <c r="Q1085" t="s">
        <v>1589</v>
      </c>
      <c r="R1085" s="1" t="str">
        <f t="shared" si="67"/>
        <v>YES</v>
      </c>
      <c r="S1085" s="29" t="str">
        <f t="shared" si="70"/>
        <v>YES</v>
      </c>
      <c r="T1085" s="32" t="str">
        <f t="shared" si="69"/>
        <v>YES</v>
      </c>
      <c r="U1085" s="34" t="s">
        <v>127</v>
      </c>
      <c r="V1085" s="10" t="s">
        <v>1589</v>
      </c>
      <c r="W1085" s="10" t="s">
        <v>2239</v>
      </c>
      <c r="X1085" s="9" t="s">
        <v>126</v>
      </c>
      <c r="Y1085" s="9" t="s">
        <v>126</v>
      </c>
      <c r="Z1085" s="9" t="s">
        <v>126</v>
      </c>
      <c r="AA1085" s="9" t="s">
        <v>126</v>
      </c>
      <c r="AB1085" s="9" t="s">
        <v>126</v>
      </c>
      <c r="AC1085" s="9" t="s">
        <v>126</v>
      </c>
      <c r="AD1085" s="9" t="s">
        <v>126</v>
      </c>
      <c r="AE1085" s="9" t="s">
        <v>126</v>
      </c>
      <c r="AF1085" s="9" t="s">
        <v>126</v>
      </c>
      <c r="AG1085" s="9" t="s">
        <v>126</v>
      </c>
      <c r="AH1085" s="9" t="s">
        <v>126</v>
      </c>
      <c r="AI1085" s="9" t="s">
        <v>126</v>
      </c>
      <c r="AJ1085" s="9" t="s">
        <v>126</v>
      </c>
      <c r="AK1085" s="9" t="s">
        <v>126</v>
      </c>
      <c r="AL1085" s="9" t="s">
        <v>126</v>
      </c>
      <c r="AM1085" s="9" t="s">
        <v>126</v>
      </c>
      <c r="AN1085" s="9" t="s">
        <v>126</v>
      </c>
      <c r="AO1085" s="9" t="s">
        <v>126</v>
      </c>
      <c r="AP1085" s="9" t="s">
        <v>127</v>
      </c>
      <c r="AQ1085" s="9" t="s">
        <v>126</v>
      </c>
      <c r="AR1085" s="27" t="s">
        <v>126</v>
      </c>
      <c r="AS1085" s="36" t="s">
        <v>2139</v>
      </c>
      <c r="EN1085" s="11" t="s">
        <v>126</v>
      </c>
      <c r="GR1085" s="69" t="s">
        <v>347</v>
      </c>
      <c r="GS1085" s="11" t="s">
        <v>126</v>
      </c>
    </row>
    <row r="1086" spans="1:201" hidden="1" x14ac:dyDescent="0.25">
      <c r="A1086" s="10" t="s">
        <v>1782</v>
      </c>
      <c r="B1086" s="9" t="s">
        <v>2102</v>
      </c>
      <c r="C1086" s="9" t="s">
        <v>2137</v>
      </c>
      <c r="D1086" s="35" t="s">
        <v>2351</v>
      </c>
      <c r="E1086" s="35" t="s">
        <v>1589</v>
      </c>
      <c r="F1086" s="35" t="s">
        <v>1589</v>
      </c>
      <c r="G1086" s="35" t="s">
        <v>127</v>
      </c>
      <c r="H1086" s="35" t="s">
        <v>1589</v>
      </c>
      <c r="I1086" s="35" t="s">
        <v>1589</v>
      </c>
      <c r="J1086" s="35" t="str">
        <f t="shared" si="66"/>
        <v>Agile</v>
      </c>
      <c r="K1086" t="s">
        <v>1589</v>
      </c>
      <c r="L1086" t="s">
        <v>1589</v>
      </c>
      <c r="M1086" t="s">
        <v>1589</v>
      </c>
      <c r="N1086" t="s">
        <v>127</v>
      </c>
      <c r="O1086" t="s">
        <v>1589</v>
      </c>
      <c r="P1086" t="s">
        <v>1589</v>
      </c>
      <c r="Q1086" t="s">
        <v>1589</v>
      </c>
      <c r="R1086" s="1" t="str">
        <f t="shared" si="67"/>
        <v>YES</v>
      </c>
      <c r="S1086" s="29" t="str">
        <f t="shared" si="70"/>
        <v>YES</v>
      </c>
      <c r="T1086" s="32" t="str">
        <f t="shared" si="69"/>
        <v>YES</v>
      </c>
      <c r="U1086" s="34" t="s">
        <v>127</v>
      </c>
      <c r="V1086" s="10" t="s">
        <v>1589</v>
      </c>
      <c r="W1086" s="10" t="s">
        <v>2239</v>
      </c>
      <c r="X1086" s="9" t="s">
        <v>126</v>
      </c>
      <c r="Y1086" s="9" t="s">
        <v>126</v>
      </c>
      <c r="Z1086" s="9" t="s">
        <v>126</v>
      </c>
      <c r="AA1086" s="9" t="s">
        <v>126</v>
      </c>
      <c r="AB1086" s="9" t="s">
        <v>126</v>
      </c>
      <c r="AC1086" s="9" t="s">
        <v>126</v>
      </c>
      <c r="AD1086" s="9" t="s">
        <v>126</v>
      </c>
      <c r="AE1086" s="9" t="s">
        <v>126</v>
      </c>
      <c r="AF1086" s="9" t="s">
        <v>126</v>
      </c>
      <c r="AG1086" s="9" t="s">
        <v>126</v>
      </c>
      <c r="AH1086" s="9" t="s">
        <v>127</v>
      </c>
      <c r="AI1086" s="9" t="s">
        <v>126</v>
      </c>
      <c r="AJ1086" s="9" t="s">
        <v>126</v>
      </c>
      <c r="AK1086" s="9" t="s">
        <v>126</v>
      </c>
      <c r="AL1086" s="9" t="s">
        <v>126</v>
      </c>
      <c r="AM1086" s="9" t="s">
        <v>126</v>
      </c>
      <c r="AN1086" s="9" t="s">
        <v>126</v>
      </c>
      <c r="AO1086" s="9" t="s">
        <v>126</v>
      </c>
      <c r="AP1086" s="9" t="s">
        <v>126</v>
      </c>
      <c r="AQ1086" s="9" t="s">
        <v>126</v>
      </c>
      <c r="AR1086" s="27" t="s">
        <v>126</v>
      </c>
      <c r="AS1086" s="36" t="s">
        <v>2140</v>
      </c>
      <c r="EN1086" s="11" t="s">
        <v>126</v>
      </c>
      <c r="GR1086" s="69" t="s">
        <v>347</v>
      </c>
      <c r="GS1086" s="11" t="s">
        <v>126</v>
      </c>
    </row>
    <row r="1087" spans="1:201" hidden="1" x14ac:dyDescent="0.25">
      <c r="A1087" s="10" t="s">
        <v>1782</v>
      </c>
      <c r="B1087" s="9" t="s">
        <v>2102</v>
      </c>
      <c r="C1087" s="9" t="s">
        <v>2137</v>
      </c>
      <c r="D1087" s="35" t="s">
        <v>2351</v>
      </c>
      <c r="E1087" s="35" t="s">
        <v>1589</v>
      </c>
      <c r="F1087" s="35" t="s">
        <v>1589</v>
      </c>
      <c r="G1087" s="35" t="s">
        <v>127</v>
      </c>
      <c r="H1087" s="35" t="s">
        <v>1589</v>
      </c>
      <c r="I1087" s="35" t="s">
        <v>1589</v>
      </c>
      <c r="J1087" s="35" t="str">
        <f t="shared" si="66"/>
        <v>Agile</v>
      </c>
      <c r="K1087" t="s">
        <v>1589</v>
      </c>
      <c r="L1087" t="s">
        <v>1589</v>
      </c>
      <c r="M1087" t="s">
        <v>1589</v>
      </c>
      <c r="N1087" t="s">
        <v>127</v>
      </c>
      <c r="O1087" t="s">
        <v>1589</v>
      </c>
      <c r="P1087" t="s">
        <v>1589</v>
      </c>
      <c r="Q1087" t="s">
        <v>1589</v>
      </c>
      <c r="R1087" s="1" t="str">
        <f t="shared" si="67"/>
        <v>YES</v>
      </c>
      <c r="S1087" s="29" t="str">
        <f t="shared" si="70"/>
        <v>YES</v>
      </c>
      <c r="T1087" s="32" t="str">
        <f t="shared" si="69"/>
        <v>YES</v>
      </c>
      <c r="U1087" s="34" t="s">
        <v>127</v>
      </c>
      <c r="V1087" s="10" t="s">
        <v>1589</v>
      </c>
      <c r="W1087" s="10" t="s">
        <v>2239</v>
      </c>
      <c r="X1087" s="9" t="s">
        <v>126</v>
      </c>
      <c r="Y1087" s="9" t="s">
        <v>126</v>
      </c>
      <c r="Z1087" s="9" t="s">
        <v>126</v>
      </c>
      <c r="AA1087" s="9" t="s">
        <v>126</v>
      </c>
      <c r="AB1087" s="9" t="s">
        <v>126</v>
      </c>
      <c r="AC1087" s="9" t="s">
        <v>126</v>
      </c>
      <c r="AD1087" s="9" t="s">
        <v>126</v>
      </c>
      <c r="AE1087" s="9" t="s">
        <v>126</v>
      </c>
      <c r="AF1087" s="9" t="s">
        <v>126</v>
      </c>
      <c r="AG1087" s="9" t="s">
        <v>126</v>
      </c>
      <c r="AH1087" s="9" t="s">
        <v>126</v>
      </c>
      <c r="AI1087" s="9" t="s">
        <v>127</v>
      </c>
      <c r="AJ1087" s="9" t="s">
        <v>126</v>
      </c>
      <c r="AK1087" s="9" t="s">
        <v>126</v>
      </c>
      <c r="AL1087" s="9" t="s">
        <v>126</v>
      </c>
      <c r="AM1087" s="9" t="s">
        <v>126</v>
      </c>
      <c r="AN1087" s="9" t="s">
        <v>126</v>
      </c>
      <c r="AO1087" s="9" t="s">
        <v>126</v>
      </c>
      <c r="AP1087" s="9" t="s">
        <v>126</v>
      </c>
      <c r="AQ1087" s="9" t="s">
        <v>126</v>
      </c>
      <c r="AR1087" s="27" t="s">
        <v>126</v>
      </c>
      <c r="AS1087" s="36" t="s">
        <v>2141</v>
      </c>
      <c r="EN1087" s="11" t="s">
        <v>126</v>
      </c>
      <c r="GR1087" s="69" t="s">
        <v>347</v>
      </c>
      <c r="GS1087" s="11" t="s">
        <v>126</v>
      </c>
    </row>
    <row r="1088" spans="1:201" hidden="1" x14ac:dyDescent="0.25">
      <c r="A1088" s="10" t="s">
        <v>1782</v>
      </c>
      <c r="B1088" s="9" t="s">
        <v>2102</v>
      </c>
      <c r="C1088" s="9" t="s">
        <v>2137</v>
      </c>
      <c r="D1088" s="35" t="s">
        <v>2351</v>
      </c>
      <c r="E1088" s="35" t="s">
        <v>1589</v>
      </c>
      <c r="F1088" s="35" t="s">
        <v>1589</v>
      </c>
      <c r="G1088" s="35" t="s">
        <v>127</v>
      </c>
      <c r="H1088" s="35" t="s">
        <v>1589</v>
      </c>
      <c r="I1088" s="35" t="s">
        <v>1589</v>
      </c>
      <c r="J1088" s="35" t="str">
        <f t="shared" si="66"/>
        <v>Agile</v>
      </c>
      <c r="K1088" t="s">
        <v>1589</v>
      </c>
      <c r="L1088" t="s">
        <v>1589</v>
      </c>
      <c r="M1088" t="s">
        <v>1589</v>
      </c>
      <c r="N1088" t="s">
        <v>127</v>
      </c>
      <c r="O1088" t="s">
        <v>1589</v>
      </c>
      <c r="P1088" t="s">
        <v>1589</v>
      </c>
      <c r="Q1088" t="s">
        <v>1589</v>
      </c>
      <c r="R1088" s="1" t="str">
        <f t="shared" si="67"/>
        <v>YES</v>
      </c>
      <c r="S1088" s="29" t="str">
        <f t="shared" si="70"/>
        <v>YES</v>
      </c>
      <c r="T1088" s="32" t="str">
        <f t="shared" si="69"/>
        <v>YES</v>
      </c>
      <c r="U1088" s="34" t="s">
        <v>127</v>
      </c>
      <c r="V1088" s="10" t="s">
        <v>1589</v>
      </c>
      <c r="W1088" s="10" t="s">
        <v>2239</v>
      </c>
      <c r="X1088" s="9" t="s">
        <v>126</v>
      </c>
      <c r="Y1088" s="9" t="s">
        <v>127</v>
      </c>
      <c r="Z1088" s="9" t="s">
        <v>126</v>
      </c>
      <c r="AA1088" s="9" t="s">
        <v>126</v>
      </c>
      <c r="AB1088" s="9" t="s">
        <v>126</v>
      </c>
      <c r="AC1088" s="9" t="s">
        <v>126</v>
      </c>
      <c r="AD1088" s="9" t="s">
        <v>126</v>
      </c>
      <c r="AE1088" s="9" t="s">
        <v>126</v>
      </c>
      <c r="AF1088" s="9" t="s">
        <v>126</v>
      </c>
      <c r="AG1088" s="9" t="s">
        <v>126</v>
      </c>
      <c r="AH1088" s="9" t="s">
        <v>126</v>
      </c>
      <c r="AI1088" s="9" t="s">
        <v>126</v>
      </c>
      <c r="AJ1088" s="9" t="s">
        <v>126</v>
      </c>
      <c r="AK1088" s="9" t="s">
        <v>126</v>
      </c>
      <c r="AL1088" s="9" t="s">
        <v>126</v>
      </c>
      <c r="AM1088" s="9" t="s">
        <v>126</v>
      </c>
      <c r="AN1088" s="9" t="s">
        <v>126</v>
      </c>
      <c r="AO1088" s="9" t="s">
        <v>126</v>
      </c>
      <c r="AP1088" s="9" t="s">
        <v>126</v>
      </c>
      <c r="AQ1088" s="9" t="s">
        <v>126</v>
      </c>
      <c r="AR1088" s="27" t="s">
        <v>126</v>
      </c>
      <c r="AS1088" s="36" t="s">
        <v>2142</v>
      </c>
      <c r="EN1088" s="11" t="s">
        <v>126</v>
      </c>
      <c r="GR1088" s="69" t="s">
        <v>347</v>
      </c>
      <c r="GS1088" s="11" t="s">
        <v>126</v>
      </c>
    </row>
    <row r="1089" spans="1:201" hidden="1" x14ac:dyDescent="0.25">
      <c r="A1089" s="10" t="s">
        <v>1782</v>
      </c>
      <c r="B1089" s="9" t="s">
        <v>2102</v>
      </c>
      <c r="C1089" s="9" t="s">
        <v>2148</v>
      </c>
      <c r="D1089" s="35" t="s">
        <v>2351</v>
      </c>
      <c r="E1089" s="35" t="s">
        <v>1589</v>
      </c>
      <c r="F1089" s="35" t="s">
        <v>1589</v>
      </c>
      <c r="G1089" s="35" t="s">
        <v>1589</v>
      </c>
      <c r="H1089" s="35" t="s">
        <v>1589</v>
      </c>
      <c r="I1089" s="35" t="s">
        <v>1589</v>
      </c>
      <c r="J1089" s="35" t="str">
        <f t="shared" si="66"/>
        <v/>
      </c>
      <c r="K1089" t="s">
        <v>1589</v>
      </c>
      <c r="L1089" t="s">
        <v>1589</v>
      </c>
      <c r="M1089" t="s">
        <v>127</v>
      </c>
      <c r="N1089" t="s">
        <v>1589</v>
      </c>
      <c r="O1089" t="s">
        <v>1589</v>
      </c>
      <c r="P1089" t="s">
        <v>1589</v>
      </c>
      <c r="Q1089" t="s">
        <v>127</v>
      </c>
      <c r="R1089" s="1" t="str">
        <f t="shared" si="67"/>
        <v>YES</v>
      </c>
      <c r="S1089" s="29" t="str">
        <f t="shared" si="70"/>
        <v>NO</v>
      </c>
      <c r="T1089" s="32" t="str">
        <f t="shared" si="69"/>
        <v>YES</v>
      </c>
      <c r="U1089" s="34" t="s">
        <v>127</v>
      </c>
      <c r="V1089" s="10" t="s">
        <v>1589</v>
      </c>
      <c r="W1089" s="54" t="s">
        <v>1589</v>
      </c>
      <c r="X1089" s="9" t="s">
        <v>126</v>
      </c>
      <c r="Y1089" s="9" t="s">
        <v>126</v>
      </c>
      <c r="Z1089" s="9" t="s">
        <v>126</v>
      </c>
      <c r="AA1089" s="9" t="s">
        <v>126</v>
      </c>
      <c r="AB1089" s="9" t="s">
        <v>126</v>
      </c>
      <c r="AC1089" s="9" t="s">
        <v>126</v>
      </c>
      <c r="AD1089" s="9" t="s">
        <v>126</v>
      </c>
      <c r="AE1089" s="9" t="s">
        <v>126</v>
      </c>
      <c r="AF1089" s="9" t="s">
        <v>126</v>
      </c>
      <c r="AG1089" s="9" t="s">
        <v>126</v>
      </c>
      <c r="AH1089" s="9" t="s">
        <v>126</v>
      </c>
      <c r="AI1089" s="9" t="s">
        <v>126</v>
      </c>
      <c r="AJ1089" s="9" t="s">
        <v>126</v>
      </c>
      <c r="AK1089" s="9" t="s">
        <v>126</v>
      </c>
      <c r="AL1089" s="9" t="s">
        <v>126</v>
      </c>
      <c r="AM1089" s="9" t="s">
        <v>126</v>
      </c>
      <c r="AN1089" s="9" t="s">
        <v>126</v>
      </c>
      <c r="AO1089" s="9" t="s">
        <v>126</v>
      </c>
      <c r="AP1089" s="9" t="s">
        <v>126</v>
      </c>
      <c r="AQ1089" s="9" t="s">
        <v>126</v>
      </c>
      <c r="AR1089" s="27" t="s">
        <v>126</v>
      </c>
      <c r="AS1089" s="36" t="s">
        <v>126</v>
      </c>
      <c r="EN1089" s="11" t="s">
        <v>2187</v>
      </c>
      <c r="ET1089" t="s">
        <v>127</v>
      </c>
      <c r="GM1089" t="s">
        <v>127</v>
      </c>
      <c r="GR1089" s="69" t="s">
        <v>348</v>
      </c>
      <c r="GS1089" s="11" t="s">
        <v>2191</v>
      </c>
    </row>
    <row r="1090" spans="1:201" hidden="1" x14ac:dyDescent="0.25">
      <c r="A1090" s="10" t="s">
        <v>1782</v>
      </c>
      <c r="B1090" s="9" t="s">
        <v>2102</v>
      </c>
      <c r="C1090" s="9" t="s">
        <v>2148</v>
      </c>
      <c r="D1090" s="35" t="s">
        <v>2351</v>
      </c>
      <c r="E1090" s="35" t="s">
        <v>1589</v>
      </c>
      <c r="F1090" s="35" t="s">
        <v>1589</v>
      </c>
      <c r="G1090" s="35" t="s">
        <v>1589</v>
      </c>
      <c r="H1090" s="35" t="s">
        <v>1589</v>
      </c>
      <c r="I1090" s="35" t="s">
        <v>1589</v>
      </c>
      <c r="J1090" s="35" t="str">
        <f t="shared" si="66"/>
        <v/>
      </c>
      <c r="K1090" t="s">
        <v>1589</v>
      </c>
      <c r="L1090" t="s">
        <v>1589</v>
      </c>
      <c r="M1090" t="s">
        <v>127</v>
      </c>
      <c r="N1090" t="s">
        <v>1589</v>
      </c>
      <c r="O1090" t="s">
        <v>1589</v>
      </c>
      <c r="P1090" t="s">
        <v>1589</v>
      </c>
      <c r="Q1090" t="s">
        <v>127</v>
      </c>
      <c r="R1090" s="1" t="str">
        <f t="shared" si="67"/>
        <v>YES</v>
      </c>
      <c r="S1090" s="29" t="str">
        <f t="shared" si="70"/>
        <v>NO</v>
      </c>
      <c r="T1090" s="32" t="str">
        <f t="shared" si="69"/>
        <v>YES</v>
      </c>
      <c r="U1090" s="34" t="s">
        <v>127</v>
      </c>
      <c r="V1090" s="10" t="s">
        <v>1589</v>
      </c>
      <c r="W1090" s="54" t="s">
        <v>1589</v>
      </c>
      <c r="X1090" s="9" t="s">
        <v>126</v>
      </c>
      <c r="Y1090" s="9" t="s">
        <v>126</v>
      </c>
      <c r="Z1090" s="9" t="s">
        <v>126</v>
      </c>
      <c r="AA1090" s="9" t="s">
        <v>126</v>
      </c>
      <c r="AB1090" s="9" t="s">
        <v>126</v>
      </c>
      <c r="AC1090" s="9" t="s">
        <v>126</v>
      </c>
      <c r="AD1090" s="9" t="s">
        <v>126</v>
      </c>
      <c r="AE1090" s="9" t="s">
        <v>126</v>
      </c>
      <c r="AF1090" s="9" t="s">
        <v>126</v>
      </c>
      <c r="AG1090" s="9" t="s">
        <v>126</v>
      </c>
      <c r="AH1090" s="9" t="s">
        <v>126</v>
      </c>
      <c r="AI1090" s="9" t="s">
        <v>126</v>
      </c>
      <c r="AJ1090" s="9" t="s">
        <v>126</v>
      </c>
      <c r="AK1090" s="9" t="s">
        <v>126</v>
      </c>
      <c r="AL1090" s="9" t="s">
        <v>126</v>
      </c>
      <c r="AM1090" s="9" t="s">
        <v>126</v>
      </c>
      <c r="AN1090" s="9" t="s">
        <v>126</v>
      </c>
      <c r="AO1090" s="9" t="s">
        <v>126</v>
      </c>
      <c r="AP1090" s="9" t="s">
        <v>126</v>
      </c>
      <c r="AQ1090" s="9" t="s">
        <v>126</v>
      </c>
      <c r="AR1090" s="27" t="s">
        <v>126</v>
      </c>
      <c r="AS1090" s="36" t="s">
        <v>126</v>
      </c>
      <c r="EN1090" s="11" t="s">
        <v>2188</v>
      </c>
      <c r="ET1090" t="s">
        <v>127</v>
      </c>
      <c r="GM1090" t="s">
        <v>127</v>
      </c>
      <c r="GR1090" s="69" t="s">
        <v>347</v>
      </c>
      <c r="GS1090" s="11" t="s">
        <v>2192</v>
      </c>
    </row>
    <row r="1091" spans="1:201" hidden="1" x14ac:dyDescent="0.25">
      <c r="A1091" s="10" t="s">
        <v>1782</v>
      </c>
      <c r="B1091" s="9" t="s">
        <v>2102</v>
      </c>
      <c r="C1091" s="9" t="s">
        <v>2148</v>
      </c>
      <c r="D1091" s="35" t="s">
        <v>2351</v>
      </c>
      <c r="E1091" s="35" t="s">
        <v>1589</v>
      </c>
      <c r="F1091" s="35" t="s">
        <v>1589</v>
      </c>
      <c r="G1091" s="35" t="s">
        <v>1589</v>
      </c>
      <c r="H1091" s="35" t="s">
        <v>1589</v>
      </c>
      <c r="I1091" s="35" t="s">
        <v>1589</v>
      </c>
      <c r="J1091" s="35" t="str">
        <f t="shared" si="66"/>
        <v/>
      </c>
      <c r="K1091" t="s">
        <v>1589</v>
      </c>
      <c r="L1091" t="s">
        <v>1589</v>
      </c>
      <c r="M1091" t="s">
        <v>127</v>
      </c>
      <c r="N1091" t="s">
        <v>1589</v>
      </c>
      <c r="O1091" t="s">
        <v>1589</v>
      </c>
      <c r="P1091" t="s">
        <v>1589</v>
      </c>
      <c r="Q1091" t="s">
        <v>127</v>
      </c>
      <c r="R1091" s="1" t="str">
        <f t="shared" si="67"/>
        <v>YES</v>
      </c>
      <c r="S1091" s="29" t="str">
        <f t="shared" si="70"/>
        <v>NO</v>
      </c>
      <c r="T1091" s="32" t="str">
        <f t="shared" si="69"/>
        <v>YES</v>
      </c>
      <c r="U1091" s="34" t="s">
        <v>127</v>
      </c>
      <c r="V1091" s="10" t="s">
        <v>1589</v>
      </c>
      <c r="W1091" s="54" t="s">
        <v>1589</v>
      </c>
      <c r="X1091" s="9" t="s">
        <v>126</v>
      </c>
      <c r="Y1091" s="9" t="s">
        <v>126</v>
      </c>
      <c r="Z1091" s="9" t="s">
        <v>126</v>
      </c>
      <c r="AA1091" s="9" t="s">
        <v>126</v>
      </c>
      <c r="AB1091" s="9" t="s">
        <v>126</v>
      </c>
      <c r="AC1091" s="9" t="s">
        <v>126</v>
      </c>
      <c r="AD1091" s="9" t="s">
        <v>126</v>
      </c>
      <c r="AE1091" s="9" t="s">
        <v>126</v>
      </c>
      <c r="AF1091" s="9" t="s">
        <v>126</v>
      </c>
      <c r="AG1091" s="9" t="s">
        <v>126</v>
      </c>
      <c r="AH1091" s="9" t="s">
        <v>126</v>
      </c>
      <c r="AI1091" s="9" t="s">
        <v>126</v>
      </c>
      <c r="AJ1091" s="9" t="s">
        <v>126</v>
      </c>
      <c r="AK1091" s="9" t="s">
        <v>126</v>
      </c>
      <c r="AL1091" s="9" t="s">
        <v>126</v>
      </c>
      <c r="AM1091" s="9" t="s">
        <v>126</v>
      </c>
      <c r="AN1091" s="9" t="s">
        <v>126</v>
      </c>
      <c r="AO1091" s="9" t="s">
        <v>126</v>
      </c>
      <c r="AP1091" s="9" t="s">
        <v>126</v>
      </c>
      <c r="AQ1091" s="9" t="s">
        <v>126</v>
      </c>
      <c r="AR1091" s="27" t="s">
        <v>126</v>
      </c>
      <c r="AS1091" s="36" t="s">
        <v>126</v>
      </c>
      <c r="EN1091" s="11" t="s">
        <v>2189</v>
      </c>
      <c r="ES1091" t="s">
        <v>127</v>
      </c>
      <c r="GQ1091" t="s">
        <v>127</v>
      </c>
      <c r="GR1091" s="69" t="s">
        <v>347</v>
      </c>
      <c r="GS1091" s="11" t="s">
        <v>2193</v>
      </c>
    </row>
    <row r="1092" spans="1:201" hidden="1" x14ac:dyDescent="0.25">
      <c r="A1092" s="10" t="s">
        <v>1782</v>
      </c>
      <c r="B1092" s="9" t="s">
        <v>2102</v>
      </c>
      <c r="C1092" s="9" t="s">
        <v>2148</v>
      </c>
      <c r="D1092" s="35" t="s">
        <v>2351</v>
      </c>
      <c r="E1092" s="35" t="s">
        <v>1589</v>
      </c>
      <c r="F1092" s="35" t="s">
        <v>1589</v>
      </c>
      <c r="G1092" s="35" t="s">
        <v>1589</v>
      </c>
      <c r="H1092" s="35" t="s">
        <v>1589</v>
      </c>
      <c r="I1092" s="35" t="s">
        <v>1589</v>
      </c>
      <c r="J1092" s="35" t="str">
        <f t="shared" ref="J1092:J1133" si="71">IF(OR($E1092 = "YES",$F1092 = "YES", $I1092="YES"), IF(OR($G1092 = "YES",$H1092 = "YES"),"Mixed","Plan-driven"), IF(OR($G1092 = "YES",$H1092 = "YES"), "Agile", ""))</f>
        <v/>
      </c>
      <c r="K1092" t="s">
        <v>1589</v>
      </c>
      <c r="L1092" t="s">
        <v>1589</v>
      </c>
      <c r="M1092" t="s">
        <v>127</v>
      </c>
      <c r="N1092" t="s">
        <v>1589</v>
      </c>
      <c r="O1092" t="s">
        <v>1589</v>
      </c>
      <c r="P1092" t="s">
        <v>1589</v>
      </c>
      <c r="Q1092" t="s">
        <v>127</v>
      </c>
      <c r="R1092" s="1" t="str">
        <f t="shared" si="67"/>
        <v>YES</v>
      </c>
      <c r="S1092" s="29" t="str">
        <f t="shared" si="70"/>
        <v>NO</v>
      </c>
      <c r="T1092" s="32" t="str">
        <f t="shared" si="69"/>
        <v>YES</v>
      </c>
      <c r="U1092" s="34" t="s">
        <v>127</v>
      </c>
      <c r="V1092" s="10" t="s">
        <v>1589</v>
      </c>
      <c r="W1092" s="54" t="s">
        <v>1589</v>
      </c>
      <c r="X1092" s="9" t="s">
        <v>126</v>
      </c>
      <c r="Y1092" s="9" t="s">
        <v>126</v>
      </c>
      <c r="Z1092" s="9" t="s">
        <v>126</v>
      </c>
      <c r="AA1092" s="9" t="s">
        <v>126</v>
      </c>
      <c r="AB1092" s="9" t="s">
        <v>126</v>
      </c>
      <c r="AC1092" s="9" t="s">
        <v>126</v>
      </c>
      <c r="AD1092" s="9" t="s">
        <v>126</v>
      </c>
      <c r="AE1092" s="9" t="s">
        <v>126</v>
      </c>
      <c r="AF1092" s="9" t="s">
        <v>126</v>
      </c>
      <c r="AG1092" s="9" t="s">
        <v>126</v>
      </c>
      <c r="AH1092" s="9" t="s">
        <v>126</v>
      </c>
      <c r="AI1092" s="9" t="s">
        <v>126</v>
      </c>
      <c r="AJ1092" s="9" t="s">
        <v>126</v>
      </c>
      <c r="AK1092" s="9" t="s">
        <v>126</v>
      </c>
      <c r="AL1092" s="9" t="s">
        <v>126</v>
      </c>
      <c r="AM1092" s="9" t="s">
        <v>126</v>
      </c>
      <c r="AN1092" s="9" t="s">
        <v>126</v>
      </c>
      <c r="AO1092" s="9" t="s">
        <v>126</v>
      </c>
      <c r="AP1092" s="9" t="s">
        <v>126</v>
      </c>
      <c r="AQ1092" s="9" t="s">
        <v>126</v>
      </c>
      <c r="AR1092" s="27" t="s">
        <v>126</v>
      </c>
      <c r="AS1092" s="36" t="s">
        <v>126</v>
      </c>
      <c r="EN1092" s="11" t="s">
        <v>2190</v>
      </c>
      <c r="GJ1092" t="s">
        <v>127</v>
      </c>
      <c r="GP1092" t="s">
        <v>127</v>
      </c>
      <c r="GR1092" s="69" t="s">
        <v>347</v>
      </c>
      <c r="GS1092" s="11" t="s">
        <v>2194</v>
      </c>
    </row>
    <row r="1093" spans="1:201" hidden="1" x14ac:dyDescent="0.25">
      <c r="A1093" s="10" t="s">
        <v>1782</v>
      </c>
      <c r="B1093" s="9" t="s">
        <v>2102</v>
      </c>
      <c r="C1093" s="9" t="s">
        <v>2148</v>
      </c>
      <c r="D1093" s="35" t="s">
        <v>2351</v>
      </c>
      <c r="E1093" s="35" t="s">
        <v>1589</v>
      </c>
      <c r="F1093" s="35" t="s">
        <v>1589</v>
      </c>
      <c r="G1093" s="35" t="s">
        <v>1589</v>
      </c>
      <c r="H1093" s="35" t="s">
        <v>1589</v>
      </c>
      <c r="I1093" s="35" t="s">
        <v>1589</v>
      </c>
      <c r="J1093" s="35" t="str">
        <f t="shared" si="71"/>
        <v/>
      </c>
      <c r="K1093" t="s">
        <v>1589</v>
      </c>
      <c r="L1093" t="s">
        <v>1589</v>
      </c>
      <c r="M1093" t="s">
        <v>127</v>
      </c>
      <c r="N1093" t="s">
        <v>1589</v>
      </c>
      <c r="O1093" t="s">
        <v>1589</v>
      </c>
      <c r="P1093" t="s">
        <v>1589</v>
      </c>
      <c r="Q1093" t="s">
        <v>127</v>
      </c>
      <c r="R1093" s="1" t="str">
        <f t="shared" ref="R1093:R1133" si="72">IF(OR(M1093="YES",N1093="YES",O1093="YES"),"YES","NO")</f>
        <v>YES</v>
      </c>
      <c r="S1093" s="29" t="str">
        <f t="shared" si="70"/>
        <v>NO</v>
      </c>
      <c r="T1093" s="32" t="str">
        <f t="shared" si="69"/>
        <v>YES</v>
      </c>
      <c r="U1093" s="34" t="s">
        <v>127</v>
      </c>
      <c r="V1093" s="10" t="s">
        <v>1589</v>
      </c>
      <c r="W1093" s="54" t="s">
        <v>1589</v>
      </c>
      <c r="X1093" s="9" t="s">
        <v>126</v>
      </c>
      <c r="Y1093" s="9" t="s">
        <v>126</v>
      </c>
      <c r="Z1093" s="9" t="s">
        <v>126</v>
      </c>
      <c r="AA1093" s="9" t="s">
        <v>126</v>
      </c>
      <c r="AB1093" s="9" t="s">
        <v>126</v>
      </c>
      <c r="AC1093" s="9" t="s">
        <v>126</v>
      </c>
      <c r="AD1093" s="9" t="s">
        <v>126</v>
      </c>
      <c r="AE1093" s="9" t="s">
        <v>126</v>
      </c>
      <c r="AF1093" s="9" t="s">
        <v>126</v>
      </c>
      <c r="AG1093" s="9" t="s">
        <v>126</v>
      </c>
      <c r="AH1093" s="9" t="s">
        <v>126</v>
      </c>
      <c r="AI1093" s="9" t="s">
        <v>126</v>
      </c>
      <c r="AJ1093" s="9" t="s">
        <v>126</v>
      </c>
      <c r="AK1093" s="9" t="s">
        <v>126</v>
      </c>
      <c r="AL1093" s="9" t="s">
        <v>126</v>
      </c>
      <c r="AM1093" s="9" t="s">
        <v>126</v>
      </c>
      <c r="AN1093" s="9" t="s">
        <v>126</v>
      </c>
      <c r="AO1093" s="9" t="s">
        <v>126</v>
      </c>
      <c r="AP1093" s="9" t="s">
        <v>126</v>
      </c>
      <c r="AQ1093" s="9" t="s">
        <v>126</v>
      </c>
      <c r="AR1093" s="27" t="s">
        <v>126</v>
      </c>
      <c r="AS1093" s="36" t="s">
        <v>126</v>
      </c>
      <c r="EN1093" s="11" t="s">
        <v>2188</v>
      </c>
      <c r="ET1093" t="s">
        <v>127</v>
      </c>
      <c r="GM1093" t="s">
        <v>127</v>
      </c>
      <c r="GR1093" s="69" t="s">
        <v>347</v>
      </c>
      <c r="GS1093" s="11" t="s">
        <v>2195</v>
      </c>
    </row>
    <row r="1094" spans="1:201" hidden="1" x14ac:dyDescent="0.25">
      <c r="A1094" s="10" t="s">
        <v>1782</v>
      </c>
      <c r="B1094" s="9" t="s">
        <v>2102</v>
      </c>
      <c r="C1094" s="9" t="s">
        <v>2149</v>
      </c>
      <c r="D1094" s="35" t="s">
        <v>2351</v>
      </c>
      <c r="E1094" s="35" t="s">
        <v>1589</v>
      </c>
      <c r="F1094" s="35" t="s">
        <v>1589</v>
      </c>
      <c r="G1094" s="35" t="s">
        <v>127</v>
      </c>
      <c r="H1094" s="35" t="s">
        <v>1589</v>
      </c>
      <c r="I1094" s="35" t="s">
        <v>1589</v>
      </c>
      <c r="J1094" s="35" t="str">
        <f t="shared" si="71"/>
        <v>Agile</v>
      </c>
      <c r="K1094" t="s">
        <v>1589</v>
      </c>
      <c r="L1094" t="s">
        <v>127</v>
      </c>
      <c r="M1094" t="s">
        <v>1589</v>
      </c>
      <c r="N1094" t="s">
        <v>1589</v>
      </c>
      <c r="O1094" t="s">
        <v>1589</v>
      </c>
      <c r="P1094" t="s">
        <v>1589</v>
      </c>
      <c r="Q1094" t="s">
        <v>1589</v>
      </c>
      <c r="R1094" s="1" t="str">
        <f t="shared" si="72"/>
        <v>NO</v>
      </c>
      <c r="S1094" s="29" t="str">
        <f t="shared" ref="S1094:S1133" si="73">IF(AND(X1094="",Y1094="",Z1094="",AA1094="",AB1094="",AC1094="",AD1094="",AE1094="",AF1094="",AG1094="",AH1094="",AI1094="",AJ1094="",AK1094="",AL1094="",AN1094="",AM1094="",AO1094="",AP1094="",AQ1094="",AR1094=""),"NO","YES")</f>
        <v>YES</v>
      </c>
      <c r="T1094" s="32" t="str">
        <f t="shared" si="69"/>
        <v>YES</v>
      </c>
      <c r="U1094" s="34" t="s">
        <v>127</v>
      </c>
      <c r="V1094" s="10" t="s">
        <v>1589</v>
      </c>
      <c r="W1094" s="2" t="s">
        <v>2238</v>
      </c>
      <c r="X1094" s="9" t="s">
        <v>126</v>
      </c>
      <c r="Y1094" s="9" t="s">
        <v>126</v>
      </c>
      <c r="Z1094" s="9" t="s">
        <v>126</v>
      </c>
      <c r="AA1094" s="9" t="s">
        <v>126</v>
      </c>
      <c r="AB1094" s="9" t="s">
        <v>127</v>
      </c>
      <c r="AC1094" s="9" t="s">
        <v>126</v>
      </c>
      <c r="AD1094" s="9" t="s">
        <v>126</v>
      </c>
      <c r="AE1094" s="9" t="s">
        <v>126</v>
      </c>
      <c r="AF1094" s="9" t="s">
        <v>126</v>
      </c>
      <c r="AG1094" s="9" t="s">
        <v>126</v>
      </c>
      <c r="AH1094" s="9" t="s">
        <v>126</v>
      </c>
      <c r="AI1094" s="9" t="s">
        <v>126</v>
      </c>
      <c r="AJ1094" s="9" t="s">
        <v>126</v>
      </c>
      <c r="AK1094" s="9" t="s">
        <v>126</v>
      </c>
      <c r="AL1094" s="9" t="s">
        <v>126</v>
      </c>
      <c r="AM1094" s="9" t="s">
        <v>126</v>
      </c>
      <c r="AN1094" s="9" t="s">
        <v>126</v>
      </c>
      <c r="AO1094" s="9" t="s">
        <v>126</v>
      </c>
      <c r="AP1094" s="9" t="s">
        <v>126</v>
      </c>
      <c r="AQ1094" s="9" t="s">
        <v>126</v>
      </c>
      <c r="AR1094" s="27" t="s">
        <v>126</v>
      </c>
      <c r="AS1094" s="36" t="s">
        <v>2150</v>
      </c>
      <c r="EN1094" s="11" t="s">
        <v>2202</v>
      </c>
      <c r="GR1094" s="69" t="s">
        <v>347</v>
      </c>
      <c r="GS1094" s="11" t="s">
        <v>2206</v>
      </c>
    </row>
    <row r="1095" spans="1:201" hidden="1" x14ac:dyDescent="0.25">
      <c r="A1095" s="10" t="s">
        <v>1782</v>
      </c>
      <c r="B1095" s="9" t="s">
        <v>2102</v>
      </c>
      <c r="C1095" s="9" t="s">
        <v>2149</v>
      </c>
      <c r="D1095" s="35" t="s">
        <v>2351</v>
      </c>
      <c r="E1095" s="35" t="s">
        <v>1589</v>
      </c>
      <c r="F1095" s="35" t="s">
        <v>1589</v>
      </c>
      <c r="G1095" s="35" t="s">
        <v>127</v>
      </c>
      <c r="H1095" s="35" t="s">
        <v>1589</v>
      </c>
      <c r="I1095" s="35" t="s">
        <v>1589</v>
      </c>
      <c r="J1095" s="35" t="str">
        <f t="shared" si="71"/>
        <v>Agile</v>
      </c>
      <c r="K1095" t="s">
        <v>1589</v>
      </c>
      <c r="L1095" t="s">
        <v>127</v>
      </c>
      <c r="M1095" t="s">
        <v>1589</v>
      </c>
      <c r="N1095" t="s">
        <v>1589</v>
      </c>
      <c r="O1095" t="s">
        <v>1589</v>
      </c>
      <c r="P1095" t="s">
        <v>1589</v>
      </c>
      <c r="Q1095" t="s">
        <v>1589</v>
      </c>
      <c r="R1095" s="1" t="str">
        <f t="shared" si="72"/>
        <v>NO</v>
      </c>
      <c r="S1095" s="29" t="str">
        <f t="shared" si="73"/>
        <v>YES</v>
      </c>
      <c r="T1095" s="32" t="str">
        <f t="shared" si="69"/>
        <v>YES</v>
      </c>
      <c r="U1095" s="34" t="s">
        <v>127</v>
      </c>
      <c r="V1095" s="10" t="s">
        <v>1589</v>
      </c>
      <c r="W1095" s="2" t="s">
        <v>2238</v>
      </c>
      <c r="X1095" s="9" t="s">
        <v>127</v>
      </c>
      <c r="Y1095" s="9" t="s">
        <v>126</v>
      </c>
      <c r="Z1095" s="9" t="s">
        <v>126</v>
      </c>
      <c r="AA1095" s="9" t="s">
        <v>126</v>
      </c>
      <c r="AB1095" s="9" t="s">
        <v>126</v>
      </c>
      <c r="AC1095" s="9" t="s">
        <v>126</v>
      </c>
      <c r="AD1095" s="9" t="s">
        <v>126</v>
      </c>
      <c r="AE1095" s="9" t="s">
        <v>126</v>
      </c>
      <c r="AF1095" s="9" t="s">
        <v>126</v>
      </c>
      <c r="AG1095" s="9" t="s">
        <v>126</v>
      </c>
      <c r="AH1095" s="9" t="s">
        <v>126</v>
      </c>
      <c r="AI1095" s="9" t="s">
        <v>126</v>
      </c>
      <c r="AJ1095" s="9" t="s">
        <v>126</v>
      </c>
      <c r="AK1095" s="9" t="s">
        <v>126</v>
      </c>
      <c r="AL1095" s="9" t="s">
        <v>126</v>
      </c>
      <c r="AM1095" s="9" t="s">
        <v>126</v>
      </c>
      <c r="AN1095" s="9" t="s">
        <v>126</v>
      </c>
      <c r="AO1095" s="9" t="s">
        <v>126</v>
      </c>
      <c r="AP1095" s="9" t="s">
        <v>126</v>
      </c>
      <c r="AQ1095" s="9" t="s">
        <v>126</v>
      </c>
      <c r="AR1095" s="27" t="s">
        <v>126</v>
      </c>
      <c r="AS1095" s="36" t="s">
        <v>2151</v>
      </c>
      <c r="EN1095" s="11" t="s">
        <v>2198</v>
      </c>
      <c r="GR1095" s="69" t="s">
        <v>347</v>
      </c>
      <c r="GS1095" s="11" t="s">
        <v>2198</v>
      </c>
    </row>
    <row r="1096" spans="1:201" hidden="1" x14ac:dyDescent="0.25">
      <c r="A1096" s="10" t="s">
        <v>1782</v>
      </c>
      <c r="B1096" s="9" t="s">
        <v>2102</v>
      </c>
      <c r="C1096" s="9" t="s">
        <v>2149</v>
      </c>
      <c r="D1096" s="35" t="s">
        <v>2351</v>
      </c>
      <c r="E1096" s="35" t="s">
        <v>1589</v>
      </c>
      <c r="F1096" s="35" t="s">
        <v>1589</v>
      </c>
      <c r="G1096" s="35" t="s">
        <v>127</v>
      </c>
      <c r="H1096" s="35" t="s">
        <v>1589</v>
      </c>
      <c r="I1096" s="35" t="s">
        <v>1589</v>
      </c>
      <c r="J1096" s="35" t="str">
        <f t="shared" si="71"/>
        <v>Agile</v>
      </c>
      <c r="K1096" t="s">
        <v>1589</v>
      </c>
      <c r="L1096" t="s">
        <v>127</v>
      </c>
      <c r="M1096" t="s">
        <v>1589</v>
      </c>
      <c r="N1096" t="s">
        <v>1589</v>
      </c>
      <c r="O1096" t="s">
        <v>1589</v>
      </c>
      <c r="P1096" t="s">
        <v>1589</v>
      </c>
      <c r="Q1096" t="s">
        <v>1589</v>
      </c>
      <c r="R1096" s="1" t="str">
        <f t="shared" si="72"/>
        <v>NO</v>
      </c>
      <c r="S1096" s="29" t="str">
        <f t="shared" si="73"/>
        <v>YES</v>
      </c>
      <c r="T1096" s="32" t="str">
        <f t="shared" si="69"/>
        <v>YES</v>
      </c>
      <c r="U1096" s="34" t="s">
        <v>127</v>
      </c>
      <c r="V1096" s="10" t="s">
        <v>1589</v>
      </c>
      <c r="W1096" s="10" t="s">
        <v>2239</v>
      </c>
      <c r="X1096" s="9" t="s">
        <v>126</v>
      </c>
      <c r="Y1096" s="9" t="s">
        <v>126</v>
      </c>
      <c r="Z1096" s="9" t="s">
        <v>126</v>
      </c>
      <c r="AA1096" s="9" t="s">
        <v>127</v>
      </c>
      <c r="AB1096" s="9" t="s">
        <v>126</v>
      </c>
      <c r="AC1096" s="9" t="s">
        <v>126</v>
      </c>
      <c r="AD1096" s="9" t="s">
        <v>126</v>
      </c>
      <c r="AE1096" s="9" t="s">
        <v>126</v>
      </c>
      <c r="AF1096" s="9" t="s">
        <v>126</v>
      </c>
      <c r="AG1096" s="9" t="s">
        <v>126</v>
      </c>
      <c r="AH1096" s="9" t="s">
        <v>126</v>
      </c>
      <c r="AI1096" s="9" t="s">
        <v>126</v>
      </c>
      <c r="AJ1096" s="9" t="s">
        <v>126</v>
      </c>
      <c r="AK1096" s="9" t="s">
        <v>126</v>
      </c>
      <c r="AL1096" s="9" t="s">
        <v>126</v>
      </c>
      <c r="AM1096" s="9" t="s">
        <v>126</v>
      </c>
      <c r="AN1096" s="9" t="s">
        <v>126</v>
      </c>
      <c r="AO1096" s="9" t="s">
        <v>126</v>
      </c>
      <c r="AP1096" s="9" t="s">
        <v>126</v>
      </c>
      <c r="AQ1096" s="9" t="s">
        <v>126</v>
      </c>
      <c r="AR1096" s="27" t="s">
        <v>126</v>
      </c>
      <c r="AS1096" s="36" t="s">
        <v>2151</v>
      </c>
      <c r="EN1096" s="11" t="s">
        <v>2203</v>
      </c>
      <c r="FI1096" t="s">
        <v>127</v>
      </c>
      <c r="GP1096" t="s">
        <v>127</v>
      </c>
      <c r="GR1096" s="69" t="s">
        <v>347</v>
      </c>
      <c r="GS1096" s="11" t="s">
        <v>2198</v>
      </c>
    </row>
    <row r="1097" spans="1:201" hidden="1" x14ac:dyDescent="0.25">
      <c r="A1097" s="10" t="s">
        <v>1782</v>
      </c>
      <c r="B1097" s="9" t="s">
        <v>2102</v>
      </c>
      <c r="C1097" s="9" t="s">
        <v>2149</v>
      </c>
      <c r="D1097" s="35" t="s">
        <v>2351</v>
      </c>
      <c r="E1097" s="35" t="s">
        <v>1589</v>
      </c>
      <c r="F1097" s="35" t="s">
        <v>1589</v>
      </c>
      <c r="G1097" s="35" t="s">
        <v>127</v>
      </c>
      <c r="H1097" s="35" t="s">
        <v>1589</v>
      </c>
      <c r="I1097" s="35" t="s">
        <v>1589</v>
      </c>
      <c r="J1097" s="35" t="str">
        <f t="shared" si="71"/>
        <v>Agile</v>
      </c>
      <c r="K1097" t="s">
        <v>1589</v>
      </c>
      <c r="L1097" t="s">
        <v>127</v>
      </c>
      <c r="M1097" t="s">
        <v>1589</v>
      </c>
      <c r="N1097" t="s">
        <v>1589</v>
      </c>
      <c r="O1097" t="s">
        <v>1589</v>
      </c>
      <c r="P1097" t="s">
        <v>1589</v>
      </c>
      <c r="Q1097" t="s">
        <v>1589</v>
      </c>
      <c r="R1097" s="1" t="str">
        <f t="shared" si="72"/>
        <v>NO</v>
      </c>
      <c r="S1097" s="29" t="str">
        <f t="shared" si="73"/>
        <v>YES</v>
      </c>
      <c r="T1097" s="32" t="str">
        <f t="shared" si="69"/>
        <v>YES</v>
      </c>
      <c r="U1097" s="34" t="s">
        <v>127</v>
      </c>
      <c r="V1097" s="10" t="s">
        <v>1589</v>
      </c>
      <c r="W1097" s="54" t="s">
        <v>2239</v>
      </c>
      <c r="X1097" s="9" t="s">
        <v>126</v>
      </c>
      <c r="Y1097" s="9" t="s">
        <v>126</v>
      </c>
      <c r="Z1097" s="9" t="s">
        <v>126</v>
      </c>
      <c r="AA1097" s="9" t="s">
        <v>126</v>
      </c>
      <c r="AB1097" s="9" t="s">
        <v>126</v>
      </c>
      <c r="AC1097" s="9" t="s">
        <v>126</v>
      </c>
      <c r="AD1097" s="9" t="s">
        <v>126</v>
      </c>
      <c r="AE1097" s="9" t="s">
        <v>126</v>
      </c>
      <c r="AF1097" s="9" t="s">
        <v>126</v>
      </c>
      <c r="AG1097" s="9" t="s">
        <v>126</v>
      </c>
      <c r="AH1097" s="9" t="s">
        <v>126</v>
      </c>
      <c r="AI1097" s="9" t="s">
        <v>126</v>
      </c>
      <c r="AJ1097" s="9" t="s">
        <v>126</v>
      </c>
      <c r="AK1097" s="9" t="s">
        <v>126</v>
      </c>
      <c r="AL1097" s="9" t="s">
        <v>126</v>
      </c>
      <c r="AM1097" s="9" t="s">
        <v>127</v>
      </c>
      <c r="AN1097" s="9" t="s">
        <v>126</v>
      </c>
      <c r="AO1097" s="9" t="s">
        <v>126</v>
      </c>
      <c r="AP1097" s="9" t="s">
        <v>126</v>
      </c>
      <c r="AQ1097" s="9" t="s">
        <v>126</v>
      </c>
      <c r="AR1097" s="27" t="s">
        <v>126</v>
      </c>
      <c r="AS1097" s="36" t="s">
        <v>2152</v>
      </c>
      <c r="EN1097" s="11" t="s">
        <v>2204</v>
      </c>
      <c r="FI1097" t="s">
        <v>127</v>
      </c>
      <c r="GP1097" t="s">
        <v>127</v>
      </c>
      <c r="GR1097" s="69" t="s">
        <v>347</v>
      </c>
      <c r="GS1097" s="11" t="s">
        <v>2198</v>
      </c>
    </row>
    <row r="1098" spans="1:201" hidden="1" x14ac:dyDescent="0.25">
      <c r="A1098" s="10" t="s">
        <v>1782</v>
      </c>
      <c r="B1098" s="9" t="s">
        <v>2102</v>
      </c>
      <c r="C1098" s="9" t="s">
        <v>2149</v>
      </c>
      <c r="D1098" s="35" t="s">
        <v>2351</v>
      </c>
      <c r="E1098" s="35" t="s">
        <v>1589</v>
      </c>
      <c r="F1098" s="35" t="s">
        <v>1589</v>
      </c>
      <c r="G1098" s="35" t="s">
        <v>127</v>
      </c>
      <c r="H1098" s="35" t="s">
        <v>1589</v>
      </c>
      <c r="I1098" s="35" t="s">
        <v>1589</v>
      </c>
      <c r="J1098" s="35" t="str">
        <f t="shared" si="71"/>
        <v>Agile</v>
      </c>
      <c r="K1098" t="s">
        <v>1589</v>
      </c>
      <c r="L1098" t="s">
        <v>127</v>
      </c>
      <c r="M1098" t="s">
        <v>1589</v>
      </c>
      <c r="N1098" t="s">
        <v>1589</v>
      </c>
      <c r="O1098" t="s">
        <v>1589</v>
      </c>
      <c r="P1098" t="s">
        <v>1589</v>
      </c>
      <c r="Q1098" t="s">
        <v>1589</v>
      </c>
      <c r="R1098" s="1" t="str">
        <f t="shared" si="72"/>
        <v>NO</v>
      </c>
      <c r="S1098" s="29" t="str">
        <f t="shared" si="73"/>
        <v>YES</v>
      </c>
      <c r="T1098" s="32" t="str">
        <f t="shared" si="69"/>
        <v>YES</v>
      </c>
      <c r="U1098" s="34" t="s">
        <v>127</v>
      </c>
      <c r="V1098" s="10" t="s">
        <v>1589</v>
      </c>
      <c r="W1098" s="54" t="s">
        <v>2239</v>
      </c>
      <c r="X1098" s="9" t="s">
        <v>126</v>
      </c>
      <c r="Y1098" s="9" t="s">
        <v>126</v>
      </c>
      <c r="Z1098" s="9" t="s">
        <v>126</v>
      </c>
      <c r="AA1098" s="9" t="s">
        <v>126</v>
      </c>
      <c r="AB1098" s="9" t="s">
        <v>126</v>
      </c>
      <c r="AC1098" s="9" t="s">
        <v>126</v>
      </c>
      <c r="AD1098" s="9" t="s">
        <v>126</v>
      </c>
      <c r="AE1098" s="9" t="s">
        <v>126</v>
      </c>
      <c r="AF1098" s="9" t="s">
        <v>126</v>
      </c>
      <c r="AG1098" s="9" t="s">
        <v>126</v>
      </c>
      <c r="AH1098" s="9" t="s">
        <v>126</v>
      </c>
      <c r="AI1098" s="9" t="s">
        <v>126</v>
      </c>
      <c r="AJ1098" s="9" t="s">
        <v>126</v>
      </c>
      <c r="AK1098" s="9" t="s">
        <v>126</v>
      </c>
      <c r="AL1098" s="9" t="s">
        <v>126</v>
      </c>
      <c r="AM1098" s="9" t="s">
        <v>126</v>
      </c>
      <c r="AN1098" s="9" t="s">
        <v>126</v>
      </c>
      <c r="AO1098" s="9" t="s">
        <v>126</v>
      </c>
      <c r="AP1098" s="9" t="s">
        <v>126</v>
      </c>
      <c r="AQ1098" s="9" t="s">
        <v>127</v>
      </c>
      <c r="AR1098" s="27" t="s">
        <v>126</v>
      </c>
      <c r="AS1098" s="36" t="s">
        <v>2153</v>
      </c>
      <c r="EN1098" s="11" t="s">
        <v>2205</v>
      </c>
      <c r="EU1098" t="s">
        <v>127</v>
      </c>
      <c r="GQ1098" t="s">
        <v>127</v>
      </c>
      <c r="GR1098" s="69" t="s">
        <v>347</v>
      </c>
      <c r="GS1098" s="11" t="s">
        <v>2207</v>
      </c>
    </row>
    <row r="1099" spans="1:201" hidden="1" x14ac:dyDescent="0.25">
      <c r="A1099" s="10" t="s">
        <v>1782</v>
      </c>
      <c r="B1099" s="9" t="s">
        <v>2102</v>
      </c>
      <c r="C1099" s="9" t="s">
        <v>2160</v>
      </c>
      <c r="D1099" s="35" t="s">
        <v>2351</v>
      </c>
      <c r="E1099" s="35" t="s">
        <v>127</v>
      </c>
      <c r="F1099" s="35" t="s">
        <v>127</v>
      </c>
      <c r="G1099" s="35" t="s">
        <v>127</v>
      </c>
      <c r="H1099" s="35" t="s">
        <v>1589</v>
      </c>
      <c r="I1099" s="35" t="s">
        <v>1589</v>
      </c>
      <c r="J1099" s="35" t="str">
        <f t="shared" si="71"/>
        <v>Mixed</v>
      </c>
      <c r="K1099" t="s">
        <v>127</v>
      </c>
      <c r="L1099" t="s">
        <v>127</v>
      </c>
      <c r="M1099" t="s">
        <v>127</v>
      </c>
      <c r="N1099" t="s">
        <v>127</v>
      </c>
      <c r="O1099" t="s">
        <v>1589</v>
      </c>
      <c r="P1099" t="s">
        <v>1589</v>
      </c>
      <c r="Q1099" t="s">
        <v>1589</v>
      </c>
      <c r="R1099" s="1" t="str">
        <f t="shared" si="72"/>
        <v>YES</v>
      </c>
      <c r="S1099" s="29" t="str">
        <f t="shared" si="73"/>
        <v>YES</v>
      </c>
      <c r="T1099" s="32" t="str">
        <f t="shared" si="69"/>
        <v>YES</v>
      </c>
      <c r="U1099" s="34" t="s">
        <v>127</v>
      </c>
      <c r="V1099" s="10" t="s">
        <v>1589</v>
      </c>
      <c r="W1099" s="54" t="s">
        <v>1589</v>
      </c>
      <c r="X1099" s="9" t="s">
        <v>126</v>
      </c>
      <c r="Y1099" s="9" t="s">
        <v>126</v>
      </c>
      <c r="Z1099" s="9" t="s">
        <v>126</v>
      </c>
      <c r="AA1099" s="9" t="s">
        <v>127</v>
      </c>
      <c r="AB1099" s="9" t="s">
        <v>126</v>
      </c>
      <c r="AC1099" s="9" t="s">
        <v>126</v>
      </c>
      <c r="AD1099" s="9" t="s">
        <v>126</v>
      </c>
      <c r="AE1099" s="9" t="s">
        <v>126</v>
      </c>
      <c r="AF1099" s="9" t="s">
        <v>126</v>
      </c>
      <c r="AG1099" s="9" t="s">
        <v>126</v>
      </c>
      <c r="AH1099" s="9" t="s">
        <v>126</v>
      </c>
      <c r="AI1099" s="9" t="s">
        <v>126</v>
      </c>
      <c r="AJ1099" s="9" t="s">
        <v>126</v>
      </c>
      <c r="AK1099" s="9" t="s">
        <v>126</v>
      </c>
      <c r="AL1099" s="9" t="s">
        <v>126</v>
      </c>
      <c r="AM1099" s="9" t="s">
        <v>126</v>
      </c>
      <c r="AN1099" s="9" t="s">
        <v>126</v>
      </c>
      <c r="AO1099" s="9" t="s">
        <v>126</v>
      </c>
      <c r="AP1099" s="9" t="s">
        <v>126</v>
      </c>
      <c r="AQ1099" s="9" t="s">
        <v>126</v>
      </c>
      <c r="AR1099" s="27" t="s">
        <v>126</v>
      </c>
      <c r="AS1099" s="36" t="s">
        <v>2161</v>
      </c>
      <c r="BS1099" t="s">
        <v>127</v>
      </c>
      <c r="EI1099" s="22" t="s">
        <v>127</v>
      </c>
      <c r="EN1099" s="11" t="s">
        <v>2214</v>
      </c>
      <c r="FV1099" t="s">
        <v>127</v>
      </c>
      <c r="GP1099" t="s">
        <v>127</v>
      </c>
      <c r="GR1099" s="69" t="s">
        <v>348</v>
      </c>
      <c r="GS1099" s="11" t="s">
        <v>2219</v>
      </c>
    </row>
    <row r="1100" spans="1:201" hidden="1" x14ac:dyDescent="0.25">
      <c r="A1100" s="10" t="s">
        <v>1782</v>
      </c>
      <c r="B1100" s="9" t="s">
        <v>2102</v>
      </c>
      <c r="C1100" s="9" t="s">
        <v>2160</v>
      </c>
      <c r="D1100" s="35" t="s">
        <v>2351</v>
      </c>
      <c r="E1100" s="35" t="s">
        <v>127</v>
      </c>
      <c r="F1100" s="35" t="s">
        <v>127</v>
      </c>
      <c r="G1100" s="35" t="s">
        <v>127</v>
      </c>
      <c r="H1100" s="35" t="s">
        <v>1589</v>
      </c>
      <c r="I1100" s="35" t="s">
        <v>1589</v>
      </c>
      <c r="J1100" s="35" t="str">
        <f t="shared" si="71"/>
        <v>Mixed</v>
      </c>
      <c r="K1100" t="s">
        <v>127</v>
      </c>
      <c r="L1100" t="s">
        <v>127</v>
      </c>
      <c r="M1100" t="s">
        <v>127</v>
      </c>
      <c r="N1100" t="s">
        <v>127</v>
      </c>
      <c r="O1100" t="s">
        <v>1589</v>
      </c>
      <c r="P1100" t="s">
        <v>1589</v>
      </c>
      <c r="Q1100" t="s">
        <v>1589</v>
      </c>
      <c r="R1100" s="1" t="str">
        <f t="shared" si="72"/>
        <v>YES</v>
      </c>
      <c r="S1100" s="29" t="str">
        <f t="shared" si="73"/>
        <v>YES</v>
      </c>
      <c r="T1100" s="32" t="str">
        <f t="shared" si="69"/>
        <v>YES</v>
      </c>
      <c r="U1100" s="34" t="s">
        <v>127</v>
      </c>
      <c r="V1100" s="10" t="s">
        <v>1589</v>
      </c>
      <c r="W1100" s="54" t="s">
        <v>1589</v>
      </c>
      <c r="X1100" s="9" t="s">
        <v>126</v>
      </c>
      <c r="Y1100" s="9" t="s">
        <v>126</v>
      </c>
      <c r="Z1100" s="9" t="s">
        <v>126</v>
      </c>
      <c r="AA1100" s="9" t="s">
        <v>126</v>
      </c>
      <c r="AB1100" s="9" t="s">
        <v>126</v>
      </c>
      <c r="AC1100" s="9" t="s">
        <v>126</v>
      </c>
      <c r="AD1100" s="9" t="s">
        <v>126</v>
      </c>
      <c r="AE1100" s="9" t="s">
        <v>126</v>
      </c>
      <c r="AF1100" s="9" t="s">
        <v>126</v>
      </c>
      <c r="AG1100" s="9" t="s">
        <v>126</v>
      </c>
      <c r="AH1100" s="9" t="s">
        <v>126</v>
      </c>
      <c r="AI1100" s="9" t="s">
        <v>126</v>
      </c>
      <c r="AJ1100" s="9" t="s">
        <v>126</v>
      </c>
      <c r="AK1100" s="9" t="s">
        <v>126</v>
      </c>
      <c r="AL1100" s="9" t="s">
        <v>126</v>
      </c>
      <c r="AM1100" s="9" t="s">
        <v>127</v>
      </c>
      <c r="AN1100" s="9" t="s">
        <v>126</v>
      </c>
      <c r="AO1100" s="9" t="s">
        <v>126</v>
      </c>
      <c r="AP1100" s="9" t="s">
        <v>126</v>
      </c>
      <c r="AQ1100" s="9" t="s">
        <v>126</v>
      </c>
      <c r="AR1100" s="27" t="s">
        <v>126</v>
      </c>
      <c r="AS1100" s="36" t="s">
        <v>2162</v>
      </c>
      <c r="AV1100" t="s">
        <v>127</v>
      </c>
      <c r="EI1100" s="22" t="s">
        <v>127</v>
      </c>
      <c r="EN1100" s="11" t="s">
        <v>2215</v>
      </c>
      <c r="FV1100" t="s">
        <v>127</v>
      </c>
      <c r="GP1100" t="s">
        <v>127</v>
      </c>
      <c r="GR1100" s="69" t="s">
        <v>348</v>
      </c>
      <c r="GS1100" s="11" t="s">
        <v>2219</v>
      </c>
    </row>
    <row r="1101" spans="1:201" hidden="1" x14ac:dyDescent="0.25">
      <c r="A1101" s="10" t="s">
        <v>1782</v>
      </c>
      <c r="B1101" s="9" t="s">
        <v>2102</v>
      </c>
      <c r="C1101" s="9" t="s">
        <v>2160</v>
      </c>
      <c r="D1101" s="35" t="s">
        <v>2351</v>
      </c>
      <c r="E1101" s="35" t="s">
        <v>127</v>
      </c>
      <c r="F1101" s="35" t="s">
        <v>127</v>
      </c>
      <c r="G1101" s="35" t="s">
        <v>127</v>
      </c>
      <c r="H1101" s="35" t="s">
        <v>1589</v>
      </c>
      <c r="I1101" s="35" t="s">
        <v>1589</v>
      </c>
      <c r="J1101" s="35" t="str">
        <f t="shared" si="71"/>
        <v>Mixed</v>
      </c>
      <c r="K1101" t="s">
        <v>127</v>
      </c>
      <c r="L1101" t="s">
        <v>127</v>
      </c>
      <c r="M1101" t="s">
        <v>127</v>
      </c>
      <c r="N1101" t="s">
        <v>127</v>
      </c>
      <c r="O1101" t="s">
        <v>1589</v>
      </c>
      <c r="P1101" t="s">
        <v>1589</v>
      </c>
      <c r="Q1101" t="s">
        <v>1589</v>
      </c>
      <c r="R1101" s="1" t="str">
        <f t="shared" si="72"/>
        <v>YES</v>
      </c>
      <c r="S1101" s="29" t="str">
        <f t="shared" si="73"/>
        <v>YES</v>
      </c>
      <c r="T1101" s="32" t="str">
        <f t="shared" si="69"/>
        <v>YES</v>
      </c>
      <c r="U1101" s="34" t="s">
        <v>127</v>
      </c>
      <c r="V1101" s="10" t="s">
        <v>1589</v>
      </c>
      <c r="W1101" s="54" t="s">
        <v>1589</v>
      </c>
      <c r="X1101" s="9" t="s">
        <v>126</v>
      </c>
      <c r="Y1101" s="9" t="s">
        <v>126</v>
      </c>
      <c r="Z1101" s="9" t="s">
        <v>126</v>
      </c>
      <c r="AA1101" s="9" t="s">
        <v>126</v>
      </c>
      <c r="AB1101" s="9" t="s">
        <v>126</v>
      </c>
      <c r="AC1101" s="9" t="s">
        <v>126</v>
      </c>
      <c r="AD1101" s="9" t="s">
        <v>126</v>
      </c>
      <c r="AE1101" s="9" t="s">
        <v>126</v>
      </c>
      <c r="AF1101" s="9" t="s">
        <v>126</v>
      </c>
      <c r="AG1101" s="9" t="s">
        <v>126</v>
      </c>
      <c r="AH1101" s="9" t="s">
        <v>127</v>
      </c>
      <c r="AI1101" s="9" t="s">
        <v>126</v>
      </c>
      <c r="AJ1101" s="9" t="s">
        <v>126</v>
      </c>
      <c r="AK1101" s="9" t="s">
        <v>126</v>
      </c>
      <c r="AL1101" s="9" t="s">
        <v>126</v>
      </c>
      <c r="AM1101" s="9" t="s">
        <v>126</v>
      </c>
      <c r="AN1101" s="9" t="s">
        <v>126</v>
      </c>
      <c r="AO1101" s="9" t="s">
        <v>126</v>
      </c>
      <c r="AP1101" s="9" t="s">
        <v>126</v>
      </c>
      <c r="AQ1101" s="9" t="s">
        <v>126</v>
      </c>
      <c r="AR1101" s="27" t="s">
        <v>126</v>
      </c>
      <c r="AS1101" s="36" t="s">
        <v>2162</v>
      </c>
      <c r="AV1101" t="s">
        <v>127</v>
      </c>
      <c r="EI1101" s="22" t="s">
        <v>127</v>
      </c>
      <c r="EN1101" s="11" t="s">
        <v>2216</v>
      </c>
      <c r="FP1101" t="s">
        <v>127</v>
      </c>
      <c r="GN1101" t="s">
        <v>127</v>
      </c>
      <c r="GR1101" s="69" t="s">
        <v>347</v>
      </c>
      <c r="GS1101" s="11" t="s">
        <v>2220</v>
      </c>
    </row>
    <row r="1102" spans="1:201" hidden="1" x14ac:dyDescent="0.25">
      <c r="A1102" s="10" t="s">
        <v>1782</v>
      </c>
      <c r="B1102" s="9" t="s">
        <v>2102</v>
      </c>
      <c r="C1102" s="9" t="s">
        <v>2160</v>
      </c>
      <c r="D1102" s="35" t="s">
        <v>2351</v>
      </c>
      <c r="E1102" s="35" t="s">
        <v>127</v>
      </c>
      <c r="F1102" s="35" t="s">
        <v>127</v>
      </c>
      <c r="G1102" s="35" t="s">
        <v>127</v>
      </c>
      <c r="H1102" s="35" t="s">
        <v>1589</v>
      </c>
      <c r="I1102" s="35" t="s">
        <v>1589</v>
      </c>
      <c r="J1102" s="35" t="str">
        <f t="shared" si="71"/>
        <v>Mixed</v>
      </c>
      <c r="K1102" t="s">
        <v>127</v>
      </c>
      <c r="L1102" t="s">
        <v>127</v>
      </c>
      <c r="M1102" t="s">
        <v>127</v>
      </c>
      <c r="N1102" t="s">
        <v>127</v>
      </c>
      <c r="O1102" t="s">
        <v>1589</v>
      </c>
      <c r="P1102" t="s">
        <v>1589</v>
      </c>
      <c r="Q1102" t="s">
        <v>1589</v>
      </c>
      <c r="R1102" s="1" t="str">
        <f t="shared" si="72"/>
        <v>YES</v>
      </c>
      <c r="S1102" s="29" t="str">
        <f t="shared" si="73"/>
        <v>YES</v>
      </c>
      <c r="T1102" s="32" t="str">
        <f t="shared" si="69"/>
        <v>YES</v>
      </c>
      <c r="U1102" s="34" t="s">
        <v>127</v>
      </c>
      <c r="V1102" s="10" t="s">
        <v>1589</v>
      </c>
      <c r="W1102" s="54" t="s">
        <v>1589</v>
      </c>
      <c r="X1102" s="9" t="s">
        <v>126</v>
      </c>
      <c r="Y1102" s="9" t="s">
        <v>126</v>
      </c>
      <c r="Z1102" s="9" t="s">
        <v>126</v>
      </c>
      <c r="AA1102" s="9" t="s">
        <v>126</v>
      </c>
      <c r="AB1102" s="9" t="s">
        <v>126</v>
      </c>
      <c r="AC1102" s="9" t="s">
        <v>126</v>
      </c>
      <c r="AD1102" s="9" t="s">
        <v>127</v>
      </c>
      <c r="AE1102" s="9" t="s">
        <v>126</v>
      </c>
      <c r="AF1102" s="9" t="s">
        <v>126</v>
      </c>
      <c r="AG1102" s="9" t="s">
        <v>126</v>
      </c>
      <c r="AH1102" s="9" t="s">
        <v>126</v>
      </c>
      <c r="AI1102" s="9" t="s">
        <v>126</v>
      </c>
      <c r="AJ1102" s="9" t="s">
        <v>126</v>
      </c>
      <c r="AK1102" s="9" t="s">
        <v>126</v>
      </c>
      <c r="AL1102" s="9" t="s">
        <v>126</v>
      </c>
      <c r="AM1102" s="9" t="s">
        <v>126</v>
      </c>
      <c r="AN1102" s="9" t="s">
        <v>126</v>
      </c>
      <c r="AO1102" s="9" t="s">
        <v>126</v>
      </c>
      <c r="AP1102" s="9" t="s">
        <v>126</v>
      </c>
      <c r="AQ1102" s="9" t="s">
        <v>126</v>
      </c>
      <c r="AR1102" s="27" t="s">
        <v>126</v>
      </c>
      <c r="AS1102" s="36" t="s">
        <v>2163</v>
      </c>
      <c r="DW1102" t="s">
        <v>127</v>
      </c>
      <c r="EI1102" s="22" t="s">
        <v>127</v>
      </c>
      <c r="EN1102" s="11" t="s">
        <v>2217</v>
      </c>
      <c r="FL1102" t="s">
        <v>127</v>
      </c>
      <c r="GP1102" t="s">
        <v>127</v>
      </c>
      <c r="GR1102" s="69" t="s">
        <v>347</v>
      </c>
      <c r="GS1102" s="11" t="s">
        <v>2221</v>
      </c>
    </row>
    <row r="1103" spans="1:201" hidden="1" x14ac:dyDescent="0.25">
      <c r="A1103" s="10" t="s">
        <v>1782</v>
      </c>
      <c r="B1103" s="9" t="s">
        <v>2102</v>
      </c>
      <c r="C1103" s="9" t="s">
        <v>2160</v>
      </c>
      <c r="D1103" s="35" t="s">
        <v>2351</v>
      </c>
      <c r="E1103" s="35" t="s">
        <v>127</v>
      </c>
      <c r="F1103" s="35" t="s">
        <v>127</v>
      </c>
      <c r="G1103" s="35" t="s">
        <v>127</v>
      </c>
      <c r="H1103" s="35" t="s">
        <v>1589</v>
      </c>
      <c r="I1103" s="35" t="s">
        <v>1589</v>
      </c>
      <c r="J1103" s="35" t="str">
        <f t="shared" si="71"/>
        <v>Mixed</v>
      </c>
      <c r="K1103" t="s">
        <v>127</v>
      </c>
      <c r="L1103" t="s">
        <v>127</v>
      </c>
      <c r="M1103" t="s">
        <v>127</v>
      </c>
      <c r="N1103" t="s">
        <v>127</v>
      </c>
      <c r="O1103" t="s">
        <v>1589</v>
      </c>
      <c r="P1103" t="s">
        <v>1589</v>
      </c>
      <c r="Q1103" t="s">
        <v>1589</v>
      </c>
      <c r="R1103" s="1" t="str">
        <f t="shared" si="72"/>
        <v>YES</v>
      </c>
      <c r="S1103" s="29" t="str">
        <f t="shared" si="73"/>
        <v>YES</v>
      </c>
      <c r="T1103" s="32" t="str">
        <f t="shared" si="69"/>
        <v>YES</v>
      </c>
      <c r="U1103" s="34" t="s">
        <v>127</v>
      </c>
      <c r="V1103" s="10" t="s">
        <v>1589</v>
      </c>
      <c r="W1103" s="54" t="s">
        <v>1589</v>
      </c>
      <c r="X1103" s="9" t="s">
        <v>126</v>
      </c>
      <c r="Y1103" s="9" t="s">
        <v>126</v>
      </c>
      <c r="Z1103" s="9" t="s">
        <v>126</v>
      </c>
      <c r="AA1103" s="9" t="s">
        <v>126</v>
      </c>
      <c r="AB1103" s="9" t="s">
        <v>126</v>
      </c>
      <c r="AC1103" s="9" t="s">
        <v>126</v>
      </c>
      <c r="AD1103" s="9" t="s">
        <v>127</v>
      </c>
      <c r="AE1103" s="9" t="s">
        <v>126</v>
      </c>
      <c r="AF1103" s="9" t="s">
        <v>126</v>
      </c>
      <c r="AG1103" s="9" t="s">
        <v>126</v>
      </c>
      <c r="AH1103" s="9" t="s">
        <v>126</v>
      </c>
      <c r="AI1103" s="9" t="s">
        <v>126</v>
      </c>
      <c r="AJ1103" s="9" t="s">
        <v>126</v>
      </c>
      <c r="AK1103" s="9" t="s">
        <v>126</v>
      </c>
      <c r="AL1103" s="9" t="s">
        <v>126</v>
      </c>
      <c r="AM1103" s="9" t="s">
        <v>126</v>
      </c>
      <c r="AN1103" s="9" t="s">
        <v>126</v>
      </c>
      <c r="AO1103" s="9" t="s">
        <v>126</v>
      </c>
      <c r="AP1103" s="9" t="s">
        <v>126</v>
      </c>
      <c r="AQ1103" s="9" t="s">
        <v>126</v>
      </c>
      <c r="AR1103" s="27" t="s">
        <v>126</v>
      </c>
      <c r="AS1103" s="36" t="s">
        <v>2164</v>
      </c>
      <c r="CE1103" t="s">
        <v>127</v>
      </c>
      <c r="EL1103" s="2" t="s">
        <v>127</v>
      </c>
      <c r="EN1103" s="11" t="s">
        <v>2218</v>
      </c>
      <c r="FL1103" t="s">
        <v>127</v>
      </c>
      <c r="GK1103" t="s">
        <v>127</v>
      </c>
      <c r="GP1103" t="s">
        <v>127</v>
      </c>
      <c r="GR1103" s="69" t="s">
        <v>347</v>
      </c>
      <c r="GS1103" s="11" t="s">
        <v>2222</v>
      </c>
    </row>
    <row r="1104" spans="1:201" hidden="1" x14ac:dyDescent="0.25">
      <c r="A1104" s="10" t="s">
        <v>1782</v>
      </c>
      <c r="B1104" s="9" t="s">
        <v>2102</v>
      </c>
      <c r="C1104" s="9" t="s">
        <v>2172</v>
      </c>
      <c r="D1104" s="35" t="s">
        <v>2351</v>
      </c>
      <c r="E1104" s="35" t="s">
        <v>1589</v>
      </c>
      <c r="F1104" s="35" t="s">
        <v>1589</v>
      </c>
      <c r="G1104" s="35" t="s">
        <v>127</v>
      </c>
      <c r="H1104" s="35" t="s">
        <v>127</v>
      </c>
      <c r="I1104" s="35" t="s">
        <v>1589</v>
      </c>
      <c r="J1104" s="35" t="str">
        <f t="shared" si="71"/>
        <v>Agile</v>
      </c>
      <c r="K1104" t="s">
        <v>1589</v>
      </c>
      <c r="L1104" t="s">
        <v>127</v>
      </c>
      <c r="M1104" t="s">
        <v>1589</v>
      </c>
      <c r="N1104" t="s">
        <v>127</v>
      </c>
      <c r="O1104" t="s">
        <v>127</v>
      </c>
      <c r="P1104" t="s">
        <v>1589</v>
      </c>
      <c r="Q1104" t="s">
        <v>1589</v>
      </c>
      <c r="R1104" s="1" t="str">
        <f t="shared" si="72"/>
        <v>YES</v>
      </c>
      <c r="S1104" s="29" t="str">
        <f t="shared" si="73"/>
        <v>YES</v>
      </c>
      <c r="T1104" s="32" t="str">
        <f t="shared" si="69"/>
        <v>YES</v>
      </c>
      <c r="U1104" s="34" t="s">
        <v>127</v>
      </c>
      <c r="V1104" s="2" t="s">
        <v>1589</v>
      </c>
      <c r="W1104" s="54" t="s">
        <v>2239</v>
      </c>
      <c r="X1104" s="9" t="s">
        <v>126</v>
      </c>
      <c r="Y1104" s="9" t="s">
        <v>126</v>
      </c>
      <c r="Z1104" s="9" t="s">
        <v>126</v>
      </c>
      <c r="AA1104" s="9" t="s">
        <v>126</v>
      </c>
      <c r="AB1104" s="9" t="s">
        <v>126</v>
      </c>
      <c r="AC1104" s="9" t="s">
        <v>126</v>
      </c>
      <c r="AD1104" s="9" t="s">
        <v>126</v>
      </c>
      <c r="AE1104" s="9" t="s">
        <v>126</v>
      </c>
      <c r="AF1104" s="9" t="s">
        <v>126</v>
      </c>
      <c r="AG1104" s="9" t="s">
        <v>126</v>
      </c>
      <c r="AH1104" s="9" t="s">
        <v>126</v>
      </c>
      <c r="AI1104" s="9" t="s">
        <v>126</v>
      </c>
      <c r="AJ1104" s="9" t="s">
        <v>126</v>
      </c>
      <c r="AK1104" s="9" t="s">
        <v>127</v>
      </c>
      <c r="AL1104" s="9" t="s">
        <v>126</v>
      </c>
      <c r="AM1104" s="9" t="s">
        <v>126</v>
      </c>
      <c r="AN1104" s="9" t="s">
        <v>126</v>
      </c>
      <c r="AO1104" s="9" t="s">
        <v>126</v>
      </c>
      <c r="AP1104" s="9" t="s">
        <v>126</v>
      </c>
      <c r="AQ1104" s="9" t="s">
        <v>126</v>
      </c>
      <c r="AR1104" s="27" t="s">
        <v>126</v>
      </c>
      <c r="AS1104" s="36" t="s">
        <v>2173</v>
      </c>
      <c r="EN1104" s="11" t="s">
        <v>2229</v>
      </c>
      <c r="GD1104" t="s">
        <v>127</v>
      </c>
      <c r="GP1104" t="s">
        <v>127</v>
      </c>
      <c r="GR1104" s="69" t="s">
        <v>348</v>
      </c>
      <c r="GS1104" s="11" t="s">
        <v>2234</v>
      </c>
    </row>
    <row r="1105" spans="1:201" hidden="1" x14ac:dyDescent="0.25">
      <c r="A1105" s="10" t="s">
        <v>1782</v>
      </c>
      <c r="B1105" s="9" t="s">
        <v>2102</v>
      </c>
      <c r="C1105" s="9" t="s">
        <v>2172</v>
      </c>
      <c r="D1105" s="35" t="s">
        <v>2351</v>
      </c>
      <c r="E1105" s="35" t="s">
        <v>1589</v>
      </c>
      <c r="F1105" s="35" t="s">
        <v>1589</v>
      </c>
      <c r="G1105" s="35" t="s">
        <v>127</v>
      </c>
      <c r="H1105" s="35" t="s">
        <v>127</v>
      </c>
      <c r="I1105" s="35" t="s">
        <v>1589</v>
      </c>
      <c r="J1105" s="35" t="str">
        <f t="shared" si="71"/>
        <v>Agile</v>
      </c>
      <c r="K1105" t="s">
        <v>1589</v>
      </c>
      <c r="L1105" t="s">
        <v>127</v>
      </c>
      <c r="M1105" t="s">
        <v>1589</v>
      </c>
      <c r="N1105" t="s">
        <v>127</v>
      </c>
      <c r="O1105" t="s">
        <v>127</v>
      </c>
      <c r="P1105" t="s">
        <v>1589</v>
      </c>
      <c r="Q1105" t="s">
        <v>1589</v>
      </c>
      <c r="R1105" s="1" t="str">
        <f t="shared" si="72"/>
        <v>YES</v>
      </c>
      <c r="S1105" s="29" t="str">
        <f t="shared" si="73"/>
        <v>YES</v>
      </c>
      <c r="T1105" s="32" t="str">
        <f t="shared" si="69"/>
        <v>YES</v>
      </c>
      <c r="U1105" s="34" t="s">
        <v>127</v>
      </c>
      <c r="V1105" s="10" t="s">
        <v>1589</v>
      </c>
      <c r="W1105" s="54" t="s">
        <v>2239</v>
      </c>
      <c r="X1105" s="9" t="s">
        <v>126</v>
      </c>
      <c r="Y1105" s="9" t="s">
        <v>126</v>
      </c>
      <c r="Z1105" s="9" t="s">
        <v>126</v>
      </c>
      <c r="AA1105" s="9" t="s">
        <v>126</v>
      </c>
      <c r="AB1105" s="9" t="s">
        <v>126</v>
      </c>
      <c r="AC1105" s="9" t="s">
        <v>126</v>
      </c>
      <c r="AD1105" s="9" t="s">
        <v>126</v>
      </c>
      <c r="AE1105" s="9" t="s">
        <v>126</v>
      </c>
      <c r="AF1105" s="9" t="s">
        <v>126</v>
      </c>
      <c r="AG1105" s="9" t="s">
        <v>126</v>
      </c>
      <c r="AH1105" s="9" t="s">
        <v>126</v>
      </c>
      <c r="AI1105" s="9" t="s">
        <v>126</v>
      </c>
      <c r="AJ1105" s="9" t="s">
        <v>126</v>
      </c>
      <c r="AK1105" s="9" t="s">
        <v>126</v>
      </c>
      <c r="AL1105" s="9" t="s">
        <v>127</v>
      </c>
      <c r="AM1105" s="9" t="s">
        <v>126</v>
      </c>
      <c r="AN1105" s="9" t="s">
        <v>126</v>
      </c>
      <c r="AO1105" s="9" t="s">
        <v>126</v>
      </c>
      <c r="AP1105" s="9" t="s">
        <v>126</v>
      </c>
      <c r="AQ1105" s="9" t="s">
        <v>126</v>
      </c>
      <c r="AR1105" s="27" t="s">
        <v>126</v>
      </c>
      <c r="AS1105" s="36" t="s">
        <v>2174</v>
      </c>
      <c r="EN1105" s="11" t="s">
        <v>2230</v>
      </c>
      <c r="GD1105" t="s">
        <v>127</v>
      </c>
      <c r="GP1105" t="s">
        <v>127</v>
      </c>
      <c r="GR1105" s="69" t="s">
        <v>347</v>
      </c>
      <c r="GS1105" s="11" t="s">
        <v>2234</v>
      </c>
    </row>
    <row r="1106" spans="1:201" hidden="1" x14ac:dyDescent="0.25">
      <c r="A1106" s="10" t="s">
        <v>1782</v>
      </c>
      <c r="B1106" s="9" t="s">
        <v>2102</v>
      </c>
      <c r="C1106" s="9" t="s">
        <v>2172</v>
      </c>
      <c r="D1106" s="35" t="s">
        <v>2351</v>
      </c>
      <c r="E1106" s="35" t="s">
        <v>1589</v>
      </c>
      <c r="F1106" s="35" t="s">
        <v>1589</v>
      </c>
      <c r="G1106" s="35" t="s">
        <v>127</v>
      </c>
      <c r="H1106" s="35" t="s">
        <v>127</v>
      </c>
      <c r="I1106" s="35" t="s">
        <v>1589</v>
      </c>
      <c r="J1106" s="35" t="str">
        <f t="shared" si="71"/>
        <v>Agile</v>
      </c>
      <c r="K1106" t="s">
        <v>1589</v>
      </c>
      <c r="L1106" t="s">
        <v>127</v>
      </c>
      <c r="M1106" t="s">
        <v>1589</v>
      </c>
      <c r="N1106" t="s">
        <v>127</v>
      </c>
      <c r="O1106" t="s">
        <v>127</v>
      </c>
      <c r="P1106" t="s">
        <v>1589</v>
      </c>
      <c r="Q1106" t="s">
        <v>1589</v>
      </c>
      <c r="R1106" s="1" t="str">
        <f t="shared" si="72"/>
        <v>YES</v>
      </c>
      <c r="S1106" s="29" t="str">
        <f t="shared" si="73"/>
        <v>YES</v>
      </c>
      <c r="T1106" s="32" t="str">
        <f t="shared" si="69"/>
        <v>YES</v>
      </c>
      <c r="U1106" s="34" t="s">
        <v>127</v>
      </c>
      <c r="V1106" s="10" t="s">
        <v>1589</v>
      </c>
      <c r="W1106" s="54" t="s">
        <v>2239</v>
      </c>
      <c r="X1106" s="9" t="s">
        <v>126</v>
      </c>
      <c r="Y1106" s="9" t="s">
        <v>126</v>
      </c>
      <c r="Z1106" s="9" t="s">
        <v>126</v>
      </c>
      <c r="AA1106" s="9" t="s">
        <v>126</v>
      </c>
      <c r="AB1106" s="9" t="s">
        <v>126</v>
      </c>
      <c r="AC1106" s="9" t="s">
        <v>126</v>
      </c>
      <c r="AD1106" s="9" t="s">
        <v>127</v>
      </c>
      <c r="AE1106" s="9" t="s">
        <v>126</v>
      </c>
      <c r="AF1106" s="9" t="s">
        <v>126</v>
      </c>
      <c r="AG1106" s="9" t="s">
        <v>126</v>
      </c>
      <c r="AH1106" s="9" t="s">
        <v>126</v>
      </c>
      <c r="AI1106" s="9" t="s">
        <v>126</v>
      </c>
      <c r="AJ1106" s="9" t="s">
        <v>126</v>
      </c>
      <c r="AK1106" s="9" t="s">
        <v>126</v>
      </c>
      <c r="AL1106" s="9" t="s">
        <v>126</v>
      </c>
      <c r="AM1106" s="9" t="s">
        <v>126</v>
      </c>
      <c r="AN1106" s="9" t="s">
        <v>126</v>
      </c>
      <c r="AO1106" s="9" t="s">
        <v>126</v>
      </c>
      <c r="AP1106" s="9" t="s">
        <v>126</v>
      </c>
      <c r="AQ1106" s="9" t="s">
        <v>126</v>
      </c>
      <c r="AR1106" s="27" t="s">
        <v>126</v>
      </c>
      <c r="AS1106" s="36" t="s">
        <v>2175</v>
      </c>
      <c r="EN1106" s="11" t="s">
        <v>2231</v>
      </c>
      <c r="GD1106" t="s">
        <v>127</v>
      </c>
      <c r="GP1106" t="s">
        <v>127</v>
      </c>
      <c r="GR1106" s="69" t="s">
        <v>347</v>
      </c>
      <c r="GS1106" s="11" t="s">
        <v>2235</v>
      </c>
    </row>
    <row r="1107" spans="1:201" hidden="1" x14ac:dyDescent="0.25">
      <c r="A1107" s="10" t="s">
        <v>1782</v>
      </c>
      <c r="B1107" s="9" t="s">
        <v>2102</v>
      </c>
      <c r="C1107" s="9" t="s">
        <v>2172</v>
      </c>
      <c r="D1107" s="35" t="s">
        <v>2351</v>
      </c>
      <c r="E1107" s="35" t="s">
        <v>1589</v>
      </c>
      <c r="F1107" s="35" t="s">
        <v>1589</v>
      </c>
      <c r="G1107" s="35" t="s">
        <v>127</v>
      </c>
      <c r="H1107" s="35" t="s">
        <v>127</v>
      </c>
      <c r="I1107" s="35" t="s">
        <v>1589</v>
      </c>
      <c r="J1107" s="35" t="str">
        <f t="shared" si="71"/>
        <v>Agile</v>
      </c>
      <c r="K1107" t="s">
        <v>1589</v>
      </c>
      <c r="L1107" t="s">
        <v>127</v>
      </c>
      <c r="M1107" t="s">
        <v>1589</v>
      </c>
      <c r="N1107" t="s">
        <v>127</v>
      </c>
      <c r="O1107" t="s">
        <v>127</v>
      </c>
      <c r="P1107" t="s">
        <v>1589</v>
      </c>
      <c r="Q1107" t="s">
        <v>1589</v>
      </c>
      <c r="R1107" s="1" t="str">
        <f t="shared" si="72"/>
        <v>YES</v>
      </c>
      <c r="S1107" s="29" t="str">
        <f t="shared" si="73"/>
        <v>YES</v>
      </c>
      <c r="T1107" s="32" t="str">
        <f t="shared" si="69"/>
        <v>YES</v>
      </c>
      <c r="U1107" s="34" t="s">
        <v>127</v>
      </c>
      <c r="V1107" s="10" t="s">
        <v>1589</v>
      </c>
      <c r="W1107" s="54" t="s">
        <v>2238</v>
      </c>
      <c r="X1107" s="9" t="s">
        <v>126</v>
      </c>
      <c r="Y1107" s="9" t="s">
        <v>126</v>
      </c>
      <c r="Z1107" s="9" t="s">
        <v>127</v>
      </c>
      <c r="AA1107" s="9" t="s">
        <v>126</v>
      </c>
      <c r="AB1107" s="9" t="s">
        <v>126</v>
      </c>
      <c r="AC1107" s="9" t="s">
        <v>126</v>
      </c>
      <c r="AD1107" s="9" t="s">
        <v>126</v>
      </c>
      <c r="AE1107" s="9" t="s">
        <v>126</v>
      </c>
      <c r="AF1107" s="9" t="s">
        <v>126</v>
      </c>
      <c r="AG1107" s="9" t="s">
        <v>126</v>
      </c>
      <c r="AH1107" s="9" t="s">
        <v>126</v>
      </c>
      <c r="AI1107" s="9" t="s">
        <v>126</v>
      </c>
      <c r="AJ1107" s="9" t="s">
        <v>126</v>
      </c>
      <c r="AK1107" s="9" t="s">
        <v>126</v>
      </c>
      <c r="AL1107" s="9" t="s">
        <v>126</v>
      </c>
      <c r="AM1107" s="9" t="s">
        <v>126</v>
      </c>
      <c r="AN1107" s="9" t="s">
        <v>126</v>
      </c>
      <c r="AO1107" s="9" t="s">
        <v>126</v>
      </c>
      <c r="AP1107" s="9" t="s">
        <v>126</v>
      </c>
      <c r="AQ1107" s="9" t="s">
        <v>126</v>
      </c>
      <c r="AR1107" s="27" t="s">
        <v>126</v>
      </c>
      <c r="AS1107" s="36" t="s">
        <v>2175</v>
      </c>
      <c r="EN1107" s="11" t="s">
        <v>2232</v>
      </c>
      <c r="GR1107" s="69" t="s">
        <v>348</v>
      </c>
      <c r="GS1107" s="11" t="s">
        <v>2234</v>
      </c>
    </row>
    <row r="1108" spans="1:201" hidden="1" x14ac:dyDescent="0.25">
      <c r="A1108" s="10" t="s">
        <v>1782</v>
      </c>
      <c r="B1108" s="9" t="s">
        <v>2102</v>
      </c>
      <c r="C1108" s="9" t="s">
        <v>2172</v>
      </c>
      <c r="D1108" s="35" t="s">
        <v>2351</v>
      </c>
      <c r="E1108" s="35" t="s">
        <v>1589</v>
      </c>
      <c r="F1108" s="35" t="s">
        <v>1589</v>
      </c>
      <c r="G1108" s="35" t="s">
        <v>127</v>
      </c>
      <c r="H1108" s="35" t="s">
        <v>127</v>
      </c>
      <c r="I1108" s="35" t="s">
        <v>1589</v>
      </c>
      <c r="J1108" s="35" t="str">
        <f t="shared" si="71"/>
        <v>Agile</v>
      </c>
      <c r="K1108" t="s">
        <v>1589</v>
      </c>
      <c r="L1108" t="s">
        <v>127</v>
      </c>
      <c r="M1108" t="s">
        <v>1589</v>
      </c>
      <c r="N1108" t="s">
        <v>127</v>
      </c>
      <c r="O1108" t="s">
        <v>127</v>
      </c>
      <c r="P1108" t="s">
        <v>1589</v>
      </c>
      <c r="Q1108" t="s">
        <v>1589</v>
      </c>
      <c r="R1108" s="1" t="str">
        <f t="shared" si="72"/>
        <v>YES</v>
      </c>
      <c r="S1108" s="29" t="str">
        <f t="shared" si="73"/>
        <v>YES</v>
      </c>
      <c r="T1108" s="32" t="str">
        <f t="shared" si="69"/>
        <v>YES</v>
      </c>
      <c r="U1108" s="34" t="s">
        <v>127</v>
      </c>
      <c r="V1108" s="10" t="s">
        <v>1589</v>
      </c>
      <c r="W1108" s="54" t="s">
        <v>2239</v>
      </c>
      <c r="X1108" s="9" t="s">
        <v>126</v>
      </c>
      <c r="Y1108" s="9" t="s">
        <v>126</v>
      </c>
      <c r="Z1108" s="9" t="s">
        <v>126</v>
      </c>
      <c r="AA1108" s="9" t="s">
        <v>126</v>
      </c>
      <c r="AB1108" s="9" t="s">
        <v>126</v>
      </c>
      <c r="AC1108" s="9" t="s">
        <v>126</v>
      </c>
      <c r="AD1108" s="9" t="s">
        <v>126</v>
      </c>
      <c r="AE1108" s="9" t="s">
        <v>126</v>
      </c>
      <c r="AF1108" s="9" t="s">
        <v>126</v>
      </c>
      <c r="AG1108" s="9" t="s">
        <v>126</v>
      </c>
      <c r="AH1108" s="9" t="s">
        <v>126</v>
      </c>
      <c r="AI1108" s="9" t="s">
        <v>126</v>
      </c>
      <c r="AJ1108" s="9" t="s">
        <v>127</v>
      </c>
      <c r="AK1108" s="9" t="s">
        <v>126</v>
      </c>
      <c r="AL1108" s="9" t="s">
        <v>126</v>
      </c>
      <c r="AM1108" s="9" t="s">
        <v>126</v>
      </c>
      <c r="AN1108" s="9" t="s">
        <v>126</v>
      </c>
      <c r="AO1108" s="9" t="s">
        <v>126</v>
      </c>
      <c r="AP1108" s="9" t="s">
        <v>126</v>
      </c>
      <c r="AQ1108" s="9" t="s">
        <v>126</v>
      </c>
      <c r="AR1108" s="27" t="s">
        <v>126</v>
      </c>
      <c r="AS1108" s="36" t="s">
        <v>2173</v>
      </c>
      <c r="EN1108" s="11" t="s">
        <v>2233</v>
      </c>
      <c r="EY1108" t="s">
        <v>127</v>
      </c>
      <c r="GP1108" t="s">
        <v>127</v>
      </c>
      <c r="GR1108" s="69" t="s">
        <v>347</v>
      </c>
      <c r="GS1108" s="11" t="s">
        <v>2236</v>
      </c>
    </row>
    <row r="1109" spans="1:201" hidden="1" x14ac:dyDescent="0.25">
      <c r="A1109" s="10" t="s">
        <v>1782</v>
      </c>
      <c r="B1109" s="9" t="s">
        <v>2102</v>
      </c>
      <c r="C1109" s="9" t="s">
        <v>2176</v>
      </c>
      <c r="D1109" s="35" t="s">
        <v>2350</v>
      </c>
      <c r="E1109" s="35" t="s">
        <v>1589</v>
      </c>
      <c r="F1109" s="35" t="s">
        <v>1589</v>
      </c>
      <c r="G1109" s="35" t="s">
        <v>127</v>
      </c>
      <c r="H1109" s="35" t="s">
        <v>1589</v>
      </c>
      <c r="I1109" s="35" t="s">
        <v>1589</v>
      </c>
      <c r="J1109" s="35" t="str">
        <f t="shared" si="71"/>
        <v>Agile</v>
      </c>
      <c r="K1109" t="s">
        <v>1589</v>
      </c>
      <c r="L1109" t="s">
        <v>1589</v>
      </c>
      <c r="M1109" t="s">
        <v>1589</v>
      </c>
      <c r="N1109" t="s">
        <v>127</v>
      </c>
      <c r="O1109" t="s">
        <v>127</v>
      </c>
      <c r="P1109" t="s">
        <v>1589</v>
      </c>
      <c r="Q1109" t="s">
        <v>1589</v>
      </c>
      <c r="R1109" s="1" t="str">
        <f t="shared" si="72"/>
        <v>YES</v>
      </c>
      <c r="S1109" s="29" t="str">
        <f t="shared" si="73"/>
        <v>YES</v>
      </c>
      <c r="T1109" s="32" t="str">
        <f t="shared" si="69"/>
        <v>YES</v>
      </c>
      <c r="U1109" s="34" t="s">
        <v>127</v>
      </c>
      <c r="V1109" s="10" t="s">
        <v>1589</v>
      </c>
      <c r="W1109" s="54" t="s">
        <v>1589</v>
      </c>
      <c r="X1109" s="9" t="s">
        <v>126</v>
      </c>
      <c r="Y1109" s="9" t="s">
        <v>126</v>
      </c>
      <c r="Z1109" s="9" t="s">
        <v>126</v>
      </c>
      <c r="AA1109" s="9" t="s">
        <v>126</v>
      </c>
      <c r="AB1109" s="9" t="s">
        <v>126</v>
      </c>
      <c r="AC1109" s="9" t="s">
        <v>126</v>
      </c>
      <c r="AD1109" s="9" t="s">
        <v>126</v>
      </c>
      <c r="AE1109" s="9" t="s">
        <v>126</v>
      </c>
      <c r="AF1109" s="9" t="s">
        <v>126</v>
      </c>
      <c r="AG1109" s="9" t="s">
        <v>126</v>
      </c>
      <c r="AH1109" s="9" t="s">
        <v>127</v>
      </c>
      <c r="AI1109" s="9" t="s">
        <v>126</v>
      </c>
      <c r="AJ1109" s="9" t="s">
        <v>126</v>
      </c>
      <c r="AK1109" s="9" t="s">
        <v>126</v>
      </c>
      <c r="AL1109" s="9" t="s">
        <v>126</v>
      </c>
      <c r="AM1109" s="9" t="s">
        <v>126</v>
      </c>
      <c r="AN1109" s="9" t="s">
        <v>126</v>
      </c>
      <c r="AO1109" s="9" t="s">
        <v>126</v>
      </c>
      <c r="AP1109" s="9" t="s">
        <v>126</v>
      </c>
      <c r="AQ1109" s="9" t="s">
        <v>126</v>
      </c>
      <c r="AR1109" s="27" t="s">
        <v>126</v>
      </c>
      <c r="AS1109" s="36" t="s">
        <v>2177</v>
      </c>
      <c r="DS1109" t="s">
        <v>127</v>
      </c>
      <c r="EJ1109" s="2" t="s">
        <v>127</v>
      </c>
      <c r="EN1109" s="11"/>
    </row>
    <row r="1110" spans="1:201" hidden="1" x14ac:dyDescent="0.25">
      <c r="A1110" s="10" t="s">
        <v>1782</v>
      </c>
      <c r="B1110" s="9" t="s">
        <v>2102</v>
      </c>
      <c r="C1110" s="9" t="s">
        <v>2176</v>
      </c>
      <c r="D1110" s="35" t="s">
        <v>2350</v>
      </c>
      <c r="E1110" s="35" t="s">
        <v>1589</v>
      </c>
      <c r="F1110" s="35" t="s">
        <v>1589</v>
      </c>
      <c r="G1110" s="35" t="s">
        <v>127</v>
      </c>
      <c r="H1110" s="35" t="s">
        <v>1589</v>
      </c>
      <c r="I1110" s="35" t="s">
        <v>1589</v>
      </c>
      <c r="J1110" s="35" t="str">
        <f t="shared" si="71"/>
        <v>Agile</v>
      </c>
      <c r="K1110" t="s">
        <v>1589</v>
      </c>
      <c r="L1110" t="s">
        <v>1589</v>
      </c>
      <c r="M1110" t="s">
        <v>1589</v>
      </c>
      <c r="N1110" t="s">
        <v>127</v>
      </c>
      <c r="O1110" t="s">
        <v>127</v>
      </c>
      <c r="P1110" t="s">
        <v>1589</v>
      </c>
      <c r="Q1110" t="s">
        <v>1589</v>
      </c>
      <c r="R1110" s="1" t="str">
        <f t="shared" si="72"/>
        <v>YES</v>
      </c>
      <c r="S1110" s="29" t="str">
        <f t="shared" si="73"/>
        <v>YES</v>
      </c>
      <c r="T1110" s="32" t="str">
        <f t="shared" si="69"/>
        <v>YES</v>
      </c>
      <c r="U1110" s="34" t="s">
        <v>127</v>
      </c>
      <c r="V1110" s="10" t="s">
        <v>1589</v>
      </c>
      <c r="W1110" s="54" t="s">
        <v>1589</v>
      </c>
      <c r="X1110" s="9" t="s">
        <v>126</v>
      </c>
      <c r="Y1110" s="9" t="s">
        <v>126</v>
      </c>
      <c r="Z1110" s="9" t="s">
        <v>126</v>
      </c>
      <c r="AA1110" s="9" t="s">
        <v>126</v>
      </c>
      <c r="AB1110" s="9" t="s">
        <v>127</v>
      </c>
      <c r="AC1110" s="9" t="s">
        <v>126</v>
      </c>
      <c r="AD1110" s="9" t="s">
        <v>126</v>
      </c>
      <c r="AE1110" s="9" t="s">
        <v>126</v>
      </c>
      <c r="AF1110" s="9" t="s">
        <v>126</v>
      </c>
      <c r="AG1110" s="9" t="s">
        <v>126</v>
      </c>
      <c r="AH1110" s="9" t="s">
        <v>126</v>
      </c>
      <c r="AI1110" s="9" t="s">
        <v>126</v>
      </c>
      <c r="AJ1110" s="9" t="s">
        <v>126</v>
      </c>
      <c r="AK1110" s="9" t="s">
        <v>126</v>
      </c>
      <c r="AL1110" s="9" t="s">
        <v>126</v>
      </c>
      <c r="AM1110" s="9" t="s">
        <v>126</v>
      </c>
      <c r="AN1110" s="9" t="s">
        <v>126</v>
      </c>
      <c r="AO1110" s="9" t="s">
        <v>126</v>
      </c>
      <c r="AP1110" s="9" t="s">
        <v>126</v>
      </c>
      <c r="AQ1110" s="9" t="s">
        <v>126</v>
      </c>
      <c r="AR1110" s="27" t="s">
        <v>126</v>
      </c>
      <c r="AS1110" s="36" t="s">
        <v>2178</v>
      </c>
      <c r="DO1110" t="s">
        <v>127</v>
      </c>
      <c r="EL1110" s="2" t="s">
        <v>127</v>
      </c>
      <c r="EN1110" s="11"/>
    </row>
    <row r="1111" spans="1:201" hidden="1" x14ac:dyDescent="0.25">
      <c r="A1111" s="10" t="s">
        <v>1782</v>
      </c>
      <c r="B1111" s="9" t="s">
        <v>2102</v>
      </c>
      <c r="C1111" s="9" t="s">
        <v>2176</v>
      </c>
      <c r="D1111" s="35" t="s">
        <v>2350</v>
      </c>
      <c r="E1111" s="35" t="s">
        <v>1589</v>
      </c>
      <c r="F1111" s="35" t="s">
        <v>1589</v>
      </c>
      <c r="G1111" s="35" t="s">
        <v>127</v>
      </c>
      <c r="H1111" s="35" t="s">
        <v>1589</v>
      </c>
      <c r="I1111" s="35" t="s">
        <v>1589</v>
      </c>
      <c r="J1111" s="35" t="str">
        <f t="shared" si="71"/>
        <v>Agile</v>
      </c>
      <c r="K1111" t="s">
        <v>1589</v>
      </c>
      <c r="L1111" t="s">
        <v>1589</v>
      </c>
      <c r="M1111" t="s">
        <v>1589</v>
      </c>
      <c r="N1111" t="s">
        <v>127</v>
      </c>
      <c r="O1111" t="s">
        <v>127</v>
      </c>
      <c r="P1111" t="s">
        <v>1589</v>
      </c>
      <c r="Q1111" t="s">
        <v>1589</v>
      </c>
      <c r="R1111" s="1" t="str">
        <f t="shared" si="72"/>
        <v>YES</v>
      </c>
      <c r="S1111" s="29" t="str">
        <f t="shared" si="73"/>
        <v>YES</v>
      </c>
      <c r="T1111" s="32" t="str">
        <f t="shared" si="69"/>
        <v>YES</v>
      </c>
      <c r="U1111" s="34" t="s">
        <v>127</v>
      </c>
      <c r="V1111" s="10" t="s">
        <v>1589</v>
      </c>
      <c r="W1111" s="54" t="s">
        <v>1589</v>
      </c>
      <c r="X1111" s="9" t="s">
        <v>126</v>
      </c>
      <c r="Y1111" s="9" t="s">
        <v>126</v>
      </c>
      <c r="Z1111" s="9" t="s">
        <v>126</v>
      </c>
      <c r="AA1111" s="9" t="s">
        <v>126</v>
      </c>
      <c r="AB1111" s="9" t="s">
        <v>126</v>
      </c>
      <c r="AC1111" s="9" t="s">
        <v>126</v>
      </c>
      <c r="AD1111" s="9" t="s">
        <v>126</v>
      </c>
      <c r="AE1111" s="9" t="s">
        <v>126</v>
      </c>
      <c r="AF1111" s="9" t="s">
        <v>126</v>
      </c>
      <c r="AG1111" s="9" t="s">
        <v>126</v>
      </c>
      <c r="AH1111" s="9" t="s">
        <v>126</v>
      </c>
      <c r="AI1111" s="9" t="s">
        <v>126</v>
      </c>
      <c r="AJ1111" s="9" t="s">
        <v>126</v>
      </c>
      <c r="AK1111" s="9" t="s">
        <v>126</v>
      </c>
      <c r="AL1111" s="9" t="s">
        <v>126</v>
      </c>
      <c r="AM1111" s="9" t="s">
        <v>126</v>
      </c>
      <c r="AN1111" s="9" t="s">
        <v>126</v>
      </c>
      <c r="AO1111" s="9" t="s">
        <v>126</v>
      </c>
      <c r="AP1111" s="9" t="s">
        <v>127</v>
      </c>
      <c r="AQ1111" s="9" t="s">
        <v>126</v>
      </c>
      <c r="AR1111" s="27" t="s">
        <v>126</v>
      </c>
      <c r="AS1111" s="36" t="s">
        <v>2178</v>
      </c>
      <c r="DO1111" t="s">
        <v>127</v>
      </c>
      <c r="EL1111" s="2" t="s">
        <v>127</v>
      </c>
      <c r="EN1111" s="11"/>
    </row>
    <row r="1112" spans="1:201" hidden="1" x14ac:dyDescent="0.25">
      <c r="A1112" s="10" t="s">
        <v>1782</v>
      </c>
      <c r="B1112" s="9" t="s">
        <v>2102</v>
      </c>
      <c r="C1112" s="9" t="s">
        <v>2176</v>
      </c>
      <c r="D1112" s="35" t="s">
        <v>2350</v>
      </c>
      <c r="E1112" s="35" t="s">
        <v>1589</v>
      </c>
      <c r="F1112" s="35" t="s">
        <v>1589</v>
      </c>
      <c r="G1112" s="35" t="s">
        <v>127</v>
      </c>
      <c r="H1112" s="35" t="s">
        <v>1589</v>
      </c>
      <c r="I1112" s="35" t="s">
        <v>1589</v>
      </c>
      <c r="J1112" s="35" t="str">
        <f t="shared" si="71"/>
        <v>Agile</v>
      </c>
      <c r="K1112" t="s">
        <v>1589</v>
      </c>
      <c r="L1112" t="s">
        <v>1589</v>
      </c>
      <c r="M1112" t="s">
        <v>1589</v>
      </c>
      <c r="N1112" t="s">
        <v>127</v>
      </c>
      <c r="O1112" t="s">
        <v>127</v>
      </c>
      <c r="P1112" t="s">
        <v>1589</v>
      </c>
      <c r="Q1112" t="s">
        <v>1589</v>
      </c>
      <c r="R1112" s="1" t="str">
        <f t="shared" si="72"/>
        <v>YES</v>
      </c>
      <c r="S1112" s="29" t="str">
        <f t="shared" si="73"/>
        <v>YES</v>
      </c>
      <c r="T1112" s="32" t="str">
        <f t="shared" si="69"/>
        <v>YES</v>
      </c>
      <c r="U1112" s="34" t="s">
        <v>127</v>
      </c>
      <c r="V1112" s="10" t="s">
        <v>1589</v>
      </c>
      <c r="W1112" s="54" t="s">
        <v>1589</v>
      </c>
      <c r="X1112" s="9" t="s">
        <v>126</v>
      </c>
      <c r="Y1112" s="9" t="s">
        <v>126</v>
      </c>
      <c r="Z1112" s="9" t="s">
        <v>126</v>
      </c>
      <c r="AA1112" s="9" t="s">
        <v>126</v>
      </c>
      <c r="AB1112" s="9" t="s">
        <v>126</v>
      </c>
      <c r="AC1112" s="9" t="s">
        <v>126</v>
      </c>
      <c r="AD1112" s="9" t="s">
        <v>126</v>
      </c>
      <c r="AE1112" s="9" t="s">
        <v>126</v>
      </c>
      <c r="AF1112" s="9" t="s">
        <v>126</v>
      </c>
      <c r="AG1112" s="9" t="s">
        <v>126</v>
      </c>
      <c r="AH1112" s="9" t="s">
        <v>126</v>
      </c>
      <c r="AI1112" s="9" t="s">
        <v>126</v>
      </c>
      <c r="AJ1112" s="9" t="s">
        <v>127</v>
      </c>
      <c r="AK1112" s="9" t="s">
        <v>126</v>
      </c>
      <c r="AL1112" s="9" t="s">
        <v>126</v>
      </c>
      <c r="AM1112" s="9" t="s">
        <v>126</v>
      </c>
      <c r="AN1112" s="9" t="s">
        <v>126</v>
      </c>
      <c r="AO1112" s="9" t="s">
        <v>126</v>
      </c>
      <c r="AP1112" s="9" t="s">
        <v>126</v>
      </c>
      <c r="AQ1112" s="9" t="s">
        <v>126</v>
      </c>
      <c r="AR1112" s="27" t="s">
        <v>126</v>
      </c>
      <c r="AS1112" s="36" t="s">
        <v>2179</v>
      </c>
      <c r="DO1112" t="s">
        <v>127</v>
      </c>
      <c r="EL1112" s="2" t="s">
        <v>127</v>
      </c>
      <c r="EN1112" s="11"/>
    </row>
    <row r="1113" spans="1:201" hidden="1" x14ac:dyDescent="0.25">
      <c r="A1113" s="10" t="s">
        <v>1782</v>
      </c>
      <c r="B1113" s="9" t="s">
        <v>2102</v>
      </c>
      <c r="C1113" s="9" t="s">
        <v>2176</v>
      </c>
      <c r="D1113" s="35" t="s">
        <v>2350</v>
      </c>
      <c r="E1113" s="35" t="s">
        <v>1589</v>
      </c>
      <c r="F1113" s="35" t="s">
        <v>1589</v>
      </c>
      <c r="G1113" s="35" t="s">
        <v>127</v>
      </c>
      <c r="H1113" s="35" t="s">
        <v>1589</v>
      </c>
      <c r="I1113" s="35" t="s">
        <v>1589</v>
      </c>
      <c r="J1113" s="35" t="str">
        <f t="shared" si="71"/>
        <v>Agile</v>
      </c>
      <c r="K1113" t="s">
        <v>1589</v>
      </c>
      <c r="L1113" t="s">
        <v>1589</v>
      </c>
      <c r="M1113" t="s">
        <v>1589</v>
      </c>
      <c r="N1113" t="s">
        <v>127</v>
      </c>
      <c r="O1113" t="s">
        <v>127</v>
      </c>
      <c r="P1113" t="s">
        <v>1589</v>
      </c>
      <c r="Q1113" t="s">
        <v>1589</v>
      </c>
      <c r="R1113" s="1" t="str">
        <f t="shared" si="72"/>
        <v>YES</v>
      </c>
      <c r="S1113" s="29" t="str">
        <f t="shared" si="73"/>
        <v>YES</v>
      </c>
      <c r="T1113" s="32" t="str">
        <f t="shared" si="69"/>
        <v>YES</v>
      </c>
      <c r="U1113" s="34" t="s">
        <v>127</v>
      </c>
      <c r="V1113" s="10" t="s">
        <v>1589</v>
      </c>
      <c r="W1113" s="54" t="s">
        <v>2239</v>
      </c>
      <c r="X1113" s="9" t="s">
        <v>126</v>
      </c>
      <c r="Y1113" s="9" t="s">
        <v>126</v>
      </c>
      <c r="Z1113" s="9" t="s">
        <v>126</v>
      </c>
      <c r="AA1113" s="9" t="s">
        <v>126</v>
      </c>
      <c r="AB1113" s="9" t="s">
        <v>126</v>
      </c>
      <c r="AC1113" s="9" t="s">
        <v>126</v>
      </c>
      <c r="AD1113" s="9" t="s">
        <v>126</v>
      </c>
      <c r="AE1113" s="9" t="s">
        <v>126</v>
      </c>
      <c r="AF1113" s="9" t="s">
        <v>126</v>
      </c>
      <c r="AG1113" s="9" t="s">
        <v>126</v>
      </c>
      <c r="AH1113" s="9" t="s">
        <v>126</v>
      </c>
      <c r="AI1113" s="9" t="s">
        <v>126</v>
      </c>
      <c r="AJ1113" s="9" t="s">
        <v>126</v>
      </c>
      <c r="AK1113" s="9" t="s">
        <v>126</v>
      </c>
      <c r="AL1113" s="9" t="s">
        <v>126</v>
      </c>
      <c r="AM1113" s="9" t="s">
        <v>127</v>
      </c>
      <c r="AN1113" s="9" t="s">
        <v>126</v>
      </c>
      <c r="AO1113" s="9" t="s">
        <v>126</v>
      </c>
      <c r="AP1113" s="9" t="s">
        <v>126</v>
      </c>
      <c r="AQ1113" s="9" t="s">
        <v>126</v>
      </c>
      <c r="AR1113" s="27" t="s">
        <v>126</v>
      </c>
      <c r="AS1113" s="36" t="s">
        <v>2180</v>
      </c>
      <c r="EN1113" s="11"/>
    </row>
    <row r="1114" spans="1:201" hidden="1" x14ac:dyDescent="0.25">
      <c r="A1114" s="10" t="s">
        <v>1782</v>
      </c>
      <c r="B1114" s="9" t="s">
        <v>2102</v>
      </c>
      <c r="C1114" s="9" t="s">
        <v>2181</v>
      </c>
      <c r="D1114" s="35" t="s">
        <v>2351</v>
      </c>
      <c r="E1114" s="35" t="s">
        <v>127</v>
      </c>
      <c r="F1114" s="35" t="s">
        <v>1589</v>
      </c>
      <c r="G1114" s="35" t="s">
        <v>127</v>
      </c>
      <c r="H1114" s="35" t="s">
        <v>1589</v>
      </c>
      <c r="I1114" s="35" t="s">
        <v>1589</v>
      </c>
      <c r="J1114" s="35" t="str">
        <f t="shared" si="71"/>
        <v>Mixed</v>
      </c>
      <c r="K1114" t="s">
        <v>1589</v>
      </c>
      <c r="L1114" t="s">
        <v>1589</v>
      </c>
      <c r="M1114" t="s">
        <v>127</v>
      </c>
      <c r="N1114" t="s">
        <v>1589</v>
      </c>
      <c r="O1114" t="s">
        <v>127</v>
      </c>
      <c r="P1114" t="s">
        <v>1589</v>
      </c>
      <c r="Q1114" t="s">
        <v>1589</v>
      </c>
      <c r="R1114" s="1" t="str">
        <f t="shared" si="72"/>
        <v>YES</v>
      </c>
      <c r="S1114" s="29" t="str">
        <f t="shared" si="73"/>
        <v>YES</v>
      </c>
      <c r="T1114" s="32" t="str">
        <f t="shared" si="69"/>
        <v>YES</v>
      </c>
      <c r="U1114" s="34" t="s">
        <v>127</v>
      </c>
      <c r="V1114" s="10" t="s">
        <v>1589</v>
      </c>
      <c r="W1114" s="54" t="s">
        <v>1589</v>
      </c>
      <c r="X1114" s="9" t="s">
        <v>126</v>
      </c>
      <c r="Y1114" s="9" t="s">
        <v>126</v>
      </c>
      <c r="Z1114" s="9" t="s">
        <v>126</v>
      </c>
      <c r="AA1114" s="9" t="s">
        <v>126</v>
      </c>
      <c r="AB1114" s="9" t="s">
        <v>127</v>
      </c>
      <c r="AC1114" s="9" t="s">
        <v>126</v>
      </c>
      <c r="AD1114" s="9" t="s">
        <v>126</v>
      </c>
      <c r="AE1114" s="9" t="s">
        <v>126</v>
      </c>
      <c r="AF1114" s="9" t="s">
        <v>126</v>
      </c>
      <c r="AG1114" s="9" t="s">
        <v>126</v>
      </c>
      <c r="AH1114" s="9" t="s">
        <v>126</v>
      </c>
      <c r="AI1114" s="9" t="s">
        <v>126</v>
      </c>
      <c r="AJ1114" s="9" t="s">
        <v>126</v>
      </c>
      <c r="AK1114" s="9" t="s">
        <v>126</v>
      </c>
      <c r="AL1114" s="9" t="s">
        <v>126</v>
      </c>
      <c r="AM1114" s="9" t="s">
        <v>126</v>
      </c>
      <c r="AN1114" s="9" t="s">
        <v>126</v>
      </c>
      <c r="AO1114" s="9" t="s">
        <v>126</v>
      </c>
      <c r="AP1114" s="9" t="s">
        <v>126</v>
      </c>
      <c r="AQ1114" s="9" t="s">
        <v>126</v>
      </c>
      <c r="AR1114" s="27" t="s">
        <v>126</v>
      </c>
      <c r="AS1114" s="36" t="s">
        <v>2182</v>
      </c>
      <c r="CL1114" t="s">
        <v>127</v>
      </c>
      <c r="EJ1114" s="2" t="s">
        <v>127</v>
      </c>
      <c r="EN1114" s="11"/>
    </row>
    <row r="1115" spans="1:201" hidden="1" x14ac:dyDescent="0.25">
      <c r="A1115" s="10" t="s">
        <v>1782</v>
      </c>
      <c r="B1115" s="9" t="s">
        <v>2102</v>
      </c>
      <c r="C1115" s="9" t="s">
        <v>2181</v>
      </c>
      <c r="D1115" s="35" t="s">
        <v>2351</v>
      </c>
      <c r="E1115" s="35" t="s">
        <v>127</v>
      </c>
      <c r="F1115" s="35" t="s">
        <v>1589</v>
      </c>
      <c r="G1115" s="35" t="s">
        <v>127</v>
      </c>
      <c r="H1115" s="35" t="s">
        <v>1589</v>
      </c>
      <c r="I1115" s="35" t="s">
        <v>1589</v>
      </c>
      <c r="J1115" s="35" t="str">
        <f t="shared" si="71"/>
        <v>Mixed</v>
      </c>
      <c r="K1115" t="s">
        <v>1589</v>
      </c>
      <c r="L1115" t="s">
        <v>1589</v>
      </c>
      <c r="M1115" t="s">
        <v>127</v>
      </c>
      <c r="N1115" t="s">
        <v>1589</v>
      </c>
      <c r="O1115" t="s">
        <v>127</v>
      </c>
      <c r="P1115" t="s">
        <v>1589</v>
      </c>
      <c r="Q1115" t="s">
        <v>1589</v>
      </c>
      <c r="R1115" s="1" t="str">
        <f t="shared" si="72"/>
        <v>YES</v>
      </c>
      <c r="S1115" s="29" t="str">
        <f t="shared" si="73"/>
        <v>YES</v>
      </c>
      <c r="T1115" s="32" t="str">
        <f t="shared" si="69"/>
        <v>YES</v>
      </c>
      <c r="U1115" s="34" t="s">
        <v>127</v>
      </c>
      <c r="V1115" s="10" t="s">
        <v>1589</v>
      </c>
      <c r="W1115" s="54" t="s">
        <v>1589</v>
      </c>
      <c r="X1115" s="9" t="s">
        <v>126</v>
      </c>
      <c r="Y1115" s="9" t="s">
        <v>127</v>
      </c>
      <c r="Z1115" s="9" t="s">
        <v>126</v>
      </c>
      <c r="AA1115" s="9" t="s">
        <v>126</v>
      </c>
      <c r="AB1115" s="9" t="s">
        <v>126</v>
      </c>
      <c r="AC1115" s="9" t="s">
        <v>126</v>
      </c>
      <c r="AD1115" s="9" t="s">
        <v>126</v>
      </c>
      <c r="AE1115" s="9" t="s">
        <v>126</v>
      </c>
      <c r="AF1115" s="9" t="s">
        <v>126</v>
      </c>
      <c r="AG1115" s="9" t="s">
        <v>126</v>
      </c>
      <c r="AH1115" s="9" t="s">
        <v>126</v>
      </c>
      <c r="AI1115" s="9" t="s">
        <v>126</v>
      </c>
      <c r="AJ1115" s="9" t="s">
        <v>126</v>
      </c>
      <c r="AK1115" s="9" t="s">
        <v>126</v>
      </c>
      <c r="AL1115" s="9" t="s">
        <v>126</v>
      </c>
      <c r="AM1115" s="9" t="s">
        <v>126</v>
      </c>
      <c r="AN1115" s="9" t="s">
        <v>126</v>
      </c>
      <c r="AO1115" s="9" t="s">
        <v>126</v>
      </c>
      <c r="AP1115" s="9" t="s">
        <v>126</v>
      </c>
      <c r="AQ1115" s="9" t="s">
        <v>126</v>
      </c>
      <c r="AR1115" s="27" t="s">
        <v>126</v>
      </c>
      <c r="AS1115" s="36" t="s">
        <v>2183</v>
      </c>
      <c r="CQ1115" t="s">
        <v>127</v>
      </c>
      <c r="EJ1115" s="2" t="s">
        <v>127</v>
      </c>
      <c r="EN1115" s="11"/>
    </row>
    <row r="1116" spans="1:201" hidden="1" x14ac:dyDescent="0.25">
      <c r="A1116" s="10" t="s">
        <v>1782</v>
      </c>
      <c r="B1116" s="9" t="s">
        <v>2102</v>
      </c>
      <c r="C1116" s="9" t="s">
        <v>2181</v>
      </c>
      <c r="D1116" s="35" t="s">
        <v>2351</v>
      </c>
      <c r="E1116" s="35" t="s">
        <v>127</v>
      </c>
      <c r="F1116" s="35" t="s">
        <v>1589</v>
      </c>
      <c r="G1116" s="35" t="s">
        <v>127</v>
      </c>
      <c r="H1116" s="35" t="s">
        <v>1589</v>
      </c>
      <c r="I1116" s="35" t="s">
        <v>1589</v>
      </c>
      <c r="J1116" s="35" t="str">
        <f t="shared" si="71"/>
        <v>Mixed</v>
      </c>
      <c r="K1116" t="s">
        <v>1589</v>
      </c>
      <c r="L1116" t="s">
        <v>1589</v>
      </c>
      <c r="M1116" t="s">
        <v>127</v>
      </c>
      <c r="N1116" t="s">
        <v>1589</v>
      </c>
      <c r="O1116" t="s">
        <v>127</v>
      </c>
      <c r="P1116" t="s">
        <v>1589</v>
      </c>
      <c r="Q1116" t="s">
        <v>1589</v>
      </c>
      <c r="R1116" s="1" t="str">
        <f t="shared" si="72"/>
        <v>YES</v>
      </c>
      <c r="S1116" s="29" t="str">
        <f t="shared" si="73"/>
        <v>YES</v>
      </c>
      <c r="T1116" s="32" t="str">
        <f t="shared" si="69"/>
        <v>YES</v>
      </c>
      <c r="U1116" s="34" t="s">
        <v>127</v>
      </c>
      <c r="V1116" s="10" t="s">
        <v>1589</v>
      </c>
      <c r="W1116" s="54" t="s">
        <v>1589</v>
      </c>
      <c r="X1116" s="9" t="s">
        <v>126</v>
      </c>
      <c r="Y1116" s="9" t="s">
        <v>126</v>
      </c>
      <c r="Z1116" s="9" t="s">
        <v>126</v>
      </c>
      <c r="AA1116" s="9" t="s">
        <v>126</v>
      </c>
      <c r="AB1116" s="9" t="s">
        <v>126</v>
      </c>
      <c r="AC1116" s="9" t="s">
        <v>126</v>
      </c>
      <c r="AD1116" s="9" t="s">
        <v>126</v>
      </c>
      <c r="AE1116" s="9" t="s">
        <v>126</v>
      </c>
      <c r="AF1116" s="9" t="s">
        <v>126</v>
      </c>
      <c r="AG1116" s="9" t="s">
        <v>127</v>
      </c>
      <c r="AH1116" s="9" t="s">
        <v>126</v>
      </c>
      <c r="AI1116" s="9" t="s">
        <v>126</v>
      </c>
      <c r="AJ1116" s="9" t="s">
        <v>126</v>
      </c>
      <c r="AK1116" s="9" t="s">
        <v>126</v>
      </c>
      <c r="AL1116" s="9" t="s">
        <v>126</v>
      </c>
      <c r="AM1116" s="9" t="s">
        <v>126</v>
      </c>
      <c r="AN1116" s="9" t="s">
        <v>126</v>
      </c>
      <c r="AO1116" s="9" t="s">
        <v>126</v>
      </c>
      <c r="AP1116" s="9" t="s">
        <v>126</v>
      </c>
      <c r="AQ1116" s="9" t="s">
        <v>126</v>
      </c>
      <c r="AR1116" s="27" t="s">
        <v>126</v>
      </c>
      <c r="AS1116" s="36" t="s">
        <v>2184</v>
      </c>
      <c r="DB1116" t="s">
        <v>127</v>
      </c>
      <c r="EM1116" s="3" t="s">
        <v>127</v>
      </c>
      <c r="EN1116" s="11"/>
    </row>
    <row r="1117" spans="1:201" hidden="1" x14ac:dyDescent="0.25">
      <c r="A1117" s="10" t="s">
        <v>1782</v>
      </c>
      <c r="B1117" s="9" t="s">
        <v>2102</v>
      </c>
      <c r="C1117" s="9" t="s">
        <v>2181</v>
      </c>
      <c r="D1117" s="35" t="s">
        <v>2351</v>
      </c>
      <c r="E1117" s="35" t="s">
        <v>127</v>
      </c>
      <c r="F1117" s="35" t="s">
        <v>1589</v>
      </c>
      <c r="G1117" s="35" t="s">
        <v>127</v>
      </c>
      <c r="H1117" s="35" t="s">
        <v>1589</v>
      </c>
      <c r="I1117" s="35" t="s">
        <v>1589</v>
      </c>
      <c r="J1117" s="35" t="str">
        <f t="shared" si="71"/>
        <v>Mixed</v>
      </c>
      <c r="K1117" t="s">
        <v>1589</v>
      </c>
      <c r="L1117" t="s">
        <v>1589</v>
      </c>
      <c r="M1117" t="s">
        <v>127</v>
      </c>
      <c r="N1117" t="s">
        <v>1589</v>
      </c>
      <c r="O1117" t="s">
        <v>127</v>
      </c>
      <c r="P1117" t="s">
        <v>1589</v>
      </c>
      <c r="Q1117" t="s">
        <v>1589</v>
      </c>
      <c r="R1117" s="1" t="str">
        <f t="shared" si="72"/>
        <v>YES</v>
      </c>
      <c r="S1117" s="29" t="str">
        <f t="shared" si="73"/>
        <v>YES</v>
      </c>
      <c r="T1117" s="32" t="str">
        <f t="shared" si="69"/>
        <v>YES</v>
      </c>
      <c r="U1117" s="34" t="s">
        <v>127</v>
      </c>
      <c r="V1117" s="10" t="s">
        <v>1589</v>
      </c>
      <c r="W1117" s="54" t="s">
        <v>1589</v>
      </c>
      <c r="X1117" s="9" t="s">
        <v>126</v>
      </c>
      <c r="Y1117" s="9" t="s">
        <v>126</v>
      </c>
      <c r="Z1117" s="9" t="s">
        <v>126</v>
      </c>
      <c r="AA1117" s="9" t="s">
        <v>126</v>
      </c>
      <c r="AB1117" s="9" t="s">
        <v>126</v>
      </c>
      <c r="AC1117" s="9" t="s">
        <v>126</v>
      </c>
      <c r="AD1117" s="9" t="s">
        <v>126</v>
      </c>
      <c r="AE1117" s="9" t="s">
        <v>126</v>
      </c>
      <c r="AF1117" s="9" t="s">
        <v>126</v>
      </c>
      <c r="AG1117" s="9" t="s">
        <v>126</v>
      </c>
      <c r="AH1117" s="9" t="s">
        <v>126</v>
      </c>
      <c r="AI1117" s="9" t="s">
        <v>126</v>
      </c>
      <c r="AJ1117" s="9" t="s">
        <v>126</v>
      </c>
      <c r="AK1117" s="9" t="s">
        <v>126</v>
      </c>
      <c r="AL1117" s="9" t="s">
        <v>126</v>
      </c>
      <c r="AM1117" s="9" t="s">
        <v>126</v>
      </c>
      <c r="AN1117" s="9" t="s">
        <v>126</v>
      </c>
      <c r="AO1117" s="9" t="s">
        <v>126</v>
      </c>
      <c r="AP1117" s="9" t="s">
        <v>126</v>
      </c>
      <c r="AQ1117" s="9" t="s">
        <v>127</v>
      </c>
      <c r="AR1117" s="27" t="s">
        <v>126</v>
      </c>
      <c r="AS1117" s="36" t="s">
        <v>2185</v>
      </c>
      <c r="BZ1117" t="s">
        <v>127</v>
      </c>
      <c r="EJ1117" s="2" t="s">
        <v>127</v>
      </c>
      <c r="EN1117" s="11"/>
    </row>
    <row r="1118" spans="1:201" hidden="1" x14ac:dyDescent="0.25">
      <c r="A1118" s="10" t="s">
        <v>1782</v>
      </c>
      <c r="B1118" s="9" t="s">
        <v>2102</v>
      </c>
      <c r="C1118" s="9" t="s">
        <v>2181</v>
      </c>
      <c r="D1118" s="35" t="s">
        <v>2351</v>
      </c>
      <c r="E1118" s="35" t="s">
        <v>127</v>
      </c>
      <c r="F1118" s="35" t="s">
        <v>1589</v>
      </c>
      <c r="G1118" s="35" t="s">
        <v>127</v>
      </c>
      <c r="H1118" s="35" t="s">
        <v>1589</v>
      </c>
      <c r="I1118" s="35" t="s">
        <v>1589</v>
      </c>
      <c r="J1118" s="35" t="str">
        <f t="shared" si="71"/>
        <v>Mixed</v>
      </c>
      <c r="K1118" t="s">
        <v>1589</v>
      </c>
      <c r="L1118" t="s">
        <v>1589</v>
      </c>
      <c r="M1118" t="s">
        <v>127</v>
      </c>
      <c r="N1118" t="s">
        <v>1589</v>
      </c>
      <c r="O1118" t="s">
        <v>127</v>
      </c>
      <c r="P1118" t="s">
        <v>1589</v>
      </c>
      <c r="Q1118" t="s">
        <v>1589</v>
      </c>
      <c r="R1118" s="1" t="str">
        <f t="shared" si="72"/>
        <v>YES</v>
      </c>
      <c r="S1118" s="29" t="str">
        <f t="shared" si="73"/>
        <v>YES</v>
      </c>
      <c r="T1118" s="32" t="str">
        <f t="shared" si="69"/>
        <v>YES</v>
      </c>
      <c r="U1118" s="34" t="s">
        <v>127</v>
      </c>
      <c r="V1118" s="10" t="s">
        <v>1589</v>
      </c>
      <c r="W1118" s="54" t="s">
        <v>1589</v>
      </c>
      <c r="X1118" s="9" t="s">
        <v>126</v>
      </c>
      <c r="Y1118" s="9" t="s">
        <v>126</v>
      </c>
      <c r="Z1118" s="9" t="s">
        <v>126</v>
      </c>
      <c r="AA1118" s="9" t="s">
        <v>126</v>
      </c>
      <c r="AB1118" s="9" t="s">
        <v>126</v>
      </c>
      <c r="AC1118" s="9" t="s">
        <v>126</v>
      </c>
      <c r="AD1118" s="9" t="s">
        <v>126</v>
      </c>
      <c r="AE1118" s="9" t="s">
        <v>126</v>
      </c>
      <c r="AF1118" s="9" t="s">
        <v>126</v>
      </c>
      <c r="AG1118" s="9" t="s">
        <v>126</v>
      </c>
      <c r="AH1118" s="9" t="s">
        <v>126</v>
      </c>
      <c r="AI1118" s="9" t="s">
        <v>126</v>
      </c>
      <c r="AJ1118" s="9" t="s">
        <v>127</v>
      </c>
      <c r="AK1118" s="9" t="s">
        <v>126</v>
      </c>
      <c r="AL1118" s="9" t="s">
        <v>126</v>
      </c>
      <c r="AM1118" s="9" t="s">
        <v>126</v>
      </c>
      <c r="AN1118" s="9" t="s">
        <v>126</v>
      </c>
      <c r="AO1118" s="9" t="s">
        <v>126</v>
      </c>
      <c r="AP1118" s="9" t="s">
        <v>126</v>
      </c>
      <c r="AQ1118" s="9" t="s">
        <v>126</v>
      </c>
      <c r="AR1118" s="27" t="s">
        <v>126</v>
      </c>
      <c r="AS1118" s="36" t="s">
        <v>2186</v>
      </c>
      <c r="BZ1118" t="s">
        <v>127</v>
      </c>
      <c r="EJ1118" s="2" t="s">
        <v>127</v>
      </c>
      <c r="EN1118" s="11"/>
    </row>
    <row r="1119" spans="1:201" hidden="1" x14ac:dyDescent="0.25">
      <c r="A1119" s="10" t="s">
        <v>1782</v>
      </c>
      <c r="B1119" s="9" t="s">
        <v>2102</v>
      </c>
      <c r="C1119" s="9" t="s">
        <v>2196</v>
      </c>
      <c r="D1119" s="35" t="s">
        <v>2351</v>
      </c>
      <c r="E1119" s="35" t="s">
        <v>127</v>
      </c>
      <c r="F1119" s="35" t="s">
        <v>1589</v>
      </c>
      <c r="G1119" s="35" t="s">
        <v>1589</v>
      </c>
      <c r="H1119" s="35" t="s">
        <v>1589</v>
      </c>
      <c r="I1119" s="35" t="s">
        <v>1589</v>
      </c>
      <c r="J1119" s="35" t="str">
        <f t="shared" si="71"/>
        <v>Plan-driven</v>
      </c>
      <c r="K1119" t="s">
        <v>1589</v>
      </c>
      <c r="L1119" t="s">
        <v>1589</v>
      </c>
      <c r="M1119" t="s">
        <v>127</v>
      </c>
      <c r="N1119" t="s">
        <v>127</v>
      </c>
      <c r="O1119" t="s">
        <v>1589</v>
      </c>
      <c r="P1119" t="s">
        <v>1589</v>
      </c>
      <c r="Q1119" t="s">
        <v>1589</v>
      </c>
      <c r="R1119" s="1" t="str">
        <f t="shared" si="72"/>
        <v>YES</v>
      </c>
      <c r="S1119" s="29" t="str">
        <f t="shared" si="73"/>
        <v>YES</v>
      </c>
      <c r="T1119" s="32" t="str">
        <f t="shared" ref="T1119:T1133" si="74">IF(AND(AS1119="",EN1119="",GS1119=""),"NO","YES")</f>
        <v>YES</v>
      </c>
      <c r="U1119" s="34" t="s">
        <v>127</v>
      </c>
      <c r="V1119" s="10" t="s">
        <v>1589</v>
      </c>
      <c r="W1119" s="54" t="s">
        <v>1589</v>
      </c>
      <c r="X1119" s="9" t="s">
        <v>126</v>
      </c>
      <c r="Y1119" s="9" t="s">
        <v>126</v>
      </c>
      <c r="Z1119" s="9" t="s">
        <v>126</v>
      </c>
      <c r="AA1119" s="9" t="s">
        <v>126</v>
      </c>
      <c r="AB1119" s="9" t="s">
        <v>126</v>
      </c>
      <c r="AC1119" s="9" t="s">
        <v>126</v>
      </c>
      <c r="AD1119" s="9" t="s">
        <v>126</v>
      </c>
      <c r="AE1119" s="9" t="s">
        <v>126</v>
      </c>
      <c r="AF1119" s="9" t="s">
        <v>126</v>
      </c>
      <c r="AG1119" s="9" t="s">
        <v>126</v>
      </c>
      <c r="AH1119" s="9" t="s">
        <v>127</v>
      </c>
      <c r="AI1119" s="9" t="s">
        <v>126</v>
      </c>
      <c r="AJ1119" s="9" t="s">
        <v>126</v>
      </c>
      <c r="AK1119" s="9" t="s">
        <v>126</v>
      </c>
      <c r="AL1119" s="9" t="s">
        <v>126</v>
      </c>
      <c r="AM1119" s="9" t="s">
        <v>126</v>
      </c>
      <c r="AN1119" s="9" t="s">
        <v>126</v>
      </c>
      <c r="AO1119" s="9" t="s">
        <v>126</v>
      </c>
      <c r="AP1119" s="9" t="s">
        <v>126</v>
      </c>
      <c r="AQ1119" s="9" t="s">
        <v>126</v>
      </c>
      <c r="AR1119" s="27" t="s">
        <v>126</v>
      </c>
      <c r="AS1119" s="36" t="s">
        <v>2197</v>
      </c>
      <c r="DT1119" t="s">
        <v>127</v>
      </c>
      <c r="EI1119" s="22" t="s">
        <v>127</v>
      </c>
      <c r="EN1119" s="11"/>
    </row>
    <row r="1120" spans="1:201" hidden="1" x14ac:dyDescent="0.25">
      <c r="A1120" s="10" t="s">
        <v>1782</v>
      </c>
      <c r="B1120" s="9" t="s">
        <v>2102</v>
      </c>
      <c r="C1120" s="9" t="s">
        <v>2196</v>
      </c>
      <c r="D1120" s="35" t="s">
        <v>2351</v>
      </c>
      <c r="E1120" s="35" t="s">
        <v>127</v>
      </c>
      <c r="F1120" s="35" t="s">
        <v>1589</v>
      </c>
      <c r="G1120" s="35" t="s">
        <v>1589</v>
      </c>
      <c r="H1120" s="35" t="s">
        <v>1589</v>
      </c>
      <c r="I1120" s="35" t="s">
        <v>1589</v>
      </c>
      <c r="J1120" s="35" t="str">
        <f t="shared" si="71"/>
        <v>Plan-driven</v>
      </c>
      <c r="K1120" t="s">
        <v>1589</v>
      </c>
      <c r="L1120" t="s">
        <v>1589</v>
      </c>
      <c r="M1120" t="s">
        <v>127</v>
      </c>
      <c r="N1120" t="s">
        <v>127</v>
      </c>
      <c r="O1120" t="s">
        <v>1589</v>
      </c>
      <c r="P1120" t="s">
        <v>1589</v>
      </c>
      <c r="Q1120" t="s">
        <v>1589</v>
      </c>
      <c r="R1120" s="1" t="str">
        <f t="shared" si="72"/>
        <v>YES</v>
      </c>
      <c r="S1120" s="29" t="str">
        <f t="shared" si="73"/>
        <v>YES</v>
      </c>
      <c r="T1120" s="32" t="str">
        <f t="shared" si="74"/>
        <v>YES</v>
      </c>
      <c r="U1120" s="34" t="s">
        <v>127</v>
      </c>
      <c r="V1120" s="10" t="s">
        <v>1589</v>
      </c>
      <c r="W1120" s="54" t="s">
        <v>1589</v>
      </c>
      <c r="X1120" s="9" t="s">
        <v>126</v>
      </c>
      <c r="Y1120" s="9" t="s">
        <v>126</v>
      </c>
      <c r="Z1120" s="9" t="s">
        <v>126</v>
      </c>
      <c r="AA1120" s="9" t="s">
        <v>126</v>
      </c>
      <c r="AB1120" s="9" t="s">
        <v>126</v>
      </c>
      <c r="AC1120" s="9" t="s">
        <v>126</v>
      </c>
      <c r="AD1120" s="9" t="s">
        <v>126</v>
      </c>
      <c r="AE1120" s="9" t="s">
        <v>127</v>
      </c>
      <c r="AF1120" s="9" t="s">
        <v>126</v>
      </c>
      <c r="AG1120" s="9" t="s">
        <v>126</v>
      </c>
      <c r="AH1120" s="9" t="s">
        <v>126</v>
      </c>
      <c r="AI1120" s="9" t="s">
        <v>126</v>
      </c>
      <c r="AJ1120" s="9" t="s">
        <v>126</v>
      </c>
      <c r="AK1120" s="9" t="s">
        <v>126</v>
      </c>
      <c r="AL1120" s="9" t="s">
        <v>126</v>
      </c>
      <c r="AM1120" s="9" t="s">
        <v>126</v>
      </c>
      <c r="AN1120" s="9" t="s">
        <v>126</v>
      </c>
      <c r="AO1120" s="9" t="s">
        <v>126</v>
      </c>
      <c r="AP1120" s="9" t="s">
        <v>126</v>
      </c>
      <c r="AQ1120" s="9" t="s">
        <v>126</v>
      </c>
      <c r="AR1120" s="27" t="s">
        <v>126</v>
      </c>
      <c r="AS1120" s="36" t="s">
        <v>2198</v>
      </c>
      <c r="DT1120" t="s">
        <v>127</v>
      </c>
      <c r="EI1120" s="22" t="s">
        <v>127</v>
      </c>
      <c r="EN1120" s="11"/>
    </row>
    <row r="1121" spans="1:144" hidden="1" x14ac:dyDescent="0.25">
      <c r="A1121" s="10" t="s">
        <v>1782</v>
      </c>
      <c r="B1121" s="9" t="s">
        <v>2102</v>
      </c>
      <c r="C1121" s="9" t="s">
        <v>2196</v>
      </c>
      <c r="D1121" s="35" t="s">
        <v>2351</v>
      </c>
      <c r="E1121" s="35" t="s">
        <v>127</v>
      </c>
      <c r="F1121" s="35" t="s">
        <v>1589</v>
      </c>
      <c r="G1121" s="35" t="s">
        <v>1589</v>
      </c>
      <c r="H1121" s="35" t="s">
        <v>1589</v>
      </c>
      <c r="I1121" s="35" t="s">
        <v>1589</v>
      </c>
      <c r="J1121" s="35" t="str">
        <f t="shared" si="71"/>
        <v>Plan-driven</v>
      </c>
      <c r="K1121" t="s">
        <v>1589</v>
      </c>
      <c r="L1121" t="s">
        <v>1589</v>
      </c>
      <c r="M1121" t="s">
        <v>127</v>
      </c>
      <c r="N1121" t="s">
        <v>127</v>
      </c>
      <c r="O1121" t="s">
        <v>1589</v>
      </c>
      <c r="P1121" t="s">
        <v>1589</v>
      </c>
      <c r="Q1121" t="s">
        <v>1589</v>
      </c>
      <c r="R1121" s="1" t="str">
        <f t="shared" si="72"/>
        <v>YES</v>
      </c>
      <c r="S1121" s="29" t="str">
        <f t="shared" si="73"/>
        <v>YES</v>
      </c>
      <c r="T1121" s="32" t="str">
        <f t="shared" si="74"/>
        <v>YES</v>
      </c>
      <c r="U1121" s="34" t="s">
        <v>127</v>
      </c>
      <c r="V1121" s="10" t="s">
        <v>1589</v>
      </c>
      <c r="W1121" s="54" t="s">
        <v>1589</v>
      </c>
      <c r="X1121" s="9" t="s">
        <v>126</v>
      </c>
      <c r="Y1121" s="9" t="s">
        <v>126</v>
      </c>
      <c r="Z1121" s="9" t="s">
        <v>126</v>
      </c>
      <c r="AA1121" s="9" t="s">
        <v>126</v>
      </c>
      <c r="AB1121" s="9" t="s">
        <v>126</v>
      </c>
      <c r="AC1121" s="9" t="s">
        <v>126</v>
      </c>
      <c r="AD1121" s="9" t="s">
        <v>126</v>
      </c>
      <c r="AE1121" s="9" t="s">
        <v>126</v>
      </c>
      <c r="AF1121" s="9" t="s">
        <v>126</v>
      </c>
      <c r="AG1121" s="9" t="s">
        <v>126</v>
      </c>
      <c r="AH1121" s="9" t="s">
        <v>126</v>
      </c>
      <c r="AI1121" s="9" t="s">
        <v>126</v>
      </c>
      <c r="AJ1121" s="9" t="s">
        <v>126</v>
      </c>
      <c r="AK1121" s="9" t="s">
        <v>126</v>
      </c>
      <c r="AL1121" s="9" t="s">
        <v>126</v>
      </c>
      <c r="AM1121" s="9" t="s">
        <v>127</v>
      </c>
      <c r="AN1121" s="9" t="s">
        <v>126</v>
      </c>
      <c r="AO1121" s="9" t="s">
        <v>126</v>
      </c>
      <c r="AP1121" s="9" t="s">
        <v>126</v>
      </c>
      <c r="AQ1121" s="9" t="s">
        <v>126</v>
      </c>
      <c r="AR1121" s="27" t="s">
        <v>126</v>
      </c>
      <c r="AS1121" s="36" t="s">
        <v>2199</v>
      </c>
      <c r="CH1121" t="s">
        <v>127</v>
      </c>
      <c r="EI1121" s="22" t="s">
        <v>127</v>
      </c>
      <c r="EN1121" s="11"/>
    </row>
    <row r="1122" spans="1:144" hidden="1" x14ac:dyDescent="0.25">
      <c r="A1122" s="10" t="s">
        <v>1782</v>
      </c>
      <c r="B1122" s="9" t="s">
        <v>2102</v>
      </c>
      <c r="C1122" s="9" t="s">
        <v>2196</v>
      </c>
      <c r="D1122" s="35" t="s">
        <v>2351</v>
      </c>
      <c r="E1122" s="35" t="s">
        <v>127</v>
      </c>
      <c r="F1122" s="35" t="s">
        <v>1589</v>
      </c>
      <c r="G1122" s="35" t="s">
        <v>1589</v>
      </c>
      <c r="H1122" s="35" t="s">
        <v>1589</v>
      </c>
      <c r="I1122" s="35" t="s">
        <v>1589</v>
      </c>
      <c r="J1122" s="35" t="str">
        <f t="shared" si="71"/>
        <v>Plan-driven</v>
      </c>
      <c r="K1122" t="s">
        <v>1589</v>
      </c>
      <c r="L1122" t="s">
        <v>1589</v>
      </c>
      <c r="M1122" t="s">
        <v>127</v>
      </c>
      <c r="N1122" t="s">
        <v>127</v>
      </c>
      <c r="O1122" t="s">
        <v>1589</v>
      </c>
      <c r="P1122" t="s">
        <v>1589</v>
      </c>
      <c r="Q1122" t="s">
        <v>1589</v>
      </c>
      <c r="R1122" s="1" t="str">
        <f t="shared" si="72"/>
        <v>YES</v>
      </c>
      <c r="S1122" s="29" t="str">
        <f t="shared" si="73"/>
        <v>YES</v>
      </c>
      <c r="T1122" s="32" t="str">
        <f t="shared" si="74"/>
        <v>YES</v>
      </c>
      <c r="U1122" s="34" t="s">
        <v>127</v>
      </c>
      <c r="V1122" s="10" t="s">
        <v>1589</v>
      </c>
      <c r="W1122" s="54" t="s">
        <v>1589</v>
      </c>
      <c r="X1122" s="9" t="s">
        <v>127</v>
      </c>
      <c r="Y1122" s="9" t="s">
        <v>126</v>
      </c>
      <c r="Z1122" s="9" t="s">
        <v>126</v>
      </c>
      <c r="AA1122" s="9" t="s">
        <v>126</v>
      </c>
      <c r="AB1122" s="9" t="s">
        <v>126</v>
      </c>
      <c r="AC1122" s="9" t="s">
        <v>126</v>
      </c>
      <c r="AD1122" s="9" t="s">
        <v>126</v>
      </c>
      <c r="AE1122" s="9" t="s">
        <v>126</v>
      </c>
      <c r="AF1122" s="9" t="s">
        <v>126</v>
      </c>
      <c r="AG1122" s="9" t="s">
        <v>126</v>
      </c>
      <c r="AH1122" s="9" t="s">
        <v>126</v>
      </c>
      <c r="AI1122" s="9" t="s">
        <v>126</v>
      </c>
      <c r="AJ1122" s="9" t="s">
        <v>126</v>
      </c>
      <c r="AK1122" s="9" t="s">
        <v>126</v>
      </c>
      <c r="AL1122" s="9" t="s">
        <v>126</v>
      </c>
      <c r="AM1122" s="9" t="s">
        <v>126</v>
      </c>
      <c r="AN1122" s="9" t="s">
        <v>126</v>
      </c>
      <c r="AO1122" s="9" t="s">
        <v>126</v>
      </c>
      <c r="AP1122" s="9" t="s">
        <v>126</v>
      </c>
      <c r="AQ1122" s="9" t="s">
        <v>126</v>
      </c>
      <c r="AR1122" s="27" t="s">
        <v>126</v>
      </c>
      <c r="AS1122" s="36" t="s">
        <v>2200</v>
      </c>
      <c r="CH1122" t="s">
        <v>127</v>
      </c>
      <c r="EI1122" s="22" t="s">
        <v>127</v>
      </c>
      <c r="EN1122" s="11"/>
    </row>
    <row r="1123" spans="1:144" hidden="1" x14ac:dyDescent="0.25">
      <c r="A1123" s="10" t="s">
        <v>1782</v>
      </c>
      <c r="B1123" s="9" t="s">
        <v>2102</v>
      </c>
      <c r="C1123" s="9" t="s">
        <v>2196</v>
      </c>
      <c r="D1123" s="35" t="s">
        <v>2351</v>
      </c>
      <c r="E1123" s="35" t="s">
        <v>127</v>
      </c>
      <c r="F1123" s="35" t="s">
        <v>1589</v>
      </c>
      <c r="G1123" s="35" t="s">
        <v>1589</v>
      </c>
      <c r="H1123" s="35" t="s">
        <v>1589</v>
      </c>
      <c r="I1123" s="35" t="s">
        <v>1589</v>
      </c>
      <c r="J1123" s="35" t="str">
        <f t="shared" si="71"/>
        <v>Plan-driven</v>
      </c>
      <c r="K1123" t="s">
        <v>1589</v>
      </c>
      <c r="L1123" t="s">
        <v>1589</v>
      </c>
      <c r="M1123" t="s">
        <v>127</v>
      </c>
      <c r="N1123" t="s">
        <v>127</v>
      </c>
      <c r="O1123" t="s">
        <v>1589</v>
      </c>
      <c r="P1123" t="s">
        <v>1589</v>
      </c>
      <c r="Q1123" t="s">
        <v>1589</v>
      </c>
      <c r="R1123" s="1" t="str">
        <f t="shared" si="72"/>
        <v>YES</v>
      </c>
      <c r="S1123" s="29" t="str">
        <f t="shared" si="73"/>
        <v>YES</v>
      </c>
      <c r="T1123" s="32" t="str">
        <f t="shared" si="74"/>
        <v>YES</v>
      </c>
      <c r="U1123" s="34" t="s">
        <v>127</v>
      </c>
      <c r="V1123" s="10" t="s">
        <v>1589</v>
      </c>
      <c r="W1123" s="54" t="s">
        <v>1589</v>
      </c>
      <c r="X1123" s="9" t="s">
        <v>126</v>
      </c>
      <c r="Y1123" s="9" t="s">
        <v>126</v>
      </c>
      <c r="Z1123" s="9" t="s">
        <v>126</v>
      </c>
      <c r="AA1123" s="9" t="s">
        <v>126</v>
      </c>
      <c r="AB1123" s="9" t="s">
        <v>127</v>
      </c>
      <c r="AC1123" s="9" t="s">
        <v>126</v>
      </c>
      <c r="AD1123" s="9" t="s">
        <v>126</v>
      </c>
      <c r="AE1123" s="9" t="s">
        <v>126</v>
      </c>
      <c r="AF1123" s="9" t="s">
        <v>126</v>
      </c>
      <c r="AG1123" s="9" t="s">
        <v>126</v>
      </c>
      <c r="AH1123" s="9" t="s">
        <v>126</v>
      </c>
      <c r="AI1123" s="9" t="s">
        <v>126</v>
      </c>
      <c r="AJ1123" s="9" t="s">
        <v>126</v>
      </c>
      <c r="AK1123" s="9" t="s">
        <v>126</v>
      </c>
      <c r="AL1123" s="9" t="s">
        <v>126</v>
      </c>
      <c r="AM1123" s="9" t="s">
        <v>126</v>
      </c>
      <c r="AN1123" s="9" t="s">
        <v>126</v>
      </c>
      <c r="AO1123" s="9" t="s">
        <v>126</v>
      </c>
      <c r="AP1123" s="9" t="s">
        <v>126</v>
      </c>
      <c r="AQ1123" s="9" t="s">
        <v>126</v>
      </c>
      <c r="AR1123" s="27" t="s">
        <v>126</v>
      </c>
      <c r="AS1123" s="36" t="s">
        <v>2201</v>
      </c>
      <c r="BH1123" t="s">
        <v>127</v>
      </c>
      <c r="EI1123" s="22" t="s">
        <v>127</v>
      </c>
      <c r="EN1123" s="11"/>
    </row>
    <row r="1124" spans="1:144" hidden="1" x14ac:dyDescent="0.25">
      <c r="A1124" s="10" t="s">
        <v>1782</v>
      </c>
      <c r="B1124" s="9" t="s">
        <v>2102</v>
      </c>
      <c r="C1124" s="9" t="s">
        <v>2208</v>
      </c>
      <c r="D1124" s="35" t="s">
        <v>2351</v>
      </c>
      <c r="E1124" s="35" t="s">
        <v>127</v>
      </c>
      <c r="F1124" s="35" t="s">
        <v>1589</v>
      </c>
      <c r="G1124" s="35" t="s">
        <v>127</v>
      </c>
      <c r="H1124" s="35" t="s">
        <v>1589</v>
      </c>
      <c r="I1124" s="35" t="s">
        <v>1589</v>
      </c>
      <c r="J1124" s="35" t="str">
        <f t="shared" si="71"/>
        <v>Mixed</v>
      </c>
      <c r="K1124" t="s">
        <v>127</v>
      </c>
      <c r="L1124" t="s">
        <v>127</v>
      </c>
      <c r="M1124" t="s">
        <v>127</v>
      </c>
      <c r="N1124" t="s">
        <v>127</v>
      </c>
      <c r="O1124" t="s">
        <v>127</v>
      </c>
      <c r="P1124" t="s">
        <v>1589</v>
      </c>
      <c r="Q1124" t="s">
        <v>1589</v>
      </c>
      <c r="R1124" s="1" t="str">
        <f t="shared" si="72"/>
        <v>YES</v>
      </c>
      <c r="S1124" s="29" t="str">
        <f t="shared" si="73"/>
        <v>YES</v>
      </c>
      <c r="T1124" s="32" t="str">
        <f t="shared" si="74"/>
        <v>YES</v>
      </c>
      <c r="U1124" s="34" t="s">
        <v>127</v>
      </c>
      <c r="V1124" s="10" t="s">
        <v>1589</v>
      </c>
      <c r="W1124" s="54" t="s">
        <v>1589</v>
      </c>
      <c r="X1124" s="9" t="s">
        <v>126</v>
      </c>
      <c r="Y1124" s="9" t="s">
        <v>126</v>
      </c>
      <c r="Z1124" s="9" t="s">
        <v>126</v>
      </c>
      <c r="AA1124" s="9" t="s">
        <v>126</v>
      </c>
      <c r="AB1124" s="9" t="s">
        <v>127</v>
      </c>
      <c r="AC1124" s="9" t="s">
        <v>126</v>
      </c>
      <c r="AD1124" s="9" t="s">
        <v>126</v>
      </c>
      <c r="AE1124" s="9" t="s">
        <v>126</v>
      </c>
      <c r="AF1124" s="9" t="s">
        <v>126</v>
      </c>
      <c r="AG1124" s="9" t="s">
        <v>126</v>
      </c>
      <c r="AH1124" s="9" t="s">
        <v>126</v>
      </c>
      <c r="AI1124" s="9" t="s">
        <v>126</v>
      </c>
      <c r="AJ1124" s="9" t="s">
        <v>126</v>
      </c>
      <c r="AK1124" s="9" t="s">
        <v>126</v>
      </c>
      <c r="AL1124" s="9" t="s">
        <v>126</v>
      </c>
      <c r="AM1124" s="9" t="s">
        <v>126</v>
      </c>
      <c r="AN1124" s="9" t="s">
        <v>126</v>
      </c>
      <c r="AO1124" s="9" t="s">
        <v>126</v>
      </c>
      <c r="AP1124" s="9" t="s">
        <v>126</v>
      </c>
      <c r="AQ1124" s="9" t="s">
        <v>126</v>
      </c>
      <c r="AR1124" s="27" t="s">
        <v>126</v>
      </c>
      <c r="AS1124" s="36" t="s">
        <v>2209</v>
      </c>
      <c r="DR1124" t="s">
        <v>127</v>
      </c>
      <c r="EI1124" s="22" t="s">
        <v>127</v>
      </c>
      <c r="EN1124" s="11"/>
    </row>
    <row r="1125" spans="1:144" hidden="1" x14ac:dyDescent="0.25">
      <c r="A1125" s="10" t="s">
        <v>1782</v>
      </c>
      <c r="B1125" s="9" t="s">
        <v>2102</v>
      </c>
      <c r="C1125" s="9" t="s">
        <v>2208</v>
      </c>
      <c r="D1125" s="35" t="s">
        <v>2351</v>
      </c>
      <c r="E1125" s="35" t="s">
        <v>127</v>
      </c>
      <c r="F1125" s="35" t="s">
        <v>1589</v>
      </c>
      <c r="G1125" s="35" t="s">
        <v>127</v>
      </c>
      <c r="H1125" s="35" t="s">
        <v>1589</v>
      </c>
      <c r="I1125" s="35" t="s">
        <v>1589</v>
      </c>
      <c r="J1125" s="35" t="str">
        <f t="shared" si="71"/>
        <v>Mixed</v>
      </c>
      <c r="K1125" t="s">
        <v>127</v>
      </c>
      <c r="L1125" t="s">
        <v>127</v>
      </c>
      <c r="M1125" t="s">
        <v>127</v>
      </c>
      <c r="N1125" t="s">
        <v>127</v>
      </c>
      <c r="O1125" t="s">
        <v>127</v>
      </c>
      <c r="P1125" t="s">
        <v>1589</v>
      </c>
      <c r="Q1125" t="s">
        <v>1589</v>
      </c>
      <c r="R1125" s="1" t="str">
        <f t="shared" si="72"/>
        <v>YES</v>
      </c>
      <c r="S1125" s="29" t="str">
        <f t="shared" si="73"/>
        <v>YES</v>
      </c>
      <c r="T1125" s="32" t="str">
        <f t="shared" si="74"/>
        <v>YES</v>
      </c>
      <c r="U1125" s="34" t="s">
        <v>127</v>
      </c>
      <c r="V1125" s="10" t="s">
        <v>1589</v>
      </c>
      <c r="W1125" s="54" t="s">
        <v>1589</v>
      </c>
      <c r="X1125" s="9" t="s">
        <v>126</v>
      </c>
      <c r="Y1125" s="9" t="s">
        <v>126</v>
      </c>
      <c r="Z1125" s="9" t="s">
        <v>126</v>
      </c>
      <c r="AA1125" s="9" t="s">
        <v>126</v>
      </c>
      <c r="AB1125" s="9" t="s">
        <v>126</v>
      </c>
      <c r="AC1125" s="9" t="s">
        <v>126</v>
      </c>
      <c r="AD1125" s="9" t="s">
        <v>126</v>
      </c>
      <c r="AE1125" s="9" t="s">
        <v>126</v>
      </c>
      <c r="AF1125" s="9" t="s">
        <v>126</v>
      </c>
      <c r="AG1125" s="9" t="s">
        <v>126</v>
      </c>
      <c r="AH1125" s="9" t="s">
        <v>127</v>
      </c>
      <c r="AI1125" s="9" t="s">
        <v>126</v>
      </c>
      <c r="AJ1125" s="9" t="s">
        <v>126</v>
      </c>
      <c r="AK1125" s="9" t="s">
        <v>126</v>
      </c>
      <c r="AL1125" s="9" t="s">
        <v>126</v>
      </c>
      <c r="AM1125" s="9" t="s">
        <v>126</v>
      </c>
      <c r="AN1125" s="9" t="s">
        <v>126</v>
      </c>
      <c r="AO1125" s="9" t="s">
        <v>126</v>
      </c>
      <c r="AP1125" s="9" t="s">
        <v>126</v>
      </c>
      <c r="AQ1125" s="9" t="s">
        <v>126</v>
      </c>
      <c r="AR1125" s="27" t="s">
        <v>126</v>
      </c>
      <c r="AS1125" s="36" t="s">
        <v>2210</v>
      </c>
      <c r="DR1125" t="s">
        <v>127</v>
      </c>
      <c r="EI1125" s="22" t="s">
        <v>127</v>
      </c>
      <c r="EN1125" s="11"/>
    </row>
    <row r="1126" spans="1:144" hidden="1" x14ac:dyDescent="0.25">
      <c r="A1126" s="10" t="s">
        <v>1782</v>
      </c>
      <c r="B1126" s="9" t="s">
        <v>2102</v>
      </c>
      <c r="C1126" s="9" t="s">
        <v>2208</v>
      </c>
      <c r="D1126" s="35" t="s">
        <v>2351</v>
      </c>
      <c r="E1126" s="35" t="s">
        <v>127</v>
      </c>
      <c r="F1126" s="35" t="s">
        <v>1589</v>
      </c>
      <c r="G1126" s="35" t="s">
        <v>127</v>
      </c>
      <c r="H1126" s="35" t="s">
        <v>1589</v>
      </c>
      <c r="I1126" s="35" t="s">
        <v>1589</v>
      </c>
      <c r="J1126" s="35" t="str">
        <f t="shared" si="71"/>
        <v>Mixed</v>
      </c>
      <c r="K1126" t="s">
        <v>127</v>
      </c>
      <c r="L1126" t="s">
        <v>127</v>
      </c>
      <c r="M1126" t="s">
        <v>127</v>
      </c>
      <c r="N1126" t="s">
        <v>127</v>
      </c>
      <c r="O1126" t="s">
        <v>127</v>
      </c>
      <c r="P1126" t="s">
        <v>1589</v>
      </c>
      <c r="Q1126" t="s">
        <v>1589</v>
      </c>
      <c r="R1126" s="1" t="str">
        <f t="shared" si="72"/>
        <v>YES</v>
      </c>
      <c r="S1126" s="29" t="str">
        <f t="shared" si="73"/>
        <v>YES</v>
      </c>
      <c r="T1126" s="32" t="str">
        <f t="shared" si="74"/>
        <v>YES</v>
      </c>
      <c r="U1126" s="34" t="s">
        <v>127</v>
      </c>
      <c r="V1126" s="10" t="s">
        <v>1589</v>
      </c>
      <c r="W1126" s="54" t="s">
        <v>1589</v>
      </c>
      <c r="X1126" s="9" t="s">
        <v>126</v>
      </c>
      <c r="Y1126" s="9" t="s">
        <v>126</v>
      </c>
      <c r="Z1126" s="9" t="s">
        <v>126</v>
      </c>
      <c r="AA1126" s="9" t="s">
        <v>126</v>
      </c>
      <c r="AB1126" s="9" t="s">
        <v>126</v>
      </c>
      <c r="AC1126" s="9" t="s">
        <v>126</v>
      </c>
      <c r="AD1126" s="9" t="s">
        <v>126</v>
      </c>
      <c r="AE1126" s="9" t="s">
        <v>126</v>
      </c>
      <c r="AF1126" s="9" t="s">
        <v>126</v>
      </c>
      <c r="AG1126" s="9" t="s">
        <v>126</v>
      </c>
      <c r="AH1126" s="9" t="s">
        <v>126</v>
      </c>
      <c r="AI1126" s="9" t="s">
        <v>126</v>
      </c>
      <c r="AJ1126" s="9" t="s">
        <v>126</v>
      </c>
      <c r="AK1126" s="9" t="s">
        <v>126</v>
      </c>
      <c r="AL1126" s="9" t="s">
        <v>126</v>
      </c>
      <c r="AM1126" s="9" t="s">
        <v>126</v>
      </c>
      <c r="AN1126" s="9" t="s">
        <v>126</v>
      </c>
      <c r="AO1126" s="9" t="s">
        <v>126</v>
      </c>
      <c r="AP1126" s="9" t="s">
        <v>127</v>
      </c>
      <c r="AQ1126" s="9" t="s">
        <v>126</v>
      </c>
      <c r="AR1126" s="27" t="s">
        <v>126</v>
      </c>
      <c r="AS1126" s="36" t="s">
        <v>2211</v>
      </c>
      <c r="DR1126" t="s">
        <v>127</v>
      </c>
      <c r="EI1126" s="22" t="s">
        <v>127</v>
      </c>
      <c r="EN1126" s="11"/>
    </row>
    <row r="1127" spans="1:144" hidden="1" x14ac:dyDescent="0.25">
      <c r="A1127" s="10" t="s">
        <v>1782</v>
      </c>
      <c r="B1127" s="9" t="s">
        <v>2102</v>
      </c>
      <c r="C1127" s="9" t="s">
        <v>2208</v>
      </c>
      <c r="D1127" s="35" t="s">
        <v>2351</v>
      </c>
      <c r="E1127" s="35" t="s">
        <v>127</v>
      </c>
      <c r="F1127" s="35" t="s">
        <v>1589</v>
      </c>
      <c r="G1127" s="35" t="s">
        <v>127</v>
      </c>
      <c r="H1127" s="35" t="s">
        <v>1589</v>
      </c>
      <c r="I1127" s="35" t="s">
        <v>1589</v>
      </c>
      <c r="J1127" s="35" t="str">
        <f t="shared" si="71"/>
        <v>Mixed</v>
      </c>
      <c r="K1127" t="s">
        <v>127</v>
      </c>
      <c r="L1127" t="s">
        <v>127</v>
      </c>
      <c r="M1127" t="s">
        <v>127</v>
      </c>
      <c r="N1127" t="s">
        <v>127</v>
      </c>
      <c r="O1127" t="s">
        <v>127</v>
      </c>
      <c r="P1127" t="s">
        <v>1589</v>
      </c>
      <c r="Q1127" t="s">
        <v>1589</v>
      </c>
      <c r="R1127" s="1" t="str">
        <f t="shared" si="72"/>
        <v>YES</v>
      </c>
      <c r="S1127" s="29" t="str">
        <f t="shared" si="73"/>
        <v>YES</v>
      </c>
      <c r="T1127" s="32" t="str">
        <f t="shared" si="74"/>
        <v>YES</v>
      </c>
      <c r="U1127" s="34" t="s">
        <v>127</v>
      </c>
      <c r="V1127" s="10" t="s">
        <v>1589</v>
      </c>
      <c r="W1127" s="54" t="s">
        <v>1589</v>
      </c>
      <c r="X1127" s="9" t="s">
        <v>126</v>
      </c>
      <c r="Y1127" s="9" t="s">
        <v>127</v>
      </c>
      <c r="Z1127" s="9" t="s">
        <v>126</v>
      </c>
      <c r="AA1127" s="9" t="s">
        <v>126</v>
      </c>
      <c r="AB1127" s="9" t="s">
        <v>126</v>
      </c>
      <c r="AC1127" s="9" t="s">
        <v>126</v>
      </c>
      <c r="AD1127" s="9" t="s">
        <v>126</v>
      </c>
      <c r="AE1127" s="9" t="s">
        <v>126</v>
      </c>
      <c r="AF1127" s="9" t="s">
        <v>126</v>
      </c>
      <c r="AG1127" s="9" t="s">
        <v>126</v>
      </c>
      <c r="AH1127" s="9" t="s">
        <v>126</v>
      </c>
      <c r="AI1127" s="9" t="s">
        <v>126</v>
      </c>
      <c r="AJ1127" s="9" t="s">
        <v>126</v>
      </c>
      <c r="AK1127" s="9" t="s">
        <v>126</v>
      </c>
      <c r="AL1127" s="9" t="s">
        <v>126</v>
      </c>
      <c r="AM1127" s="9" t="s">
        <v>126</v>
      </c>
      <c r="AN1127" s="9" t="s">
        <v>126</v>
      </c>
      <c r="AO1127" s="9" t="s">
        <v>126</v>
      </c>
      <c r="AP1127" s="9" t="s">
        <v>126</v>
      </c>
      <c r="AQ1127" s="9" t="s">
        <v>126</v>
      </c>
      <c r="AR1127" s="27" t="s">
        <v>126</v>
      </c>
      <c r="AS1127" s="36" t="s">
        <v>2212</v>
      </c>
      <c r="BK1127" t="s">
        <v>127</v>
      </c>
      <c r="BX1127" t="s">
        <v>127</v>
      </c>
      <c r="EI1127" s="22" t="s">
        <v>127</v>
      </c>
      <c r="EN1127" s="11"/>
    </row>
    <row r="1128" spans="1:144" hidden="1" x14ac:dyDescent="0.25">
      <c r="A1128" s="10" t="s">
        <v>1782</v>
      </c>
      <c r="B1128" s="9" t="s">
        <v>2102</v>
      </c>
      <c r="C1128" s="9" t="s">
        <v>2208</v>
      </c>
      <c r="D1128" s="35" t="s">
        <v>2351</v>
      </c>
      <c r="E1128" s="35" t="s">
        <v>127</v>
      </c>
      <c r="F1128" s="35" t="s">
        <v>1589</v>
      </c>
      <c r="G1128" s="35" t="s">
        <v>127</v>
      </c>
      <c r="H1128" s="35" t="s">
        <v>1589</v>
      </c>
      <c r="I1128" s="35" t="s">
        <v>1589</v>
      </c>
      <c r="J1128" s="35" t="str">
        <f t="shared" si="71"/>
        <v>Mixed</v>
      </c>
      <c r="K1128" t="s">
        <v>127</v>
      </c>
      <c r="L1128" t="s">
        <v>127</v>
      </c>
      <c r="M1128" t="s">
        <v>127</v>
      </c>
      <c r="N1128" t="s">
        <v>127</v>
      </c>
      <c r="O1128" t="s">
        <v>127</v>
      </c>
      <c r="P1128" t="s">
        <v>1589</v>
      </c>
      <c r="Q1128" t="s">
        <v>1589</v>
      </c>
      <c r="R1128" s="1" t="str">
        <f t="shared" si="72"/>
        <v>YES</v>
      </c>
      <c r="S1128" s="29" t="str">
        <f t="shared" si="73"/>
        <v>YES</v>
      </c>
      <c r="T1128" s="32" t="str">
        <f t="shared" si="74"/>
        <v>YES</v>
      </c>
      <c r="U1128" s="34" t="s">
        <v>127</v>
      </c>
      <c r="V1128" s="10" t="s">
        <v>1589</v>
      </c>
      <c r="W1128" s="54" t="s">
        <v>1589</v>
      </c>
      <c r="X1128" s="9" t="s">
        <v>126</v>
      </c>
      <c r="Y1128" s="9" t="s">
        <v>126</v>
      </c>
      <c r="Z1128" s="9" t="s">
        <v>126</v>
      </c>
      <c r="AA1128" s="9" t="s">
        <v>126</v>
      </c>
      <c r="AB1128" s="9" t="s">
        <v>126</v>
      </c>
      <c r="AC1128" s="9" t="s">
        <v>127</v>
      </c>
      <c r="AD1128" s="9" t="s">
        <v>126</v>
      </c>
      <c r="AE1128" s="9" t="s">
        <v>126</v>
      </c>
      <c r="AF1128" s="9" t="s">
        <v>126</v>
      </c>
      <c r="AG1128" s="9" t="s">
        <v>126</v>
      </c>
      <c r="AH1128" s="9" t="s">
        <v>126</v>
      </c>
      <c r="AI1128" s="9" t="s">
        <v>126</v>
      </c>
      <c r="AJ1128" s="9" t="s">
        <v>126</v>
      </c>
      <c r="AK1128" s="9" t="s">
        <v>126</v>
      </c>
      <c r="AL1128" s="9" t="s">
        <v>126</v>
      </c>
      <c r="AM1128" s="9" t="s">
        <v>126</v>
      </c>
      <c r="AN1128" s="9" t="s">
        <v>126</v>
      </c>
      <c r="AO1128" s="9" t="s">
        <v>126</v>
      </c>
      <c r="AP1128" s="9" t="s">
        <v>126</v>
      </c>
      <c r="AQ1128" s="9" t="s">
        <v>126</v>
      </c>
      <c r="AR1128" s="27" t="s">
        <v>126</v>
      </c>
      <c r="AS1128" s="36" t="s">
        <v>2213</v>
      </c>
      <c r="DG1128" t="s">
        <v>127</v>
      </c>
      <c r="EJ1128" s="2" t="s">
        <v>127</v>
      </c>
      <c r="EN1128" s="11"/>
    </row>
    <row r="1129" spans="1:144" hidden="1" x14ac:dyDescent="0.25">
      <c r="A1129" s="10" t="s">
        <v>1782</v>
      </c>
      <c r="B1129" s="9" t="s">
        <v>2102</v>
      </c>
      <c r="C1129" s="9" t="s">
        <v>2223</v>
      </c>
      <c r="D1129" s="35" t="s">
        <v>2351</v>
      </c>
      <c r="E1129" s="35" t="s">
        <v>1589</v>
      </c>
      <c r="F1129" s="35" t="s">
        <v>1589</v>
      </c>
      <c r="G1129" s="35" t="s">
        <v>127</v>
      </c>
      <c r="H1129" s="35" t="s">
        <v>1589</v>
      </c>
      <c r="I1129" s="35" t="s">
        <v>1589</v>
      </c>
      <c r="J1129" s="35" t="str">
        <f t="shared" si="71"/>
        <v>Agile</v>
      </c>
      <c r="K1129" t="s">
        <v>1589</v>
      </c>
      <c r="L1129" t="s">
        <v>127</v>
      </c>
      <c r="M1129" t="s">
        <v>1589</v>
      </c>
      <c r="N1129" t="s">
        <v>1589</v>
      </c>
      <c r="O1129" t="s">
        <v>1589</v>
      </c>
      <c r="P1129" t="s">
        <v>1589</v>
      </c>
      <c r="Q1129" t="s">
        <v>127</v>
      </c>
      <c r="R1129" s="1" t="str">
        <f t="shared" si="72"/>
        <v>NO</v>
      </c>
      <c r="S1129" s="29" t="str">
        <f t="shared" si="73"/>
        <v>YES</v>
      </c>
      <c r="T1129" s="32" t="str">
        <f t="shared" si="74"/>
        <v>YES</v>
      </c>
      <c r="U1129" s="34" t="s">
        <v>127</v>
      </c>
      <c r="V1129" s="10" t="s">
        <v>1589</v>
      </c>
      <c r="W1129" s="54" t="s">
        <v>2239</v>
      </c>
      <c r="X1129" s="9" t="s">
        <v>126</v>
      </c>
      <c r="Y1129" s="9" t="s">
        <v>126</v>
      </c>
      <c r="Z1129" s="9" t="s">
        <v>126</v>
      </c>
      <c r="AA1129" s="9" t="s">
        <v>126</v>
      </c>
      <c r="AB1129" s="9" t="s">
        <v>126</v>
      </c>
      <c r="AC1129" s="9" t="s">
        <v>126</v>
      </c>
      <c r="AD1129" s="9" t="s">
        <v>126</v>
      </c>
      <c r="AE1129" s="9" t="s">
        <v>126</v>
      </c>
      <c r="AF1129" s="9" t="s">
        <v>126</v>
      </c>
      <c r="AG1129" s="9" t="s">
        <v>126</v>
      </c>
      <c r="AH1129" s="9" t="s">
        <v>126</v>
      </c>
      <c r="AI1129" s="9" t="s">
        <v>126</v>
      </c>
      <c r="AJ1129" s="9" t="s">
        <v>126</v>
      </c>
      <c r="AK1129" s="9" t="s">
        <v>126</v>
      </c>
      <c r="AL1129" s="9" t="s">
        <v>126</v>
      </c>
      <c r="AM1129" s="9" t="s">
        <v>126</v>
      </c>
      <c r="AN1129" s="9" t="s">
        <v>126</v>
      </c>
      <c r="AO1129" s="9" t="s">
        <v>126</v>
      </c>
      <c r="AP1129" s="9" t="s">
        <v>127</v>
      </c>
      <c r="AQ1129" s="9" t="s">
        <v>126</v>
      </c>
      <c r="AR1129" s="27" t="s">
        <v>126</v>
      </c>
      <c r="AS1129" s="36" t="s">
        <v>2224</v>
      </c>
      <c r="EN1129" s="11"/>
    </row>
    <row r="1130" spans="1:144" hidden="1" x14ac:dyDescent="0.25">
      <c r="A1130" s="10" t="s">
        <v>1782</v>
      </c>
      <c r="B1130" s="9" t="s">
        <v>2102</v>
      </c>
      <c r="C1130" s="9" t="s">
        <v>2223</v>
      </c>
      <c r="D1130" s="35" t="s">
        <v>2351</v>
      </c>
      <c r="E1130" s="35" t="s">
        <v>1589</v>
      </c>
      <c r="F1130" s="35" t="s">
        <v>1589</v>
      </c>
      <c r="G1130" s="35" t="s">
        <v>127</v>
      </c>
      <c r="H1130" s="35" t="s">
        <v>1589</v>
      </c>
      <c r="I1130" s="35" t="s">
        <v>1589</v>
      </c>
      <c r="J1130" s="35" t="str">
        <f t="shared" si="71"/>
        <v>Agile</v>
      </c>
      <c r="K1130" t="s">
        <v>1589</v>
      </c>
      <c r="L1130" t="s">
        <v>127</v>
      </c>
      <c r="M1130" t="s">
        <v>1589</v>
      </c>
      <c r="N1130" t="s">
        <v>1589</v>
      </c>
      <c r="O1130" t="s">
        <v>1589</v>
      </c>
      <c r="P1130" t="s">
        <v>1589</v>
      </c>
      <c r="Q1130" t="s">
        <v>127</v>
      </c>
      <c r="R1130" s="1" t="str">
        <f t="shared" si="72"/>
        <v>NO</v>
      </c>
      <c r="S1130" s="29" t="str">
        <f t="shared" si="73"/>
        <v>YES</v>
      </c>
      <c r="T1130" s="32" t="str">
        <f t="shared" si="74"/>
        <v>YES</v>
      </c>
      <c r="U1130" s="34" t="s">
        <v>127</v>
      </c>
      <c r="V1130" s="10" t="s">
        <v>1589</v>
      </c>
      <c r="W1130" s="54" t="s">
        <v>1589</v>
      </c>
      <c r="X1130" s="9" t="s">
        <v>126</v>
      </c>
      <c r="Y1130" s="9" t="s">
        <v>126</v>
      </c>
      <c r="Z1130" s="9" t="s">
        <v>126</v>
      </c>
      <c r="AA1130" s="9" t="s">
        <v>126</v>
      </c>
      <c r="AB1130" s="9" t="s">
        <v>126</v>
      </c>
      <c r="AC1130" s="9" t="s">
        <v>126</v>
      </c>
      <c r="AD1130" s="9" t="s">
        <v>126</v>
      </c>
      <c r="AE1130" s="9" t="s">
        <v>126</v>
      </c>
      <c r="AF1130" s="9" t="s">
        <v>126</v>
      </c>
      <c r="AG1130" s="9" t="s">
        <v>126</v>
      </c>
      <c r="AH1130" s="9" t="s">
        <v>126</v>
      </c>
      <c r="AI1130" s="9" t="s">
        <v>126</v>
      </c>
      <c r="AJ1130" s="9" t="s">
        <v>126</v>
      </c>
      <c r="AK1130" s="9" t="s">
        <v>126</v>
      </c>
      <c r="AL1130" s="9" t="s">
        <v>126</v>
      </c>
      <c r="AM1130" s="9" t="s">
        <v>126</v>
      </c>
      <c r="AN1130" s="9" t="s">
        <v>126</v>
      </c>
      <c r="AO1130" s="9" t="s">
        <v>127</v>
      </c>
      <c r="AP1130" s="9" t="s">
        <v>126</v>
      </c>
      <c r="AQ1130" s="9" t="s">
        <v>126</v>
      </c>
      <c r="AR1130" s="27" t="s">
        <v>126</v>
      </c>
      <c r="AS1130" s="36" t="s">
        <v>2225</v>
      </c>
      <c r="CH1130" t="s">
        <v>127</v>
      </c>
      <c r="EI1130" s="22" t="s">
        <v>127</v>
      </c>
      <c r="EN1130" s="11"/>
    </row>
    <row r="1131" spans="1:144" hidden="1" x14ac:dyDescent="0.25">
      <c r="A1131" s="10" t="s">
        <v>1782</v>
      </c>
      <c r="B1131" s="9" t="s">
        <v>2102</v>
      </c>
      <c r="C1131" s="9" t="s">
        <v>2223</v>
      </c>
      <c r="D1131" s="35" t="s">
        <v>2351</v>
      </c>
      <c r="E1131" s="35" t="s">
        <v>1589</v>
      </c>
      <c r="F1131" s="35" t="s">
        <v>1589</v>
      </c>
      <c r="G1131" s="35" t="s">
        <v>127</v>
      </c>
      <c r="H1131" s="35" t="s">
        <v>1589</v>
      </c>
      <c r="I1131" s="35" t="s">
        <v>1589</v>
      </c>
      <c r="J1131" s="35" t="str">
        <f t="shared" si="71"/>
        <v>Agile</v>
      </c>
      <c r="K1131" t="s">
        <v>1589</v>
      </c>
      <c r="L1131" t="s">
        <v>127</v>
      </c>
      <c r="M1131" t="s">
        <v>1589</v>
      </c>
      <c r="N1131" t="s">
        <v>1589</v>
      </c>
      <c r="O1131" t="s">
        <v>1589</v>
      </c>
      <c r="P1131" t="s">
        <v>1589</v>
      </c>
      <c r="Q1131" t="s">
        <v>127</v>
      </c>
      <c r="R1131" s="1" t="str">
        <f t="shared" si="72"/>
        <v>NO</v>
      </c>
      <c r="S1131" s="29" t="str">
        <f t="shared" si="73"/>
        <v>YES</v>
      </c>
      <c r="T1131" s="32" t="str">
        <f t="shared" si="74"/>
        <v>YES</v>
      </c>
      <c r="U1131" s="34" t="s">
        <v>127</v>
      </c>
      <c r="V1131" s="10" t="s">
        <v>1589</v>
      </c>
      <c r="W1131" s="54" t="s">
        <v>1589</v>
      </c>
      <c r="X1131" s="9" t="s">
        <v>126</v>
      </c>
      <c r="Y1131" s="9" t="s">
        <v>126</v>
      </c>
      <c r="Z1131" s="9" t="s">
        <v>126</v>
      </c>
      <c r="AA1131" s="9" t="s">
        <v>126</v>
      </c>
      <c r="AB1131" s="9" t="s">
        <v>126</v>
      </c>
      <c r="AC1131" s="9" t="s">
        <v>126</v>
      </c>
      <c r="AD1131" s="9" t="s">
        <v>126</v>
      </c>
      <c r="AE1131" s="9" t="s">
        <v>126</v>
      </c>
      <c r="AF1131" s="9" t="s">
        <v>126</v>
      </c>
      <c r="AG1131" s="9" t="s">
        <v>126</v>
      </c>
      <c r="AH1131" s="9" t="s">
        <v>126</v>
      </c>
      <c r="AI1131" s="9" t="s">
        <v>126</v>
      </c>
      <c r="AJ1131" s="9" t="s">
        <v>126</v>
      </c>
      <c r="AK1131" s="9" t="s">
        <v>126</v>
      </c>
      <c r="AL1131" s="9" t="s">
        <v>126</v>
      </c>
      <c r="AM1131" s="9" t="s">
        <v>127</v>
      </c>
      <c r="AN1131" s="9" t="s">
        <v>126</v>
      </c>
      <c r="AO1131" s="9" t="s">
        <v>126</v>
      </c>
      <c r="AP1131" s="9" t="s">
        <v>126</v>
      </c>
      <c r="AQ1131" s="9" t="s">
        <v>126</v>
      </c>
      <c r="AR1131" s="27" t="s">
        <v>126</v>
      </c>
      <c r="AS1131" s="36" t="s">
        <v>2226</v>
      </c>
      <c r="BI1131" t="s">
        <v>127</v>
      </c>
      <c r="EI1131" s="22" t="s">
        <v>127</v>
      </c>
      <c r="EN1131" s="11"/>
    </row>
    <row r="1132" spans="1:144" hidden="1" x14ac:dyDescent="0.25">
      <c r="A1132" s="10" t="s">
        <v>1782</v>
      </c>
      <c r="B1132" s="9" t="s">
        <v>2102</v>
      </c>
      <c r="C1132" s="9" t="s">
        <v>2223</v>
      </c>
      <c r="D1132" s="35" t="s">
        <v>2351</v>
      </c>
      <c r="E1132" s="35" t="s">
        <v>1589</v>
      </c>
      <c r="F1132" s="35" t="s">
        <v>1589</v>
      </c>
      <c r="G1132" s="35" t="s">
        <v>127</v>
      </c>
      <c r="H1132" s="35" t="s">
        <v>1589</v>
      </c>
      <c r="I1132" s="35" t="s">
        <v>1589</v>
      </c>
      <c r="J1132" s="35" t="str">
        <f t="shared" si="71"/>
        <v>Agile</v>
      </c>
      <c r="K1132" t="s">
        <v>1589</v>
      </c>
      <c r="L1132" t="s">
        <v>127</v>
      </c>
      <c r="M1132" t="s">
        <v>1589</v>
      </c>
      <c r="N1132" t="s">
        <v>1589</v>
      </c>
      <c r="O1132" t="s">
        <v>1589</v>
      </c>
      <c r="P1132" t="s">
        <v>1589</v>
      </c>
      <c r="Q1132" t="s">
        <v>127</v>
      </c>
      <c r="R1132" s="1" t="str">
        <f t="shared" si="72"/>
        <v>NO</v>
      </c>
      <c r="S1132" s="29" t="str">
        <f t="shared" si="73"/>
        <v>YES</v>
      </c>
      <c r="T1132" s="32" t="str">
        <f t="shared" si="74"/>
        <v>YES</v>
      </c>
      <c r="U1132" s="34" t="s">
        <v>127</v>
      </c>
      <c r="V1132" s="10" t="s">
        <v>1589</v>
      </c>
      <c r="W1132" s="54" t="s">
        <v>1589</v>
      </c>
      <c r="X1132" s="9" t="s">
        <v>126</v>
      </c>
      <c r="Y1132" s="9" t="s">
        <v>126</v>
      </c>
      <c r="Z1132" s="9" t="s">
        <v>126</v>
      </c>
      <c r="AA1132" s="9" t="s">
        <v>126</v>
      </c>
      <c r="AB1132" s="9" t="s">
        <v>126</v>
      </c>
      <c r="AC1132" s="9" t="s">
        <v>126</v>
      </c>
      <c r="AD1132" s="9" t="s">
        <v>126</v>
      </c>
      <c r="AE1132" s="9" t="s">
        <v>126</v>
      </c>
      <c r="AF1132" s="9" t="s">
        <v>126</v>
      </c>
      <c r="AG1132" s="9" t="s">
        <v>126</v>
      </c>
      <c r="AH1132" s="9" t="s">
        <v>126</v>
      </c>
      <c r="AI1132" s="9" t="s">
        <v>126</v>
      </c>
      <c r="AJ1132" s="9" t="s">
        <v>126</v>
      </c>
      <c r="AK1132" s="9" t="s">
        <v>127</v>
      </c>
      <c r="AL1132" s="9" t="s">
        <v>126</v>
      </c>
      <c r="AM1132" s="9" t="s">
        <v>126</v>
      </c>
      <c r="AN1132" s="9" t="s">
        <v>126</v>
      </c>
      <c r="AO1132" s="9" t="s">
        <v>126</v>
      </c>
      <c r="AP1132" s="9" t="s">
        <v>126</v>
      </c>
      <c r="AQ1132" s="9" t="s">
        <v>126</v>
      </c>
      <c r="AR1132" s="27" t="s">
        <v>126</v>
      </c>
      <c r="AS1132" s="36" t="s">
        <v>2227</v>
      </c>
      <c r="CX1132" t="s">
        <v>127</v>
      </c>
      <c r="EI1132" s="22" t="s">
        <v>127</v>
      </c>
      <c r="EN1132" s="11"/>
    </row>
    <row r="1133" spans="1:144" hidden="1" x14ac:dyDescent="0.25">
      <c r="A1133" s="10" t="s">
        <v>1782</v>
      </c>
      <c r="B1133" s="9" t="s">
        <v>2102</v>
      </c>
      <c r="C1133" s="9" t="s">
        <v>2223</v>
      </c>
      <c r="D1133" s="35" t="s">
        <v>2351</v>
      </c>
      <c r="E1133" s="35" t="s">
        <v>1589</v>
      </c>
      <c r="F1133" s="35" t="s">
        <v>1589</v>
      </c>
      <c r="G1133" s="35" t="s">
        <v>127</v>
      </c>
      <c r="H1133" s="35" t="s">
        <v>1589</v>
      </c>
      <c r="I1133" s="35" t="s">
        <v>1589</v>
      </c>
      <c r="J1133" s="35" t="str">
        <f t="shared" si="71"/>
        <v>Agile</v>
      </c>
      <c r="K1133" t="s">
        <v>1589</v>
      </c>
      <c r="L1133" t="s">
        <v>127</v>
      </c>
      <c r="M1133" t="s">
        <v>1589</v>
      </c>
      <c r="N1133" t="s">
        <v>1589</v>
      </c>
      <c r="O1133" t="s">
        <v>1589</v>
      </c>
      <c r="P1133" t="s">
        <v>1589</v>
      </c>
      <c r="Q1133" t="s">
        <v>127</v>
      </c>
      <c r="R1133" s="1" t="str">
        <f t="shared" si="72"/>
        <v>NO</v>
      </c>
      <c r="S1133" s="29" t="str">
        <f t="shared" si="73"/>
        <v>YES</v>
      </c>
      <c r="T1133" s="32" t="str">
        <f t="shared" si="74"/>
        <v>YES</v>
      </c>
      <c r="U1133" s="34" t="s">
        <v>127</v>
      </c>
      <c r="V1133" s="10" t="s">
        <v>1589</v>
      </c>
      <c r="W1133" s="54" t="s">
        <v>1589</v>
      </c>
      <c r="X1133" s="9" t="s">
        <v>126</v>
      </c>
      <c r="Y1133" s="9" t="s">
        <v>126</v>
      </c>
      <c r="Z1133" s="9" t="s">
        <v>126</v>
      </c>
      <c r="AA1133" s="9" t="s">
        <v>126</v>
      </c>
      <c r="AB1133" s="9" t="s">
        <v>126</v>
      </c>
      <c r="AC1133" s="9" t="s">
        <v>126</v>
      </c>
      <c r="AD1133" s="9" t="s">
        <v>126</v>
      </c>
      <c r="AE1133" s="9" t="s">
        <v>126</v>
      </c>
      <c r="AF1133" s="9" t="s">
        <v>126</v>
      </c>
      <c r="AG1133" s="9" t="s">
        <v>126</v>
      </c>
      <c r="AH1133" s="9" t="s">
        <v>126</v>
      </c>
      <c r="AI1133" s="9" t="s">
        <v>126</v>
      </c>
      <c r="AJ1133" s="9" t="s">
        <v>126</v>
      </c>
      <c r="AK1133" s="9" t="s">
        <v>126</v>
      </c>
      <c r="AL1133" s="9" t="s">
        <v>126</v>
      </c>
      <c r="AM1133" s="9" t="s">
        <v>126</v>
      </c>
      <c r="AN1133" s="9" t="s">
        <v>126</v>
      </c>
      <c r="AO1133" s="9" t="s">
        <v>126</v>
      </c>
      <c r="AP1133" s="9" t="s">
        <v>126</v>
      </c>
      <c r="AQ1133" s="9" t="s">
        <v>126</v>
      </c>
      <c r="AR1133" s="27" t="s">
        <v>127</v>
      </c>
      <c r="AS1133" s="36" t="s">
        <v>2228</v>
      </c>
      <c r="EA1133" t="s">
        <v>127</v>
      </c>
      <c r="EL1133" s="2" t="s">
        <v>127</v>
      </c>
    </row>
    <row r="1134" spans="1:144" x14ac:dyDescent="0.25">
      <c r="D1134" s="35"/>
      <c r="E1134" s="35"/>
      <c r="F1134" s="35"/>
      <c r="G1134" s="35"/>
      <c r="H1134" s="35"/>
      <c r="I1134" s="35"/>
      <c r="J1134" s="35"/>
      <c r="L1134" s="35"/>
      <c r="M1134" s="35"/>
      <c r="N1134" s="35"/>
      <c r="O1134" s="35"/>
      <c r="P1134" s="35"/>
      <c r="Q1134" s="35"/>
      <c r="R1134" s="35"/>
    </row>
  </sheetData>
  <autoFilter ref="A3:JF1133">
    <filterColumn colId="3">
      <filters>
        <filter val="Medium"/>
      </filters>
    </filterColumn>
    <filterColumn colId="9">
      <filters>
        <filter val="Plan-driven"/>
      </filters>
    </filterColumn>
  </autoFilter>
  <sortState ref="HX3:HZ3">
    <sortCondition ref="HX3"/>
  </sortState>
  <mergeCells count="11">
    <mergeCell ref="GM2:GQ2"/>
    <mergeCell ref="A2:C2"/>
    <mergeCell ref="HX2:JF2"/>
    <mergeCell ref="AS1:EM1"/>
    <mergeCell ref="EN1:GQ1"/>
    <mergeCell ref="GS1:JF1"/>
    <mergeCell ref="S2:W2"/>
    <mergeCell ref="X2:AR2"/>
    <mergeCell ref="AT2:EH2"/>
    <mergeCell ref="EI2:EM2"/>
    <mergeCell ref="EP2:GL2"/>
  </mergeCells>
  <conditionalFormatting sqref="T4">
    <cfRule type="containsText" dxfId="275" priority="337" operator="containsText" text="NO">
      <formula>NOT(ISERROR(SEARCH("NO",T4)))</formula>
    </cfRule>
    <cfRule type="containsText" dxfId="274" priority="338" operator="containsText" text="YES">
      <formula>NOT(ISERROR(SEARCH("YES",T4)))</formula>
    </cfRule>
  </conditionalFormatting>
  <conditionalFormatting sqref="U4:U340">
    <cfRule type="containsText" dxfId="273" priority="335" operator="containsText" text="YES">
      <formula>NOT(ISERROR(SEARCH("YES",U4)))</formula>
    </cfRule>
    <cfRule type="containsText" dxfId="272" priority="336" operator="containsText" text="NO">
      <formula>NOT(ISERROR(SEARCH("NO",U4)))</formula>
    </cfRule>
  </conditionalFormatting>
  <conditionalFormatting sqref="S4">
    <cfRule type="containsText" dxfId="271" priority="331" operator="containsText" text="NO">
      <formula>NOT(ISERROR(SEARCH("NO",S4)))</formula>
    </cfRule>
    <cfRule type="containsText" dxfId="270" priority="332" operator="containsText" text="YES">
      <formula>NOT(ISERROR(SEARCH("YES",S4)))</formula>
    </cfRule>
  </conditionalFormatting>
  <conditionalFormatting sqref="S5:S340 S1064:S1133">
    <cfRule type="containsText" dxfId="269" priority="329" operator="containsText" text="NO">
      <formula>NOT(ISERROR(SEARCH("NO",S5)))</formula>
    </cfRule>
    <cfRule type="containsText" dxfId="268" priority="330" operator="containsText" text="YES">
      <formula>NOT(ISERROR(SEARCH("YES",S5)))</formula>
    </cfRule>
  </conditionalFormatting>
  <conditionalFormatting sqref="T5:T340 T1064:T1133">
    <cfRule type="containsText" dxfId="267" priority="327" operator="containsText" text="NO">
      <formula>NOT(ISERROR(SEARCH("NO",T5)))</formula>
    </cfRule>
    <cfRule type="containsText" dxfId="266" priority="328" operator="containsText" text="YES">
      <formula>NOT(ISERROR(SEARCH("YES",T5)))</formula>
    </cfRule>
  </conditionalFormatting>
  <conditionalFormatting sqref="W279:W602">
    <cfRule type="containsText" dxfId="265" priority="295" operator="containsText" text="YES">
      <formula>NOT(ISERROR(SEARCH("YES",W279)))</formula>
    </cfRule>
    <cfRule type="containsText" dxfId="264" priority="296" operator="containsText" text="NO">
      <formula>NOT(ISERROR(SEARCH("NO",W279)))</formula>
    </cfRule>
  </conditionalFormatting>
  <conditionalFormatting sqref="V1066:V1068 V1099 V1108 V1113 V1115 V1119:V1120 V1127 V1129 V1131 V1133 V1082:V1085">
    <cfRule type="containsText" dxfId="263" priority="293" operator="containsText" text="YES">
      <formula>NOT(ISERROR(SEARCH("YES",V1066)))</formula>
    </cfRule>
    <cfRule type="containsText" dxfId="262" priority="294" operator="containsText" text="NO">
      <formula>NOT(ISERROR(SEARCH("NO",V1066)))</formula>
    </cfRule>
  </conditionalFormatting>
  <conditionalFormatting sqref="V1104">
    <cfRule type="containsText" dxfId="261" priority="287" operator="containsText" text="YES">
      <formula>NOT(ISERROR(SEARCH("YES",V1104)))</formula>
    </cfRule>
    <cfRule type="containsText" dxfId="260" priority="288" operator="containsText" text="NO">
      <formula>NOT(ISERROR(SEARCH("NO",V1104)))</formula>
    </cfRule>
  </conditionalFormatting>
  <conditionalFormatting sqref="W1106">
    <cfRule type="containsText" dxfId="259" priority="281" operator="containsText" text="YES">
      <formula>NOT(ISERROR(SEARCH("YES",W1106)))</formula>
    </cfRule>
    <cfRule type="containsText" dxfId="258" priority="282" operator="containsText" text="NO">
      <formula>NOT(ISERROR(SEARCH("NO",W1106)))</formula>
    </cfRule>
  </conditionalFormatting>
  <conditionalFormatting sqref="W1107">
    <cfRule type="containsText" dxfId="257" priority="279" operator="containsText" text="YES">
      <formula>NOT(ISERROR(SEARCH("YES",W1107)))</formula>
    </cfRule>
    <cfRule type="containsText" dxfId="256" priority="280" operator="containsText" text="NO">
      <formula>NOT(ISERROR(SEARCH("NO",W1107)))</formula>
    </cfRule>
  </conditionalFormatting>
  <conditionalFormatting sqref="U591:U829">
    <cfRule type="containsText" dxfId="255" priority="277" operator="containsText" text="YES">
      <formula>NOT(ISERROR(SEARCH("YES",U591)))</formula>
    </cfRule>
    <cfRule type="containsText" dxfId="254" priority="278" operator="containsText" text="NO">
      <formula>NOT(ISERROR(SEARCH("NO",U591)))</formula>
    </cfRule>
  </conditionalFormatting>
  <conditionalFormatting sqref="S591:S829">
    <cfRule type="containsText" dxfId="253" priority="275" operator="containsText" text="NO">
      <formula>NOT(ISERROR(SEARCH("NO",S591)))</formula>
    </cfRule>
    <cfRule type="containsText" dxfId="252" priority="276" operator="containsText" text="YES">
      <formula>NOT(ISERROR(SEARCH("YES",S591)))</formula>
    </cfRule>
  </conditionalFormatting>
  <conditionalFormatting sqref="T591:T829">
    <cfRule type="containsText" dxfId="251" priority="273" operator="containsText" text="NO">
      <formula>NOT(ISERROR(SEARCH("NO",T591)))</formula>
    </cfRule>
    <cfRule type="containsText" dxfId="250" priority="274" operator="containsText" text="YES">
      <formula>NOT(ISERROR(SEARCH("YES",T591)))</formula>
    </cfRule>
  </conditionalFormatting>
  <conditionalFormatting sqref="W1097">
    <cfRule type="containsText" dxfId="249" priority="223" operator="containsText" text="YES">
      <formula>NOT(ISERROR(SEARCH("YES",W1097)))</formula>
    </cfRule>
    <cfRule type="containsText" dxfId="248" priority="224" operator="containsText" text="NO">
      <formula>NOT(ISERROR(SEARCH("NO",W1097)))</formula>
    </cfRule>
  </conditionalFormatting>
  <conditionalFormatting sqref="W591:W847">
    <cfRule type="containsText" dxfId="247" priority="269" operator="containsText" text="YES">
      <formula>NOT(ISERROR(SEARCH("YES",W591)))</formula>
    </cfRule>
    <cfRule type="containsText" dxfId="246" priority="270" operator="containsText" text="NO">
      <formula>NOT(ISERROR(SEARCH("NO",W591)))</formula>
    </cfRule>
  </conditionalFormatting>
  <conditionalFormatting sqref="U830:U838 U844:U856 U858:U859 U861 U864:U868 U889:U893 U904:U908 U924:U931 U934 U944:U948 U954:U1133">
    <cfRule type="containsText" dxfId="245" priority="267" operator="containsText" text="YES">
      <formula>NOT(ISERROR(SEARCH("YES",U830)))</formula>
    </cfRule>
    <cfRule type="containsText" dxfId="244" priority="268" operator="containsText" text="NO">
      <formula>NOT(ISERROR(SEARCH("NO",U830)))</formula>
    </cfRule>
  </conditionalFormatting>
  <conditionalFormatting sqref="S830:S1063">
    <cfRule type="containsText" dxfId="243" priority="265" operator="containsText" text="NO">
      <formula>NOT(ISERROR(SEARCH("NO",S830)))</formula>
    </cfRule>
    <cfRule type="containsText" dxfId="242" priority="266" operator="containsText" text="YES">
      <formula>NOT(ISERROR(SEARCH("YES",S830)))</formula>
    </cfRule>
  </conditionalFormatting>
  <conditionalFormatting sqref="T830:T1063">
    <cfRule type="containsText" dxfId="241" priority="263" operator="containsText" text="NO">
      <formula>NOT(ISERROR(SEARCH("NO",T830)))</formula>
    </cfRule>
    <cfRule type="containsText" dxfId="240" priority="264" operator="containsText" text="YES">
      <formula>NOT(ISERROR(SEARCH("YES",T830)))</formula>
    </cfRule>
  </conditionalFormatting>
  <conditionalFormatting sqref="W830:W1063">
    <cfRule type="containsText" dxfId="239" priority="259" operator="containsText" text="YES">
      <formula>NOT(ISERROR(SEARCH("YES",W830)))</formula>
    </cfRule>
    <cfRule type="containsText" dxfId="238" priority="260" operator="containsText" text="NO">
      <formula>NOT(ISERROR(SEARCH("NO",W830)))</formula>
    </cfRule>
  </conditionalFormatting>
  <conditionalFormatting sqref="U910">
    <cfRule type="containsText" dxfId="237" priority="155" operator="containsText" text="YES">
      <formula>NOT(ISERROR(SEARCH("YES",U910)))</formula>
    </cfRule>
    <cfRule type="containsText" dxfId="236" priority="156" operator="containsText" text="NO">
      <formula>NOT(ISERROR(SEARCH("NO",U910)))</formula>
    </cfRule>
  </conditionalFormatting>
  <conditionalFormatting sqref="U911">
    <cfRule type="containsText" dxfId="235" priority="153" operator="containsText" text="YES">
      <formula>NOT(ISERROR(SEARCH("YES",U911)))</formula>
    </cfRule>
    <cfRule type="containsText" dxfId="234" priority="154" operator="containsText" text="NO">
      <formula>NOT(ISERROR(SEARCH("NO",U911)))</formula>
    </cfRule>
  </conditionalFormatting>
  <conditionalFormatting sqref="U912">
    <cfRule type="containsText" dxfId="233" priority="151" operator="containsText" text="YES">
      <formula>NOT(ISERROR(SEARCH("YES",U912)))</formula>
    </cfRule>
    <cfRule type="containsText" dxfId="232" priority="152" operator="containsText" text="NO">
      <formula>NOT(ISERROR(SEARCH("NO",U912)))</formula>
    </cfRule>
  </conditionalFormatting>
  <conditionalFormatting sqref="U393:U590">
    <cfRule type="containsText" dxfId="231" priority="251" operator="containsText" text="YES">
      <formula>NOT(ISERROR(SEARCH("YES",U393)))</formula>
    </cfRule>
    <cfRule type="containsText" dxfId="230" priority="252" operator="containsText" text="NO">
      <formula>NOT(ISERROR(SEARCH("NO",U393)))</formula>
    </cfRule>
  </conditionalFormatting>
  <conditionalFormatting sqref="S346:S590">
    <cfRule type="containsText" dxfId="229" priority="249" operator="containsText" text="NO">
      <formula>NOT(ISERROR(SEARCH("NO",S346)))</formula>
    </cfRule>
    <cfRule type="containsText" dxfId="228" priority="250" operator="containsText" text="YES">
      <formula>NOT(ISERROR(SEARCH("YES",S346)))</formula>
    </cfRule>
  </conditionalFormatting>
  <conditionalFormatting sqref="T346:T590">
    <cfRule type="containsText" dxfId="227" priority="247" operator="containsText" text="NO">
      <formula>NOT(ISERROR(SEARCH("NO",T346)))</formula>
    </cfRule>
    <cfRule type="containsText" dxfId="226" priority="248" operator="containsText" text="YES">
      <formula>NOT(ISERROR(SEARCH("YES",T346)))</formula>
    </cfRule>
  </conditionalFormatting>
  <conditionalFormatting sqref="W346:W602">
    <cfRule type="containsText" dxfId="225" priority="243" operator="containsText" text="YES">
      <formula>NOT(ISERROR(SEARCH("YES",W346)))</formula>
    </cfRule>
    <cfRule type="containsText" dxfId="224" priority="244" operator="containsText" text="NO">
      <formula>NOT(ISERROR(SEARCH("NO",W346)))</formula>
    </cfRule>
  </conditionalFormatting>
  <conditionalFormatting sqref="U341:U392">
    <cfRule type="containsText" dxfId="223" priority="241" operator="containsText" text="YES">
      <formula>NOT(ISERROR(SEARCH("YES",U341)))</formula>
    </cfRule>
    <cfRule type="containsText" dxfId="222" priority="242" operator="containsText" text="NO">
      <formula>NOT(ISERROR(SEARCH("NO",U341)))</formula>
    </cfRule>
  </conditionalFormatting>
  <conditionalFormatting sqref="S341:S345">
    <cfRule type="containsText" dxfId="221" priority="239" operator="containsText" text="NO">
      <formula>NOT(ISERROR(SEARCH("NO",S341)))</formula>
    </cfRule>
    <cfRule type="containsText" dxfId="220" priority="240" operator="containsText" text="YES">
      <formula>NOT(ISERROR(SEARCH("YES",S341)))</formula>
    </cfRule>
  </conditionalFormatting>
  <conditionalFormatting sqref="T341:T345">
    <cfRule type="containsText" dxfId="219" priority="237" operator="containsText" text="NO">
      <formula>NOT(ISERROR(SEARCH("NO",T341)))</formula>
    </cfRule>
    <cfRule type="containsText" dxfId="218" priority="238" operator="containsText" text="YES">
      <formula>NOT(ISERROR(SEARCH("YES",T341)))</formula>
    </cfRule>
  </conditionalFormatting>
  <conditionalFormatting sqref="W341:W345">
    <cfRule type="containsText" dxfId="217" priority="233" operator="containsText" text="YES">
      <formula>NOT(ISERROR(SEARCH("YES",W341)))</formula>
    </cfRule>
    <cfRule type="containsText" dxfId="216" priority="234" operator="containsText" text="NO">
      <formula>NOT(ISERROR(SEARCH("NO",W341)))</formula>
    </cfRule>
  </conditionalFormatting>
  <conditionalFormatting sqref="V4:V1065">
    <cfRule type="containsText" dxfId="215" priority="227" operator="containsText" text="YES">
      <formula>NOT(ISERROR(SEARCH("YES",V4)))</formula>
    </cfRule>
    <cfRule type="containsText" dxfId="214" priority="228" operator="containsText" text="NO">
      <formula>NOT(ISERROR(SEARCH("NO",V4)))</formula>
    </cfRule>
  </conditionalFormatting>
  <conditionalFormatting sqref="W5:W1068 W1072:W1082 W1089:W1090 W1093 W1106:W1133 W1097 W1099:W1100 W1104">
    <cfRule type="containsText" dxfId="213" priority="221" operator="containsText" text="YES">
      <formula>NOT(ISERROR(SEARCH("YES",W5)))</formula>
    </cfRule>
    <cfRule type="containsText" dxfId="212" priority="222" operator="containsText" text="NO">
      <formula>NOT(ISERROR(SEARCH("NO",W5)))</formula>
    </cfRule>
  </conditionalFormatting>
  <conditionalFormatting sqref="W4">
    <cfRule type="containsText" dxfId="211" priority="219" operator="containsText" text="YES">
      <formula>NOT(ISERROR(SEARCH("YES",W4)))</formula>
    </cfRule>
    <cfRule type="containsText" dxfId="210" priority="220" operator="containsText" text="NO">
      <formula>NOT(ISERROR(SEARCH("NO",W4)))</formula>
    </cfRule>
  </conditionalFormatting>
  <conditionalFormatting sqref="U839:U843">
    <cfRule type="containsText" dxfId="209" priority="217" operator="containsText" text="YES">
      <formula>NOT(ISERROR(SEARCH("YES",U839)))</formula>
    </cfRule>
    <cfRule type="containsText" dxfId="208" priority="218" operator="containsText" text="NO">
      <formula>NOT(ISERROR(SEARCH("NO",U839)))</formula>
    </cfRule>
  </conditionalFormatting>
  <conditionalFormatting sqref="U857">
    <cfRule type="containsText" dxfId="207" priority="215" operator="containsText" text="YES">
      <formula>NOT(ISERROR(SEARCH("YES",U857)))</formula>
    </cfRule>
    <cfRule type="containsText" dxfId="206" priority="216" operator="containsText" text="NO">
      <formula>NOT(ISERROR(SEARCH("NO",U857)))</formula>
    </cfRule>
  </conditionalFormatting>
  <conditionalFormatting sqref="U860">
    <cfRule type="containsText" dxfId="205" priority="213" operator="containsText" text="YES">
      <formula>NOT(ISERROR(SEARCH("YES",U860)))</formula>
    </cfRule>
    <cfRule type="containsText" dxfId="204" priority="214" operator="containsText" text="NO">
      <formula>NOT(ISERROR(SEARCH("NO",U860)))</formula>
    </cfRule>
  </conditionalFormatting>
  <conditionalFormatting sqref="U862">
    <cfRule type="containsText" dxfId="203" priority="211" operator="containsText" text="YES">
      <formula>NOT(ISERROR(SEARCH("YES",U862)))</formula>
    </cfRule>
    <cfRule type="containsText" dxfId="202" priority="212" operator="containsText" text="NO">
      <formula>NOT(ISERROR(SEARCH("NO",U862)))</formula>
    </cfRule>
  </conditionalFormatting>
  <conditionalFormatting sqref="U863">
    <cfRule type="containsText" dxfId="201" priority="209" operator="containsText" text="YES">
      <formula>NOT(ISERROR(SEARCH("YES",U863)))</formula>
    </cfRule>
    <cfRule type="containsText" dxfId="200" priority="210" operator="containsText" text="NO">
      <formula>NOT(ISERROR(SEARCH("NO",U863)))</formula>
    </cfRule>
  </conditionalFormatting>
  <conditionalFormatting sqref="U869">
    <cfRule type="containsText" dxfId="199" priority="207" operator="containsText" text="YES">
      <formula>NOT(ISERROR(SEARCH("YES",U869)))</formula>
    </cfRule>
    <cfRule type="containsText" dxfId="198" priority="208" operator="containsText" text="NO">
      <formula>NOT(ISERROR(SEARCH("NO",U869)))</formula>
    </cfRule>
  </conditionalFormatting>
  <conditionalFormatting sqref="U870">
    <cfRule type="containsText" dxfId="197" priority="205" operator="containsText" text="YES">
      <formula>NOT(ISERROR(SEARCH("YES",U870)))</formula>
    </cfRule>
    <cfRule type="containsText" dxfId="196" priority="206" operator="containsText" text="NO">
      <formula>NOT(ISERROR(SEARCH("NO",U870)))</formula>
    </cfRule>
  </conditionalFormatting>
  <conditionalFormatting sqref="U871">
    <cfRule type="containsText" dxfId="195" priority="203" operator="containsText" text="YES">
      <formula>NOT(ISERROR(SEARCH("YES",U871)))</formula>
    </cfRule>
    <cfRule type="containsText" dxfId="194" priority="204" operator="containsText" text="NO">
      <formula>NOT(ISERROR(SEARCH("NO",U871)))</formula>
    </cfRule>
  </conditionalFormatting>
  <conditionalFormatting sqref="U872">
    <cfRule type="containsText" dxfId="193" priority="201" operator="containsText" text="YES">
      <formula>NOT(ISERROR(SEARCH("YES",U872)))</formula>
    </cfRule>
    <cfRule type="containsText" dxfId="192" priority="202" operator="containsText" text="NO">
      <formula>NOT(ISERROR(SEARCH("NO",U872)))</formula>
    </cfRule>
  </conditionalFormatting>
  <conditionalFormatting sqref="U873">
    <cfRule type="containsText" dxfId="191" priority="199" operator="containsText" text="YES">
      <formula>NOT(ISERROR(SEARCH("YES",U873)))</formula>
    </cfRule>
    <cfRule type="containsText" dxfId="190" priority="200" operator="containsText" text="NO">
      <formula>NOT(ISERROR(SEARCH("NO",U873)))</formula>
    </cfRule>
  </conditionalFormatting>
  <conditionalFormatting sqref="U874">
    <cfRule type="containsText" dxfId="189" priority="197" operator="containsText" text="YES">
      <formula>NOT(ISERROR(SEARCH("YES",U874)))</formula>
    </cfRule>
    <cfRule type="containsText" dxfId="188" priority="198" operator="containsText" text="NO">
      <formula>NOT(ISERROR(SEARCH("NO",U874)))</formula>
    </cfRule>
  </conditionalFormatting>
  <conditionalFormatting sqref="U875">
    <cfRule type="containsText" dxfId="187" priority="195" operator="containsText" text="YES">
      <formula>NOT(ISERROR(SEARCH("YES",U875)))</formula>
    </cfRule>
    <cfRule type="containsText" dxfId="186" priority="196" operator="containsText" text="NO">
      <formula>NOT(ISERROR(SEARCH("NO",U875)))</formula>
    </cfRule>
  </conditionalFormatting>
  <conditionalFormatting sqref="U876">
    <cfRule type="containsText" dxfId="185" priority="193" operator="containsText" text="YES">
      <formula>NOT(ISERROR(SEARCH("YES",U876)))</formula>
    </cfRule>
    <cfRule type="containsText" dxfId="184" priority="194" operator="containsText" text="NO">
      <formula>NOT(ISERROR(SEARCH("NO",U876)))</formula>
    </cfRule>
  </conditionalFormatting>
  <conditionalFormatting sqref="U877">
    <cfRule type="containsText" dxfId="183" priority="191" operator="containsText" text="YES">
      <formula>NOT(ISERROR(SEARCH("YES",U877)))</formula>
    </cfRule>
    <cfRule type="containsText" dxfId="182" priority="192" operator="containsText" text="NO">
      <formula>NOT(ISERROR(SEARCH("NO",U877)))</formula>
    </cfRule>
  </conditionalFormatting>
  <conditionalFormatting sqref="U878">
    <cfRule type="containsText" dxfId="181" priority="189" operator="containsText" text="YES">
      <formula>NOT(ISERROR(SEARCH("YES",U878)))</formula>
    </cfRule>
    <cfRule type="containsText" dxfId="180" priority="190" operator="containsText" text="NO">
      <formula>NOT(ISERROR(SEARCH("NO",U878)))</formula>
    </cfRule>
  </conditionalFormatting>
  <conditionalFormatting sqref="U879">
    <cfRule type="containsText" dxfId="179" priority="187" operator="containsText" text="YES">
      <formula>NOT(ISERROR(SEARCH("YES",U879)))</formula>
    </cfRule>
    <cfRule type="containsText" dxfId="178" priority="188" operator="containsText" text="NO">
      <formula>NOT(ISERROR(SEARCH("NO",U879)))</formula>
    </cfRule>
  </conditionalFormatting>
  <conditionalFormatting sqref="U880">
    <cfRule type="containsText" dxfId="177" priority="185" operator="containsText" text="YES">
      <formula>NOT(ISERROR(SEARCH("YES",U880)))</formula>
    </cfRule>
    <cfRule type="containsText" dxfId="176" priority="186" operator="containsText" text="NO">
      <formula>NOT(ISERROR(SEARCH("NO",U880)))</formula>
    </cfRule>
  </conditionalFormatting>
  <conditionalFormatting sqref="U881">
    <cfRule type="containsText" dxfId="175" priority="183" operator="containsText" text="YES">
      <formula>NOT(ISERROR(SEARCH("YES",U881)))</formula>
    </cfRule>
    <cfRule type="containsText" dxfId="174" priority="184" operator="containsText" text="NO">
      <formula>NOT(ISERROR(SEARCH("NO",U881)))</formula>
    </cfRule>
  </conditionalFormatting>
  <conditionalFormatting sqref="U882">
    <cfRule type="containsText" dxfId="173" priority="181" operator="containsText" text="YES">
      <formula>NOT(ISERROR(SEARCH("YES",U882)))</formula>
    </cfRule>
    <cfRule type="containsText" dxfId="172" priority="182" operator="containsText" text="NO">
      <formula>NOT(ISERROR(SEARCH("NO",U882)))</formula>
    </cfRule>
  </conditionalFormatting>
  <conditionalFormatting sqref="U883">
    <cfRule type="containsText" dxfId="171" priority="179" operator="containsText" text="YES">
      <formula>NOT(ISERROR(SEARCH("YES",U883)))</formula>
    </cfRule>
    <cfRule type="containsText" dxfId="170" priority="180" operator="containsText" text="NO">
      <formula>NOT(ISERROR(SEARCH("NO",U883)))</formula>
    </cfRule>
  </conditionalFormatting>
  <conditionalFormatting sqref="U884">
    <cfRule type="containsText" dxfId="169" priority="177" operator="containsText" text="YES">
      <formula>NOT(ISERROR(SEARCH("YES",U884)))</formula>
    </cfRule>
    <cfRule type="containsText" dxfId="168" priority="178" operator="containsText" text="NO">
      <formula>NOT(ISERROR(SEARCH("NO",U884)))</formula>
    </cfRule>
  </conditionalFormatting>
  <conditionalFormatting sqref="U885">
    <cfRule type="containsText" dxfId="167" priority="175" operator="containsText" text="YES">
      <formula>NOT(ISERROR(SEARCH("YES",U885)))</formula>
    </cfRule>
    <cfRule type="containsText" dxfId="166" priority="176" operator="containsText" text="NO">
      <formula>NOT(ISERROR(SEARCH("NO",U885)))</formula>
    </cfRule>
  </conditionalFormatting>
  <conditionalFormatting sqref="U886">
    <cfRule type="containsText" dxfId="165" priority="173" operator="containsText" text="YES">
      <formula>NOT(ISERROR(SEARCH("YES",U886)))</formula>
    </cfRule>
    <cfRule type="containsText" dxfId="164" priority="174" operator="containsText" text="NO">
      <formula>NOT(ISERROR(SEARCH("NO",U886)))</formula>
    </cfRule>
  </conditionalFormatting>
  <conditionalFormatting sqref="U887">
    <cfRule type="containsText" dxfId="163" priority="171" operator="containsText" text="YES">
      <formula>NOT(ISERROR(SEARCH("YES",U887)))</formula>
    </cfRule>
    <cfRule type="containsText" dxfId="162" priority="172" operator="containsText" text="NO">
      <formula>NOT(ISERROR(SEARCH("NO",U887)))</formula>
    </cfRule>
  </conditionalFormatting>
  <conditionalFormatting sqref="U888">
    <cfRule type="containsText" dxfId="161" priority="169" operator="containsText" text="YES">
      <formula>NOT(ISERROR(SEARCH("YES",U888)))</formula>
    </cfRule>
    <cfRule type="containsText" dxfId="160" priority="170" operator="containsText" text="NO">
      <formula>NOT(ISERROR(SEARCH("NO",U888)))</formula>
    </cfRule>
  </conditionalFormatting>
  <conditionalFormatting sqref="U894">
    <cfRule type="containsText" dxfId="159" priority="167" operator="containsText" text="YES">
      <formula>NOT(ISERROR(SEARCH("YES",U894)))</formula>
    </cfRule>
    <cfRule type="containsText" dxfId="158" priority="168" operator="containsText" text="NO">
      <formula>NOT(ISERROR(SEARCH("NO",U894)))</formula>
    </cfRule>
  </conditionalFormatting>
  <conditionalFormatting sqref="U895">
    <cfRule type="containsText" dxfId="157" priority="165" operator="containsText" text="YES">
      <formula>NOT(ISERROR(SEARCH("YES",U895)))</formula>
    </cfRule>
    <cfRule type="containsText" dxfId="156" priority="166" operator="containsText" text="NO">
      <formula>NOT(ISERROR(SEARCH("NO",U895)))</formula>
    </cfRule>
  </conditionalFormatting>
  <conditionalFormatting sqref="U896">
    <cfRule type="containsText" dxfId="155" priority="163" operator="containsText" text="YES">
      <formula>NOT(ISERROR(SEARCH("YES",U896)))</formula>
    </cfRule>
    <cfRule type="containsText" dxfId="154" priority="164" operator="containsText" text="NO">
      <formula>NOT(ISERROR(SEARCH("NO",U896)))</formula>
    </cfRule>
  </conditionalFormatting>
  <conditionalFormatting sqref="U897">
    <cfRule type="containsText" dxfId="153" priority="161" operator="containsText" text="YES">
      <formula>NOT(ISERROR(SEARCH("YES",U897)))</formula>
    </cfRule>
    <cfRule type="containsText" dxfId="152" priority="162" operator="containsText" text="NO">
      <formula>NOT(ISERROR(SEARCH("NO",U897)))</formula>
    </cfRule>
  </conditionalFormatting>
  <conditionalFormatting sqref="U898:U903">
    <cfRule type="containsText" dxfId="151" priority="159" operator="containsText" text="YES">
      <formula>NOT(ISERROR(SEARCH("YES",U898)))</formula>
    </cfRule>
    <cfRule type="containsText" dxfId="150" priority="160" operator="containsText" text="NO">
      <formula>NOT(ISERROR(SEARCH("NO",U898)))</formula>
    </cfRule>
  </conditionalFormatting>
  <conditionalFormatting sqref="U949:U953">
    <cfRule type="containsText" dxfId="149" priority="117" operator="containsText" text="YES">
      <formula>NOT(ISERROR(SEARCH("YES",U949)))</formula>
    </cfRule>
    <cfRule type="containsText" dxfId="148" priority="118" operator="containsText" text="NO">
      <formula>NOT(ISERROR(SEARCH("NO",U949)))</formula>
    </cfRule>
  </conditionalFormatting>
  <conditionalFormatting sqref="U909">
    <cfRule type="containsText" dxfId="147" priority="157" operator="containsText" text="YES">
      <formula>NOT(ISERROR(SEARCH("YES",U909)))</formula>
    </cfRule>
    <cfRule type="containsText" dxfId="146" priority="158" operator="containsText" text="NO">
      <formula>NOT(ISERROR(SEARCH("NO",U909)))</formula>
    </cfRule>
  </conditionalFormatting>
  <conditionalFormatting sqref="U913">
    <cfRule type="containsText" dxfId="145" priority="149" operator="containsText" text="YES">
      <formula>NOT(ISERROR(SEARCH("YES",U913)))</formula>
    </cfRule>
    <cfRule type="containsText" dxfId="144" priority="150" operator="containsText" text="NO">
      <formula>NOT(ISERROR(SEARCH("NO",U913)))</formula>
    </cfRule>
  </conditionalFormatting>
  <conditionalFormatting sqref="U914">
    <cfRule type="containsText" dxfId="143" priority="147" operator="containsText" text="YES">
      <formula>NOT(ISERROR(SEARCH("YES",U914)))</formula>
    </cfRule>
    <cfRule type="containsText" dxfId="142" priority="148" operator="containsText" text="NO">
      <formula>NOT(ISERROR(SEARCH("NO",U914)))</formula>
    </cfRule>
  </conditionalFormatting>
  <conditionalFormatting sqref="U915">
    <cfRule type="containsText" dxfId="141" priority="145" operator="containsText" text="YES">
      <formula>NOT(ISERROR(SEARCH("YES",U915)))</formula>
    </cfRule>
    <cfRule type="containsText" dxfId="140" priority="146" operator="containsText" text="NO">
      <formula>NOT(ISERROR(SEARCH("NO",U915)))</formula>
    </cfRule>
  </conditionalFormatting>
  <conditionalFormatting sqref="U916">
    <cfRule type="containsText" dxfId="139" priority="143" operator="containsText" text="YES">
      <formula>NOT(ISERROR(SEARCH("YES",U916)))</formula>
    </cfRule>
    <cfRule type="containsText" dxfId="138" priority="144" operator="containsText" text="NO">
      <formula>NOT(ISERROR(SEARCH("NO",U916)))</formula>
    </cfRule>
  </conditionalFormatting>
  <conditionalFormatting sqref="U917">
    <cfRule type="containsText" dxfId="137" priority="141" operator="containsText" text="YES">
      <formula>NOT(ISERROR(SEARCH("YES",U917)))</formula>
    </cfRule>
    <cfRule type="containsText" dxfId="136" priority="142" operator="containsText" text="NO">
      <formula>NOT(ISERROR(SEARCH("NO",U917)))</formula>
    </cfRule>
  </conditionalFormatting>
  <conditionalFormatting sqref="U918">
    <cfRule type="containsText" dxfId="135" priority="139" operator="containsText" text="YES">
      <formula>NOT(ISERROR(SEARCH("YES",U918)))</formula>
    </cfRule>
    <cfRule type="containsText" dxfId="134" priority="140" operator="containsText" text="NO">
      <formula>NOT(ISERROR(SEARCH("NO",U918)))</formula>
    </cfRule>
  </conditionalFormatting>
  <conditionalFormatting sqref="U919">
    <cfRule type="containsText" dxfId="133" priority="137" operator="containsText" text="YES">
      <formula>NOT(ISERROR(SEARCH("YES",U919)))</formula>
    </cfRule>
    <cfRule type="containsText" dxfId="132" priority="138" operator="containsText" text="NO">
      <formula>NOT(ISERROR(SEARCH("NO",U919)))</formula>
    </cfRule>
  </conditionalFormatting>
  <conditionalFormatting sqref="U920">
    <cfRule type="containsText" dxfId="131" priority="135" operator="containsText" text="YES">
      <formula>NOT(ISERROR(SEARCH("YES",U920)))</formula>
    </cfRule>
    <cfRule type="containsText" dxfId="130" priority="136" operator="containsText" text="NO">
      <formula>NOT(ISERROR(SEARCH("NO",U920)))</formula>
    </cfRule>
  </conditionalFormatting>
  <conditionalFormatting sqref="U921">
    <cfRule type="containsText" dxfId="129" priority="133" operator="containsText" text="YES">
      <formula>NOT(ISERROR(SEARCH("YES",U921)))</formula>
    </cfRule>
    <cfRule type="containsText" dxfId="128" priority="134" operator="containsText" text="NO">
      <formula>NOT(ISERROR(SEARCH("NO",U921)))</formula>
    </cfRule>
  </conditionalFormatting>
  <conditionalFormatting sqref="U922">
    <cfRule type="containsText" dxfId="127" priority="131" operator="containsText" text="YES">
      <formula>NOT(ISERROR(SEARCH("YES",U922)))</formula>
    </cfRule>
    <cfRule type="containsText" dxfId="126" priority="132" operator="containsText" text="NO">
      <formula>NOT(ISERROR(SEARCH("NO",U922)))</formula>
    </cfRule>
  </conditionalFormatting>
  <conditionalFormatting sqref="U923">
    <cfRule type="containsText" dxfId="125" priority="129" operator="containsText" text="YES">
      <formula>NOT(ISERROR(SEARCH("YES",U923)))</formula>
    </cfRule>
    <cfRule type="containsText" dxfId="124" priority="130" operator="containsText" text="NO">
      <formula>NOT(ISERROR(SEARCH("NO",U923)))</formula>
    </cfRule>
  </conditionalFormatting>
  <conditionalFormatting sqref="U932">
    <cfRule type="containsText" dxfId="123" priority="127" operator="containsText" text="YES">
      <formula>NOT(ISERROR(SEARCH("YES",U932)))</formula>
    </cfRule>
    <cfRule type="containsText" dxfId="122" priority="128" operator="containsText" text="NO">
      <formula>NOT(ISERROR(SEARCH("NO",U932)))</formula>
    </cfRule>
  </conditionalFormatting>
  <conditionalFormatting sqref="U933">
    <cfRule type="containsText" dxfId="121" priority="125" operator="containsText" text="YES">
      <formula>NOT(ISERROR(SEARCH("YES",U933)))</formula>
    </cfRule>
    <cfRule type="containsText" dxfId="120" priority="126" operator="containsText" text="NO">
      <formula>NOT(ISERROR(SEARCH("NO",U933)))</formula>
    </cfRule>
  </conditionalFormatting>
  <conditionalFormatting sqref="U935">
    <cfRule type="containsText" dxfId="119" priority="123" operator="containsText" text="YES">
      <formula>NOT(ISERROR(SEARCH("YES",U935)))</formula>
    </cfRule>
    <cfRule type="containsText" dxfId="118" priority="124" operator="containsText" text="NO">
      <formula>NOT(ISERROR(SEARCH("NO",U935)))</formula>
    </cfRule>
  </conditionalFormatting>
  <conditionalFormatting sqref="U936">
    <cfRule type="containsText" dxfId="117" priority="121" operator="containsText" text="YES">
      <formula>NOT(ISERROR(SEARCH("YES",U936)))</formula>
    </cfRule>
    <cfRule type="containsText" dxfId="116" priority="122" operator="containsText" text="NO">
      <formula>NOT(ISERROR(SEARCH("NO",U936)))</formula>
    </cfRule>
  </conditionalFormatting>
  <conditionalFormatting sqref="U937:U943">
    <cfRule type="containsText" dxfId="115" priority="119" operator="containsText" text="YES">
      <formula>NOT(ISERROR(SEARCH("YES",U937)))</formula>
    </cfRule>
    <cfRule type="containsText" dxfId="114" priority="120" operator="containsText" text="NO">
      <formula>NOT(ISERROR(SEARCH("NO",U937)))</formula>
    </cfRule>
  </conditionalFormatting>
  <conditionalFormatting sqref="V1072:V1081">
    <cfRule type="containsText" dxfId="113" priority="115" operator="containsText" text="YES">
      <formula>NOT(ISERROR(SEARCH("YES",V1072)))</formula>
    </cfRule>
    <cfRule type="containsText" dxfId="112" priority="116" operator="containsText" text="NO">
      <formula>NOT(ISERROR(SEARCH("NO",V1072)))</formula>
    </cfRule>
  </conditionalFormatting>
  <conditionalFormatting sqref="V1089">
    <cfRule type="containsText" dxfId="111" priority="111" operator="containsText" text="YES">
      <formula>NOT(ISERROR(SEARCH("YES",V1089)))</formula>
    </cfRule>
    <cfRule type="containsText" dxfId="110" priority="112" operator="containsText" text="NO">
      <formula>NOT(ISERROR(SEARCH("NO",V1089)))</formula>
    </cfRule>
  </conditionalFormatting>
  <conditionalFormatting sqref="V1090">
    <cfRule type="containsText" dxfId="109" priority="109" operator="containsText" text="YES">
      <formula>NOT(ISERROR(SEARCH("YES",V1090)))</formula>
    </cfRule>
    <cfRule type="containsText" dxfId="108" priority="110" operator="containsText" text="NO">
      <formula>NOT(ISERROR(SEARCH("NO",V1090)))</formula>
    </cfRule>
  </conditionalFormatting>
  <conditionalFormatting sqref="V1093:V1096">
    <cfRule type="containsText" dxfId="107" priority="107" operator="containsText" text="YES">
      <formula>NOT(ISERROR(SEARCH("YES",V1093)))</formula>
    </cfRule>
    <cfRule type="containsText" dxfId="106" priority="108" operator="containsText" text="NO">
      <formula>NOT(ISERROR(SEARCH("NO",V1093)))</formula>
    </cfRule>
  </conditionalFormatting>
  <conditionalFormatting sqref="V1100">
    <cfRule type="containsText" dxfId="105" priority="105" operator="containsText" text="YES">
      <formula>NOT(ISERROR(SEARCH("YES",V1100)))</formula>
    </cfRule>
    <cfRule type="containsText" dxfId="104" priority="106" operator="containsText" text="NO">
      <formula>NOT(ISERROR(SEARCH("NO",V1100)))</formula>
    </cfRule>
  </conditionalFormatting>
  <conditionalFormatting sqref="V1106">
    <cfRule type="containsText" dxfId="103" priority="103" operator="containsText" text="YES">
      <formula>NOT(ISERROR(SEARCH("YES",V1106)))</formula>
    </cfRule>
    <cfRule type="containsText" dxfId="102" priority="104" operator="containsText" text="NO">
      <formula>NOT(ISERROR(SEARCH("NO",V1106)))</formula>
    </cfRule>
  </conditionalFormatting>
  <conditionalFormatting sqref="V1109">
    <cfRule type="containsText" dxfId="101" priority="101" operator="containsText" text="YES">
      <formula>NOT(ISERROR(SEARCH("YES",V1109)))</formula>
    </cfRule>
    <cfRule type="containsText" dxfId="100" priority="102" operator="containsText" text="NO">
      <formula>NOT(ISERROR(SEARCH("NO",V1109)))</formula>
    </cfRule>
  </conditionalFormatting>
  <conditionalFormatting sqref="V1110">
    <cfRule type="containsText" dxfId="99" priority="99" operator="containsText" text="YES">
      <formula>NOT(ISERROR(SEARCH("YES",V1110)))</formula>
    </cfRule>
    <cfRule type="containsText" dxfId="98" priority="100" operator="containsText" text="NO">
      <formula>NOT(ISERROR(SEARCH("NO",V1110)))</formula>
    </cfRule>
  </conditionalFormatting>
  <conditionalFormatting sqref="V1111">
    <cfRule type="containsText" dxfId="97" priority="97" operator="containsText" text="YES">
      <formula>NOT(ISERROR(SEARCH("YES",V1111)))</formula>
    </cfRule>
    <cfRule type="containsText" dxfId="96" priority="98" operator="containsText" text="NO">
      <formula>NOT(ISERROR(SEARCH("NO",V1111)))</formula>
    </cfRule>
  </conditionalFormatting>
  <conditionalFormatting sqref="V1112">
    <cfRule type="containsText" dxfId="95" priority="95" operator="containsText" text="YES">
      <formula>NOT(ISERROR(SEARCH("YES",V1112)))</formula>
    </cfRule>
    <cfRule type="containsText" dxfId="94" priority="96" operator="containsText" text="NO">
      <formula>NOT(ISERROR(SEARCH("NO",V1112)))</formula>
    </cfRule>
  </conditionalFormatting>
  <conditionalFormatting sqref="V1114">
    <cfRule type="containsText" dxfId="93" priority="93" operator="containsText" text="YES">
      <formula>NOT(ISERROR(SEARCH("YES",V1114)))</formula>
    </cfRule>
    <cfRule type="containsText" dxfId="92" priority="94" operator="containsText" text="NO">
      <formula>NOT(ISERROR(SEARCH("NO",V1114)))</formula>
    </cfRule>
  </conditionalFormatting>
  <conditionalFormatting sqref="V1116">
    <cfRule type="containsText" dxfId="91" priority="91" operator="containsText" text="YES">
      <formula>NOT(ISERROR(SEARCH("YES",V1116)))</formula>
    </cfRule>
    <cfRule type="containsText" dxfId="90" priority="92" operator="containsText" text="NO">
      <formula>NOT(ISERROR(SEARCH("NO",V1116)))</formula>
    </cfRule>
  </conditionalFormatting>
  <conditionalFormatting sqref="V1117">
    <cfRule type="containsText" dxfId="89" priority="89" operator="containsText" text="YES">
      <formula>NOT(ISERROR(SEARCH("YES",V1117)))</formula>
    </cfRule>
    <cfRule type="containsText" dxfId="88" priority="90" operator="containsText" text="NO">
      <formula>NOT(ISERROR(SEARCH("NO",V1117)))</formula>
    </cfRule>
  </conditionalFormatting>
  <conditionalFormatting sqref="V1118">
    <cfRule type="containsText" dxfId="87" priority="87" operator="containsText" text="YES">
      <formula>NOT(ISERROR(SEARCH("YES",V1118)))</formula>
    </cfRule>
    <cfRule type="containsText" dxfId="86" priority="88" operator="containsText" text="NO">
      <formula>NOT(ISERROR(SEARCH("NO",V1118)))</formula>
    </cfRule>
  </conditionalFormatting>
  <conditionalFormatting sqref="V1121">
    <cfRule type="containsText" dxfId="85" priority="85" operator="containsText" text="YES">
      <formula>NOT(ISERROR(SEARCH("YES",V1121)))</formula>
    </cfRule>
    <cfRule type="containsText" dxfId="84" priority="86" operator="containsText" text="NO">
      <formula>NOT(ISERROR(SEARCH("NO",V1121)))</formula>
    </cfRule>
  </conditionalFormatting>
  <conditionalFormatting sqref="V1122">
    <cfRule type="containsText" dxfId="83" priority="83" operator="containsText" text="YES">
      <formula>NOT(ISERROR(SEARCH("YES",V1122)))</formula>
    </cfRule>
    <cfRule type="containsText" dxfId="82" priority="84" operator="containsText" text="NO">
      <formula>NOT(ISERROR(SEARCH("NO",V1122)))</formula>
    </cfRule>
  </conditionalFormatting>
  <conditionalFormatting sqref="V1123">
    <cfRule type="containsText" dxfId="81" priority="81" operator="containsText" text="YES">
      <formula>NOT(ISERROR(SEARCH("YES",V1123)))</formula>
    </cfRule>
    <cfRule type="containsText" dxfId="80" priority="82" operator="containsText" text="NO">
      <formula>NOT(ISERROR(SEARCH("NO",V1123)))</formula>
    </cfRule>
  </conditionalFormatting>
  <conditionalFormatting sqref="V1124">
    <cfRule type="containsText" dxfId="79" priority="79" operator="containsText" text="YES">
      <formula>NOT(ISERROR(SEARCH("YES",V1124)))</formula>
    </cfRule>
    <cfRule type="containsText" dxfId="78" priority="80" operator="containsText" text="NO">
      <formula>NOT(ISERROR(SEARCH("NO",V1124)))</formula>
    </cfRule>
  </conditionalFormatting>
  <conditionalFormatting sqref="V1125">
    <cfRule type="containsText" dxfId="77" priority="77" operator="containsText" text="YES">
      <formula>NOT(ISERROR(SEARCH("YES",V1125)))</formula>
    </cfRule>
    <cfRule type="containsText" dxfId="76" priority="78" operator="containsText" text="NO">
      <formula>NOT(ISERROR(SEARCH("NO",V1125)))</formula>
    </cfRule>
  </conditionalFormatting>
  <conditionalFormatting sqref="V1126">
    <cfRule type="containsText" dxfId="75" priority="75" operator="containsText" text="YES">
      <formula>NOT(ISERROR(SEARCH("YES",V1126)))</formula>
    </cfRule>
    <cfRule type="containsText" dxfId="74" priority="76" operator="containsText" text="NO">
      <formula>NOT(ISERROR(SEARCH("NO",V1126)))</formula>
    </cfRule>
  </conditionalFormatting>
  <conditionalFormatting sqref="V1128">
    <cfRule type="containsText" dxfId="73" priority="73" operator="containsText" text="YES">
      <formula>NOT(ISERROR(SEARCH("YES",V1128)))</formula>
    </cfRule>
    <cfRule type="containsText" dxfId="72" priority="74" operator="containsText" text="NO">
      <formula>NOT(ISERROR(SEARCH("NO",V1128)))</formula>
    </cfRule>
  </conditionalFormatting>
  <conditionalFormatting sqref="V1130">
    <cfRule type="containsText" dxfId="71" priority="71" operator="containsText" text="YES">
      <formula>NOT(ISERROR(SEARCH("YES",V1130)))</formula>
    </cfRule>
    <cfRule type="containsText" dxfId="70" priority="72" operator="containsText" text="NO">
      <formula>NOT(ISERROR(SEARCH("NO",V1130)))</formula>
    </cfRule>
  </conditionalFormatting>
  <conditionalFormatting sqref="V1132">
    <cfRule type="containsText" dxfId="69" priority="69" operator="containsText" text="YES">
      <formula>NOT(ISERROR(SEARCH("YES",V1132)))</formula>
    </cfRule>
    <cfRule type="containsText" dxfId="68" priority="70" operator="containsText" text="NO">
      <formula>NOT(ISERROR(SEARCH("NO",V1132)))</formula>
    </cfRule>
  </conditionalFormatting>
  <conditionalFormatting sqref="V1069">
    <cfRule type="containsText" dxfId="67" priority="67" operator="containsText" text="YES">
      <formula>NOT(ISERROR(SEARCH("YES",V1069)))</formula>
    </cfRule>
    <cfRule type="containsText" dxfId="66" priority="68" operator="containsText" text="NO">
      <formula>NOT(ISERROR(SEARCH("NO",V1069)))</formula>
    </cfRule>
  </conditionalFormatting>
  <conditionalFormatting sqref="W1069">
    <cfRule type="containsText" dxfId="65" priority="65" operator="containsText" text="YES">
      <formula>NOT(ISERROR(SEARCH("YES",W1069)))</formula>
    </cfRule>
    <cfRule type="containsText" dxfId="64" priority="66" operator="containsText" text="NO">
      <formula>NOT(ISERROR(SEARCH("NO",W1069)))</formula>
    </cfRule>
  </conditionalFormatting>
  <conditionalFormatting sqref="V1070">
    <cfRule type="containsText" dxfId="63" priority="63" operator="containsText" text="YES">
      <formula>NOT(ISERROR(SEARCH("YES",V1070)))</formula>
    </cfRule>
    <cfRule type="containsText" dxfId="62" priority="64" operator="containsText" text="NO">
      <formula>NOT(ISERROR(SEARCH("NO",V1070)))</formula>
    </cfRule>
  </conditionalFormatting>
  <conditionalFormatting sqref="W1070">
    <cfRule type="containsText" dxfId="61" priority="61" operator="containsText" text="YES">
      <formula>NOT(ISERROR(SEARCH("YES",W1070)))</formula>
    </cfRule>
    <cfRule type="containsText" dxfId="60" priority="62" operator="containsText" text="NO">
      <formula>NOT(ISERROR(SEARCH("NO",W1070)))</formula>
    </cfRule>
  </conditionalFormatting>
  <conditionalFormatting sqref="V1071">
    <cfRule type="containsText" dxfId="59" priority="59" operator="containsText" text="YES">
      <formula>NOT(ISERROR(SEARCH("YES",V1071)))</formula>
    </cfRule>
    <cfRule type="containsText" dxfId="58" priority="60" operator="containsText" text="NO">
      <formula>NOT(ISERROR(SEARCH("NO",V1071)))</formula>
    </cfRule>
  </conditionalFormatting>
  <conditionalFormatting sqref="W1071">
    <cfRule type="containsText" dxfId="57" priority="57" operator="containsText" text="YES">
      <formula>NOT(ISERROR(SEARCH("YES",W1071)))</formula>
    </cfRule>
    <cfRule type="containsText" dxfId="56" priority="58" operator="containsText" text="NO">
      <formula>NOT(ISERROR(SEARCH("NO",W1071)))</formula>
    </cfRule>
  </conditionalFormatting>
  <conditionalFormatting sqref="W1084:W1085">
    <cfRule type="containsText" dxfId="55" priority="55" operator="containsText" text="YES">
      <formula>NOT(ISERROR(SEARCH("YES",W1084)))</formula>
    </cfRule>
    <cfRule type="containsText" dxfId="54" priority="56" operator="containsText" text="NO">
      <formula>NOT(ISERROR(SEARCH("NO",W1084)))</formula>
    </cfRule>
  </conditionalFormatting>
  <conditionalFormatting sqref="V1086">
    <cfRule type="containsText" dxfId="53" priority="53" operator="containsText" text="YES">
      <formula>NOT(ISERROR(SEARCH("YES",V1086)))</formula>
    </cfRule>
    <cfRule type="containsText" dxfId="52" priority="54" operator="containsText" text="NO">
      <formula>NOT(ISERROR(SEARCH("NO",V1086)))</formula>
    </cfRule>
  </conditionalFormatting>
  <conditionalFormatting sqref="W1086">
    <cfRule type="containsText" dxfId="51" priority="51" operator="containsText" text="YES">
      <formula>NOT(ISERROR(SEARCH("YES",W1086)))</formula>
    </cfRule>
    <cfRule type="containsText" dxfId="50" priority="52" operator="containsText" text="NO">
      <formula>NOT(ISERROR(SEARCH("NO",W1086)))</formula>
    </cfRule>
  </conditionalFormatting>
  <conditionalFormatting sqref="W1083">
    <cfRule type="containsText" dxfId="49" priority="49" operator="containsText" text="YES">
      <formula>NOT(ISERROR(SEARCH("YES",W1083)))</formula>
    </cfRule>
    <cfRule type="containsText" dxfId="48" priority="50" operator="containsText" text="NO">
      <formula>NOT(ISERROR(SEARCH("NO",W1083)))</formula>
    </cfRule>
  </conditionalFormatting>
  <conditionalFormatting sqref="V1087">
    <cfRule type="containsText" dxfId="47" priority="47" operator="containsText" text="YES">
      <formula>NOT(ISERROR(SEARCH("YES",V1087)))</formula>
    </cfRule>
    <cfRule type="containsText" dxfId="46" priority="48" operator="containsText" text="NO">
      <formula>NOT(ISERROR(SEARCH("NO",V1087)))</formula>
    </cfRule>
  </conditionalFormatting>
  <conditionalFormatting sqref="W1087">
    <cfRule type="containsText" dxfId="45" priority="45" operator="containsText" text="YES">
      <formula>NOT(ISERROR(SEARCH("YES",W1087)))</formula>
    </cfRule>
    <cfRule type="containsText" dxfId="44" priority="46" operator="containsText" text="NO">
      <formula>NOT(ISERROR(SEARCH("NO",W1087)))</formula>
    </cfRule>
  </conditionalFormatting>
  <conditionalFormatting sqref="V1088">
    <cfRule type="containsText" dxfId="43" priority="43" operator="containsText" text="YES">
      <formula>NOT(ISERROR(SEARCH("YES",V1088)))</formula>
    </cfRule>
    <cfRule type="containsText" dxfId="42" priority="44" operator="containsText" text="NO">
      <formula>NOT(ISERROR(SEARCH("NO",V1088)))</formula>
    </cfRule>
  </conditionalFormatting>
  <conditionalFormatting sqref="W1088">
    <cfRule type="containsText" dxfId="41" priority="41" operator="containsText" text="YES">
      <formula>NOT(ISERROR(SEARCH("YES",W1088)))</formula>
    </cfRule>
    <cfRule type="containsText" dxfId="40" priority="42" operator="containsText" text="NO">
      <formula>NOT(ISERROR(SEARCH("NO",W1088)))</formula>
    </cfRule>
  </conditionalFormatting>
  <conditionalFormatting sqref="W1091">
    <cfRule type="containsText" dxfId="39" priority="39" operator="containsText" text="YES">
      <formula>NOT(ISERROR(SEARCH("YES",W1091)))</formula>
    </cfRule>
    <cfRule type="containsText" dxfId="38" priority="40" operator="containsText" text="NO">
      <formula>NOT(ISERROR(SEARCH("NO",W1091)))</formula>
    </cfRule>
  </conditionalFormatting>
  <conditionalFormatting sqref="V1091">
    <cfRule type="containsText" dxfId="37" priority="37" operator="containsText" text="YES">
      <formula>NOT(ISERROR(SEARCH("YES",V1091)))</formula>
    </cfRule>
    <cfRule type="containsText" dxfId="36" priority="38" operator="containsText" text="NO">
      <formula>NOT(ISERROR(SEARCH("NO",V1091)))</formula>
    </cfRule>
  </conditionalFormatting>
  <conditionalFormatting sqref="W1092">
    <cfRule type="containsText" dxfId="35" priority="35" operator="containsText" text="YES">
      <formula>NOT(ISERROR(SEARCH("YES",W1092)))</formula>
    </cfRule>
    <cfRule type="containsText" dxfId="34" priority="36" operator="containsText" text="NO">
      <formula>NOT(ISERROR(SEARCH("NO",W1092)))</formula>
    </cfRule>
  </conditionalFormatting>
  <conditionalFormatting sqref="V1092">
    <cfRule type="containsText" dxfId="33" priority="33" operator="containsText" text="YES">
      <formula>NOT(ISERROR(SEARCH("YES",V1092)))</formula>
    </cfRule>
    <cfRule type="containsText" dxfId="32" priority="34" operator="containsText" text="NO">
      <formula>NOT(ISERROR(SEARCH("NO",V1092)))</formula>
    </cfRule>
  </conditionalFormatting>
  <conditionalFormatting sqref="V1107">
    <cfRule type="containsText" dxfId="31" priority="31" operator="containsText" text="YES">
      <formula>NOT(ISERROR(SEARCH("YES",V1107)))</formula>
    </cfRule>
    <cfRule type="containsText" dxfId="30" priority="32" operator="containsText" text="NO">
      <formula>NOT(ISERROR(SEARCH("NO",V1107)))</formula>
    </cfRule>
  </conditionalFormatting>
  <conditionalFormatting sqref="W1105">
    <cfRule type="containsText" dxfId="29" priority="29" operator="containsText" text="YES">
      <formula>NOT(ISERROR(SEARCH("YES",W1105)))</formula>
    </cfRule>
    <cfRule type="containsText" dxfId="28" priority="30" operator="containsText" text="NO">
      <formula>NOT(ISERROR(SEARCH("NO",W1105)))</formula>
    </cfRule>
  </conditionalFormatting>
  <conditionalFormatting sqref="W1105">
    <cfRule type="containsText" dxfId="27" priority="27" operator="containsText" text="YES">
      <formula>NOT(ISERROR(SEARCH("YES",W1105)))</formula>
    </cfRule>
    <cfRule type="containsText" dxfId="26" priority="28" operator="containsText" text="NO">
      <formula>NOT(ISERROR(SEARCH("NO",W1105)))</formula>
    </cfRule>
  </conditionalFormatting>
  <conditionalFormatting sqref="V1105">
    <cfRule type="containsText" dxfId="25" priority="25" operator="containsText" text="YES">
      <formula>NOT(ISERROR(SEARCH("YES",V1105)))</formula>
    </cfRule>
    <cfRule type="containsText" dxfId="24" priority="26" operator="containsText" text="NO">
      <formula>NOT(ISERROR(SEARCH("NO",V1105)))</formula>
    </cfRule>
  </conditionalFormatting>
  <conditionalFormatting sqref="W1096 W1094">
    <cfRule type="containsText" dxfId="23" priority="23" operator="containsText" text="YES">
      <formula>NOT(ISERROR(SEARCH("YES",W1094)))</formula>
    </cfRule>
    <cfRule type="containsText" dxfId="22" priority="24" operator="containsText" text="NO">
      <formula>NOT(ISERROR(SEARCH("NO",W1094)))</formula>
    </cfRule>
  </conditionalFormatting>
  <conditionalFormatting sqref="W1095">
    <cfRule type="containsText" dxfId="21" priority="21" operator="containsText" text="YES">
      <formula>NOT(ISERROR(SEARCH("YES",W1095)))</formula>
    </cfRule>
    <cfRule type="containsText" dxfId="20" priority="22" operator="containsText" text="NO">
      <formula>NOT(ISERROR(SEARCH("NO",W1095)))</formula>
    </cfRule>
  </conditionalFormatting>
  <conditionalFormatting sqref="V1097">
    <cfRule type="containsText" dxfId="19" priority="19" operator="containsText" text="YES">
      <formula>NOT(ISERROR(SEARCH("YES",V1097)))</formula>
    </cfRule>
    <cfRule type="containsText" dxfId="18" priority="20" operator="containsText" text="NO">
      <formula>NOT(ISERROR(SEARCH("NO",V1097)))</formula>
    </cfRule>
  </conditionalFormatting>
  <conditionalFormatting sqref="W1098">
    <cfRule type="containsText" dxfId="17" priority="17" operator="containsText" text="YES">
      <formula>NOT(ISERROR(SEARCH("YES",W1098)))</formula>
    </cfRule>
    <cfRule type="containsText" dxfId="16" priority="18" operator="containsText" text="NO">
      <formula>NOT(ISERROR(SEARCH("NO",W1098)))</formula>
    </cfRule>
  </conditionalFormatting>
  <conditionalFormatting sqref="W1098">
    <cfRule type="containsText" dxfId="15" priority="15" operator="containsText" text="YES">
      <formula>NOT(ISERROR(SEARCH("YES",W1098)))</formula>
    </cfRule>
    <cfRule type="containsText" dxfId="14" priority="16" operator="containsText" text="NO">
      <formula>NOT(ISERROR(SEARCH("NO",W1098)))</formula>
    </cfRule>
  </conditionalFormatting>
  <conditionalFormatting sqref="V1098">
    <cfRule type="containsText" dxfId="13" priority="13" operator="containsText" text="YES">
      <formula>NOT(ISERROR(SEARCH("YES",V1098)))</formula>
    </cfRule>
    <cfRule type="containsText" dxfId="12" priority="14" operator="containsText" text="NO">
      <formula>NOT(ISERROR(SEARCH("NO",V1098)))</formula>
    </cfRule>
  </conditionalFormatting>
  <conditionalFormatting sqref="W1101">
    <cfRule type="containsText" dxfId="11" priority="11" operator="containsText" text="YES">
      <formula>NOT(ISERROR(SEARCH("YES",W1101)))</formula>
    </cfRule>
    <cfRule type="containsText" dxfId="10" priority="12" operator="containsText" text="NO">
      <formula>NOT(ISERROR(SEARCH("NO",W1101)))</formula>
    </cfRule>
  </conditionalFormatting>
  <conditionalFormatting sqref="V1101">
    <cfRule type="containsText" dxfId="9" priority="9" operator="containsText" text="YES">
      <formula>NOT(ISERROR(SEARCH("YES",V1101)))</formula>
    </cfRule>
    <cfRule type="containsText" dxfId="8" priority="10" operator="containsText" text="NO">
      <formula>NOT(ISERROR(SEARCH("NO",V1101)))</formula>
    </cfRule>
  </conditionalFormatting>
  <conditionalFormatting sqref="W1103">
    <cfRule type="containsText" dxfId="7" priority="7" operator="containsText" text="YES">
      <formula>NOT(ISERROR(SEARCH("YES",W1103)))</formula>
    </cfRule>
    <cfRule type="containsText" dxfId="6" priority="8" operator="containsText" text="NO">
      <formula>NOT(ISERROR(SEARCH("NO",W1103)))</formula>
    </cfRule>
  </conditionalFormatting>
  <conditionalFormatting sqref="V1103">
    <cfRule type="containsText" dxfId="5" priority="5" operator="containsText" text="YES">
      <formula>NOT(ISERROR(SEARCH("YES",V1103)))</formula>
    </cfRule>
    <cfRule type="containsText" dxfId="4" priority="6" operator="containsText" text="NO">
      <formula>NOT(ISERROR(SEARCH("NO",V1103)))</formula>
    </cfRule>
  </conditionalFormatting>
  <conditionalFormatting sqref="W1102">
    <cfRule type="containsText" dxfId="3" priority="3" operator="containsText" text="YES">
      <formula>NOT(ISERROR(SEARCH("YES",W1102)))</formula>
    </cfRule>
    <cfRule type="containsText" dxfId="2" priority="4" operator="containsText" text="NO">
      <formula>NOT(ISERROR(SEARCH("NO",W1102)))</formula>
    </cfRule>
  </conditionalFormatting>
  <conditionalFormatting sqref="V1102">
    <cfRule type="containsText" dxfId="1" priority="1" operator="containsText" text="YES">
      <formula>NOT(ISERROR(SEARCH("YES",V1102)))</formula>
    </cfRule>
    <cfRule type="containsText" dxfId="0" priority="2" operator="containsText" text="NO">
      <formula>NOT(ISERROR(SEARCH("NO",V1102)))</formula>
    </cfRule>
  </conditionalFormatting>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enableFormatConditionsCalculation="0"/>
  <dimension ref="A1:D93"/>
  <sheetViews>
    <sheetView zoomScale="80" zoomScaleNormal="80" zoomScalePageLayoutView="80" workbookViewId="0">
      <selection activeCell="C69" sqref="C69"/>
    </sheetView>
  </sheetViews>
  <sheetFormatPr defaultColWidth="11.125" defaultRowHeight="15.75" x14ac:dyDescent="0.25"/>
  <cols>
    <col min="2" max="2" width="54" bestFit="1" customWidth="1"/>
    <col min="3" max="3" width="12.375" bestFit="1" customWidth="1"/>
    <col min="4" max="4" width="35.875" bestFit="1" customWidth="1"/>
  </cols>
  <sheetData>
    <row r="1" spans="1:4" x14ac:dyDescent="0.25">
      <c r="A1" s="46" t="s">
        <v>2241</v>
      </c>
      <c r="B1" s="46" t="s">
        <v>2244</v>
      </c>
      <c r="C1" s="46" t="s">
        <v>2245</v>
      </c>
      <c r="D1" s="46" t="s">
        <v>2263</v>
      </c>
    </row>
    <row r="2" spans="1:4" x14ac:dyDescent="0.25">
      <c r="A2">
        <v>1</v>
      </c>
      <c r="B2" t="s">
        <v>1788</v>
      </c>
      <c r="C2" t="s">
        <v>53</v>
      </c>
      <c r="D2" t="str">
        <f>IF(OR(C2="Input",C2="Method",C2="Organization",C2="People",C2="Tools"),"Yes","No")</f>
        <v>Yes</v>
      </c>
    </row>
    <row r="3" spans="1:4" x14ac:dyDescent="0.25">
      <c r="A3">
        <v>2</v>
      </c>
      <c r="B3" t="s">
        <v>1789</v>
      </c>
      <c r="C3" t="s">
        <v>55</v>
      </c>
      <c r="D3" t="str">
        <f t="shared" ref="D3:D64" si="0">IF(OR(C3="Input",C3="Method",C3="Organization",C3="People",C3="Tools"),"Yes","No")</f>
        <v>Yes</v>
      </c>
    </row>
    <row r="4" spans="1:4" x14ac:dyDescent="0.25">
      <c r="A4">
        <v>3</v>
      </c>
      <c r="B4" t="s">
        <v>1790</v>
      </c>
      <c r="C4" t="s">
        <v>52</v>
      </c>
      <c r="D4" t="str">
        <f t="shared" si="0"/>
        <v>Yes</v>
      </c>
    </row>
    <row r="5" spans="1:4" x14ac:dyDescent="0.25">
      <c r="A5">
        <v>4</v>
      </c>
      <c r="B5" t="s">
        <v>1791</v>
      </c>
      <c r="C5" t="s">
        <v>54</v>
      </c>
      <c r="D5" t="str">
        <f t="shared" si="0"/>
        <v>Yes</v>
      </c>
    </row>
    <row r="6" spans="1:4" x14ac:dyDescent="0.25">
      <c r="A6">
        <v>5</v>
      </c>
      <c r="B6" t="s">
        <v>1792</v>
      </c>
      <c r="C6" t="s">
        <v>52</v>
      </c>
      <c r="D6" t="str">
        <f t="shared" si="0"/>
        <v>Yes</v>
      </c>
    </row>
    <row r="7" spans="1:4" x14ac:dyDescent="0.25">
      <c r="A7">
        <v>6</v>
      </c>
      <c r="B7" t="s">
        <v>1793</v>
      </c>
      <c r="C7" t="s">
        <v>55</v>
      </c>
      <c r="D7" t="str">
        <f t="shared" si="0"/>
        <v>Yes</v>
      </c>
    </row>
    <row r="8" spans="1:4" x14ac:dyDescent="0.25">
      <c r="A8">
        <v>7</v>
      </c>
      <c r="B8" t="s">
        <v>39</v>
      </c>
      <c r="C8" t="s">
        <v>52</v>
      </c>
      <c r="D8" t="str">
        <f t="shared" si="0"/>
        <v>Yes</v>
      </c>
    </row>
    <row r="9" spans="1:4" x14ac:dyDescent="0.25">
      <c r="A9">
        <v>8</v>
      </c>
      <c r="B9" t="s">
        <v>455</v>
      </c>
      <c r="C9" t="s">
        <v>52</v>
      </c>
      <c r="D9" t="str">
        <f t="shared" si="0"/>
        <v>Yes</v>
      </c>
    </row>
    <row r="10" spans="1:4" x14ac:dyDescent="0.25">
      <c r="A10">
        <v>9</v>
      </c>
      <c r="B10" t="s">
        <v>40</v>
      </c>
      <c r="C10" t="s">
        <v>53</v>
      </c>
      <c r="D10" t="str">
        <f t="shared" si="0"/>
        <v>Yes</v>
      </c>
    </row>
    <row r="11" spans="1:4" x14ac:dyDescent="0.25">
      <c r="A11">
        <v>10</v>
      </c>
      <c r="B11" t="s">
        <v>1794</v>
      </c>
      <c r="C11" t="s">
        <v>53</v>
      </c>
      <c r="D11" t="str">
        <f t="shared" si="0"/>
        <v>Yes</v>
      </c>
    </row>
    <row r="12" spans="1:4" x14ac:dyDescent="0.25">
      <c r="A12">
        <v>11</v>
      </c>
      <c r="B12" t="s">
        <v>1795</v>
      </c>
      <c r="C12" t="s">
        <v>53</v>
      </c>
      <c r="D12" t="str">
        <f t="shared" si="0"/>
        <v>Yes</v>
      </c>
    </row>
    <row r="13" spans="1:4" x14ac:dyDescent="0.25">
      <c r="A13">
        <v>12</v>
      </c>
      <c r="B13" t="s">
        <v>1796</v>
      </c>
      <c r="C13" t="s">
        <v>52</v>
      </c>
      <c r="D13" t="str">
        <f t="shared" si="0"/>
        <v>Yes</v>
      </c>
    </row>
    <row r="14" spans="1:4" x14ac:dyDescent="0.25">
      <c r="A14">
        <v>13</v>
      </c>
      <c r="B14" t="s">
        <v>1797</v>
      </c>
      <c r="C14" t="s">
        <v>54</v>
      </c>
      <c r="D14" t="str">
        <f t="shared" si="0"/>
        <v>Yes</v>
      </c>
    </row>
    <row r="15" spans="1:4" x14ac:dyDescent="0.25">
      <c r="A15">
        <v>14</v>
      </c>
      <c r="B15" t="s">
        <v>1337</v>
      </c>
      <c r="C15" t="s">
        <v>52</v>
      </c>
      <c r="D15" t="str">
        <f t="shared" si="0"/>
        <v>Yes</v>
      </c>
    </row>
    <row r="16" spans="1:4" x14ac:dyDescent="0.25">
      <c r="A16">
        <v>15</v>
      </c>
      <c r="B16" t="s">
        <v>1826</v>
      </c>
      <c r="C16" t="s">
        <v>52</v>
      </c>
      <c r="D16" t="str">
        <f t="shared" si="0"/>
        <v>Yes</v>
      </c>
    </row>
    <row r="17" spans="1:4" x14ac:dyDescent="0.25">
      <c r="A17">
        <v>16</v>
      </c>
      <c r="B17" t="s">
        <v>1827</v>
      </c>
      <c r="C17" t="s">
        <v>52</v>
      </c>
      <c r="D17" t="str">
        <f t="shared" si="0"/>
        <v>Yes</v>
      </c>
    </row>
    <row r="18" spans="1:4" x14ac:dyDescent="0.25">
      <c r="A18">
        <v>17</v>
      </c>
      <c r="B18" t="s">
        <v>2307</v>
      </c>
      <c r="C18" t="s">
        <v>54</v>
      </c>
      <c r="D18" t="str">
        <f t="shared" si="0"/>
        <v>Yes</v>
      </c>
    </row>
    <row r="19" spans="1:4" x14ac:dyDescent="0.25">
      <c r="A19">
        <v>18</v>
      </c>
      <c r="B19" t="s">
        <v>2079</v>
      </c>
      <c r="C19" t="s">
        <v>52</v>
      </c>
      <c r="D19" t="str">
        <f t="shared" si="0"/>
        <v>Yes</v>
      </c>
    </row>
    <row r="20" spans="1:4" x14ac:dyDescent="0.25">
      <c r="A20">
        <v>19</v>
      </c>
      <c r="B20" t="s">
        <v>1798</v>
      </c>
      <c r="C20" t="s">
        <v>54</v>
      </c>
      <c r="D20" t="str">
        <f t="shared" si="0"/>
        <v>Yes</v>
      </c>
    </row>
    <row r="21" spans="1:4" x14ac:dyDescent="0.25">
      <c r="A21">
        <v>20</v>
      </c>
      <c r="B21" t="s">
        <v>1799</v>
      </c>
      <c r="C21" t="s">
        <v>54</v>
      </c>
      <c r="D21" t="str">
        <f t="shared" si="0"/>
        <v>Yes</v>
      </c>
    </row>
    <row r="22" spans="1:4" x14ac:dyDescent="0.25">
      <c r="A22">
        <v>21</v>
      </c>
      <c r="B22" t="s">
        <v>2080</v>
      </c>
      <c r="C22" t="s">
        <v>52</v>
      </c>
      <c r="D22" t="str">
        <f t="shared" si="0"/>
        <v>Yes</v>
      </c>
    </row>
    <row r="23" spans="1:4" x14ac:dyDescent="0.25">
      <c r="A23">
        <v>22</v>
      </c>
      <c r="B23" t="s">
        <v>1800</v>
      </c>
      <c r="C23" t="s">
        <v>55</v>
      </c>
      <c r="D23" t="str">
        <f t="shared" si="0"/>
        <v>Yes</v>
      </c>
    </row>
    <row r="24" spans="1:4" x14ac:dyDescent="0.25">
      <c r="A24">
        <v>23</v>
      </c>
      <c r="B24" t="s">
        <v>1801</v>
      </c>
      <c r="C24" t="s">
        <v>54</v>
      </c>
      <c r="D24" t="str">
        <f t="shared" si="0"/>
        <v>Yes</v>
      </c>
    </row>
    <row r="25" spans="1:4" x14ac:dyDescent="0.25">
      <c r="A25">
        <v>24</v>
      </c>
      <c r="B25" t="s">
        <v>1802</v>
      </c>
      <c r="C25" t="s">
        <v>53</v>
      </c>
      <c r="D25" t="str">
        <f t="shared" si="0"/>
        <v>Yes</v>
      </c>
    </row>
    <row r="26" spans="1:4" x14ac:dyDescent="0.25">
      <c r="A26">
        <v>25</v>
      </c>
      <c r="B26" t="s">
        <v>1803</v>
      </c>
      <c r="C26" t="s">
        <v>52</v>
      </c>
      <c r="D26" t="str">
        <f t="shared" si="0"/>
        <v>Yes</v>
      </c>
    </row>
    <row r="27" spans="1:4" x14ac:dyDescent="0.25">
      <c r="A27">
        <v>26</v>
      </c>
      <c r="B27" t="s">
        <v>2081</v>
      </c>
      <c r="C27" t="s">
        <v>52</v>
      </c>
      <c r="D27" t="str">
        <f t="shared" si="0"/>
        <v>Yes</v>
      </c>
    </row>
    <row r="28" spans="1:4" x14ac:dyDescent="0.25">
      <c r="A28">
        <v>27</v>
      </c>
      <c r="B28" t="s">
        <v>2082</v>
      </c>
      <c r="C28" t="s">
        <v>53</v>
      </c>
      <c r="D28" t="str">
        <f t="shared" si="0"/>
        <v>Yes</v>
      </c>
    </row>
    <row r="29" spans="1:4" x14ac:dyDescent="0.25">
      <c r="A29">
        <v>28</v>
      </c>
      <c r="B29" t="s">
        <v>1804</v>
      </c>
      <c r="C29" t="s">
        <v>53</v>
      </c>
      <c r="D29" t="str">
        <f t="shared" si="0"/>
        <v>Yes</v>
      </c>
    </row>
    <row r="30" spans="1:4" x14ac:dyDescent="0.25">
      <c r="A30">
        <v>29</v>
      </c>
      <c r="B30" t="s">
        <v>1805</v>
      </c>
      <c r="C30" t="s">
        <v>54</v>
      </c>
      <c r="D30" t="str">
        <f t="shared" si="0"/>
        <v>Yes</v>
      </c>
    </row>
    <row r="31" spans="1:4" x14ac:dyDescent="0.25">
      <c r="A31">
        <v>30</v>
      </c>
      <c r="B31" t="s">
        <v>608</v>
      </c>
      <c r="C31" t="s">
        <v>53</v>
      </c>
      <c r="D31" t="str">
        <f t="shared" si="0"/>
        <v>Yes</v>
      </c>
    </row>
    <row r="32" spans="1:4" x14ac:dyDescent="0.25">
      <c r="A32">
        <v>31</v>
      </c>
      <c r="B32" t="s">
        <v>1806</v>
      </c>
      <c r="C32" t="s">
        <v>52</v>
      </c>
      <c r="D32" t="str">
        <f t="shared" si="0"/>
        <v>Yes</v>
      </c>
    </row>
    <row r="33" spans="1:4" x14ac:dyDescent="0.25">
      <c r="A33">
        <v>32</v>
      </c>
      <c r="B33" t="s">
        <v>41</v>
      </c>
      <c r="C33" t="s">
        <v>53</v>
      </c>
      <c r="D33" t="str">
        <f t="shared" si="0"/>
        <v>Yes</v>
      </c>
    </row>
    <row r="34" spans="1:4" x14ac:dyDescent="0.25">
      <c r="A34">
        <v>33</v>
      </c>
      <c r="B34" t="s">
        <v>1807</v>
      </c>
      <c r="C34" t="s">
        <v>53</v>
      </c>
      <c r="D34" t="str">
        <f t="shared" si="0"/>
        <v>Yes</v>
      </c>
    </row>
    <row r="35" spans="1:4" x14ac:dyDescent="0.25">
      <c r="A35">
        <v>34</v>
      </c>
      <c r="B35" t="s">
        <v>1808</v>
      </c>
      <c r="C35" t="s">
        <v>52</v>
      </c>
      <c r="D35" t="str">
        <f t="shared" si="0"/>
        <v>Yes</v>
      </c>
    </row>
    <row r="36" spans="1:4" x14ac:dyDescent="0.25">
      <c r="A36">
        <v>35</v>
      </c>
      <c r="B36" t="s">
        <v>437</v>
      </c>
      <c r="C36" t="s">
        <v>55</v>
      </c>
      <c r="D36" t="str">
        <f t="shared" si="0"/>
        <v>Yes</v>
      </c>
    </row>
    <row r="37" spans="1:4" x14ac:dyDescent="0.25">
      <c r="A37">
        <v>36</v>
      </c>
      <c r="B37" t="s">
        <v>1809</v>
      </c>
      <c r="C37" t="s">
        <v>55</v>
      </c>
      <c r="D37" t="str">
        <f t="shared" si="0"/>
        <v>Yes</v>
      </c>
    </row>
    <row r="38" spans="1:4" x14ac:dyDescent="0.25">
      <c r="A38">
        <v>37</v>
      </c>
      <c r="B38" t="s">
        <v>1810</v>
      </c>
      <c r="C38" t="s">
        <v>55</v>
      </c>
      <c r="D38" t="str">
        <f t="shared" si="0"/>
        <v>Yes</v>
      </c>
    </row>
    <row r="39" spans="1:4" x14ac:dyDescent="0.25">
      <c r="A39">
        <v>38</v>
      </c>
      <c r="B39" t="s">
        <v>510</v>
      </c>
      <c r="C39" t="s">
        <v>55</v>
      </c>
      <c r="D39" t="str">
        <f t="shared" si="0"/>
        <v>Yes</v>
      </c>
    </row>
    <row r="40" spans="1:4" x14ac:dyDescent="0.25">
      <c r="A40">
        <v>39</v>
      </c>
      <c r="B40" t="s">
        <v>1811</v>
      </c>
      <c r="C40" t="s">
        <v>52</v>
      </c>
      <c r="D40" t="str">
        <f t="shared" si="0"/>
        <v>Yes</v>
      </c>
    </row>
    <row r="41" spans="1:4" x14ac:dyDescent="0.25">
      <c r="A41">
        <v>40</v>
      </c>
      <c r="B41" t="s">
        <v>1812</v>
      </c>
      <c r="C41" t="s">
        <v>53</v>
      </c>
      <c r="D41" t="str">
        <f t="shared" si="0"/>
        <v>Yes</v>
      </c>
    </row>
    <row r="42" spans="1:4" x14ac:dyDescent="0.25">
      <c r="A42">
        <v>41</v>
      </c>
      <c r="B42" t="s">
        <v>43</v>
      </c>
      <c r="C42" t="s">
        <v>52</v>
      </c>
      <c r="D42" t="str">
        <f t="shared" si="0"/>
        <v>Yes</v>
      </c>
    </row>
    <row r="43" spans="1:4" x14ac:dyDescent="0.25">
      <c r="A43">
        <v>42</v>
      </c>
      <c r="B43" t="s">
        <v>1813</v>
      </c>
      <c r="C43" t="s">
        <v>52</v>
      </c>
      <c r="D43" t="str">
        <f t="shared" si="0"/>
        <v>Yes</v>
      </c>
    </row>
    <row r="44" spans="1:4" x14ac:dyDescent="0.25">
      <c r="A44">
        <v>43</v>
      </c>
      <c r="B44" t="s">
        <v>1821</v>
      </c>
      <c r="C44" t="s">
        <v>55</v>
      </c>
      <c r="D44" t="str">
        <f t="shared" si="0"/>
        <v>Yes</v>
      </c>
    </row>
    <row r="45" spans="1:4" x14ac:dyDescent="0.25">
      <c r="A45">
        <v>44</v>
      </c>
      <c r="B45" t="s">
        <v>1814</v>
      </c>
      <c r="C45" t="s">
        <v>54</v>
      </c>
      <c r="D45" t="str">
        <f t="shared" si="0"/>
        <v>Yes</v>
      </c>
    </row>
    <row r="46" spans="1:4" x14ac:dyDescent="0.25">
      <c r="A46">
        <v>45</v>
      </c>
      <c r="B46" t="s">
        <v>449</v>
      </c>
      <c r="C46" t="s">
        <v>53</v>
      </c>
      <c r="D46" t="str">
        <f t="shared" si="0"/>
        <v>Yes</v>
      </c>
    </row>
    <row r="47" spans="1:4" x14ac:dyDescent="0.25">
      <c r="A47">
        <v>46</v>
      </c>
      <c r="B47" t="s">
        <v>44</v>
      </c>
      <c r="C47" t="s">
        <v>53</v>
      </c>
      <c r="D47" t="str">
        <f t="shared" si="0"/>
        <v>Yes</v>
      </c>
    </row>
    <row r="48" spans="1:4" x14ac:dyDescent="0.25">
      <c r="A48">
        <v>47</v>
      </c>
      <c r="B48" t="s">
        <v>2084</v>
      </c>
      <c r="C48" t="s">
        <v>53</v>
      </c>
      <c r="D48" t="str">
        <f t="shared" si="0"/>
        <v>Yes</v>
      </c>
    </row>
    <row r="49" spans="1:4" x14ac:dyDescent="0.25">
      <c r="A49">
        <v>48</v>
      </c>
      <c r="B49" t="s">
        <v>2083</v>
      </c>
      <c r="C49" t="s">
        <v>52</v>
      </c>
      <c r="D49" t="str">
        <f t="shared" si="0"/>
        <v>Yes</v>
      </c>
    </row>
    <row r="50" spans="1:4" x14ac:dyDescent="0.25">
      <c r="A50">
        <v>49</v>
      </c>
      <c r="B50" t="s">
        <v>600</v>
      </c>
      <c r="C50" t="s">
        <v>52</v>
      </c>
      <c r="D50" t="str">
        <f t="shared" si="0"/>
        <v>Yes</v>
      </c>
    </row>
    <row r="51" spans="1:4" x14ac:dyDescent="0.25">
      <c r="A51">
        <v>50</v>
      </c>
      <c r="B51" t="s">
        <v>45</v>
      </c>
      <c r="C51" t="s">
        <v>53</v>
      </c>
      <c r="D51" t="str">
        <f t="shared" si="0"/>
        <v>Yes</v>
      </c>
    </row>
    <row r="52" spans="1:4" x14ac:dyDescent="0.25">
      <c r="A52">
        <v>51</v>
      </c>
      <c r="B52" t="s">
        <v>1815</v>
      </c>
      <c r="C52" t="s">
        <v>52</v>
      </c>
      <c r="D52" t="str">
        <f t="shared" si="0"/>
        <v>Yes</v>
      </c>
    </row>
    <row r="53" spans="1:4" x14ac:dyDescent="0.25">
      <c r="A53">
        <v>52</v>
      </c>
      <c r="B53" t="s">
        <v>1816</v>
      </c>
      <c r="C53" t="s">
        <v>55</v>
      </c>
      <c r="D53" t="str">
        <f t="shared" si="0"/>
        <v>Yes</v>
      </c>
    </row>
    <row r="54" spans="1:4" x14ac:dyDescent="0.25">
      <c r="A54">
        <v>53</v>
      </c>
      <c r="B54" t="s">
        <v>46</v>
      </c>
      <c r="C54" t="s">
        <v>53</v>
      </c>
      <c r="D54" t="str">
        <f t="shared" si="0"/>
        <v>Yes</v>
      </c>
    </row>
    <row r="55" spans="1:4" x14ac:dyDescent="0.25">
      <c r="A55">
        <v>54</v>
      </c>
      <c r="B55" t="s">
        <v>1817</v>
      </c>
      <c r="C55" t="s">
        <v>52</v>
      </c>
      <c r="D55" t="str">
        <f t="shared" si="0"/>
        <v>Yes</v>
      </c>
    </row>
    <row r="56" spans="1:4" x14ac:dyDescent="0.25">
      <c r="A56">
        <v>55</v>
      </c>
      <c r="B56" t="s">
        <v>593</v>
      </c>
      <c r="C56" t="s">
        <v>55</v>
      </c>
      <c r="D56" t="str">
        <f t="shared" si="0"/>
        <v>Yes</v>
      </c>
    </row>
    <row r="57" spans="1:4" x14ac:dyDescent="0.25">
      <c r="A57">
        <v>56</v>
      </c>
      <c r="B57" t="s">
        <v>1328</v>
      </c>
      <c r="C57" t="s">
        <v>55</v>
      </c>
      <c r="D57" t="str">
        <f t="shared" si="0"/>
        <v>Yes</v>
      </c>
    </row>
    <row r="58" spans="1:4" x14ac:dyDescent="0.25">
      <c r="A58">
        <v>57</v>
      </c>
      <c r="B58" t="s">
        <v>476</v>
      </c>
      <c r="C58" t="s">
        <v>52</v>
      </c>
      <c r="D58" t="str">
        <f t="shared" si="0"/>
        <v>Yes</v>
      </c>
    </row>
    <row r="59" spans="1:4" x14ac:dyDescent="0.25">
      <c r="A59">
        <v>58</v>
      </c>
      <c r="B59" t="s">
        <v>1818</v>
      </c>
      <c r="C59" t="s">
        <v>55</v>
      </c>
      <c r="D59" t="str">
        <f t="shared" si="0"/>
        <v>Yes</v>
      </c>
    </row>
    <row r="60" spans="1:4" x14ac:dyDescent="0.25">
      <c r="A60">
        <v>59</v>
      </c>
      <c r="B60" t="s">
        <v>1819</v>
      </c>
      <c r="C60" t="s">
        <v>56</v>
      </c>
      <c r="D60" t="str">
        <f t="shared" si="0"/>
        <v>Yes</v>
      </c>
    </row>
    <row r="61" spans="1:4" x14ac:dyDescent="0.25">
      <c r="A61">
        <v>60</v>
      </c>
      <c r="B61" t="s">
        <v>47</v>
      </c>
      <c r="C61" t="s">
        <v>53</v>
      </c>
      <c r="D61" t="str">
        <f t="shared" si="0"/>
        <v>Yes</v>
      </c>
    </row>
    <row r="62" spans="1:4" x14ac:dyDescent="0.25">
      <c r="A62">
        <v>61</v>
      </c>
      <c r="B62" t="s">
        <v>48</v>
      </c>
      <c r="C62" t="s">
        <v>56</v>
      </c>
      <c r="D62" t="str">
        <f t="shared" si="0"/>
        <v>Yes</v>
      </c>
    </row>
    <row r="63" spans="1:4" x14ac:dyDescent="0.25">
      <c r="A63">
        <v>62</v>
      </c>
      <c r="B63" t="s">
        <v>2085</v>
      </c>
      <c r="C63" t="s">
        <v>53</v>
      </c>
      <c r="D63" t="str">
        <f t="shared" si="0"/>
        <v>Yes</v>
      </c>
    </row>
    <row r="64" spans="1:4" x14ac:dyDescent="0.25">
      <c r="A64">
        <v>63</v>
      </c>
      <c r="B64" t="s">
        <v>1820</v>
      </c>
      <c r="C64" t="s">
        <v>53</v>
      </c>
      <c r="D64" t="str">
        <f t="shared" si="0"/>
        <v>Yes</v>
      </c>
    </row>
    <row r="65" spans="1:4" x14ac:dyDescent="0.25">
      <c r="A65">
        <v>64</v>
      </c>
      <c r="B65" t="s">
        <v>2297</v>
      </c>
      <c r="C65" t="s">
        <v>55</v>
      </c>
      <c r="D65" t="str">
        <f t="shared" ref="D65:D93" si="1">IF(OR(C65="Input",C65="Method",C65="Organization",C65="People",C65="Tools"),"Yes","No")</f>
        <v>Yes</v>
      </c>
    </row>
    <row r="66" spans="1:4" x14ac:dyDescent="0.25">
      <c r="A66">
        <v>65</v>
      </c>
      <c r="B66" t="s">
        <v>598</v>
      </c>
      <c r="C66" t="s">
        <v>53</v>
      </c>
      <c r="D66" t="str">
        <f t="shared" si="1"/>
        <v>Yes</v>
      </c>
    </row>
    <row r="67" spans="1:4" x14ac:dyDescent="0.25">
      <c r="A67">
        <v>66</v>
      </c>
      <c r="B67" t="s">
        <v>439</v>
      </c>
      <c r="C67" t="s">
        <v>53</v>
      </c>
      <c r="D67" t="str">
        <f t="shared" si="1"/>
        <v>Yes</v>
      </c>
    </row>
    <row r="68" spans="1:4" x14ac:dyDescent="0.25">
      <c r="A68">
        <v>67</v>
      </c>
      <c r="B68" t="s">
        <v>49</v>
      </c>
      <c r="C68" t="s">
        <v>53</v>
      </c>
      <c r="D68" t="str">
        <f t="shared" si="1"/>
        <v>Yes</v>
      </c>
    </row>
    <row r="69" spans="1:4" x14ac:dyDescent="0.25">
      <c r="A69">
        <v>68</v>
      </c>
      <c r="B69" t="s">
        <v>447</v>
      </c>
      <c r="C69" t="s">
        <v>52</v>
      </c>
      <c r="D69" t="str">
        <f t="shared" si="1"/>
        <v>Yes</v>
      </c>
    </row>
    <row r="70" spans="1:4" x14ac:dyDescent="0.25">
      <c r="A70">
        <v>69</v>
      </c>
      <c r="B70" t="s">
        <v>1822</v>
      </c>
      <c r="C70" t="s">
        <v>53</v>
      </c>
      <c r="D70" t="str">
        <f t="shared" si="1"/>
        <v>Yes</v>
      </c>
    </row>
    <row r="71" spans="1:4" x14ac:dyDescent="0.25">
      <c r="A71">
        <v>70</v>
      </c>
      <c r="B71" t="s">
        <v>2086</v>
      </c>
      <c r="C71" t="s">
        <v>52</v>
      </c>
      <c r="D71" t="str">
        <f t="shared" si="1"/>
        <v>Yes</v>
      </c>
    </row>
    <row r="72" spans="1:4" x14ac:dyDescent="0.25">
      <c r="A72">
        <v>71</v>
      </c>
      <c r="B72" t="s">
        <v>1823</v>
      </c>
      <c r="C72" t="s">
        <v>52</v>
      </c>
      <c r="D72" t="str">
        <f t="shared" si="1"/>
        <v>Yes</v>
      </c>
    </row>
    <row r="73" spans="1:4" x14ac:dyDescent="0.25">
      <c r="A73">
        <v>72</v>
      </c>
      <c r="B73" t="s">
        <v>453</v>
      </c>
      <c r="C73" t="s">
        <v>52</v>
      </c>
      <c r="D73" t="str">
        <f t="shared" si="1"/>
        <v>Yes</v>
      </c>
    </row>
    <row r="74" spans="1:4" x14ac:dyDescent="0.25">
      <c r="A74">
        <v>73</v>
      </c>
      <c r="B74" t="s">
        <v>1824</v>
      </c>
      <c r="C74" t="s">
        <v>53</v>
      </c>
      <c r="D74" t="str">
        <f t="shared" si="1"/>
        <v>Yes</v>
      </c>
    </row>
    <row r="75" spans="1:4" x14ac:dyDescent="0.25">
      <c r="A75">
        <v>74</v>
      </c>
      <c r="B75" t="s">
        <v>50</v>
      </c>
      <c r="C75" t="s">
        <v>55</v>
      </c>
      <c r="D75" t="str">
        <f t="shared" si="1"/>
        <v>Yes</v>
      </c>
    </row>
    <row r="76" spans="1:4" x14ac:dyDescent="0.25">
      <c r="A76">
        <v>75</v>
      </c>
      <c r="B76" t="s">
        <v>461</v>
      </c>
      <c r="C76" t="s">
        <v>55</v>
      </c>
      <c r="D76" t="str">
        <f t="shared" si="1"/>
        <v>Yes</v>
      </c>
    </row>
    <row r="77" spans="1:4" x14ac:dyDescent="0.25">
      <c r="A77">
        <v>76</v>
      </c>
      <c r="B77" t="s">
        <v>51</v>
      </c>
      <c r="C77" t="s">
        <v>52</v>
      </c>
      <c r="D77" t="str">
        <f t="shared" si="1"/>
        <v>Yes</v>
      </c>
    </row>
    <row r="78" spans="1:4" x14ac:dyDescent="0.25">
      <c r="A78">
        <v>77</v>
      </c>
      <c r="B78" t="s">
        <v>607</v>
      </c>
      <c r="C78" t="s">
        <v>52</v>
      </c>
      <c r="D78" t="str">
        <f t="shared" si="1"/>
        <v>Yes</v>
      </c>
    </row>
    <row r="79" spans="1:4" x14ac:dyDescent="0.25">
      <c r="A79">
        <v>78</v>
      </c>
      <c r="B79" t="s">
        <v>1305</v>
      </c>
      <c r="C79" t="s">
        <v>53</v>
      </c>
      <c r="D79" t="str">
        <f t="shared" si="1"/>
        <v>Yes</v>
      </c>
    </row>
    <row r="80" spans="1:4" x14ac:dyDescent="0.25">
      <c r="A80">
        <v>79</v>
      </c>
      <c r="B80" t="s">
        <v>443</v>
      </c>
      <c r="C80" t="s">
        <v>52</v>
      </c>
      <c r="D80" t="str">
        <f t="shared" si="1"/>
        <v>Yes</v>
      </c>
    </row>
    <row r="81" spans="1:4" x14ac:dyDescent="0.25">
      <c r="A81">
        <v>80</v>
      </c>
      <c r="B81" t="s">
        <v>1825</v>
      </c>
      <c r="C81" t="s">
        <v>54</v>
      </c>
      <c r="D81" t="str">
        <f t="shared" si="1"/>
        <v>Yes</v>
      </c>
    </row>
    <row r="82" spans="1:4" x14ac:dyDescent="0.25">
      <c r="A82">
        <v>81</v>
      </c>
      <c r="B82" t="s">
        <v>597</v>
      </c>
      <c r="C82" t="s">
        <v>52</v>
      </c>
      <c r="D82" t="str">
        <f t="shared" si="1"/>
        <v>Yes</v>
      </c>
    </row>
    <row r="83" spans="1:4" x14ac:dyDescent="0.25">
      <c r="A83">
        <v>82</v>
      </c>
      <c r="B83" s="53" t="s">
        <v>2292</v>
      </c>
      <c r="C83" s="53" t="s">
        <v>52</v>
      </c>
      <c r="D83" s="53" t="str">
        <f t="shared" si="1"/>
        <v>Yes</v>
      </c>
    </row>
    <row r="84" spans="1:4" x14ac:dyDescent="0.25">
      <c r="A84">
        <v>83</v>
      </c>
      <c r="B84" s="53" t="s">
        <v>2293</v>
      </c>
      <c r="C84" s="53" t="s">
        <v>54</v>
      </c>
      <c r="D84" s="53" t="str">
        <f t="shared" si="1"/>
        <v>Yes</v>
      </c>
    </row>
    <row r="85" spans="1:4" x14ac:dyDescent="0.25">
      <c r="A85">
        <v>84</v>
      </c>
      <c r="B85" s="53" t="s">
        <v>2294</v>
      </c>
      <c r="C85" s="53" t="s">
        <v>52</v>
      </c>
      <c r="D85" s="53" t="str">
        <f t="shared" si="1"/>
        <v>Yes</v>
      </c>
    </row>
    <row r="86" spans="1:4" x14ac:dyDescent="0.25">
      <c r="A86">
        <v>85</v>
      </c>
      <c r="B86" s="53" t="s">
        <v>2295</v>
      </c>
      <c r="C86" s="53" t="s">
        <v>53</v>
      </c>
      <c r="D86" s="53" t="str">
        <f t="shared" si="1"/>
        <v>Yes</v>
      </c>
    </row>
    <row r="87" spans="1:4" x14ac:dyDescent="0.25">
      <c r="A87">
        <v>86</v>
      </c>
      <c r="B87" s="53" t="s">
        <v>2303</v>
      </c>
      <c r="C87" s="53" t="s">
        <v>55</v>
      </c>
      <c r="D87" s="53" t="str">
        <f t="shared" si="1"/>
        <v>Yes</v>
      </c>
    </row>
    <row r="88" spans="1:4" x14ac:dyDescent="0.25">
      <c r="A88">
        <v>87</v>
      </c>
      <c r="B88" s="53" t="s">
        <v>2302</v>
      </c>
      <c r="C88" s="53" t="s">
        <v>54</v>
      </c>
      <c r="D88" s="53" t="str">
        <f t="shared" si="1"/>
        <v>Yes</v>
      </c>
    </row>
    <row r="89" spans="1:4" x14ac:dyDescent="0.25">
      <c r="A89">
        <v>88</v>
      </c>
      <c r="B89" s="53" t="s">
        <v>2074</v>
      </c>
      <c r="C89" s="53" t="s">
        <v>53</v>
      </c>
      <c r="D89" s="53" t="str">
        <f t="shared" si="1"/>
        <v>Yes</v>
      </c>
    </row>
    <row r="90" spans="1:4" x14ac:dyDescent="0.25">
      <c r="A90">
        <v>89</v>
      </c>
      <c r="B90" s="53" t="s">
        <v>2311</v>
      </c>
      <c r="C90" s="53" t="s">
        <v>54</v>
      </c>
      <c r="D90" s="53" t="str">
        <f t="shared" si="1"/>
        <v>Yes</v>
      </c>
    </row>
    <row r="91" spans="1:4" x14ac:dyDescent="0.25">
      <c r="A91">
        <v>90</v>
      </c>
      <c r="B91" s="53" t="s">
        <v>2304</v>
      </c>
      <c r="C91" s="53" t="s">
        <v>55</v>
      </c>
      <c r="D91" s="53" t="str">
        <f t="shared" si="1"/>
        <v>Yes</v>
      </c>
    </row>
    <row r="92" spans="1:4" x14ac:dyDescent="0.25">
      <c r="A92">
        <v>91</v>
      </c>
      <c r="B92" s="53" t="s">
        <v>2306</v>
      </c>
      <c r="C92" s="53" t="s">
        <v>53</v>
      </c>
      <c r="D92" s="53" t="str">
        <f t="shared" si="1"/>
        <v>Yes</v>
      </c>
    </row>
    <row r="93" spans="1:4" x14ac:dyDescent="0.25">
      <c r="A93">
        <v>92</v>
      </c>
      <c r="B93" s="53" t="s">
        <v>2308</v>
      </c>
      <c r="C93" s="53" t="s">
        <v>54</v>
      </c>
      <c r="D93" s="53" t="str">
        <f t="shared" si="1"/>
        <v>Yes</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dimension ref="A1:D50"/>
  <sheetViews>
    <sheetView zoomScale="80" zoomScaleNormal="80" zoomScalePageLayoutView="80" workbookViewId="0">
      <selection activeCell="C33" sqref="C33"/>
    </sheetView>
  </sheetViews>
  <sheetFormatPr defaultColWidth="11.125" defaultRowHeight="15.75" x14ac:dyDescent="0.25"/>
  <cols>
    <col min="2" max="2" width="44.875" bestFit="1" customWidth="1"/>
    <col min="3" max="3" width="23.625" bestFit="1" customWidth="1"/>
    <col min="4" max="4" width="35.875" bestFit="1" customWidth="1"/>
  </cols>
  <sheetData>
    <row r="1" spans="1:4" x14ac:dyDescent="0.25">
      <c r="A1" s="46" t="s">
        <v>2241</v>
      </c>
      <c r="B1" s="46" t="s">
        <v>2242</v>
      </c>
      <c r="C1" s="46" t="s">
        <v>2243</v>
      </c>
      <c r="D1" s="46" t="s">
        <v>2263</v>
      </c>
    </row>
    <row r="2" spans="1:4" x14ac:dyDescent="0.25">
      <c r="A2">
        <v>1</v>
      </c>
      <c r="B2" t="s">
        <v>1828</v>
      </c>
      <c r="C2" t="s">
        <v>70</v>
      </c>
      <c r="D2" t="str">
        <f>IF(OR(C2="Customer",C2="Design or Implementation",C2="Product",C2="Project or Organization",C2="Verification or Validation"),"Yes","No")</f>
        <v>Yes</v>
      </c>
    </row>
    <row r="3" spans="1:4" x14ac:dyDescent="0.25">
      <c r="A3">
        <v>2</v>
      </c>
      <c r="B3" t="s">
        <v>59</v>
      </c>
      <c r="C3" t="s">
        <v>69</v>
      </c>
      <c r="D3" t="str">
        <f t="shared" ref="D3:D50" si="0">IF(OR(C3="Customer",C3="Design or Implementation",C3="Product",C3="Project or Organization",C3="Verification or Validation"),"Yes","No")</f>
        <v>Yes</v>
      </c>
    </row>
    <row r="4" spans="1:4" x14ac:dyDescent="0.25">
      <c r="A4">
        <v>3</v>
      </c>
      <c r="B4" t="s">
        <v>1829</v>
      </c>
      <c r="C4" t="s">
        <v>72</v>
      </c>
      <c r="D4" t="str">
        <f t="shared" si="0"/>
        <v>Yes</v>
      </c>
    </row>
    <row r="5" spans="1:4" x14ac:dyDescent="0.25">
      <c r="A5">
        <v>4</v>
      </c>
      <c r="B5" t="s">
        <v>60</v>
      </c>
      <c r="C5" t="s">
        <v>72</v>
      </c>
      <c r="D5" t="str">
        <f t="shared" si="0"/>
        <v>Yes</v>
      </c>
    </row>
    <row r="6" spans="1:4" x14ac:dyDescent="0.25">
      <c r="A6">
        <v>5</v>
      </c>
      <c r="B6" t="s">
        <v>61</v>
      </c>
      <c r="C6" t="s">
        <v>73</v>
      </c>
      <c r="D6" t="str">
        <f t="shared" si="0"/>
        <v>Yes</v>
      </c>
    </row>
    <row r="7" spans="1:4" x14ac:dyDescent="0.25">
      <c r="A7">
        <v>6</v>
      </c>
      <c r="B7" t="s">
        <v>62</v>
      </c>
      <c r="C7" t="s">
        <v>69</v>
      </c>
      <c r="D7" t="str">
        <f t="shared" si="0"/>
        <v>Yes</v>
      </c>
    </row>
    <row r="8" spans="1:4" x14ac:dyDescent="0.25">
      <c r="A8">
        <v>7</v>
      </c>
      <c r="B8" t="s">
        <v>63</v>
      </c>
      <c r="C8" t="s">
        <v>73</v>
      </c>
      <c r="D8" t="str">
        <f t="shared" si="0"/>
        <v>Yes</v>
      </c>
    </row>
    <row r="9" spans="1:4" x14ac:dyDescent="0.25">
      <c r="A9">
        <v>8</v>
      </c>
      <c r="B9" t="s">
        <v>1830</v>
      </c>
      <c r="C9" t="s">
        <v>73</v>
      </c>
      <c r="D9" t="str">
        <f t="shared" si="0"/>
        <v>Yes</v>
      </c>
    </row>
    <row r="10" spans="1:4" x14ac:dyDescent="0.25">
      <c r="A10">
        <v>9</v>
      </c>
      <c r="B10" t="s">
        <v>2087</v>
      </c>
      <c r="C10" t="s">
        <v>70</v>
      </c>
      <c r="D10" t="str">
        <f t="shared" si="0"/>
        <v>Yes</v>
      </c>
    </row>
    <row r="11" spans="1:4" x14ac:dyDescent="0.25">
      <c r="A11">
        <v>10</v>
      </c>
      <c r="B11" t="s">
        <v>1831</v>
      </c>
      <c r="C11" t="s">
        <v>72</v>
      </c>
      <c r="D11" t="str">
        <f t="shared" si="0"/>
        <v>Yes</v>
      </c>
    </row>
    <row r="12" spans="1:4" x14ac:dyDescent="0.25">
      <c r="A12">
        <v>11</v>
      </c>
      <c r="B12" t="s">
        <v>2091</v>
      </c>
      <c r="C12" t="s">
        <v>72</v>
      </c>
      <c r="D12" t="str">
        <f t="shared" si="0"/>
        <v>Yes</v>
      </c>
    </row>
    <row r="13" spans="1:4" x14ac:dyDescent="0.25">
      <c r="A13">
        <v>12</v>
      </c>
      <c r="B13" t="s">
        <v>1832</v>
      </c>
      <c r="C13" t="s">
        <v>72</v>
      </c>
      <c r="D13" t="str">
        <f t="shared" si="0"/>
        <v>Yes</v>
      </c>
    </row>
    <row r="14" spans="1:4" x14ac:dyDescent="0.25">
      <c r="A14">
        <v>13</v>
      </c>
      <c r="B14" t="s">
        <v>1833</v>
      </c>
      <c r="C14" t="s">
        <v>70</v>
      </c>
      <c r="D14" t="str">
        <f t="shared" si="0"/>
        <v>Yes</v>
      </c>
    </row>
    <row r="15" spans="1:4" x14ac:dyDescent="0.25">
      <c r="A15">
        <v>14</v>
      </c>
      <c r="B15" t="s">
        <v>64</v>
      </c>
      <c r="C15" t="s">
        <v>71</v>
      </c>
      <c r="D15" t="str">
        <f t="shared" si="0"/>
        <v>Yes</v>
      </c>
    </row>
    <row r="16" spans="1:4" x14ac:dyDescent="0.25">
      <c r="A16">
        <v>15</v>
      </c>
      <c r="B16" t="s">
        <v>2093</v>
      </c>
      <c r="C16" t="s">
        <v>72</v>
      </c>
      <c r="D16" t="str">
        <f t="shared" si="0"/>
        <v>Yes</v>
      </c>
    </row>
    <row r="17" spans="1:4" x14ac:dyDescent="0.25">
      <c r="A17">
        <v>16</v>
      </c>
      <c r="B17" t="s">
        <v>65</v>
      </c>
      <c r="C17" t="s">
        <v>72</v>
      </c>
      <c r="D17" t="str">
        <f t="shared" si="0"/>
        <v>Yes</v>
      </c>
    </row>
    <row r="18" spans="1:4" x14ac:dyDescent="0.25">
      <c r="A18">
        <v>17</v>
      </c>
      <c r="B18" t="s">
        <v>2094</v>
      </c>
      <c r="C18" t="s">
        <v>72</v>
      </c>
      <c r="D18" t="str">
        <f t="shared" si="0"/>
        <v>Yes</v>
      </c>
    </row>
    <row r="19" spans="1:4" x14ac:dyDescent="0.25">
      <c r="A19">
        <v>18</v>
      </c>
      <c r="B19" t="s">
        <v>66</v>
      </c>
      <c r="C19" t="s">
        <v>71</v>
      </c>
      <c r="D19" t="str">
        <f t="shared" si="0"/>
        <v>Yes</v>
      </c>
    </row>
    <row r="20" spans="1:4" x14ac:dyDescent="0.25">
      <c r="A20">
        <v>19</v>
      </c>
      <c r="B20" t="s">
        <v>444</v>
      </c>
      <c r="C20" t="s">
        <v>70</v>
      </c>
      <c r="D20" t="str">
        <f t="shared" si="0"/>
        <v>Yes</v>
      </c>
    </row>
    <row r="21" spans="1:4" x14ac:dyDescent="0.25">
      <c r="A21">
        <v>20</v>
      </c>
      <c r="B21" t="s">
        <v>2095</v>
      </c>
      <c r="C21" t="s">
        <v>72</v>
      </c>
      <c r="D21" t="str">
        <f t="shared" si="0"/>
        <v>Yes</v>
      </c>
    </row>
    <row r="22" spans="1:4" x14ac:dyDescent="0.25">
      <c r="A22">
        <v>21</v>
      </c>
      <c r="B22" t="s">
        <v>1331</v>
      </c>
      <c r="C22" t="s">
        <v>72</v>
      </c>
      <c r="D22" t="str">
        <f t="shared" si="0"/>
        <v>Yes</v>
      </c>
    </row>
    <row r="23" spans="1:4" x14ac:dyDescent="0.25">
      <c r="A23">
        <v>22</v>
      </c>
      <c r="B23" t="s">
        <v>67</v>
      </c>
      <c r="C23" t="s">
        <v>72</v>
      </c>
      <c r="D23" t="str">
        <f t="shared" si="0"/>
        <v>Yes</v>
      </c>
    </row>
    <row r="24" spans="1:4" x14ac:dyDescent="0.25">
      <c r="A24">
        <v>23</v>
      </c>
      <c r="B24" t="s">
        <v>68</v>
      </c>
      <c r="C24" t="s">
        <v>72</v>
      </c>
      <c r="D24" t="str">
        <f t="shared" si="0"/>
        <v>Yes</v>
      </c>
    </row>
    <row r="25" spans="1:4" x14ac:dyDescent="0.25">
      <c r="A25">
        <v>24</v>
      </c>
      <c r="B25" t="s">
        <v>2096</v>
      </c>
      <c r="C25" t="s">
        <v>72</v>
      </c>
      <c r="D25" t="str">
        <f t="shared" si="0"/>
        <v>Yes</v>
      </c>
    </row>
    <row r="26" spans="1:4" x14ac:dyDescent="0.25">
      <c r="A26">
        <v>25</v>
      </c>
      <c r="B26" t="s">
        <v>26</v>
      </c>
      <c r="C26" t="s">
        <v>70</v>
      </c>
      <c r="D26" t="str">
        <f t="shared" si="0"/>
        <v>Yes</v>
      </c>
    </row>
    <row r="27" spans="1:4" x14ac:dyDescent="0.25">
      <c r="A27">
        <v>26</v>
      </c>
      <c r="B27" t="s">
        <v>1336</v>
      </c>
      <c r="C27" t="s">
        <v>70</v>
      </c>
      <c r="D27" t="str">
        <f t="shared" si="0"/>
        <v>Yes</v>
      </c>
    </row>
    <row r="28" spans="1:4" x14ac:dyDescent="0.25">
      <c r="A28">
        <v>27</v>
      </c>
      <c r="B28" t="s">
        <v>1834</v>
      </c>
      <c r="C28" t="s">
        <v>70</v>
      </c>
      <c r="D28" t="str">
        <f t="shared" si="0"/>
        <v>Yes</v>
      </c>
    </row>
    <row r="29" spans="1:4" x14ac:dyDescent="0.25">
      <c r="A29">
        <v>28</v>
      </c>
      <c r="B29" t="s">
        <v>1835</v>
      </c>
      <c r="C29" t="s">
        <v>70</v>
      </c>
      <c r="D29" t="str">
        <f t="shared" si="0"/>
        <v>Yes</v>
      </c>
    </row>
    <row r="30" spans="1:4" x14ac:dyDescent="0.25">
      <c r="A30">
        <v>29</v>
      </c>
      <c r="B30" t="s">
        <v>1836</v>
      </c>
      <c r="C30" t="s">
        <v>72</v>
      </c>
      <c r="D30" t="str">
        <f t="shared" si="0"/>
        <v>Yes</v>
      </c>
    </row>
    <row r="31" spans="1:4" x14ac:dyDescent="0.25">
      <c r="A31">
        <v>30</v>
      </c>
      <c r="B31" t="s">
        <v>2092</v>
      </c>
      <c r="C31" t="s">
        <v>71</v>
      </c>
      <c r="D31" t="str">
        <f t="shared" si="0"/>
        <v>Yes</v>
      </c>
    </row>
    <row r="32" spans="1:4" x14ac:dyDescent="0.25">
      <c r="A32">
        <v>31</v>
      </c>
      <c r="B32" t="s">
        <v>2097</v>
      </c>
      <c r="C32" t="s">
        <v>71</v>
      </c>
      <c r="D32" t="str">
        <f t="shared" si="0"/>
        <v>Yes</v>
      </c>
    </row>
    <row r="33" spans="1:4" x14ac:dyDescent="0.25">
      <c r="A33">
        <v>32</v>
      </c>
      <c r="B33" t="s">
        <v>2098</v>
      </c>
      <c r="C33" t="s">
        <v>72</v>
      </c>
      <c r="D33" t="str">
        <f t="shared" si="0"/>
        <v>Yes</v>
      </c>
    </row>
    <row r="34" spans="1:4" x14ac:dyDescent="0.25">
      <c r="A34">
        <v>33</v>
      </c>
      <c r="B34" t="s">
        <v>2101</v>
      </c>
      <c r="C34" t="s">
        <v>70</v>
      </c>
      <c r="D34" t="str">
        <f t="shared" si="0"/>
        <v>Yes</v>
      </c>
    </row>
    <row r="35" spans="1:4" x14ac:dyDescent="0.25">
      <c r="A35">
        <v>34</v>
      </c>
      <c r="B35" t="s">
        <v>2099</v>
      </c>
      <c r="C35" t="s">
        <v>72</v>
      </c>
      <c r="D35" t="str">
        <f t="shared" si="0"/>
        <v>Yes</v>
      </c>
    </row>
    <row r="36" spans="1:4" x14ac:dyDescent="0.25">
      <c r="A36">
        <v>35</v>
      </c>
      <c r="B36" t="s">
        <v>474</v>
      </c>
      <c r="C36" t="s">
        <v>70</v>
      </c>
      <c r="D36" t="str">
        <f t="shared" si="0"/>
        <v>Yes</v>
      </c>
    </row>
    <row r="37" spans="1:4" x14ac:dyDescent="0.25">
      <c r="A37">
        <v>36</v>
      </c>
      <c r="B37" t="s">
        <v>1837</v>
      </c>
      <c r="C37" t="s">
        <v>70</v>
      </c>
      <c r="D37" t="str">
        <f t="shared" si="0"/>
        <v>Yes</v>
      </c>
    </row>
    <row r="38" spans="1:4" x14ac:dyDescent="0.25">
      <c r="A38">
        <v>37</v>
      </c>
      <c r="B38" t="s">
        <v>1838</v>
      </c>
      <c r="C38" t="s">
        <v>73</v>
      </c>
      <c r="D38" t="str">
        <f t="shared" si="0"/>
        <v>Yes</v>
      </c>
    </row>
    <row r="39" spans="1:4" x14ac:dyDescent="0.25">
      <c r="A39">
        <v>38</v>
      </c>
      <c r="B39" t="s">
        <v>2100</v>
      </c>
      <c r="C39" t="s">
        <v>73</v>
      </c>
      <c r="D39" t="str">
        <f t="shared" si="0"/>
        <v>Yes</v>
      </c>
    </row>
    <row r="40" spans="1:4" x14ac:dyDescent="0.25">
      <c r="A40">
        <v>39</v>
      </c>
      <c r="B40" t="s">
        <v>1839</v>
      </c>
      <c r="C40" t="s">
        <v>73</v>
      </c>
      <c r="D40" t="str">
        <f t="shared" si="0"/>
        <v>Yes</v>
      </c>
    </row>
    <row r="41" spans="1:4" x14ac:dyDescent="0.25">
      <c r="A41">
        <v>40</v>
      </c>
      <c r="B41" t="s">
        <v>1335</v>
      </c>
      <c r="C41" t="s">
        <v>72</v>
      </c>
      <c r="D41" t="str">
        <f t="shared" si="0"/>
        <v>Yes</v>
      </c>
    </row>
    <row r="42" spans="1:4" x14ac:dyDescent="0.25">
      <c r="A42">
        <v>41</v>
      </c>
      <c r="B42" t="s">
        <v>465</v>
      </c>
      <c r="C42" t="s">
        <v>70</v>
      </c>
      <c r="D42" t="str">
        <f t="shared" si="0"/>
        <v>Yes</v>
      </c>
    </row>
    <row r="43" spans="1:4" x14ac:dyDescent="0.25">
      <c r="A43">
        <v>42</v>
      </c>
      <c r="B43" t="s">
        <v>2088</v>
      </c>
      <c r="C43" t="s">
        <v>72</v>
      </c>
      <c r="D43" t="str">
        <f t="shared" si="0"/>
        <v>Yes</v>
      </c>
    </row>
    <row r="44" spans="1:4" x14ac:dyDescent="0.25">
      <c r="A44">
        <v>43</v>
      </c>
      <c r="B44" t="s">
        <v>2089</v>
      </c>
      <c r="C44" t="s">
        <v>72</v>
      </c>
      <c r="D44" t="str">
        <f t="shared" si="0"/>
        <v>Yes</v>
      </c>
    </row>
    <row r="45" spans="1:4" x14ac:dyDescent="0.25">
      <c r="A45">
        <v>44</v>
      </c>
      <c r="B45" t="s">
        <v>2090</v>
      </c>
      <c r="C45" t="s">
        <v>72</v>
      </c>
      <c r="D45" t="str">
        <f t="shared" si="0"/>
        <v>Yes</v>
      </c>
    </row>
    <row r="46" spans="1:4" x14ac:dyDescent="0.25">
      <c r="A46" s="53">
        <v>45</v>
      </c>
      <c r="B46" s="53" t="s">
        <v>2291</v>
      </c>
      <c r="C46" s="53" t="s">
        <v>71</v>
      </c>
      <c r="D46" s="53" t="str">
        <f t="shared" si="0"/>
        <v>Yes</v>
      </c>
    </row>
    <row r="47" spans="1:4" x14ac:dyDescent="0.25">
      <c r="A47" s="53">
        <v>46</v>
      </c>
      <c r="B47" s="53" t="s">
        <v>2300</v>
      </c>
      <c r="C47" s="53" t="s">
        <v>71</v>
      </c>
      <c r="D47" s="53" t="str">
        <f t="shared" si="0"/>
        <v>Yes</v>
      </c>
    </row>
    <row r="48" spans="1:4" x14ac:dyDescent="0.25">
      <c r="A48" s="53">
        <v>47</v>
      </c>
      <c r="B48" s="53" t="s">
        <v>2305</v>
      </c>
      <c r="C48" s="53" t="s">
        <v>72</v>
      </c>
      <c r="D48" s="53" t="str">
        <f t="shared" si="0"/>
        <v>Yes</v>
      </c>
    </row>
    <row r="49" spans="1:4" x14ac:dyDescent="0.25">
      <c r="A49" s="53">
        <v>48</v>
      </c>
      <c r="B49" s="53" t="s">
        <v>2309</v>
      </c>
      <c r="C49" s="53" t="s">
        <v>72</v>
      </c>
      <c r="D49" s="53" t="str">
        <f t="shared" si="0"/>
        <v>Yes</v>
      </c>
    </row>
    <row r="50" spans="1:4" x14ac:dyDescent="0.25">
      <c r="A50" s="53">
        <v>49</v>
      </c>
      <c r="B50" s="53" t="s">
        <v>2310</v>
      </c>
      <c r="C50" s="53" t="s">
        <v>72</v>
      </c>
      <c r="D50" s="53" t="str">
        <f t="shared" si="0"/>
        <v>Yes</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5" enableFormatConditionsCalculation="0"/>
  <dimension ref="A1:D23"/>
  <sheetViews>
    <sheetView zoomScale="85" zoomScaleNormal="85" zoomScalePageLayoutView="85" workbookViewId="0">
      <selection activeCell="C24" sqref="C24"/>
    </sheetView>
  </sheetViews>
  <sheetFormatPr defaultColWidth="11.125" defaultRowHeight="15.75" x14ac:dyDescent="0.25"/>
  <cols>
    <col min="1" max="1" width="11.625" style="45" bestFit="1" customWidth="1"/>
    <col min="2" max="2" width="46.125" customWidth="1"/>
    <col min="4" max="4" width="112.875" customWidth="1"/>
  </cols>
  <sheetData>
    <row r="1" spans="1:4" x14ac:dyDescent="0.25">
      <c r="A1" s="47" t="s">
        <v>2246</v>
      </c>
      <c r="B1" s="48"/>
      <c r="C1" s="48"/>
    </row>
    <row r="2" spans="1:4" x14ac:dyDescent="0.25">
      <c r="A2" s="47"/>
      <c r="B2" s="48" t="s">
        <v>2247</v>
      </c>
      <c r="C2" s="48">
        <v>4</v>
      </c>
      <c r="D2" t="s">
        <v>2264</v>
      </c>
    </row>
    <row r="3" spans="1:4" x14ac:dyDescent="0.25">
      <c r="A3" s="47"/>
      <c r="B3" s="48" t="s">
        <v>2248</v>
      </c>
      <c r="C3" s="48">
        <v>1133</v>
      </c>
      <c r="D3" t="s">
        <v>2265</v>
      </c>
    </row>
    <row r="5" spans="1:4" x14ac:dyDescent="0.25">
      <c r="A5" s="49" t="s">
        <v>5</v>
      </c>
      <c r="B5" s="50"/>
      <c r="C5" s="50"/>
    </row>
    <row r="6" spans="1:4" x14ac:dyDescent="0.25">
      <c r="A6" s="49"/>
      <c r="B6" s="50" t="s">
        <v>2249</v>
      </c>
      <c r="C6" s="50">
        <v>3</v>
      </c>
      <c r="D6" t="s">
        <v>2266</v>
      </c>
    </row>
    <row r="7" spans="1:4" x14ac:dyDescent="0.25">
      <c r="A7" s="49"/>
      <c r="B7" s="50" t="s">
        <v>2250</v>
      </c>
      <c r="C7" s="50" t="s">
        <v>2257</v>
      </c>
      <c r="D7" t="s">
        <v>2267</v>
      </c>
    </row>
    <row r="8" spans="1:4" x14ac:dyDescent="0.25">
      <c r="A8" s="49"/>
      <c r="B8" s="50" t="s">
        <v>2251</v>
      </c>
      <c r="C8" s="50" t="s">
        <v>2258</v>
      </c>
      <c r="D8" t="s">
        <v>2268</v>
      </c>
    </row>
    <row r="9" spans="1:4" x14ac:dyDescent="0.25">
      <c r="A9" s="49"/>
      <c r="B9" s="50" t="s">
        <v>2252</v>
      </c>
      <c r="C9" s="50" t="s">
        <v>2259</v>
      </c>
      <c r="D9" t="s">
        <v>2269</v>
      </c>
    </row>
    <row r="10" spans="1:4" x14ac:dyDescent="0.25">
      <c r="A10" s="49"/>
      <c r="B10" s="50" t="s">
        <v>2253</v>
      </c>
      <c r="C10" s="50" t="s">
        <v>2260</v>
      </c>
      <c r="D10" t="s">
        <v>2269</v>
      </c>
    </row>
    <row r="11" spans="1:4" x14ac:dyDescent="0.25">
      <c r="A11" s="49"/>
      <c r="B11" s="50" t="s">
        <v>2254</v>
      </c>
      <c r="C11" s="50" t="s">
        <v>2261</v>
      </c>
      <c r="D11" t="s">
        <v>2269</v>
      </c>
    </row>
    <row r="12" spans="1:4" x14ac:dyDescent="0.25">
      <c r="A12" s="49"/>
      <c r="B12" s="50" t="s">
        <v>2255</v>
      </c>
      <c r="C12" s="50" t="s">
        <v>2312</v>
      </c>
      <c r="D12" t="s">
        <v>2269</v>
      </c>
    </row>
    <row r="13" spans="1:4" x14ac:dyDescent="0.25">
      <c r="A13" s="49"/>
      <c r="B13" s="50" t="s">
        <v>2256</v>
      </c>
      <c r="C13" s="50" t="s">
        <v>2278</v>
      </c>
      <c r="D13" t="s">
        <v>2269</v>
      </c>
    </row>
    <row r="15" spans="1:4" x14ac:dyDescent="0.25">
      <c r="A15" s="51" t="s">
        <v>2262</v>
      </c>
      <c r="B15" s="52"/>
      <c r="C15" s="52"/>
    </row>
    <row r="16" spans="1:4" x14ac:dyDescent="0.25">
      <c r="A16" s="51"/>
      <c r="B16" s="52" t="s">
        <v>2270</v>
      </c>
      <c r="C16" s="52">
        <v>3</v>
      </c>
      <c r="D16" t="s">
        <v>2283</v>
      </c>
    </row>
    <row r="17" spans="1:4" x14ac:dyDescent="0.25">
      <c r="A17" s="51"/>
      <c r="B17" s="52" t="s">
        <v>2271</v>
      </c>
      <c r="C17" s="52" t="s">
        <v>2313</v>
      </c>
      <c r="D17" t="s">
        <v>2284</v>
      </c>
    </row>
    <row r="18" spans="1:4" x14ac:dyDescent="0.25">
      <c r="A18" s="51"/>
      <c r="B18" s="52" t="s">
        <v>2272</v>
      </c>
      <c r="C18" s="52" t="s">
        <v>2279</v>
      </c>
      <c r="D18" t="s">
        <v>2285</v>
      </c>
    </row>
    <row r="19" spans="1:4" x14ac:dyDescent="0.25">
      <c r="A19" s="51"/>
      <c r="B19" s="52" t="s">
        <v>2273</v>
      </c>
      <c r="C19" s="52" t="s">
        <v>2280</v>
      </c>
      <c r="D19" t="s">
        <v>2286</v>
      </c>
    </row>
    <row r="20" spans="1:4" x14ac:dyDescent="0.25">
      <c r="A20" s="51"/>
      <c r="B20" s="52" t="s">
        <v>2274</v>
      </c>
      <c r="C20" s="52" t="s">
        <v>2281</v>
      </c>
      <c r="D20" t="s">
        <v>2287</v>
      </c>
    </row>
    <row r="21" spans="1:4" x14ac:dyDescent="0.25">
      <c r="A21" s="51"/>
      <c r="B21" s="52" t="s">
        <v>2275</v>
      </c>
      <c r="C21" s="52" t="s">
        <v>2282</v>
      </c>
      <c r="D21" t="s">
        <v>2288</v>
      </c>
    </row>
    <row r="22" spans="1:4" x14ac:dyDescent="0.25">
      <c r="A22" s="51"/>
      <c r="B22" s="52" t="s">
        <v>2276</v>
      </c>
      <c r="C22" s="52" t="s">
        <v>2314</v>
      </c>
      <c r="D22" t="s">
        <v>2289</v>
      </c>
    </row>
    <row r="23" spans="1:4" x14ac:dyDescent="0.25">
      <c r="A23" s="51"/>
      <c r="B23" s="52" t="s">
        <v>2277</v>
      </c>
      <c r="C23" s="52" t="s">
        <v>2315</v>
      </c>
      <c r="D23" t="s">
        <v>2290</v>
      </c>
    </row>
  </sheetData>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9" r:id="rId4" name="Button 3">
              <controlPr defaultSize="0" print="0" autoFill="0" autoPict="0" macro="[0]!causesCategories">
                <anchor moveWithCells="1" sizeWithCells="1">
                  <from>
                    <xdr:col>1</xdr:col>
                    <xdr:colOff>0</xdr:colOff>
                    <xdr:row>24</xdr:row>
                    <xdr:rowOff>190500</xdr:rowOff>
                  </from>
                  <to>
                    <xdr:col>2</xdr:col>
                    <xdr:colOff>9525</xdr:colOff>
                    <xdr:row>28</xdr:row>
                    <xdr:rowOff>28575</xdr:rowOff>
                  </to>
                </anchor>
              </controlPr>
            </control>
          </mc:Choice>
        </mc:AlternateContent>
        <mc:AlternateContent xmlns:mc="http://schemas.openxmlformats.org/markup-compatibility/2006">
          <mc:Choice Requires="x14">
            <control shapeId="4100" r:id="rId5" name="Button 4">
              <controlPr defaultSize="0" print="0" autoFill="0" autoPict="0" macro="[0]!implicationsCategories">
                <anchor moveWithCells="1" sizeWithCells="1">
                  <from>
                    <xdr:col>1</xdr:col>
                    <xdr:colOff>0</xdr:colOff>
                    <xdr:row>30</xdr:row>
                    <xdr:rowOff>0</xdr:rowOff>
                  </from>
                  <to>
                    <xdr:col>2</xdr:col>
                    <xdr:colOff>0</xdr:colOff>
                    <xdr:row>33</xdr:row>
                    <xdr:rowOff>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49"/>
  <sheetViews>
    <sheetView topLeftCell="A28" zoomScale="120" zoomScaleNormal="120" zoomScalePageLayoutView="120" workbookViewId="0">
      <selection activeCell="E48" sqref="E48"/>
    </sheetView>
  </sheetViews>
  <sheetFormatPr defaultColWidth="11" defaultRowHeight="15.75" x14ac:dyDescent="0.25"/>
  <cols>
    <col min="1" max="1" width="16.375" style="79" bestFit="1" customWidth="1"/>
    <col min="2" max="2" width="16.5" style="79" bestFit="1" customWidth="1"/>
    <col min="3" max="3" width="32.375" style="79" customWidth="1"/>
    <col min="4" max="16384" width="11" style="79"/>
  </cols>
  <sheetData>
    <row r="2" spans="1:23" ht="33" customHeight="1" x14ac:dyDescent="0.25">
      <c r="A2" s="164" t="s">
        <v>2411</v>
      </c>
      <c r="B2" s="164"/>
      <c r="C2" s="164"/>
      <c r="D2" s="118"/>
      <c r="E2" s="106"/>
      <c r="F2" s="106"/>
      <c r="G2" s="106"/>
      <c r="H2" s="106"/>
      <c r="I2" s="106"/>
      <c r="J2" s="106"/>
      <c r="K2" s="106"/>
      <c r="L2" s="106"/>
      <c r="M2" s="106"/>
      <c r="N2" s="106"/>
      <c r="O2" s="106"/>
      <c r="P2" s="106"/>
      <c r="Q2" s="106"/>
      <c r="R2" s="106"/>
      <c r="S2" s="106"/>
      <c r="T2" s="106"/>
      <c r="U2" s="106"/>
      <c r="V2" s="106"/>
      <c r="W2" s="106"/>
    </row>
    <row r="3" spans="1:23" ht="33" customHeight="1" x14ac:dyDescent="0.25">
      <c r="A3" s="171" t="s">
        <v>2410</v>
      </c>
      <c r="B3" s="171"/>
      <c r="C3" s="122" t="s">
        <v>2343</v>
      </c>
      <c r="D3" s="119"/>
      <c r="G3" s="106"/>
      <c r="H3" s="106"/>
      <c r="I3" s="106"/>
      <c r="J3" s="106"/>
      <c r="K3" s="106"/>
      <c r="L3" s="106"/>
      <c r="M3" s="106"/>
      <c r="N3" s="106"/>
      <c r="O3" s="106"/>
      <c r="P3" s="106"/>
      <c r="Q3" s="106"/>
      <c r="R3" s="106"/>
      <c r="S3" s="106"/>
      <c r="T3" s="106"/>
      <c r="U3" s="106"/>
      <c r="V3" s="106"/>
      <c r="W3" s="106"/>
    </row>
    <row r="4" spans="1:23" x14ac:dyDescent="0.25">
      <c r="A4" s="165" t="s">
        <v>2404</v>
      </c>
      <c r="B4" s="166"/>
      <c r="C4" s="161" t="s">
        <v>2349</v>
      </c>
    </row>
    <row r="5" spans="1:23" x14ac:dyDescent="0.25">
      <c r="A5" s="167" t="s">
        <v>2403</v>
      </c>
      <c r="B5" s="168"/>
      <c r="C5" s="162"/>
    </row>
    <row r="6" spans="1:23" x14ac:dyDescent="0.25">
      <c r="A6" s="165" t="s">
        <v>2405</v>
      </c>
      <c r="B6" s="166"/>
      <c r="C6" s="123" t="s">
        <v>2350</v>
      </c>
      <c r="D6" s="115"/>
    </row>
    <row r="7" spans="1:23" x14ac:dyDescent="0.25">
      <c r="A7" s="165" t="s">
        <v>2406</v>
      </c>
      <c r="B7" s="166"/>
      <c r="C7" s="161" t="s">
        <v>2351</v>
      </c>
      <c r="D7" s="115"/>
    </row>
    <row r="8" spans="1:23" x14ac:dyDescent="0.25">
      <c r="A8" s="167" t="s">
        <v>2409</v>
      </c>
      <c r="B8" s="168"/>
      <c r="C8" s="162"/>
    </row>
    <row r="9" spans="1:23" x14ac:dyDescent="0.25">
      <c r="A9" s="167" t="s">
        <v>2407</v>
      </c>
      <c r="B9" s="168"/>
      <c r="C9" s="162"/>
    </row>
    <row r="10" spans="1:23" x14ac:dyDescent="0.25">
      <c r="A10" s="169" t="s">
        <v>2408</v>
      </c>
      <c r="B10" s="170"/>
      <c r="C10" s="163"/>
    </row>
    <row r="13" spans="1:23" ht="33" customHeight="1" x14ac:dyDescent="0.25">
      <c r="A13" s="164" t="s">
        <v>2413</v>
      </c>
      <c r="B13" s="164"/>
      <c r="C13" s="164"/>
      <c r="D13" s="164"/>
    </row>
    <row r="14" spans="1:23" x14ac:dyDescent="0.25">
      <c r="A14" s="171" t="s">
        <v>2343</v>
      </c>
      <c r="B14" s="171"/>
      <c r="C14" s="122" t="s">
        <v>2412</v>
      </c>
      <c r="D14" s="122" t="s">
        <v>2415</v>
      </c>
    </row>
    <row r="15" spans="1:23" x14ac:dyDescent="0.25">
      <c r="A15" s="168" t="s">
        <v>2349</v>
      </c>
      <c r="B15" s="168"/>
      <c r="C15" s="117">
        <f>COUNTIFS(Coding!$D$4:$D$1133,Characterization!$A15)/5</f>
        <v>69</v>
      </c>
      <c r="D15" s="124">
        <f>($C15/$C$18)</f>
        <v>0.31944444444444442</v>
      </c>
    </row>
    <row r="16" spans="1:23" x14ac:dyDescent="0.25">
      <c r="A16" s="168" t="s">
        <v>2350</v>
      </c>
      <c r="B16" s="168"/>
      <c r="C16" s="117">
        <f>COUNTIFS(Coding!$D$4:$D$1133,Characterization!$A16)/5</f>
        <v>33</v>
      </c>
      <c r="D16" s="124">
        <f t="shared" ref="D16:D17" si="0">($C16/$C$18)</f>
        <v>0.15277777777777779</v>
      </c>
    </row>
    <row r="17" spans="1:4" x14ac:dyDescent="0.25">
      <c r="A17" s="168" t="s">
        <v>2351</v>
      </c>
      <c r="B17" s="168"/>
      <c r="C17" s="117">
        <f>COUNTIFS(Coding!$D$4:$D$1133,Characterization!$A17)/5</f>
        <v>114</v>
      </c>
      <c r="D17" s="124">
        <f t="shared" si="0"/>
        <v>0.52777777777777779</v>
      </c>
    </row>
    <row r="18" spans="1:4" x14ac:dyDescent="0.25">
      <c r="A18" s="172" t="s">
        <v>2318</v>
      </c>
      <c r="B18" s="172"/>
      <c r="C18" s="172">
        <f>SUM(C15:C17)</f>
        <v>216</v>
      </c>
      <c r="D18" s="173">
        <f>SUM(D15:D17)</f>
        <v>1</v>
      </c>
    </row>
    <row r="19" spans="1:4" x14ac:dyDescent="0.25">
      <c r="A19" s="172"/>
      <c r="B19" s="172"/>
      <c r="C19" s="172"/>
      <c r="D19" s="172"/>
    </row>
    <row r="20" spans="1:4" x14ac:dyDescent="0.25">
      <c r="A20" s="121"/>
      <c r="B20" s="121"/>
    </row>
    <row r="21" spans="1:4" x14ac:dyDescent="0.25">
      <c r="A21" s="121"/>
      <c r="B21" s="121"/>
    </row>
    <row r="22" spans="1:4" ht="33" customHeight="1" x14ac:dyDescent="0.25">
      <c r="A22" s="164" t="s">
        <v>2414</v>
      </c>
      <c r="B22" s="164"/>
      <c r="C22" s="164"/>
      <c r="D22" s="164"/>
    </row>
    <row r="23" spans="1:4" x14ac:dyDescent="0.25">
      <c r="A23" s="171" t="s">
        <v>2362</v>
      </c>
      <c r="B23" s="171"/>
      <c r="C23" s="122" t="s">
        <v>2412</v>
      </c>
      <c r="D23" s="122" t="s">
        <v>2415</v>
      </c>
    </row>
    <row r="24" spans="1:4" x14ac:dyDescent="0.25">
      <c r="A24" s="168" t="s">
        <v>2363</v>
      </c>
      <c r="B24" s="168"/>
      <c r="C24" s="117">
        <f>COUNTIFS(Coding!$J$4:$J$1133,Characterization!$A24)</f>
        <v>460</v>
      </c>
      <c r="D24" s="124">
        <f>($C24/$C$26)</f>
        <v>0.66666666666666663</v>
      </c>
    </row>
    <row r="25" spans="1:4" x14ac:dyDescent="0.25">
      <c r="A25" s="168" t="s">
        <v>2366</v>
      </c>
      <c r="B25" s="168"/>
      <c r="C25" s="117">
        <f>COUNTIFS(Coding!$J$4:$J$1133,Characterization!$A25)</f>
        <v>230</v>
      </c>
      <c r="D25" s="124">
        <f>($C25/$C$26)</f>
        <v>0.33333333333333331</v>
      </c>
    </row>
    <row r="26" spans="1:4" x14ac:dyDescent="0.25">
      <c r="A26" s="172" t="s">
        <v>2318</v>
      </c>
      <c r="B26" s="172"/>
      <c r="C26" s="172">
        <f>SUM(C24:C25)</f>
        <v>690</v>
      </c>
      <c r="D26" s="172"/>
    </row>
    <row r="27" spans="1:4" x14ac:dyDescent="0.25">
      <c r="A27" s="172"/>
      <c r="B27" s="172"/>
      <c r="C27" s="172"/>
      <c r="D27" s="172"/>
    </row>
    <row r="28" spans="1:4" x14ac:dyDescent="0.25">
      <c r="A28" s="121"/>
      <c r="B28" s="121"/>
      <c r="C28" s="121"/>
      <c r="D28" s="121"/>
    </row>
    <row r="30" spans="1:4" ht="28.5" x14ac:dyDescent="0.25">
      <c r="A30" s="164" t="s">
        <v>2417</v>
      </c>
      <c r="B30" s="164"/>
      <c r="C30" s="164"/>
      <c r="D30" s="164"/>
    </row>
    <row r="31" spans="1:4" x14ac:dyDescent="0.25">
      <c r="A31" s="171" t="s">
        <v>2419</v>
      </c>
      <c r="B31" s="171"/>
      <c r="C31" s="122" t="s">
        <v>2412</v>
      </c>
      <c r="D31" s="122" t="s">
        <v>2415</v>
      </c>
    </row>
    <row r="32" spans="1:4" x14ac:dyDescent="0.25">
      <c r="A32" s="168" t="s">
        <v>2418</v>
      </c>
      <c r="B32" s="168"/>
      <c r="C32" s="117">
        <f>COUNTIFS(Coding!$D$4:$D$1133,"Small",Coding!$J$4:$J$1133,"Agile")</f>
        <v>150</v>
      </c>
      <c r="D32" s="124">
        <f>($C32/$C$38)</f>
        <v>0.22058823529411764</v>
      </c>
    </row>
    <row r="33" spans="1:4" x14ac:dyDescent="0.25">
      <c r="A33" s="168" t="s">
        <v>2420</v>
      </c>
      <c r="B33" s="168"/>
      <c r="C33" s="117">
        <f>COUNTIFS(Coding!$D$4:$D$1133,"Small",Coding!$J$4:$J$1133,"Plan-Driven")</f>
        <v>55</v>
      </c>
      <c r="D33" s="124">
        <f t="shared" ref="D33:D37" si="1">($C33/$C$38)</f>
        <v>8.0882352941176475E-2</v>
      </c>
    </row>
    <row r="34" spans="1:4" x14ac:dyDescent="0.25">
      <c r="A34" s="168" t="s">
        <v>2421</v>
      </c>
      <c r="B34" s="168"/>
      <c r="C34" s="117">
        <f>COUNTIFS(Coding!$D$4:$D$1133,"Medium",Coding!$J$4:$J$1133,"Agile")</f>
        <v>110</v>
      </c>
      <c r="D34" s="124">
        <f t="shared" si="1"/>
        <v>0.16176470588235295</v>
      </c>
    </row>
    <row r="35" spans="1:4" x14ac:dyDescent="0.25">
      <c r="A35" s="168" t="s">
        <v>2422</v>
      </c>
      <c r="B35" s="168"/>
      <c r="C35" s="117">
        <f>COUNTIFS(Coding!$D$4:$D$1133,"Medium",Coding!$J$4:$J$1133,"Plan-Driven")</f>
        <v>20</v>
      </c>
      <c r="D35" s="124">
        <f t="shared" si="1"/>
        <v>2.9411764705882353E-2</v>
      </c>
    </row>
    <row r="36" spans="1:4" x14ac:dyDescent="0.25">
      <c r="A36" s="168" t="s">
        <v>2423</v>
      </c>
      <c r="B36" s="168"/>
      <c r="C36" s="117">
        <f>COUNTIFS(Coding!$D$4:$D$1133,"Large",Coding!$J$4:$J$1133,"Agile")</f>
        <v>195</v>
      </c>
      <c r="D36" s="124">
        <f t="shared" si="1"/>
        <v>0.28676470588235292</v>
      </c>
    </row>
    <row r="37" spans="1:4" x14ac:dyDescent="0.25">
      <c r="A37" s="168" t="s">
        <v>2424</v>
      </c>
      <c r="B37" s="168"/>
      <c r="C37" s="117">
        <f>COUNTIFS(Coding!$D$4:$D$1133,"Large",Coding!$J$4:$J$1133,"Plan-Driven")</f>
        <v>150</v>
      </c>
      <c r="D37" s="124">
        <f t="shared" si="1"/>
        <v>0.22058823529411764</v>
      </c>
    </row>
    <row r="38" spans="1:4" x14ac:dyDescent="0.25">
      <c r="A38" s="172" t="s">
        <v>2318</v>
      </c>
      <c r="B38" s="172"/>
      <c r="C38" s="172">
        <f>SUM(C32:C37)</f>
        <v>680</v>
      </c>
      <c r="D38" s="172"/>
    </row>
    <row r="39" spans="1:4" x14ac:dyDescent="0.25">
      <c r="A39" s="172"/>
      <c r="B39" s="172"/>
      <c r="C39" s="172"/>
      <c r="D39" s="172"/>
    </row>
    <row r="42" spans="1:4" ht="28.5" x14ac:dyDescent="0.25">
      <c r="A42" s="164" t="s">
        <v>2416</v>
      </c>
      <c r="B42" s="164"/>
      <c r="C42" s="164"/>
      <c r="D42" s="164"/>
    </row>
    <row r="43" spans="1:4" x14ac:dyDescent="0.25">
      <c r="A43" s="171" t="s">
        <v>2385</v>
      </c>
      <c r="B43" s="171"/>
      <c r="C43" s="122" t="s">
        <v>2412</v>
      </c>
      <c r="D43" s="122" t="s">
        <v>2415</v>
      </c>
    </row>
    <row r="44" spans="1:4" x14ac:dyDescent="0.25">
      <c r="A44" s="168" t="s">
        <v>2386</v>
      </c>
      <c r="B44" s="168"/>
      <c r="C44" s="117">
        <f>COUNTIFS(Coding!$K$4:$K$1133,"YES")</f>
        <v>280</v>
      </c>
      <c r="D44" s="124">
        <f>($C44/$C$48)</f>
        <v>0.40287769784172661</v>
      </c>
    </row>
    <row r="45" spans="1:4" x14ac:dyDescent="0.25">
      <c r="A45" s="168" t="s">
        <v>2387</v>
      </c>
      <c r="B45" s="168"/>
      <c r="C45" s="117">
        <f>COUNTIFS(Coding!$L$4:$L$1133,"YES")</f>
        <v>415</v>
      </c>
      <c r="D45" s="124">
        <f t="shared" ref="D45:D47" si="2">($C45/$C$48)</f>
        <v>0.59712230215827333</v>
      </c>
    </row>
    <row r="46" spans="1:4" x14ac:dyDescent="0.25">
      <c r="A46" s="168" t="s">
        <v>2383</v>
      </c>
      <c r="B46" s="168"/>
      <c r="C46" s="117">
        <f>COUNTIFS(Coding!$R$4:$R$1133,"YES")</f>
        <v>620</v>
      </c>
      <c r="D46" s="124">
        <f t="shared" si="2"/>
        <v>0.8920863309352518</v>
      </c>
    </row>
    <row r="47" spans="1:4" x14ac:dyDescent="0.25">
      <c r="A47" s="168" t="s">
        <v>2240</v>
      </c>
      <c r="B47" s="168"/>
      <c r="C47" s="117">
        <f>COUNTIFS(Coding!$P$4:$P$1133,"YES")</f>
        <v>65</v>
      </c>
      <c r="D47" s="124">
        <f t="shared" si="2"/>
        <v>9.3525179856115109E-2</v>
      </c>
    </row>
    <row r="48" spans="1:4" x14ac:dyDescent="0.25">
      <c r="A48" s="172" t="s">
        <v>2318</v>
      </c>
      <c r="B48" s="172"/>
      <c r="C48" s="172">
        <f>SUM(C44:C45)</f>
        <v>695</v>
      </c>
      <c r="D48" s="172"/>
    </row>
    <row r="49" spans="1:4" x14ac:dyDescent="0.25">
      <c r="A49" s="172"/>
      <c r="B49" s="172"/>
      <c r="C49" s="172"/>
      <c r="D49" s="172"/>
    </row>
  </sheetData>
  <mergeCells count="46">
    <mergeCell ref="A34:B34"/>
    <mergeCell ref="A38:B39"/>
    <mergeCell ref="C38:C39"/>
    <mergeCell ref="D38:D39"/>
    <mergeCell ref="A36:B36"/>
    <mergeCell ref="A37:B37"/>
    <mergeCell ref="D48:D49"/>
    <mergeCell ref="A46:B46"/>
    <mergeCell ref="A47:B47"/>
    <mergeCell ref="A26:B27"/>
    <mergeCell ref="C26:C27"/>
    <mergeCell ref="A42:D42"/>
    <mergeCell ref="A43:B43"/>
    <mergeCell ref="A35:B35"/>
    <mergeCell ref="A44:B44"/>
    <mergeCell ref="A45:B45"/>
    <mergeCell ref="A48:B49"/>
    <mergeCell ref="C48:C49"/>
    <mergeCell ref="A30:D30"/>
    <mergeCell ref="A31:B31"/>
    <mergeCell ref="A32:B32"/>
    <mergeCell ref="A33:B33"/>
    <mergeCell ref="A22:D22"/>
    <mergeCell ref="D26:D27"/>
    <mergeCell ref="D18:D19"/>
    <mergeCell ref="A13:D13"/>
    <mergeCell ref="A23:B23"/>
    <mergeCell ref="A24:B24"/>
    <mergeCell ref="A25:B25"/>
    <mergeCell ref="A18:B19"/>
    <mergeCell ref="C18:C19"/>
    <mergeCell ref="A14:B14"/>
    <mergeCell ref="A15:B15"/>
    <mergeCell ref="A16:B16"/>
    <mergeCell ref="A17:B17"/>
    <mergeCell ref="C7:C10"/>
    <mergeCell ref="A2:C2"/>
    <mergeCell ref="A4:B4"/>
    <mergeCell ref="A5:B5"/>
    <mergeCell ref="A6:B6"/>
    <mergeCell ref="A7:B7"/>
    <mergeCell ref="A8:B8"/>
    <mergeCell ref="A9:B9"/>
    <mergeCell ref="A10:B10"/>
    <mergeCell ref="A3:B3"/>
    <mergeCell ref="C4: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P269"/>
  <sheetViews>
    <sheetView showGridLines="0" workbookViewId="0">
      <selection activeCell="G45" sqref="G45"/>
    </sheetView>
  </sheetViews>
  <sheetFormatPr defaultColWidth="11" defaultRowHeight="15.75" x14ac:dyDescent="0.25"/>
  <cols>
    <col min="1" max="1" width="10" style="57" customWidth="1"/>
    <col min="2" max="2" width="12.125" style="57" customWidth="1"/>
    <col min="3" max="7" width="12.625" style="57" customWidth="1"/>
    <col min="8" max="8" width="16.5" style="57" customWidth="1"/>
    <col min="9" max="23" width="12.625" style="57" customWidth="1"/>
  </cols>
  <sheetData>
    <row r="2" spans="1:24" ht="33.75" x14ac:dyDescent="0.25">
      <c r="A2" s="174" t="s">
        <v>2319</v>
      </c>
      <c r="B2" s="174"/>
      <c r="C2" s="174"/>
      <c r="D2" s="174"/>
      <c r="E2" s="174"/>
      <c r="F2" s="174"/>
      <c r="G2" s="174"/>
      <c r="H2" s="174"/>
      <c r="I2" s="174"/>
      <c r="J2" s="174"/>
      <c r="K2" s="174"/>
      <c r="L2" s="174"/>
      <c r="M2" s="174"/>
      <c r="N2" s="174"/>
      <c r="O2" s="174"/>
      <c r="P2" s="174"/>
      <c r="Q2" s="174"/>
      <c r="R2" s="174"/>
      <c r="S2" s="174"/>
      <c r="T2" s="174"/>
      <c r="U2" s="174"/>
      <c r="V2" s="174"/>
      <c r="W2" s="174"/>
    </row>
    <row r="3" spans="1:24" ht="79.5" customHeight="1" x14ac:dyDescent="0.25">
      <c r="A3" s="58" t="s">
        <v>2316</v>
      </c>
      <c r="B3" s="58" t="s">
        <v>2317</v>
      </c>
      <c r="C3" s="58" t="s">
        <v>17</v>
      </c>
      <c r="D3" s="58" t="s">
        <v>18</v>
      </c>
      <c r="E3" s="58" t="s">
        <v>19</v>
      </c>
      <c r="F3" s="58" t="s">
        <v>20</v>
      </c>
      <c r="G3" s="58" t="s">
        <v>21</v>
      </c>
      <c r="H3" s="58" t="s">
        <v>22</v>
      </c>
      <c r="I3" s="58" t="s">
        <v>23</v>
      </c>
      <c r="J3" s="58" t="s">
        <v>24</v>
      </c>
      <c r="K3" s="58" t="s">
        <v>25</v>
      </c>
      <c r="L3" s="58" t="s">
        <v>26</v>
      </c>
      <c r="M3" s="58" t="s">
        <v>27</v>
      </c>
      <c r="N3" s="58" t="s">
        <v>28</v>
      </c>
      <c r="O3" s="58" t="s">
        <v>29</v>
      </c>
      <c r="P3" s="58" t="s">
        <v>30</v>
      </c>
      <c r="Q3" s="58" t="s">
        <v>31</v>
      </c>
      <c r="R3" s="58" t="s">
        <v>32</v>
      </c>
      <c r="S3" s="58" t="s">
        <v>33</v>
      </c>
      <c r="T3" s="58" t="s">
        <v>34</v>
      </c>
      <c r="U3" s="58" t="s">
        <v>35</v>
      </c>
      <c r="V3" s="58" t="s">
        <v>36</v>
      </c>
      <c r="W3" s="58" t="s">
        <v>37</v>
      </c>
      <c r="X3" s="56"/>
    </row>
    <row r="4" spans="1:24" x14ac:dyDescent="0.25">
      <c r="A4" s="60" t="s">
        <v>1780</v>
      </c>
      <c r="B4" s="60" t="s">
        <v>477</v>
      </c>
      <c r="C4" s="60">
        <f>COUNTIFS(Coding!$B$3:$B$1048576,Descriptive_Analysis!B4,Coding!$X$3:$X$1048576,"YES")</f>
        <v>4</v>
      </c>
      <c r="D4" s="60">
        <f>COUNTIFS(Coding!$B$3:$B$1048576,Descriptive_Analysis!B4,Coding!$Y$3:$Y$1048576,"YES")</f>
        <v>3</v>
      </c>
      <c r="E4" s="60">
        <f>COUNTIFS(Coding!$B$3:$B$1048576,Descriptive_Analysis!B4,Coding!$Z$3:$Z$1048576,"YES")</f>
        <v>3</v>
      </c>
      <c r="F4" s="60">
        <f>COUNTIFS(Coding!$B$3:$B$1048576,Descriptive_Analysis!B4,Coding!$AA$3:$AA$1048576,"YES")</f>
        <v>2</v>
      </c>
      <c r="G4" s="60">
        <f>COUNTIFS(Coding!$B$3:$B$1048576,Descriptive_Analysis!B4,Coding!$AB$3:$AB$1048576,"YES")</f>
        <v>9</v>
      </c>
      <c r="H4" s="60">
        <f>COUNTIFS(Coding!$B$3:$B$1048576,Descriptive_Analysis!B4,Coding!$AC$3:$AC$1048576,"YES")</f>
        <v>0</v>
      </c>
      <c r="I4" s="60">
        <f>COUNTIFS(Coding!$B$3:$B$1048576,Descriptive_Analysis!B4,Coding!$AD$3:$AD$1048576,"YES")</f>
        <v>0</v>
      </c>
      <c r="J4" s="60">
        <f>COUNTIFS(Coding!$B$3:$B$1048576,Descriptive_Analysis!B4,Coding!$AE$3:$AE$1048576,"YES")</f>
        <v>6</v>
      </c>
      <c r="K4" s="60">
        <f>COUNTIFS(Coding!$B$3:$B$1048576,Descriptive_Analysis!B4,Coding!$AF$3:$AF$1048576,"YES")</f>
        <v>3</v>
      </c>
      <c r="L4" s="60">
        <f>COUNTIFS(Coding!$B$3:$B$1048576,Descriptive_Analysis!B4,Coding!$AG$3:$AG$1048576,"YES")</f>
        <v>5</v>
      </c>
      <c r="M4" s="60">
        <f>COUNTIFS(Coding!$B$3:$B$1048576,Descriptive_Analysis!B4,Coding!$AH$3:$AH$1048576,"YES")</f>
        <v>3</v>
      </c>
      <c r="N4" s="60">
        <f>COUNTIFS(Coding!$B$3:$B$1048576,Descriptive_Analysis!B4,Coding!$AI$3:$AI$1048576,"YES")</f>
        <v>3</v>
      </c>
      <c r="O4" s="60">
        <f>COUNTIFS(Coding!$B$3:$B$1048576,Descriptive_Analysis!B4,Coding!$AJ$3:$AJ$1048576,"YES")</f>
        <v>1</v>
      </c>
      <c r="P4" s="60">
        <f>COUNTIFS(Coding!$B$3:$B$1048576,Descriptive_Analysis!B4,Coding!$AK$3:$AK$1048576,"YES")</f>
        <v>0</v>
      </c>
      <c r="Q4" s="60">
        <f>COUNTIFS(Coding!$B$3:$B$1048576,Descriptive_Analysis!B4,Coding!$AL$3:$AL$1048576,"YES")</f>
        <v>1</v>
      </c>
      <c r="R4" s="60">
        <f>COUNTIFS(Coding!$B$3:$B$1048576,Descriptive_Analysis!B4,Coding!$AM$3:$AM$1048576,"YES")</f>
        <v>3</v>
      </c>
      <c r="S4" s="60">
        <f>COUNTIFS(Coding!$B$3:$B$1048576,Descriptive_Analysis!B4,Coding!$AN$3:$AN$1048576,"YES")</f>
        <v>0</v>
      </c>
      <c r="T4" s="60">
        <f>COUNTIFS(Coding!$B$3:$B$1048576,Descriptive_Analysis!B4,Coding!$AO$3:$AO$1048576,"YES")</f>
        <v>3</v>
      </c>
      <c r="U4" s="60">
        <f>COUNTIFS(Coding!$B$3:$B$1048576,Descriptive_Analysis!B4,Coding!$AP$3:$AP$1048576,"YES")</f>
        <v>4</v>
      </c>
      <c r="V4" s="60">
        <f>COUNTIFS(Coding!$B$3:$B$1048576,Descriptive_Analysis!B4,Coding!$AQ$3:$AQ$1048576,"YES")</f>
        <v>5</v>
      </c>
      <c r="W4" s="60">
        <f>COUNTIFS(Coding!$B$3:$B$1048576,Descriptive_Analysis!B4,Coding!$AR$3:$AR$1048576,"YES")</f>
        <v>0</v>
      </c>
    </row>
    <row r="5" spans="1:24" x14ac:dyDescent="0.25">
      <c r="A5" s="60" t="s">
        <v>1781</v>
      </c>
      <c r="B5" s="60" t="s">
        <v>612</v>
      </c>
      <c r="C5" s="60">
        <f>COUNTIFS(Coding!$B$3:$B$1048576,Descriptive_Analysis!B5,Coding!$X$3:$X$1048576,"YES")</f>
        <v>26</v>
      </c>
      <c r="D5" s="60">
        <f>COUNTIFS(Coding!$B$3:$B$1048576,Descriptive_Analysis!B5,Coding!$Y$3:$Y$1048576,"YES")</f>
        <v>32</v>
      </c>
      <c r="E5" s="60">
        <f>COUNTIFS(Coding!$B$3:$B$1048576,Descriptive_Analysis!B5,Coding!$Z$3:$Z$1048576,"YES")</f>
        <v>3</v>
      </c>
      <c r="F5" s="60">
        <f>COUNTIFS(Coding!$B$3:$B$1048576,Descriptive_Analysis!B5,Coding!$AA$3:$AA$1048576,"YES")</f>
        <v>10</v>
      </c>
      <c r="G5" s="60">
        <f>COUNTIFS(Coding!$B$3:$B$1048576,Descriptive_Analysis!B5,Coding!$AB$3:$AB$1048576,"YES")</f>
        <v>31</v>
      </c>
      <c r="H5" s="60">
        <f>COUNTIFS(Coding!$B$3:$B$1048576,Descriptive_Analysis!B5,Coding!$AC$3:$AC$1048576,"YES")</f>
        <v>5</v>
      </c>
      <c r="I5" s="60">
        <f>COUNTIFS(Coding!$B$3:$B$1048576,Descriptive_Analysis!B5,Coding!$AD$3:$AD$1048576,"YES")</f>
        <v>21</v>
      </c>
      <c r="J5" s="60">
        <f>COUNTIFS(Coding!$B$3:$B$1048576,Descriptive_Analysis!B5,Coding!$AE$3:$AE$1048576,"YES")</f>
        <v>13</v>
      </c>
      <c r="K5" s="60">
        <f>COUNTIFS(Coding!$B$3:$B$1048576,Descriptive_Analysis!B5,Coding!$AF$3:$AF$1048576,"YES")</f>
        <v>18</v>
      </c>
      <c r="L5" s="60">
        <f>COUNTIFS(Coding!$B$3:$B$1048576,Descriptive_Analysis!B5,Coding!$AG$3:$AG$1048576,"YES")</f>
        <v>11</v>
      </c>
      <c r="M5" s="60">
        <f>COUNTIFS(Coding!$B$3:$B$1048576,Descriptive_Analysis!B5,Coding!$AH$3:$AH$1048576,"YES")</f>
        <v>15</v>
      </c>
      <c r="N5" s="60">
        <f>COUNTIFS(Coding!$B$3:$B$1048576,Descriptive_Analysis!B5,Coding!$AI$3:$AI$1048576,"YES")</f>
        <v>12</v>
      </c>
      <c r="O5" s="60">
        <f>COUNTIFS(Coding!$B$3:$B$1048576,Descriptive_Analysis!B5,Coding!$AJ$3:$AJ$1048576,"YES")</f>
        <v>14</v>
      </c>
      <c r="P5" s="60">
        <f>COUNTIFS(Coding!$B$3:$B$1048576,Descriptive_Analysis!B5,Coding!$AK$3:$AK$1048576,"YES")</f>
        <v>11</v>
      </c>
      <c r="Q5" s="60">
        <f>COUNTIFS(Coding!$B$3:$B$1048576,Descriptive_Analysis!B5,Coding!$AL$3:$AL$1048576,"YES")</f>
        <v>11</v>
      </c>
      <c r="R5" s="60">
        <f>COUNTIFS(Coding!$B$3:$B$1048576,Descriptive_Analysis!B5,Coding!$AM$3:$AM$1048576,"YES")</f>
        <v>17</v>
      </c>
      <c r="S5" s="60">
        <f>COUNTIFS(Coding!$B$3:$B$1048576,Descriptive_Analysis!B5,Coding!$AN$3:$AN$1048576,"YES")</f>
        <v>11</v>
      </c>
      <c r="T5" s="60">
        <f>COUNTIFS(Coding!$B$3:$B$1048576,Descriptive_Analysis!B5,Coding!$AO$3:$AO$1048576,"YES")</f>
        <v>6</v>
      </c>
      <c r="U5" s="60">
        <f>COUNTIFS(Coding!$B$3:$B$1048576,Descriptive_Analysis!B5,Coding!$AP$3:$AP$1048576,"YES")</f>
        <v>31</v>
      </c>
      <c r="V5" s="60">
        <f>COUNTIFS(Coding!$B$3:$B$1048576,Descriptive_Analysis!B5,Coding!$AQ$3:$AQ$1048576,"YES")</f>
        <v>3</v>
      </c>
      <c r="W5" s="60">
        <f>COUNTIFS(Coding!$B$3:$B$1048576,Descriptive_Analysis!B5,Coding!$AR$3:$AR$1048576,"YES")</f>
        <v>12</v>
      </c>
    </row>
    <row r="6" spans="1:24" x14ac:dyDescent="0.25">
      <c r="A6" s="60" t="s">
        <v>2076</v>
      </c>
      <c r="B6" s="60" t="s">
        <v>1783</v>
      </c>
      <c r="C6" s="60">
        <f>COUNTIFS(Coding!$B$3:$B$1048576,Descriptive_Analysis!B6,Coding!$X$3:$X$1048576,"YES")</f>
        <v>4</v>
      </c>
      <c r="D6" s="60">
        <f>COUNTIFS(Coding!$B$3:$B$1048576,Descriptive_Analysis!B6,Coding!$Y$3:$Y$1048576,"YES")</f>
        <v>5</v>
      </c>
      <c r="E6" s="60">
        <f>COUNTIFS(Coding!$B$3:$B$1048576,Descriptive_Analysis!B6,Coding!$Z$3:$Z$1048576,"YES")</f>
        <v>0</v>
      </c>
      <c r="F6" s="60">
        <f>COUNTIFS(Coding!$B$3:$B$1048576,Descriptive_Analysis!B6,Coding!$AA$3:$AA$1048576,"YES")</f>
        <v>3</v>
      </c>
      <c r="G6" s="60">
        <f>COUNTIFS(Coding!$B$3:$B$1048576,Descriptive_Analysis!B6,Coding!$AB$3:$AB$1048576,"YES")</f>
        <v>11</v>
      </c>
      <c r="H6" s="60">
        <f>COUNTIFS(Coding!$B$3:$B$1048576,Descriptive_Analysis!B6,Coding!$AC$3:$AC$1048576,"YES")</f>
        <v>0</v>
      </c>
      <c r="I6" s="60">
        <f>COUNTIFS(Coding!$B$3:$B$1048576,Descriptive_Analysis!B6,Coding!$AD$3:$AD$1048576,"YES")</f>
        <v>4</v>
      </c>
      <c r="J6" s="60">
        <f>COUNTIFS(Coding!$B$3:$B$1048576,Descriptive_Analysis!B6,Coding!$AE$3:$AE$1048576,"YES")</f>
        <v>1</v>
      </c>
      <c r="K6" s="60">
        <f>COUNTIFS(Coding!$B$3:$B$1048576,Descriptive_Analysis!B6,Coding!$AF$3:$AF$1048576,"YES")</f>
        <v>5</v>
      </c>
      <c r="L6" s="60">
        <f>COUNTIFS(Coding!$B$3:$B$1048576,Descriptive_Analysis!B6,Coding!$AG$3:$AG$1048576,"YES")</f>
        <v>3</v>
      </c>
      <c r="M6" s="60">
        <f>COUNTIFS(Coding!$B$3:$B$1048576,Descriptive_Analysis!B6,Coding!$AH$3:$AH$1048576,"YES")</f>
        <v>6</v>
      </c>
      <c r="N6" s="60">
        <f>COUNTIFS(Coding!$B$3:$B$1048576,Descriptive_Analysis!B6,Coding!$AI$3:$AI$1048576,"YES")</f>
        <v>1</v>
      </c>
      <c r="O6" s="60">
        <f>COUNTIFS(Coding!$B$3:$B$1048576,Descriptive_Analysis!B6,Coding!$AJ$3:$AJ$1048576,"YES")</f>
        <v>4</v>
      </c>
      <c r="P6" s="60">
        <f>COUNTIFS(Coding!$B$3:$B$1048576,Descriptive_Analysis!B6,Coding!$AK$3:$AK$1048576,"YES")</f>
        <v>3</v>
      </c>
      <c r="Q6" s="60">
        <f>COUNTIFS(Coding!$B$3:$B$1048576,Descriptive_Analysis!B6,Coding!$AL$3:$AL$1048576,"YES")</f>
        <v>1</v>
      </c>
      <c r="R6" s="60">
        <f>COUNTIFS(Coding!$B$3:$B$1048576,Descriptive_Analysis!B6,Coding!$AM$3:$AM$1048576,"YES")</f>
        <v>1</v>
      </c>
      <c r="S6" s="60">
        <f>COUNTIFS(Coding!$B$3:$B$1048576,Descriptive_Analysis!B6,Coding!$AN$3:$AN$1048576,"YES")</f>
        <v>3</v>
      </c>
      <c r="T6" s="60">
        <f>COUNTIFS(Coding!$B$3:$B$1048576,Descriptive_Analysis!B6,Coding!$AO$3:$AO$1048576,"YES")</f>
        <v>1</v>
      </c>
      <c r="U6" s="60">
        <f>COUNTIFS(Coding!$B$3:$B$1048576,Descriptive_Analysis!B6,Coding!$AP$3:$AP$1048576,"YES")</f>
        <v>3</v>
      </c>
      <c r="V6" s="60">
        <f>COUNTIFS(Coding!$B$3:$B$1048576,Descriptive_Analysis!B6,Coding!$AQ$3:$AQ$1048576,"YES")</f>
        <v>1</v>
      </c>
      <c r="W6" s="60">
        <f>COUNTIFS(Coding!$B$3:$B$1048576,Descriptive_Analysis!B6,Coding!$AR$3:$AR$1048576,"YES")</f>
        <v>1</v>
      </c>
    </row>
    <row r="7" spans="1:24" x14ac:dyDescent="0.25">
      <c r="A7" s="60" t="s">
        <v>1780</v>
      </c>
      <c r="B7" s="60" t="s">
        <v>84</v>
      </c>
      <c r="C7" s="60">
        <f>COUNTIFS(Coding!$B$3:$B$1048576,Descriptive_Analysis!B7,Coding!$X$3:$X$1048576,"YES")</f>
        <v>9</v>
      </c>
      <c r="D7" s="60">
        <f>COUNTIFS(Coding!$B$3:$B$1048576,Descriptive_Analysis!B7,Coding!$Y$3:$Y$1048576,"YES")</f>
        <v>11</v>
      </c>
      <c r="E7" s="60">
        <f>COUNTIFS(Coding!$B$3:$B$1048576,Descriptive_Analysis!B7,Coding!$Z$3:$Z$1048576,"YES")</f>
        <v>8</v>
      </c>
      <c r="F7" s="60">
        <f>COUNTIFS(Coding!$B$3:$B$1048576,Descriptive_Analysis!B7,Coding!$AA$3:$AA$1048576,"YES")</f>
        <v>8</v>
      </c>
      <c r="G7" s="60">
        <f>COUNTIFS(Coding!$B$3:$B$1048576,Descriptive_Analysis!B7,Coding!$AB$3:$AB$1048576,"YES")</f>
        <v>18</v>
      </c>
      <c r="H7" s="60">
        <f>COUNTIFS(Coding!$B$3:$B$1048576,Descriptive_Analysis!B7,Coding!$AC$3:$AC$1048576,"YES")</f>
        <v>3</v>
      </c>
      <c r="I7" s="60">
        <f>COUNTIFS(Coding!$B$3:$B$1048576,Descriptive_Analysis!B7,Coding!$AD$3:$AD$1048576,"YES")</f>
        <v>7</v>
      </c>
      <c r="J7" s="60">
        <f>COUNTIFS(Coding!$B$3:$B$1048576,Descriptive_Analysis!B7,Coding!$AE$3:$AE$1048576,"YES")</f>
        <v>13</v>
      </c>
      <c r="K7" s="60">
        <f>COUNTIFS(Coding!$B$3:$B$1048576,Descriptive_Analysis!B7,Coding!$AF$3:$AF$1048576,"YES")</f>
        <v>7</v>
      </c>
      <c r="L7" s="60">
        <f>COUNTIFS(Coding!$B$3:$B$1048576,Descriptive_Analysis!B7,Coding!$AG$3:$AG$1048576,"YES")</f>
        <v>6</v>
      </c>
      <c r="M7" s="60">
        <f>COUNTIFS(Coding!$B$3:$B$1048576,Descriptive_Analysis!B7,Coding!$AH$3:$AH$1048576,"YES")</f>
        <v>20</v>
      </c>
      <c r="N7" s="60">
        <f>COUNTIFS(Coding!$B$3:$B$1048576,Descriptive_Analysis!B7,Coding!$AI$3:$AI$1048576,"YES")</f>
        <v>5</v>
      </c>
      <c r="O7" s="60">
        <f>COUNTIFS(Coding!$B$3:$B$1048576,Descriptive_Analysis!B7,Coding!$AJ$3:$AJ$1048576,"YES")</f>
        <v>5</v>
      </c>
      <c r="P7" s="60">
        <f>COUNTIFS(Coding!$B$3:$B$1048576,Descriptive_Analysis!B7,Coding!$AK$3:$AK$1048576,"YES")</f>
        <v>5</v>
      </c>
      <c r="Q7" s="60">
        <f>COUNTIFS(Coding!$B$3:$B$1048576,Descriptive_Analysis!B7,Coding!$AL$3:$AL$1048576,"YES")</f>
        <v>2</v>
      </c>
      <c r="R7" s="60">
        <f>COUNTIFS(Coding!$B$3:$B$1048576,Descriptive_Analysis!B7,Coding!$AM$3:$AM$1048576,"YES")</f>
        <v>14</v>
      </c>
      <c r="S7" s="60">
        <f>COUNTIFS(Coding!$B$3:$B$1048576,Descriptive_Analysis!B7,Coding!$AN$3:$AN$1048576,"YES")</f>
        <v>10</v>
      </c>
      <c r="T7" s="60">
        <f>COUNTIFS(Coding!$B$3:$B$1048576,Descriptive_Analysis!B7,Coding!$AO$3:$AO$1048576,"YES")</f>
        <v>2</v>
      </c>
      <c r="U7" s="60">
        <f>COUNTIFS(Coding!$B$3:$B$1048576,Descriptive_Analysis!B7,Coding!$AP$3:$AP$1048576,"YES")</f>
        <v>10</v>
      </c>
      <c r="V7" s="60">
        <f>COUNTIFS(Coding!$B$3:$B$1048576,Descriptive_Analysis!B7,Coding!$AQ$3:$AQ$1048576,"YES")</f>
        <v>8</v>
      </c>
      <c r="W7" s="60">
        <f>COUNTIFS(Coding!$B$3:$B$1048576,Descriptive_Analysis!B7,Coding!$AR$3:$AR$1048576,"YES")</f>
        <v>4</v>
      </c>
    </row>
    <row r="8" spans="1:24" x14ac:dyDescent="0.25">
      <c r="A8" s="60" t="s">
        <v>1782</v>
      </c>
      <c r="B8" s="60" t="s">
        <v>1338</v>
      </c>
      <c r="C8" s="60">
        <f>COUNTIFS(Coding!$B$3:$B$1048576,Descriptive_Analysis!B8,Coding!$X$3:$X$1048576,"YES")</f>
        <v>1</v>
      </c>
      <c r="D8" s="60">
        <f>COUNTIFS(Coding!$B$3:$B$1048576,Descriptive_Analysis!B8,Coding!$Y$3:$Y$1048576,"YES")</f>
        <v>5</v>
      </c>
      <c r="E8" s="60">
        <f>COUNTIFS(Coding!$B$3:$B$1048576,Descriptive_Analysis!B8,Coding!$Z$3:$Z$1048576,"YES")</f>
        <v>1</v>
      </c>
      <c r="F8" s="60">
        <f>COUNTIFS(Coding!$B$3:$B$1048576,Descriptive_Analysis!B8,Coding!$AA$3:$AA$1048576,"YES")</f>
        <v>1</v>
      </c>
      <c r="G8" s="60">
        <f>COUNTIFS(Coding!$B$3:$B$1048576,Descriptive_Analysis!B8,Coding!$AB$3:$AB$1048576,"YES")</f>
        <v>5</v>
      </c>
      <c r="H8" s="60">
        <f>COUNTIFS(Coding!$B$3:$B$1048576,Descriptive_Analysis!B8,Coding!$AC$3:$AC$1048576,"YES")</f>
        <v>0</v>
      </c>
      <c r="I8" s="60">
        <f>COUNTIFS(Coding!$B$3:$B$1048576,Descriptive_Analysis!B8,Coding!$AD$3:$AD$1048576,"YES")</f>
        <v>1</v>
      </c>
      <c r="J8" s="60">
        <f>COUNTIFS(Coding!$B$3:$B$1048576,Descriptive_Analysis!B8,Coding!$AE$3:$AE$1048576,"YES")</f>
        <v>3</v>
      </c>
      <c r="K8" s="60">
        <f>COUNTIFS(Coding!$B$3:$B$1048576,Descriptive_Analysis!B8,Coding!$AF$3:$AF$1048576,"YES")</f>
        <v>2</v>
      </c>
      <c r="L8" s="60">
        <f>COUNTIFS(Coding!$B$3:$B$1048576,Descriptive_Analysis!B8,Coding!$AG$3:$AG$1048576,"YES")</f>
        <v>2</v>
      </c>
      <c r="M8" s="60">
        <f>COUNTIFS(Coding!$B$3:$B$1048576,Descriptive_Analysis!B8,Coding!$AH$3:$AH$1048576,"YES")</f>
        <v>1</v>
      </c>
      <c r="N8" s="60">
        <f>COUNTIFS(Coding!$B$3:$B$1048576,Descriptive_Analysis!B8,Coding!$AI$3:$AI$1048576,"YES")</f>
        <v>2</v>
      </c>
      <c r="O8" s="60">
        <f>COUNTIFS(Coding!$B$3:$B$1048576,Descriptive_Analysis!B8,Coding!$AJ$3:$AJ$1048576,"YES")</f>
        <v>2</v>
      </c>
      <c r="P8" s="60">
        <f>COUNTIFS(Coding!$B$3:$B$1048576,Descriptive_Analysis!B8,Coding!$AK$3:$AK$1048576,"YES")</f>
        <v>0</v>
      </c>
      <c r="Q8" s="60">
        <f>COUNTIFS(Coding!$B$3:$B$1048576,Descriptive_Analysis!B8,Coding!$AL$3:$AL$1048576,"YES")</f>
        <v>0</v>
      </c>
      <c r="R8" s="60">
        <f>COUNTIFS(Coding!$B$3:$B$1048576,Descriptive_Analysis!B8,Coding!$AM$3:$AM$1048576,"YES")</f>
        <v>3</v>
      </c>
      <c r="S8" s="60">
        <f>COUNTIFS(Coding!$B$3:$B$1048576,Descriptive_Analysis!B8,Coding!$AN$3:$AN$1048576,"YES")</f>
        <v>1</v>
      </c>
      <c r="T8" s="60">
        <f>COUNTIFS(Coding!$B$3:$B$1048576,Descriptive_Analysis!B8,Coding!$AO$3:$AO$1048576,"YES")</f>
        <v>0</v>
      </c>
      <c r="U8" s="60">
        <f>COUNTIFS(Coding!$B$3:$B$1048576,Descriptive_Analysis!B8,Coding!$AP$3:$AP$1048576,"YES")</f>
        <v>4</v>
      </c>
      <c r="V8" s="60">
        <f>COUNTIFS(Coding!$B$3:$B$1048576,Descriptive_Analysis!B8,Coding!$AQ$3:$AQ$1048576,"YES")</f>
        <v>1</v>
      </c>
      <c r="W8" s="60">
        <f>COUNTIFS(Coding!$B$3:$B$1048576,Descriptive_Analysis!B8,Coding!$AR$3:$AR$1048576,"YES")</f>
        <v>0</v>
      </c>
    </row>
    <row r="9" spans="1:24" x14ac:dyDescent="0.25">
      <c r="A9" s="60" t="s">
        <v>1782</v>
      </c>
      <c r="B9" s="60" t="s">
        <v>2102</v>
      </c>
      <c r="C9" s="60">
        <f>COUNTIFS(Coding!$B$3:$B$1048576,Descriptive_Analysis!B9,Coding!$X$3:$X$1048576,"YES")</f>
        <v>4</v>
      </c>
      <c r="D9" s="60">
        <f>COUNTIFS(Coding!$B$3:$B$1048576,Descriptive_Analysis!B9,Coding!$Y$3:$Y$1048576,"YES")</f>
        <v>5</v>
      </c>
      <c r="E9" s="60">
        <f>COUNTIFS(Coding!$B$3:$B$1048576,Descriptive_Analysis!B9,Coding!$Z$3:$Z$1048576,"YES")</f>
        <v>1</v>
      </c>
      <c r="F9" s="60">
        <f>COUNTIFS(Coding!$B$3:$B$1048576,Descriptive_Analysis!B9,Coding!$AA$3:$AA$1048576,"YES")</f>
        <v>3</v>
      </c>
      <c r="G9" s="60">
        <f>COUNTIFS(Coding!$B$3:$B$1048576,Descriptive_Analysis!B9,Coding!$AB$3:$AB$1048576,"YES")</f>
        <v>6</v>
      </c>
      <c r="H9" s="60">
        <f>COUNTIFS(Coding!$B$3:$B$1048576,Descriptive_Analysis!B9,Coding!$AC$3:$AC$1048576,"YES")</f>
        <v>1</v>
      </c>
      <c r="I9" s="60">
        <f>COUNTIFS(Coding!$B$3:$B$1048576,Descriptive_Analysis!B9,Coding!$AD$3:$AD$1048576,"YES")</f>
        <v>3</v>
      </c>
      <c r="J9" s="60">
        <f>COUNTIFS(Coding!$B$3:$B$1048576,Descriptive_Analysis!B9,Coding!$AE$3:$AE$1048576,"YES")</f>
        <v>3</v>
      </c>
      <c r="K9" s="60">
        <f>COUNTIFS(Coding!$B$3:$B$1048576,Descriptive_Analysis!B9,Coding!$AF$3:$AF$1048576,"YES")</f>
        <v>1</v>
      </c>
      <c r="L9" s="60">
        <f>COUNTIFS(Coding!$B$3:$B$1048576,Descriptive_Analysis!B9,Coding!$AG$3:$AG$1048576,"YES")</f>
        <v>2</v>
      </c>
      <c r="M9" s="60">
        <f>COUNTIFS(Coding!$B$3:$B$1048576,Descriptive_Analysis!B9,Coding!$AH$3:$AH$1048576,"YES")</f>
        <v>8</v>
      </c>
      <c r="N9" s="60">
        <f>COUNTIFS(Coding!$B$3:$B$1048576,Descriptive_Analysis!B9,Coding!$AI$3:$AI$1048576,"YES")</f>
        <v>2</v>
      </c>
      <c r="O9" s="60">
        <f>COUNTIFS(Coding!$B$3:$B$1048576,Descriptive_Analysis!B9,Coding!$AJ$3:$AJ$1048576,"YES")</f>
        <v>4</v>
      </c>
      <c r="P9" s="60">
        <f>COUNTIFS(Coding!$B$3:$B$1048576,Descriptive_Analysis!B9,Coding!$AK$3:$AK$1048576,"YES")</f>
        <v>2</v>
      </c>
      <c r="Q9" s="60">
        <f>COUNTIFS(Coding!$B$3:$B$1048576,Descriptive_Analysis!B9,Coding!$AL$3:$AL$1048576,"YES")</f>
        <v>2</v>
      </c>
      <c r="R9" s="60">
        <f>COUNTIFS(Coding!$B$3:$B$1048576,Descriptive_Analysis!B9,Coding!$AM$3:$AM$1048576,"YES")</f>
        <v>6</v>
      </c>
      <c r="S9" s="60">
        <f>COUNTIFS(Coding!$B$3:$B$1048576,Descriptive_Analysis!B9,Coding!$AN$3:$AN$1048576,"YES")</f>
        <v>1</v>
      </c>
      <c r="T9" s="60">
        <f>COUNTIFS(Coding!$B$3:$B$1048576,Descriptive_Analysis!B9,Coding!$AO$3:$AO$1048576,"YES")</f>
        <v>1</v>
      </c>
      <c r="U9" s="60">
        <f>COUNTIFS(Coding!$B$3:$B$1048576,Descriptive_Analysis!B9,Coding!$AP$3:$AP$1048576,"YES")</f>
        <v>6</v>
      </c>
      <c r="V9" s="60">
        <f>COUNTIFS(Coding!$B$3:$B$1048576,Descriptive_Analysis!B9,Coding!$AQ$3:$AQ$1048576,"YES")</f>
        <v>3</v>
      </c>
      <c r="W9" s="60">
        <f>COUNTIFS(Coding!$B$3:$B$1048576,Descriptive_Analysis!B9,Coding!$AR$3:$AR$1048576,"YES")</f>
        <v>1</v>
      </c>
    </row>
    <row r="10" spans="1:24" x14ac:dyDescent="0.25">
      <c r="A10" s="60" t="s">
        <v>1782</v>
      </c>
      <c r="B10" s="60" t="s">
        <v>1412</v>
      </c>
      <c r="C10" s="60">
        <f>COUNTIFS(Coding!$B$3:$B$1048576,Descriptive_Analysis!B10,Coding!$X$3:$X$1048576,"YES")</f>
        <v>6</v>
      </c>
      <c r="D10" s="60">
        <f>COUNTIFS(Coding!$B$3:$B$1048576,Descriptive_Analysis!B10,Coding!$Y$3:$Y$1048576,"YES")</f>
        <v>10</v>
      </c>
      <c r="E10" s="60">
        <f>COUNTIFS(Coding!$B$3:$B$1048576,Descriptive_Analysis!B10,Coding!$Z$3:$Z$1048576,"YES")</f>
        <v>5</v>
      </c>
      <c r="F10" s="60">
        <f>COUNTIFS(Coding!$B$3:$B$1048576,Descriptive_Analysis!B10,Coding!$AA$3:$AA$1048576,"YES")</f>
        <v>2</v>
      </c>
      <c r="G10" s="60">
        <f>COUNTIFS(Coding!$B$3:$B$1048576,Descriptive_Analysis!B10,Coding!$AB$3:$AB$1048576,"YES")</f>
        <v>6</v>
      </c>
      <c r="H10" s="60">
        <f>COUNTIFS(Coding!$B$3:$B$1048576,Descriptive_Analysis!B10,Coding!$AC$3:$AC$1048576,"YES")</f>
        <v>0</v>
      </c>
      <c r="I10" s="60">
        <f>COUNTIFS(Coding!$B$3:$B$1048576,Descriptive_Analysis!B10,Coding!$AD$3:$AD$1048576,"YES")</f>
        <v>2</v>
      </c>
      <c r="J10" s="60">
        <f>COUNTIFS(Coding!$B$3:$B$1048576,Descriptive_Analysis!B10,Coding!$AE$3:$AE$1048576,"YES")</f>
        <v>4</v>
      </c>
      <c r="K10" s="60">
        <f>COUNTIFS(Coding!$B$3:$B$1048576,Descriptive_Analysis!B10,Coding!$AF$3:$AF$1048576,"YES")</f>
        <v>4</v>
      </c>
      <c r="L10" s="60">
        <f>COUNTIFS(Coding!$B$3:$B$1048576,Descriptive_Analysis!B10,Coding!$AG$3:$AG$1048576,"YES")</f>
        <v>0</v>
      </c>
      <c r="M10" s="60">
        <f>COUNTIFS(Coding!$B$3:$B$1048576,Descriptive_Analysis!B10,Coding!$AH$3:$AH$1048576,"YES")</f>
        <v>7</v>
      </c>
      <c r="N10" s="60">
        <f>COUNTIFS(Coding!$B$3:$B$1048576,Descriptive_Analysis!B10,Coding!$AI$3:$AI$1048576,"YES")</f>
        <v>5</v>
      </c>
      <c r="O10" s="60">
        <f>COUNTIFS(Coding!$B$3:$B$1048576,Descriptive_Analysis!B10,Coding!$AJ$3:$AJ$1048576,"YES")</f>
        <v>5</v>
      </c>
      <c r="P10" s="60">
        <f>COUNTIFS(Coding!$B$3:$B$1048576,Descriptive_Analysis!B10,Coding!$AK$3:$AK$1048576,"YES")</f>
        <v>3</v>
      </c>
      <c r="Q10" s="60">
        <f>COUNTIFS(Coding!$B$3:$B$1048576,Descriptive_Analysis!B10,Coding!$AL$3:$AL$1048576,"YES")</f>
        <v>2</v>
      </c>
      <c r="R10" s="60">
        <f>COUNTIFS(Coding!$B$3:$B$1048576,Descriptive_Analysis!B10,Coding!$AM$3:$AM$1048576,"YES")</f>
        <v>6</v>
      </c>
      <c r="S10" s="60">
        <f>COUNTIFS(Coding!$B$3:$B$1048576,Descriptive_Analysis!B10,Coding!$AN$3:$AN$1048576,"YES")</f>
        <v>2</v>
      </c>
      <c r="T10" s="60">
        <f>COUNTIFS(Coding!$B$3:$B$1048576,Descriptive_Analysis!B10,Coding!$AO$3:$AO$1048576,"YES")</f>
        <v>0</v>
      </c>
      <c r="U10" s="60">
        <f>COUNTIFS(Coding!$B$3:$B$1048576,Descriptive_Analysis!B10,Coding!$AP$3:$AP$1048576,"YES")</f>
        <v>7</v>
      </c>
      <c r="V10" s="60">
        <f>COUNTIFS(Coding!$B$3:$B$1048576,Descriptive_Analysis!B10,Coding!$AQ$3:$AQ$1048576,"YES")</f>
        <v>5</v>
      </c>
      <c r="W10" s="60">
        <f>COUNTIFS(Coding!$B$3:$B$1048576,Descriptive_Analysis!B10,Coding!$AR$3:$AR$1048576,"YES")</f>
        <v>3</v>
      </c>
    </row>
    <row r="11" spans="1:24" x14ac:dyDescent="0.25">
      <c r="A11" s="60" t="s">
        <v>1782</v>
      </c>
      <c r="B11" s="60" t="s">
        <v>1589</v>
      </c>
      <c r="C11" s="60">
        <f>COUNTIFS(Coding!$B$3:$B$1048576,Descriptive_Analysis!B11,Coding!$X$3:$X$1048576,"YES")</f>
        <v>4</v>
      </c>
      <c r="D11" s="60">
        <f>COUNTIFS(Coding!$B$3:$B$1048576,Descriptive_Analysis!B11,Coding!$Y$3:$Y$1048576,"YES")</f>
        <v>7</v>
      </c>
      <c r="E11" s="60">
        <f>COUNTIFS(Coding!$B$3:$B$1048576,Descriptive_Analysis!B11,Coding!$Z$3:$Z$1048576,"YES")</f>
        <v>3</v>
      </c>
      <c r="F11" s="60">
        <f>COUNTIFS(Coding!$B$3:$B$1048576,Descriptive_Analysis!B11,Coding!$AA$3:$AA$1048576,"YES")</f>
        <v>3</v>
      </c>
      <c r="G11" s="60">
        <f>COUNTIFS(Coding!$B$3:$B$1048576,Descriptive_Analysis!B11,Coding!$AB$3:$AB$1048576,"YES")</f>
        <v>7</v>
      </c>
      <c r="H11" s="60">
        <f>COUNTIFS(Coding!$B$3:$B$1048576,Descriptive_Analysis!B11,Coding!$AC$3:$AC$1048576,"YES")</f>
        <v>1</v>
      </c>
      <c r="I11" s="60">
        <f>COUNTIFS(Coding!$B$3:$B$1048576,Descriptive_Analysis!B11,Coding!$AD$3:$AD$1048576,"YES")</f>
        <v>3</v>
      </c>
      <c r="J11" s="60">
        <f>COUNTIFS(Coding!$B$3:$B$1048576,Descriptive_Analysis!B11,Coding!$AE$3:$AE$1048576,"YES")</f>
        <v>5</v>
      </c>
      <c r="K11" s="60">
        <f>COUNTIFS(Coding!$B$3:$B$1048576,Descriptive_Analysis!B11,Coding!$AF$3:$AF$1048576,"YES")</f>
        <v>0</v>
      </c>
      <c r="L11" s="60">
        <f>COUNTIFS(Coding!$B$3:$B$1048576,Descriptive_Analysis!B11,Coding!$AG$3:$AG$1048576,"YES")</f>
        <v>1</v>
      </c>
      <c r="M11" s="60">
        <f>COUNTIFS(Coding!$B$3:$B$1048576,Descriptive_Analysis!B11,Coding!$AH$3:$AH$1048576,"YES")</f>
        <v>4</v>
      </c>
      <c r="N11" s="60">
        <f>COUNTIFS(Coding!$B$3:$B$1048576,Descriptive_Analysis!B11,Coding!$AI$3:$AI$1048576,"YES")</f>
        <v>0</v>
      </c>
      <c r="O11" s="60">
        <f>COUNTIFS(Coding!$B$3:$B$1048576,Descriptive_Analysis!B11,Coding!$AJ$3:$AJ$1048576,"YES")</f>
        <v>3</v>
      </c>
      <c r="P11" s="60">
        <f>COUNTIFS(Coding!$B$3:$B$1048576,Descriptive_Analysis!B11,Coding!$AK$3:$AK$1048576,"YES")</f>
        <v>2</v>
      </c>
      <c r="Q11" s="60">
        <f>COUNTIFS(Coding!$B$3:$B$1048576,Descriptive_Analysis!B11,Coding!$AL$3:$AL$1048576,"YES")</f>
        <v>0</v>
      </c>
      <c r="R11" s="60">
        <f>COUNTIFS(Coding!$B$3:$B$1048576,Descriptive_Analysis!B11,Coding!$AM$3:$AM$1048576,"YES")</f>
        <v>2</v>
      </c>
      <c r="S11" s="60">
        <f>COUNTIFS(Coding!$B$3:$B$1048576,Descriptive_Analysis!B11,Coding!$AN$3:$AN$1048576,"YES")</f>
        <v>0</v>
      </c>
      <c r="T11" s="60">
        <f>COUNTIFS(Coding!$B$3:$B$1048576,Descriptive_Analysis!B11,Coding!$AO$3:$AO$1048576,"YES")</f>
        <v>0</v>
      </c>
      <c r="U11" s="60">
        <f>COUNTIFS(Coding!$B$3:$B$1048576,Descriptive_Analysis!B11,Coding!$AP$3:$AP$1048576,"YES")</f>
        <v>2</v>
      </c>
      <c r="V11" s="60">
        <f>COUNTIFS(Coding!$B$3:$B$1048576,Descriptive_Analysis!B11,Coding!$AQ$3:$AQ$1048576,"YES")</f>
        <v>1</v>
      </c>
      <c r="W11" s="60">
        <f>COUNTIFS(Coding!$B$3:$B$1048576,Descriptive_Analysis!B11,Coding!$AR$3:$AR$1048576,"YES")</f>
        <v>0</v>
      </c>
    </row>
    <row r="12" spans="1:24" x14ac:dyDescent="0.25">
      <c r="A12" s="60" t="s">
        <v>1782</v>
      </c>
      <c r="B12" s="60" t="s">
        <v>1652</v>
      </c>
      <c r="C12" s="60">
        <f>COUNTIFS(Coding!$B$3:$B$1048576,Descriptive_Analysis!B12,Coding!$X$3:$X$1048576,"YES")</f>
        <v>4</v>
      </c>
      <c r="D12" s="60">
        <f>COUNTIFS(Coding!$B$3:$B$1048576,Descriptive_Analysis!B12,Coding!$Y$3:$Y$1048576,"YES")</f>
        <v>9</v>
      </c>
      <c r="E12" s="60">
        <f>COUNTIFS(Coding!$B$3:$B$1048576,Descriptive_Analysis!B12,Coding!$Z$3:$Z$1048576,"YES")</f>
        <v>3</v>
      </c>
      <c r="F12" s="60">
        <f>COUNTIFS(Coding!$B$3:$B$1048576,Descriptive_Analysis!B12,Coding!$AA$3:$AA$1048576,"YES")</f>
        <v>7</v>
      </c>
      <c r="G12" s="60">
        <f>COUNTIFS(Coding!$B$3:$B$1048576,Descriptive_Analysis!B12,Coding!$AB$3:$AB$1048576,"YES")</f>
        <v>7</v>
      </c>
      <c r="H12" s="60">
        <f>COUNTIFS(Coding!$B$3:$B$1048576,Descriptive_Analysis!B12,Coding!$AC$3:$AC$1048576,"YES")</f>
        <v>0</v>
      </c>
      <c r="I12" s="60">
        <f>COUNTIFS(Coding!$B$3:$B$1048576,Descriptive_Analysis!B12,Coding!$AD$3:$AD$1048576,"YES")</f>
        <v>3</v>
      </c>
      <c r="J12" s="60">
        <f>COUNTIFS(Coding!$B$3:$B$1048576,Descriptive_Analysis!B12,Coding!$AE$3:$AE$1048576,"YES")</f>
        <v>5</v>
      </c>
      <c r="K12" s="60">
        <f>COUNTIFS(Coding!$B$3:$B$1048576,Descriptive_Analysis!B12,Coding!$AF$3:$AF$1048576,"YES")</f>
        <v>2</v>
      </c>
      <c r="L12" s="60">
        <f>COUNTIFS(Coding!$B$3:$B$1048576,Descriptive_Analysis!B12,Coding!$AG$3:$AG$1048576,"YES")</f>
        <v>5</v>
      </c>
      <c r="M12" s="60">
        <f>COUNTIFS(Coding!$B$3:$B$1048576,Descriptive_Analysis!B12,Coding!$AH$3:$AH$1048576,"YES")</f>
        <v>6</v>
      </c>
      <c r="N12" s="60">
        <f>COUNTIFS(Coding!$B$3:$B$1048576,Descriptive_Analysis!B12,Coding!$AI$3:$AI$1048576,"YES")</f>
        <v>1</v>
      </c>
      <c r="O12" s="60">
        <f>COUNTIFS(Coding!$B$3:$B$1048576,Descriptive_Analysis!B12,Coding!$AJ$3:$AJ$1048576,"YES")</f>
        <v>3</v>
      </c>
      <c r="P12" s="60">
        <f>COUNTIFS(Coding!$B$3:$B$1048576,Descriptive_Analysis!B12,Coding!$AK$3:$AK$1048576,"YES")</f>
        <v>4</v>
      </c>
      <c r="Q12" s="60">
        <f>COUNTIFS(Coding!$B$3:$B$1048576,Descriptive_Analysis!B12,Coding!$AL$3:$AL$1048576,"YES")</f>
        <v>1</v>
      </c>
      <c r="R12" s="60">
        <f>COUNTIFS(Coding!$B$3:$B$1048576,Descriptive_Analysis!B12,Coding!$AM$3:$AM$1048576,"YES")</f>
        <v>13</v>
      </c>
      <c r="S12" s="60">
        <f>COUNTIFS(Coding!$B$3:$B$1048576,Descriptive_Analysis!B12,Coding!$AN$3:$AN$1048576,"YES")</f>
        <v>4</v>
      </c>
      <c r="T12" s="60">
        <f>COUNTIFS(Coding!$B$3:$B$1048576,Descriptive_Analysis!B12,Coding!$AO$3:$AO$1048576,"YES")</f>
        <v>0</v>
      </c>
      <c r="U12" s="60">
        <f>COUNTIFS(Coding!$B$3:$B$1048576,Descriptive_Analysis!B12,Coding!$AP$3:$AP$1048576,"YES")</f>
        <v>4</v>
      </c>
      <c r="V12" s="60">
        <f>COUNTIFS(Coding!$B$3:$B$1048576,Descriptive_Analysis!B12,Coding!$AQ$3:$AQ$1048576,"YES")</f>
        <v>2</v>
      </c>
      <c r="W12" s="60">
        <f>COUNTIFS(Coding!$B$3:$B$1048576,Descriptive_Analysis!B12,Coding!$AR$3:$AR$1048576,"YES")</f>
        <v>0</v>
      </c>
    </row>
    <row r="13" spans="1:24" x14ac:dyDescent="0.25">
      <c r="A13" s="60" t="s">
        <v>2076</v>
      </c>
      <c r="B13" s="60" t="s">
        <v>1784</v>
      </c>
      <c r="C13" s="60">
        <f>COUNTIFS(Coding!$B$3:$B$1048576,Descriptive_Analysis!B13,Coding!$X$3:$X$1048576,"YES")</f>
        <v>0</v>
      </c>
      <c r="D13" s="60">
        <f>COUNTIFS(Coding!$B$3:$B$1048576,Descriptive_Analysis!B13,Coding!$Y$3:$Y$1048576,"YES")</f>
        <v>6</v>
      </c>
      <c r="E13" s="60">
        <f>COUNTIFS(Coding!$B$3:$B$1048576,Descriptive_Analysis!B13,Coding!$Z$3:$Z$1048576,"YES")</f>
        <v>0</v>
      </c>
      <c r="F13" s="60">
        <f>COUNTIFS(Coding!$B$3:$B$1048576,Descriptive_Analysis!B13,Coding!$AA$3:$AA$1048576,"YES")</f>
        <v>1</v>
      </c>
      <c r="G13" s="60">
        <f>COUNTIFS(Coding!$B$3:$B$1048576,Descriptive_Analysis!B13,Coding!$AB$3:$AB$1048576,"YES")</f>
        <v>9</v>
      </c>
      <c r="H13" s="60">
        <f>COUNTIFS(Coding!$B$3:$B$1048576,Descriptive_Analysis!B13,Coding!$AC$3:$AC$1048576,"YES")</f>
        <v>0</v>
      </c>
      <c r="I13" s="60">
        <f>COUNTIFS(Coding!$B$3:$B$1048576,Descriptive_Analysis!B13,Coding!$AD$3:$AD$1048576,"YES")</f>
        <v>1</v>
      </c>
      <c r="J13" s="60">
        <f>COUNTIFS(Coding!$B$3:$B$1048576,Descriptive_Analysis!B13,Coding!$AE$3:$AE$1048576,"YES")</f>
        <v>3</v>
      </c>
      <c r="K13" s="60">
        <f>COUNTIFS(Coding!$B$3:$B$1048576,Descriptive_Analysis!B13,Coding!$AF$3:$AF$1048576,"YES")</f>
        <v>2</v>
      </c>
      <c r="L13" s="60">
        <f>COUNTIFS(Coding!$B$3:$B$1048576,Descriptive_Analysis!B13,Coding!$AG$3:$AG$1048576,"YES")</f>
        <v>3</v>
      </c>
      <c r="M13" s="60">
        <f>COUNTIFS(Coding!$B$3:$B$1048576,Descriptive_Analysis!B13,Coding!$AH$3:$AH$1048576,"YES")</f>
        <v>6</v>
      </c>
      <c r="N13" s="60">
        <f>COUNTIFS(Coding!$B$3:$B$1048576,Descriptive_Analysis!B13,Coding!$AI$3:$AI$1048576,"YES")</f>
        <v>4</v>
      </c>
      <c r="O13" s="60">
        <f>COUNTIFS(Coding!$B$3:$B$1048576,Descriptive_Analysis!B13,Coding!$AJ$3:$AJ$1048576,"YES")</f>
        <v>1</v>
      </c>
      <c r="P13" s="60">
        <f>COUNTIFS(Coding!$B$3:$B$1048576,Descriptive_Analysis!B13,Coding!$AK$3:$AK$1048576,"YES")</f>
        <v>4</v>
      </c>
      <c r="Q13" s="60">
        <f>COUNTIFS(Coding!$B$3:$B$1048576,Descriptive_Analysis!B13,Coding!$AL$3:$AL$1048576,"YES")</f>
        <v>1</v>
      </c>
      <c r="R13" s="60">
        <f>COUNTIFS(Coding!$B$3:$B$1048576,Descriptive_Analysis!B13,Coding!$AM$3:$AM$1048576,"YES")</f>
        <v>7</v>
      </c>
      <c r="S13" s="60">
        <f>COUNTIFS(Coding!$B$3:$B$1048576,Descriptive_Analysis!B13,Coding!$AN$3:$AN$1048576,"YES")</f>
        <v>1</v>
      </c>
      <c r="T13" s="60">
        <f>COUNTIFS(Coding!$B$3:$B$1048576,Descriptive_Analysis!B13,Coding!$AO$3:$AO$1048576,"YES")</f>
        <v>0</v>
      </c>
      <c r="U13" s="60">
        <f>COUNTIFS(Coding!$B$3:$B$1048576,Descriptive_Analysis!B13,Coding!$AP$3:$AP$1048576,"YES")</f>
        <v>5</v>
      </c>
      <c r="V13" s="60">
        <f>COUNTIFS(Coding!$B$3:$B$1048576,Descriptive_Analysis!B13,Coding!$AQ$3:$AQ$1048576,"YES")</f>
        <v>1</v>
      </c>
      <c r="W13" s="60">
        <f>COUNTIFS(Coding!$B$3:$B$1048576,Descriptive_Analysis!B13,Coding!$AR$3:$AR$1048576,"YES")</f>
        <v>1</v>
      </c>
    </row>
    <row r="14" spans="1:24" x14ac:dyDescent="0.25">
      <c r="A14" s="172" t="s">
        <v>2318</v>
      </c>
      <c r="B14" s="172"/>
      <c r="C14" s="175">
        <f t="shared" ref="C14:W14" si="0">SUM(C4:C13)</f>
        <v>62</v>
      </c>
      <c r="D14" s="175">
        <f t="shared" si="0"/>
        <v>93</v>
      </c>
      <c r="E14" s="175">
        <f t="shared" si="0"/>
        <v>27</v>
      </c>
      <c r="F14" s="175">
        <f t="shared" si="0"/>
        <v>40</v>
      </c>
      <c r="G14" s="175">
        <f t="shared" si="0"/>
        <v>109</v>
      </c>
      <c r="H14" s="175">
        <f t="shared" si="0"/>
        <v>10</v>
      </c>
      <c r="I14" s="175">
        <f t="shared" si="0"/>
        <v>45</v>
      </c>
      <c r="J14" s="175">
        <f t="shared" si="0"/>
        <v>56</v>
      </c>
      <c r="K14" s="175">
        <f t="shared" si="0"/>
        <v>44</v>
      </c>
      <c r="L14" s="175">
        <f t="shared" si="0"/>
        <v>38</v>
      </c>
      <c r="M14" s="175">
        <f t="shared" si="0"/>
        <v>76</v>
      </c>
      <c r="N14" s="175">
        <f t="shared" si="0"/>
        <v>35</v>
      </c>
      <c r="O14" s="175">
        <f t="shared" si="0"/>
        <v>42</v>
      </c>
      <c r="P14" s="175">
        <f t="shared" si="0"/>
        <v>34</v>
      </c>
      <c r="Q14" s="175">
        <f t="shared" si="0"/>
        <v>21</v>
      </c>
      <c r="R14" s="175">
        <f t="shared" si="0"/>
        <v>72</v>
      </c>
      <c r="S14" s="175">
        <f t="shared" si="0"/>
        <v>33</v>
      </c>
      <c r="T14" s="175">
        <f t="shared" si="0"/>
        <v>13</v>
      </c>
      <c r="U14" s="175">
        <f t="shared" si="0"/>
        <v>76</v>
      </c>
      <c r="V14" s="175">
        <f t="shared" si="0"/>
        <v>30</v>
      </c>
      <c r="W14" s="175">
        <f t="shared" si="0"/>
        <v>22</v>
      </c>
    </row>
    <row r="15" spans="1:24" x14ac:dyDescent="0.25">
      <c r="A15" s="172"/>
      <c r="B15" s="172"/>
      <c r="C15" s="175"/>
      <c r="D15" s="175"/>
      <c r="E15" s="175"/>
      <c r="F15" s="175"/>
      <c r="G15" s="175"/>
      <c r="H15" s="175"/>
      <c r="I15" s="175"/>
      <c r="J15" s="175"/>
      <c r="K15" s="175"/>
      <c r="L15" s="175"/>
      <c r="M15" s="175"/>
      <c r="N15" s="175"/>
      <c r="O15" s="175"/>
      <c r="P15" s="175"/>
      <c r="Q15" s="175"/>
      <c r="R15" s="175"/>
      <c r="S15" s="175"/>
      <c r="T15" s="175"/>
      <c r="U15" s="175"/>
      <c r="V15" s="175"/>
      <c r="W15" s="175"/>
    </row>
    <row r="18" spans="1:23" ht="33.75" x14ac:dyDescent="0.25">
      <c r="A18" s="174" t="s">
        <v>2335</v>
      </c>
      <c r="B18" s="174"/>
      <c r="C18" s="174"/>
      <c r="D18" s="174"/>
      <c r="E18" s="174"/>
      <c r="F18" s="174"/>
      <c r="G18" s="174"/>
      <c r="H18" s="174"/>
      <c r="I18" s="174"/>
      <c r="J18" s="174"/>
      <c r="K18" s="174"/>
      <c r="L18" s="174"/>
      <c r="M18" s="174"/>
      <c r="N18" s="174"/>
      <c r="O18" s="174"/>
      <c r="P18" s="174"/>
      <c r="Q18" s="174"/>
      <c r="R18" s="174"/>
      <c r="S18" s="174"/>
      <c r="T18" s="174"/>
      <c r="U18" s="174"/>
      <c r="V18" s="174"/>
      <c r="W18" s="174"/>
    </row>
    <row r="19" spans="1:23" ht="79.5" customHeight="1" x14ac:dyDescent="0.25">
      <c r="A19" s="58" t="s">
        <v>2316</v>
      </c>
      <c r="B19" s="58" t="s">
        <v>2317</v>
      </c>
      <c r="C19" s="58" t="s">
        <v>17</v>
      </c>
      <c r="D19" s="58" t="s">
        <v>18</v>
      </c>
      <c r="E19" s="58" t="s">
        <v>19</v>
      </c>
      <c r="F19" s="58" t="s">
        <v>20</v>
      </c>
      <c r="G19" s="58" t="s">
        <v>21</v>
      </c>
      <c r="H19" s="58" t="s">
        <v>22</v>
      </c>
      <c r="I19" s="58" t="s">
        <v>23</v>
      </c>
      <c r="J19" s="58" t="s">
        <v>24</v>
      </c>
      <c r="K19" s="58" t="s">
        <v>25</v>
      </c>
      <c r="L19" s="58" t="s">
        <v>26</v>
      </c>
      <c r="M19" s="58" t="s">
        <v>27</v>
      </c>
      <c r="N19" s="58" t="s">
        <v>28</v>
      </c>
      <c r="O19" s="58" t="s">
        <v>29</v>
      </c>
      <c r="P19" s="58" t="s">
        <v>30</v>
      </c>
      <c r="Q19" s="58" t="s">
        <v>31</v>
      </c>
      <c r="R19" s="58" t="s">
        <v>32</v>
      </c>
      <c r="S19" s="58" t="s">
        <v>33</v>
      </c>
      <c r="T19" s="58" t="s">
        <v>34</v>
      </c>
      <c r="U19" s="58" t="s">
        <v>35</v>
      </c>
      <c r="V19" s="58" t="s">
        <v>36</v>
      </c>
      <c r="W19" s="58" t="s">
        <v>37</v>
      </c>
    </row>
    <row r="20" spans="1:23" x14ac:dyDescent="0.25">
      <c r="A20" s="60" t="s">
        <v>1780</v>
      </c>
      <c r="B20" s="60" t="s">
        <v>477</v>
      </c>
      <c r="C20" s="71">
        <f>COUNTIFS(Coding!$B$3:$B$1048576,Descriptive_Analysis!B20,Coding!$X$3:$X$1048576,"YES",Coding!$GR$3:$GR$1048576,1)</f>
        <v>2</v>
      </c>
      <c r="D20" s="71">
        <f>COUNTIFS(Coding!$B$3:$B$1048576,Descriptive_Analysis!B20,Coding!$Y$3:$Y$1048576,"YES",Coding!$GR$3:$GR$1048576,1)</f>
        <v>2</v>
      </c>
      <c r="E20" s="71">
        <f>COUNTIFS(Coding!$B$3:$B$1048576,Descriptive_Analysis!B20,Coding!$Z$3:$Z$1048576,"YES",Coding!$GR$3:$GR$1048576,1)</f>
        <v>2</v>
      </c>
      <c r="F20" s="71">
        <f>COUNTIFS(Coding!$B$3:$B$1048576,Descriptive_Analysis!B20,Coding!$AA$3:$AA$1048576,"YES",Coding!$GR$3:$GR$1048576,1)</f>
        <v>1</v>
      </c>
      <c r="G20" s="71">
        <f>COUNTIFS(Coding!$B$3:$B$1048576,Descriptive_Analysis!B20,Coding!$AB$3:$AB$1048576,"YES",Coding!$GR$3:$GR$1048576,1)</f>
        <v>3</v>
      </c>
      <c r="H20" s="71">
        <f>COUNTIFS(Coding!$B$3:$B$1048576,Descriptive_Analysis!B20,Coding!$AC$3:$AC$1048576,"YES",Coding!$GR$3:$GR$1048576,1)</f>
        <v>0</v>
      </c>
      <c r="I20" s="71">
        <f>COUNTIFS(Coding!$B$3:$B$1048576,Descriptive_Analysis!B20,Coding!$AD$3:$AD$1048576,"YES",Coding!$GR$3:$GR$1048576,1)</f>
        <v>0</v>
      </c>
      <c r="J20" s="71">
        <f>COUNTIFS(Coding!$B$3:$B$1048576,Descriptive_Analysis!B20,Coding!$AE$3:$AE$1048576,"YES",Coding!$GR$3:$GR$1048576,1)</f>
        <v>1</v>
      </c>
      <c r="K20" s="71">
        <f>COUNTIFS(Coding!$B$3:$B$1048576,Descriptive_Analysis!B20,Coding!$AF$3:$AF$1048576,"YES",Coding!$GR$3:$GR$1048576,1)</f>
        <v>2</v>
      </c>
      <c r="L20" s="71">
        <f>COUNTIFS(Coding!$B$3:$B$1048576,Descriptive_Analysis!B20,Coding!$AG$3:$AG$1048576,"YES",Coding!$GR$3:$GR$1048576,1)</f>
        <v>2</v>
      </c>
      <c r="M20" s="71">
        <f>COUNTIFS(Coding!$B$3:$B$1048576,Descriptive_Analysis!B20,Coding!$AH$3:$AH$1048576,"YES",Coding!$GR$3:$GR$1048576,1)</f>
        <v>3</v>
      </c>
      <c r="N20" s="71">
        <f>COUNTIFS(Coding!$B$3:$B$1048576,Descriptive_Analysis!B20,Coding!$AI$3:$AI$1048576,"YES",Coding!$GR$3:$GR$1048576,1)</f>
        <v>0</v>
      </c>
      <c r="O20" s="71">
        <f>COUNTIFS(Coding!$B$3:$B$1048576,Descriptive_Analysis!B20,Coding!$AJ$3:$AJ$1048576,"YES",Coding!$GR$3:$GR$1048576,1)</f>
        <v>0</v>
      </c>
      <c r="P20" s="71">
        <f>COUNTIFS(Coding!$B$3:$B$1048576,Descriptive_Analysis!B20,Coding!$AK$3:$AK$1048576,"YES",Coding!$GR$3:$GR$1048576,1)</f>
        <v>0</v>
      </c>
      <c r="Q20" s="71">
        <f>COUNTIFS(Coding!$B$3:$B$1048576,Descriptive_Analysis!B20,Coding!$AL$3:$AL$1048576,"YES",Coding!$GR$3:$GR$1048576,1)</f>
        <v>0</v>
      </c>
      <c r="R20" s="71">
        <f>COUNTIFS(Coding!$B$3:$B$1048576,Descriptive_Analysis!B20,Coding!$AM$3:$AM$1048576,"YES",Coding!$GR$3:$GR$1048576,1)</f>
        <v>1</v>
      </c>
      <c r="S20" s="71">
        <f>COUNTIFS(Coding!$B$3:$B$1048576,Descriptive_Analysis!B20,Coding!$AN$3:$AN$1048576,"YES",Coding!$GR$3:$GR$1048576,1)</f>
        <v>0</v>
      </c>
      <c r="T20" s="71">
        <f>COUNTIFS(Coding!$B$3:$B$1048576,Descriptive_Analysis!B20,Coding!$AO$3:$AO$1048576,"YES",Coding!$GR$3:$GR$1048576,1)</f>
        <v>1</v>
      </c>
      <c r="U20" s="71">
        <f>COUNTIFS(Coding!$B$3:$B$1048576,Descriptive_Analysis!B20,Coding!$AP$3:$AP$1048576,"YES",Coding!$GR$3:$GR$1048576,1)</f>
        <v>0</v>
      </c>
      <c r="V20" s="71">
        <f>COUNTIFS(Coding!$B$3:$B$1048576,Descriptive_Analysis!B20,Coding!$AQ$3:$AQ$1048576,"YES",Coding!$GR$3:$GR$1048576,1)</f>
        <v>1</v>
      </c>
      <c r="W20" s="71">
        <f>COUNTIFS(Coding!$B$3:$B$1048576,Descriptive_Analysis!B20,Coding!$AR$3:$AR$1048576,"YES",Coding!$GR$3:$GR$1048576,1)</f>
        <v>0</v>
      </c>
    </row>
    <row r="21" spans="1:23" x14ac:dyDescent="0.25">
      <c r="A21" s="60" t="s">
        <v>1781</v>
      </c>
      <c r="B21" s="60" t="s">
        <v>612</v>
      </c>
      <c r="C21" s="71">
        <f>COUNTIFS(Coding!$B$3:$B$1048576,Descriptive_Analysis!B21,Coding!$X$3:$X$1048576,"YES",Coding!$GR$3:$GR$1048576,1)</f>
        <v>10</v>
      </c>
      <c r="D21" s="71">
        <f>COUNTIFS(Coding!$B$3:$B$1048576,Descriptive_Analysis!B21,Coding!$Y$3:$Y$1048576,"YES",Coding!$GR$3:$GR$1048576,1)</f>
        <v>16</v>
      </c>
      <c r="E21" s="71">
        <f>COUNTIFS(Coding!$B$3:$B$1048576,Descriptive_Analysis!B21,Coding!$Z$3:$Z$1048576,"YES",Coding!$GR$3:$GR$1048576,1)</f>
        <v>0</v>
      </c>
      <c r="F21" s="71">
        <f>COUNTIFS(Coding!$B$3:$B$1048576,Descriptive_Analysis!B21,Coding!$AA$3:$AA$1048576,"YES",Coding!$GR$3:$GR$1048576,1)</f>
        <v>4</v>
      </c>
      <c r="G21" s="71">
        <f>COUNTIFS(Coding!$B$3:$B$1048576,Descriptive_Analysis!B21,Coding!$AB$3:$AB$1048576,"YES",Coding!$GR$3:$GR$1048576,1)</f>
        <v>19</v>
      </c>
      <c r="H21" s="71">
        <f>COUNTIFS(Coding!$B$3:$B$1048576,Descriptive_Analysis!B21,Coding!$AC$3:$AC$1048576,"YES",Coding!$GR$3:$GR$1048576,1)</f>
        <v>3</v>
      </c>
      <c r="I21" s="71">
        <f>COUNTIFS(Coding!$B$3:$B$1048576,Descriptive_Analysis!B21,Coding!$AD$3:$AD$1048576,"YES",Coding!$GR$3:$GR$1048576,1)</f>
        <v>17</v>
      </c>
      <c r="J21" s="71">
        <f>COUNTIFS(Coding!$B$3:$B$1048576,Descriptive_Analysis!B21,Coding!$AE$3:$AE$1048576,"YES",Coding!$GR$3:$GR$1048576,1)</f>
        <v>1</v>
      </c>
      <c r="K21" s="71">
        <f>COUNTIFS(Coding!$B$3:$B$1048576,Descriptive_Analysis!B21,Coding!$AF$3:$AF$1048576,"YES",Coding!$GR$3:$GR$1048576,1)</f>
        <v>8</v>
      </c>
      <c r="L21" s="71">
        <f>COUNTIFS(Coding!$B$3:$B$1048576,Descriptive_Analysis!B21,Coding!$AG$3:$AG$1048576,"YES",Coding!$GR$3:$GR$1048576,1)</f>
        <v>1</v>
      </c>
      <c r="M21" s="71">
        <f>COUNTIFS(Coding!$B$3:$B$1048576,Descriptive_Analysis!B21,Coding!$AH$3:$AH$1048576,"YES",Coding!$GR$3:$GR$1048576,1)</f>
        <v>8</v>
      </c>
      <c r="N21" s="71">
        <f>COUNTIFS(Coding!$B$3:$B$1048576,Descriptive_Analysis!B21,Coding!$AI$3:$AI$1048576,"YES",Coding!$GR$3:$GR$1048576,1)</f>
        <v>3</v>
      </c>
      <c r="O21" s="71">
        <f>COUNTIFS(Coding!$B$3:$B$1048576,Descriptive_Analysis!B21,Coding!$AJ$3:$AJ$1048576,"YES",Coding!$GR$3:$GR$1048576,1)</f>
        <v>7</v>
      </c>
      <c r="P21" s="71">
        <f>COUNTIFS(Coding!$B$3:$B$1048576,Descriptive_Analysis!B21,Coding!$AK$3:$AK$1048576,"YES",Coding!$GR$3:$GR$1048576,1)</f>
        <v>6</v>
      </c>
      <c r="Q21" s="71">
        <f>COUNTIFS(Coding!$B$3:$B$1048576,Descriptive_Analysis!B21,Coding!$AL$3:$AL$1048576,"YES",Coding!$GR$3:$GR$1048576,1)</f>
        <v>6</v>
      </c>
      <c r="R21" s="71">
        <f>COUNTIFS(Coding!$B$3:$B$1048576,Descriptive_Analysis!B21,Coding!$AM$3:$AM$1048576,"YES",Coding!$GR$3:$GR$1048576,1)</f>
        <v>9</v>
      </c>
      <c r="S21" s="71">
        <f>COUNTIFS(Coding!$B$3:$B$1048576,Descriptive_Analysis!B21,Coding!$AN$3:$AN$1048576,"YES",Coding!$GR$3:$GR$1048576,1)</f>
        <v>4</v>
      </c>
      <c r="T21" s="71">
        <f>COUNTIFS(Coding!$B$3:$B$1048576,Descriptive_Analysis!B21,Coding!$AO$3:$AO$1048576,"YES",Coding!$GR$3:$GR$1048576,1)</f>
        <v>1</v>
      </c>
      <c r="U21" s="71">
        <f>COUNTIFS(Coding!$B$3:$B$1048576,Descriptive_Analysis!B21,Coding!$AP$3:$AP$1048576,"YES",Coding!$GR$3:$GR$1048576,1)</f>
        <v>15</v>
      </c>
      <c r="V21" s="71">
        <f>COUNTIFS(Coding!$B$3:$B$1048576,Descriptive_Analysis!B21,Coding!$AQ$3:$AQ$1048576,"YES",Coding!$GR$3:$GR$1048576,1)</f>
        <v>1</v>
      </c>
      <c r="W21" s="71">
        <f>COUNTIFS(Coding!$B$3:$B$1048576,Descriptive_Analysis!B21,Coding!$AR$3:$AR$1048576,"YES",Coding!$GR$3:$GR$1048576,1)</f>
        <v>6</v>
      </c>
    </row>
    <row r="22" spans="1:23" x14ac:dyDescent="0.25">
      <c r="A22" s="60" t="s">
        <v>2076</v>
      </c>
      <c r="B22" s="60" t="s">
        <v>1783</v>
      </c>
      <c r="C22" s="71">
        <f>COUNTIFS(Coding!$B$3:$B$1048576,Descriptive_Analysis!B22,Coding!$X$3:$X$1048576,"YES",Coding!$GR$3:$GR$1048576,1)</f>
        <v>2</v>
      </c>
      <c r="D22" s="71">
        <f>COUNTIFS(Coding!$B$3:$B$1048576,Descriptive_Analysis!B22,Coding!$Y$3:$Y$1048576,"YES",Coding!$GR$3:$GR$1048576,1)</f>
        <v>0</v>
      </c>
      <c r="E22" s="71">
        <f>COUNTIFS(Coding!$B$3:$B$1048576,Descriptive_Analysis!B22,Coding!$Z$3:$Z$1048576,"YES",Coding!$GR$3:$GR$1048576,1)</f>
        <v>0</v>
      </c>
      <c r="F22" s="71">
        <f>COUNTIFS(Coding!$B$3:$B$1048576,Descriptive_Analysis!B22,Coding!$AA$3:$AA$1048576,"YES",Coding!$GR$3:$GR$1048576,1)</f>
        <v>1</v>
      </c>
      <c r="G22" s="71">
        <f>COUNTIFS(Coding!$B$3:$B$1048576,Descriptive_Analysis!B22,Coding!$AB$3:$AB$1048576,"YES",Coding!$GR$3:$GR$1048576,1)</f>
        <v>3</v>
      </c>
      <c r="H22" s="71">
        <f>COUNTIFS(Coding!$B$3:$B$1048576,Descriptive_Analysis!B22,Coding!$AC$3:$AC$1048576,"YES",Coding!$GR$3:$GR$1048576,1)</f>
        <v>0</v>
      </c>
      <c r="I22" s="71">
        <f>COUNTIFS(Coding!$B$3:$B$1048576,Descriptive_Analysis!B22,Coding!$AD$3:$AD$1048576,"YES",Coding!$GR$3:$GR$1048576,1)</f>
        <v>1</v>
      </c>
      <c r="J22" s="71">
        <f>COUNTIFS(Coding!$B$3:$B$1048576,Descriptive_Analysis!B22,Coding!$AE$3:$AE$1048576,"YES",Coding!$GR$3:$GR$1048576,1)</f>
        <v>0</v>
      </c>
      <c r="K22" s="71">
        <f>COUNTIFS(Coding!$B$3:$B$1048576,Descriptive_Analysis!B22,Coding!$AF$3:$AF$1048576,"YES",Coding!$GR$3:$GR$1048576,1)</f>
        <v>1</v>
      </c>
      <c r="L22" s="71">
        <f>COUNTIFS(Coding!$B$3:$B$1048576,Descriptive_Analysis!B22,Coding!$AG$3:$AG$1048576,"YES",Coding!$GR$3:$GR$1048576,1)</f>
        <v>0</v>
      </c>
      <c r="M22" s="71">
        <f>COUNTIFS(Coding!$B$3:$B$1048576,Descriptive_Analysis!B22,Coding!$AH$3:$AH$1048576,"YES",Coding!$GR$3:$GR$1048576,1)</f>
        <v>2</v>
      </c>
      <c r="N22" s="71">
        <f>COUNTIFS(Coding!$B$3:$B$1048576,Descriptive_Analysis!B22,Coding!$AI$3:$AI$1048576,"YES",Coding!$GR$3:$GR$1048576,1)</f>
        <v>0</v>
      </c>
      <c r="O22" s="71">
        <f>COUNTIFS(Coding!$B$3:$B$1048576,Descriptive_Analysis!B22,Coding!$AJ$3:$AJ$1048576,"YES",Coding!$GR$3:$GR$1048576,1)</f>
        <v>1</v>
      </c>
      <c r="P22" s="71">
        <f>COUNTIFS(Coding!$B$3:$B$1048576,Descriptive_Analysis!B22,Coding!$AK$3:$AK$1048576,"YES",Coding!$GR$3:$GR$1048576,1)</f>
        <v>0</v>
      </c>
      <c r="Q22" s="71">
        <f>COUNTIFS(Coding!$B$3:$B$1048576,Descriptive_Analysis!B22,Coding!$AL$3:$AL$1048576,"YES",Coding!$GR$3:$GR$1048576,1)</f>
        <v>0</v>
      </c>
      <c r="R22" s="71">
        <f>COUNTIFS(Coding!$B$3:$B$1048576,Descriptive_Analysis!B22,Coding!$AM$3:$AM$1048576,"YES",Coding!$GR$3:$GR$1048576,1)</f>
        <v>0</v>
      </c>
      <c r="S22" s="71">
        <f>COUNTIFS(Coding!$B$3:$B$1048576,Descriptive_Analysis!B22,Coding!$AN$3:$AN$1048576,"YES",Coding!$GR$3:$GR$1048576,1)</f>
        <v>0</v>
      </c>
      <c r="T22" s="71">
        <f>COUNTIFS(Coding!$B$3:$B$1048576,Descriptive_Analysis!B22,Coding!$AO$3:$AO$1048576,"YES",Coding!$GR$3:$GR$1048576,1)</f>
        <v>1</v>
      </c>
      <c r="U22" s="71">
        <f>COUNTIFS(Coding!$B$3:$B$1048576,Descriptive_Analysis!B22,Coding!$AP$3:$AP$1048576,"YES",Coding!$GR$3:$GR$1048576,1)</f>
        <v>2</v>
      </c>
      <c r="V22" s="71">
        <f>COUNTIFS(Coding!$B$3:$B$1048576,Descriptive_Analysis!B22,Coding!$AQ$3:$AQ$1048576,"YES",Coding!$GR$3:$GR$1048576,1)</f>
        <v>1</v>
      </c>
      <c r="W22" s="71">
        <f>COUNTIFS(Coding!$B$3:$B$1048576,Descriptive_Analysis!B22,Coding!$AR$3:$AR$1048576,"YES",Coding!$GR$3:$GR$1048576,1)</f>
        <v>0</v>
      </c>
    </row>
    <row r="23" spans="1:23" x14ac:dyDescent="0.25">
      <c r="A23" s="60" t="s">
        <v>1780</v>
      </c>
      <c r="B23" s="60" t="s">
        <v>84</v>
      </c>
      <c r="C23" s="71">
        <f>COUNTIFS(Coding!$B$3:$B$1048576,Descriptive_Analysis!B23,Coding!$X$3:$X$1048576,"YES",Coding!$GR$3:$GR$1048576,1)</f>
        <v>6</v>
      </c>
      <c r="D23" s="71">
        <f>COUNTIFS(Coding!$B$3:$B$1048576,Descriptive_Analysis!B23,Coding!$Y$3:$Y$1048576,"YES",Coding!$GR$3:$GR$1048576,1)</f>
        <v>6</v>
      </c>
      <c r="E23" s="71">
        <f>COUNTIFS(Coding!$B$3:$B$1048576,Descriptive_Analysis!B23,Coding!$Z$3:$Z$1048576,"YES",Coding!$GR$3:$GR$1048576,1)</f>
        <v>0</v>
      </c>
      <c r="F23" s="71">
        <f>COUNTIFS(Coding!$B$3:$B$1048576,Descriptive_Analysis!B23,Coding!$AA$3:$AA$1048576,"YES",Coding!$GR$3:$GR$1048576,1)</f>
        <v>3</v>
      </c>
      <c r="G23" s="71">
        <f>COUNTIFS(Coding!$B$3:$B$1048576,Descriptive_Analysis!B23,Coding!$AB$3:$AB$1048576,"YES",Coding!$GR$3:$GR$1048576,1)</f>
        <v>8</v>
      </c>
      <c r="H23" s="71">
        <f>COUNTIFS(Coding!$B$3:$B$1048576,Descriptive_Analysis!B23,Coding!$AC$3:$AC$1048576,"YES",Coding!$GR$3:$GR$1048576,1)</f>
        <v>2</v>
      </c>
      <c r="I23" s="71">
        <f>COUNTIFS(Coding!$B$3:$B$1048576,Descriptive_Analysis!B23,Coding!$AD$3:$AD$1048576,"YES",Coding!$GR$3:$GR$1048576,1)</f>
        <v>4</v>
      </c>
      <c r="J23" s="71">
        <f>COUNTIFS(Coding!$B$3:$B$1048576,Descriptive_Analysis!B23,Coding!$AE$3:$AE$1048576,"YES",Coding!$GR$3:$GR$1048576,1)</f>
        <v>3</v>
      </c>
      <c r="K23" s="71">
        <f>COUNTIFS(Coding!$B$3:$B$1048576,Descriptive_Analysis!B23,Coding!$AF$3:$AF$1048576,"YES",Coding!$GR$3:$GR$1048576,1)</f>
        <v>2</v>
      </c>
      <c r="L23" s="71">
        <f>COUNTIFS(Coding!$B$3:$B$1048576,Descriptive_Analysis!B23,Coding!$AG$3:$AG$1048576,"YES",Coding!$GR$3:$GR$1048576,1)</f>
        <v>2</v>
      </c>
      <c r="M23" s="71">
        <f>COUNTIFS(Coding!$B$3:$B$1048576,Descriptive_Analysis!B23,Coding!$AH$3:$AH$1048576,"YES",Coding!$GR$3:$GR$1048576,1)</f>
        <v>14</v>
      </c>
      <c r="N23" s="71">
        <f>COUNTIFS(Coding!$B$3:$B$1048576,Descriptive_Analysis!B23,Coding!$AI$3:$AI$1048576,"YES",Coding!$GR$3:$GR$1048576,1)</f>
        <v>1</v>
      </c>
      <c r="O23" s="71">
        <f>COUNTIFS(Coding!$B$3:$B$1048576,Descriptive_Analysis!B23,Coding!$AJ$3:$AJ$1048576,"YES",Coding!$GR$3:$GR$1048576,1)</f>
        <v>2</v>
      </c>
      <c r="P23" s="71">
        <f>COUNTIFS(Coding!$B$3:$B$1048576,Descriptive_Analysis!B23,Coding!$AK$3:$AK$1048576,"YES",Coding!$GR$3:$GR$1048576,1)</f>
        <v>1</v>
      </c>
      <c r="Q23" s="71">
        <f>COUNTIFS(Coding!$B$3:$B$1048576,Descriptive_Analysis!B23,Coding!$AL$3:$AL$1048576,"YES",Coding!$GR$3:$GR$1048576,1)</f>
        <v>0</v>
      </c>
      <c r="R23" s="71">
        <f>COUNTIFS(Coding!$B$3:$B$1048576,Descriptive_Analysis!B23,Coding!$AM$3:$AM$1048576,"YES",Coding!$GR$3:$GR$1048576,1)</f>
        <v>3</v>
      </c>
      <c r="S23" s="71">
        <f>COUNTIFS(Coding!$B$3:$B$1048576,Descriptive_Analysis!B23,Coding!$AN$3:$AN$1048576,"YES",Coding!$GR$3:$GR$1048576,1)</f>
        <v>1</v>
      </c>
      <c r="T23" s="71">
        <f>COUNTIFS(Coding!$B$3:$B$1048576,Descriptive_Analysis!B23,Coding!$AO$3:$AO$1048576,"YES",Coding!$GR$3:$GR$1048576,1)</f>
        <v>0</v>
      </c>
      <c r="U23" s="71">
        <f>COUNTIFS(Coding!$B$3:$B$1048576,Descriptive_Analysis!B23,Coding!$AP$3:$AP$1048576,"YES",Coding!$GR$3:$GR$1048576,1)</f>
        <v>4</v>
      </c>
      <c r="V23" s="71">
        <f>COUNTIFS(Coding!$B$3:$B$1048576,Descriptive_Analysis!B23,Coding!$AQ$3:$AQ$1048576,"YES",Coding!$GR$3:$GR$1048576,1)</f>
        <v>1</v>
      </c>
      <c r="W23" s="71">
        <f>COUNTIFS(Coding!$B$3:$B$1048576,Descriptive_Analysis!B23,Coding!$AR$3:$AR$1048576,"YES",Coding!$GR$3:$GR$1048576,1)</f>
        <v>0</v>
      </c>
    </row>
    <row r="24" spans="1:23" x14ac:dyDescent="0.25">
      <c r="A24" s="60" t="s">
        <v>1782</v>
      </c>
      <c r="B24" s="60" t="s">
        <v>1338</v>
      </c>
      <c r="C24" s="71">
        <f>COUNTIFS(Coding!$B$3:$B$1048576,Descriptive_Analysis!B24,Coding!$X$3:$X$1048576,"YES",Coding!$GR$3:$GR$1048576,1)</f>
        <v>0</v>
      </c>
      <c r="D24" s="71">
        <f>COUNTIFS(Coding!$B$3:$B$1048576,Descriptive_Analysis!B24,Coding!$Y$3:$Y$1048576,"YES",Coding!$GR$3:$GR$1048576,1)</f>
        <v>4</v>
      </c>
      <c r="E24" s="71">
        <f>COUNTIFS(Coding!$B$3:$B$1048576,Descriptive_Analysis!B24,Coding!$Z$3:$Z$1048576,"YES",Coding!$GR$3:$GR$1048576,1)</f>
        <v>0</v>
      </c>
      <c r="F24" s="71">
        <f>COUNTIFS(Coding!$B$3:$B$1048576,Descriptive_Analysis!B24,Coding!$AA$3:$AA$1048576,"YES",Coding!$GR$3:$GR$1048576,1)</f>
        <v>0</v>
      </c>
      <c r="G24" s="71">
        <f>COUNTIFS(Coding!$B$3:$B$1048576,Descriptive_Analysis!B24,Coding!$AB$3:$AB$1048576,"YES",Coding!$GR$3:$GR$1048576,1)</f>
        <v>3</v>
      </c>
      <c r="H24" s="71">
        <f>COUNTIFS(Coding!$B$3:$B$1048576,Descriptive_Analysis!B24,Coding!$AC$3:$AC$1048576,"YES",Coding!$GR$3:$GR$1048576,1)</f>
        <v>0</v>
      </c>
      <c r="I24" s="71">
        <f>COUNTIFS(Coding!$B$3:$B$1048576,Descriptive_Analysis!B24,Coding!$AD$3:$AD$1048576,"YES",Coding!$GR$3:$GR$1048576,1)</f>
        <v>0</v>
      </c>
      <c r="J24" s="71">
        <f>COUNTIFS(Coding!$B$3:$B$1048576,Descriptive_Analysis!B24,Coding!$AE$3:$AE$1048576,"YES",Coding!$GR$3:$GR$1048576,1)</f>
        <v>0</v>
      </c>
      <c r="K24" s="71">
        <f>COUNTIFS(Coding!$B$3:$B$1048576,Descriptive_Analysis!B24,Coding!$AF$3:$AF$1048576,"YES",Coding!$GR$3:$GR$1048576,1)</f>
        <v>0</v>
      </c>
      <c r="L24" s="71">
        <f>COUNTIFS(Coding!$B$3:$B$1048576,Descriptive_Analysis!B24,Coding!$AG$3:$AG$1048576,"YES",Coding!$GR$3:$GR$1048576,1)</f>
        <v>1</v>
      </c>
      <c r="M24" s="71">
        <f>COUNTIFS(Coding!$B$3:$B$1048576,Descriptive_Analysis!B24,Coding!$AH$3:$AH$1048576,"YES",Coding!$GR$3:$GR$1048576,1)</f>
        <v>1</v>
      </c>
      <c r="N24" s="71">
        <f>COUNTIFS(Coding!$B$3:$B$1048576,Descriptive_Analysis!B24,Coding!$AI$3:$AI$1048576,"YES",Coding!$GR$3:$GR$1048576,1)</f>
        <v>1</v>
      </c>
      <c r="O24" s="71">
        <f>COUNTIFS(Coding!$B$3:$B$1048576,Descriptive_Analysis!B24,Coding!$AJ$3:$AJ$1048576,"YES",Coding!$GR$3:$GR$1048576,1)</f>
        <v>1</v>
      </c>
      <c r="P24" s="71">
        <f>COUNTIFS(Coding!$B$3:$B$1048576,Descriptive_Analysis!B24,Coding!$AK$3:$AK$1048576,"YES",Coding!$GR$3:$GR$1048576,1)</f>
        <v>0</v>
      </c>
      <c r="Q24" s="71">
        <f>COUNTIFS(Coding!$B$3:$B$1048576,Descriptive_Analysis!B24,Coding!$AL$3:$AL$1048576,"YES",Coding!$GR$3:$GR$1048576,1)</f>
        <v>0</v>
      </c>
      <c r="R24" s="71">
        <f>COUNTIFS(Coding!$B$3:$B$1048576,Descriptive_Analysis!B24,Coding!$AM$3:$AM$1048576,"YES",Coding!$GR$3:$GR$1048576,1)</f>
        <v>1</v>
      </c>
      <c r="S24" s="71">
        <f>COUNTIFS(Coding!$B$3:$B$1048576,Descriptive_Analysis!B24,Coding!$AN$3:$AN$1048576,"YES",Coding!$GR$3:$GR$1048576,1)</f>
        <v>0</v>
      </c>
      <c r="T24" s="71">
        <f>COUNTIFS(Coding!$B$3:$B$1048576,Descriptive_Analysis!B24,Coding!$AO$3:$AO$1048576,"YES",Coding!$GR$3:$GR$1048576,1)</f>
        <v>0</v>
      </c>
      <c r="U24" s="71">
        <f>COUNTIFS(Coding!$B$3:$B$1048576,Descriptive_Analysis!B24,Coding!$AP$3:$AP$1048576,"YES",Coding!$GR$3:$GR$1048576,1)</f>
        <v>2</v>
      </c>
      <c r="V24" s="71">
        <f>COUNTIFS(Coding!$B$3:$B$1048576,Descriptive_Analysis!B24,Coding!$AQ$3:$AQ$1048576,"YES",Coding!$GR$3:$GR$1048576,1)</f>
        <v>0</v>
      </c>
      <c r="W24" s="71">
        <f>COUNTIFS(Coding!$B$3:$B$1048576,Descriptive_Analysis!B24,Coding!$AR$3:$AR$1048576,"YES",Coding!$GR$3:$GR$1048576,1)</f>
        <v>0</v>
      </c>
    </row>
    <row r="25" spans="1:23" x14ac:dyDescent="0.25">
      <c r="A25" s="60" t="s">
        <v>1782</v>
      </c>
      <c r="B25" s="60" t="s">
        <v>2102</v>
      </c>
      <c r="C25" s="71">
        <f>COUNTIFS(Coding!$B$3:$B$1048576,Descriptive_Analysis!B25,Coding!$X$3:$X$1048576,"YES",Coding!$GR$3:$GR$1048576,1)</f>
        <v>0</v>
      </c>
      <c r="D25" s="71">
        <f>COUNTIFS(Coding!$B$3:$B$1048576,Descriptive_Analysis!B25,Coding!$Y$3:$Y$1048576,"YES",Coding!$GR$3:$GR$1048576,1)</f>
        <v>0</v>
      </c>
      <c r="E25" s="71">
        <f>COUNTIFS(Coding!$B$3:$B$1048576,Descriptive_Analysis!B25,Coding!$Z$3:$Z$1048576,"YES",Coding!$GR$3:$GR$1048576,1)</f>
        <v>1</v>
      </c>
      <c r="F25" s="71">
        <f>COUNTIFS(Coding!$B$3:$B$1048576,Descriptive_Analysis!B25,Coding!$AA$3:$AA$1048576,"YES",Coding!$GR$3:$GR$1048576,1)</f>
        <v>1</v>
      </c>
      <c r="G25" s="71">
        <f>COUNTIFS(Coding!$B$3:$B$1048576,Descriptive_Analysis!B25,Coding!$AB$3:$AB$1048576,"YES",Coding!$GR$3:$GR$1048576,1)</f>
        <v>0</v>
      </c>
      <c r="H25" s="71">
        <f>COUNTIFS(Coding!$B$3:$B$1048576,Descriptive_Analysis!B25,Coding!$AC$3:$AC$1048576,"YES",Coding!$GR$3:$GR$1048576,1)</f>
        <v>0</v>
      </c>
      <c r="I25" s="71">
        <f>COUNTIFS(Coding!$B$3:$B$1048576,Descriptive_Analysis!B25,Coding!$AD$3:$AD$1048576,"YES",Coding!$GR$3:$GR$1048576,1)</f>
        <v>0</v>
      </c>
      <c r="J25" s="71">
        <f>COUNTIFS(Coding!$B$3:$B$1048576,Descriptive_Analysis!B25,Coding!$AE$3:$AE$1048576,"YES",Coding!$GR$3:$GR$1048576,1)</f>
        <v>1</v>
      </c>
      <c r="K25" s="71">
        <f>COUNTIFS(Coding!$B$3:$B$1048576,Descriptive_Analysis!B25,Coding!$AF$3:$AF$1048576,"YES",Coding!$GR$3:$GR$1048576,1)</f>
        <v>0</v>
      </c>
      <c r="L25" s="71">
        <f>COUNTIFS(Coding!$B$3:$B$1048576,Descriptive_Analysis!B25,Coding!$AG$3:$AG$1048576,"YES",Coding!$GR$3:$GR$1048576,1)</f>
        <v>0</v>
      </c>
      <c r="M25" s="71">
        <f>COUNTIFS(Coding!$B$3:$B$1048576,Descriptive_Analysis!B25,Coding!$AH$3:$AH$1048576,"YES",Coding!$GR$3:$GR$1048576,1)</f>
        <v>0</v>
      </c>
      <c r="N25" s="71">
        <f>COUNTIFS(Coding!$B$3:$B$1048576,Descriptive_Analysis!B25,Coding!$AI$3:$AI$1048576,"YES",Coding!$GR$3:$GR$1048576,1)</f>
        <v>0</v>
      </c>
      <c r="O25" s="71">
        <f>COUNTIFS(Coding!$B$3:$B$1048576,Descriptive_Analysis!B25,Coding!$AJ$3:$AJ$1048576,"YES",Coding!$GR$3:$GR$1048576,1)</f>
        <v>0</v>
      </c>
      <c r="P25" s="71">
        <f>COUNTIFS(Coding!$B$3:$B$1048576,Descriptive_Analysis!B25,Coding!$AK$3:$AK$1048576,"YES",Coding!$GR$3:$GR$1048576,1)</f>
        <v>1</v>
      </c>
      <c r="Q25" s="71">
        <f>COUNTIFS(Coding!$B$3:$B$1048576,Descriptive_Analysis!B25,Coding!$AL$3:$AL$1048576,"YES",Coding!$GR$3:$GR$1048576,1)</f>
        <v>0</v>
      </c>
      <c r="R25" s="71">
        <f>COUNTIFS(Coding!$B$3:$B$1048576,Descriptive_Analysis!B25,Coding!$AM$3:$AM$1048576,"YES",Coding!$GR$3:$GR$1048576,1)</f>
        <v>2</v>
      </c>
      <c r="S25" s="71">
        <f>COUNTIFS(Coding!$B$3:$B$1048576,Descriptive_Analysis!B25,Coding!$AN$3:$AN$1048576,"YES",Coding!$GR$3:$GR$1048576,1)</f>
        <v>1</v>
      </c>
      <c r="T25" s="71">
        <f>COUNTIFS(Coding!$B$3:$B$1048576,Descriptive_Analysis!B25,Coding!$AO$3:$AO$1048576,"YES",Coding!$GR$3:$GR$1048576,1)</f>
        <v>0</v>
      </c>
      <c r="U25" s="71">
        <f>COUNTIFS(Coding!$B$3:$B$1048576,Descriptive_Analysis!B25,Coding!$AP$3:$AP$1048576,"YES",Coding!$GR$3:$GR$1048576,1)</f>
        <v>0</v>
      </c>
      <c r="V25" s="71">
        <f>COUNTIFS(Coding!$B$3:$B$1048576,Descriptive_Analysis!B25,Coding!$AQ$3:$AQ$1048576,"YES",Coding!$GR$3:$GR$1048576,1)</f>
        <v>0</v>
      </c>
      <c r="W25" s="71">
        <f>COUNTIFS(Coding!$B$3:$B$1048576,Descriptive_Analysis!B25,Coding!$AR$3:$AR$1048576,"YES",Coding!$GR$3:$GR$1048576,1)</f>
        <v>0</v>
      </c>
    </row>
    <row r="26" spans="1:23" x14ac:dyDescent="0.25">
      <c r="A26" s="60" t="s">
        <v>1782</v>
      </c>
      <c r="B26" s="60" t="s">
        <v>1412</v>
      </c>
      <c r="C26" s="71">
        <f>COUNTIFS(Coding!$B$3:$B$1048576,Descriptive_Analysis!B26,Coding!$X$3:$X$1048576,"YES",Coding!$GR$3:$GR$1048576,1)</f>
        <v>0</v>
      </c>
      <c r="D26" s="71">
        <f>COUNTIFS(Coding!$B$3:$B$1048576,Descriptive_Analysis!B26,Coding!$Y$3:$Y$1048576,"YES",Coding!$GR$3:$GR$1048576,1)</f>
        <v>7</v>
      </c>
      <c r="E26" s="71">
        <f>COUNTIFS(Coding!$B$3:$B$1048576,Descriptive_Analysis!B26,Coding!$Z$3:$Z$1048576,"YES",Coding!$GR$3:$GR$1048576,1)</f>
        <v>0</v>
      </c>
      <c r="F26" s="71">
        <f>COUNTIFS(Coding!$B$3:$B$1048576,Descriptive_Analysis!B26,Coding!$AA$3:$AA$1048576,"YES",Coding!$GR$3:$GR$1048576,1)</f>
        <v>0</v>
      </c>
      <c r="G26" s="71">
        <f>COUNTIFS(Coding!$B$3:$B$1048576,Descriptive_Analysis!B26,Coding!$AB$3:$AB$1048576,"YES",Coding!$GR$3:$GR$1048576,1)</f>
        <v>0</v>
      </c>
      <c r="H26" s="71">
        <f>COUNTIFS(Coding!$B$3:$B$1048576,Descriptive_Analysis!B26,Coding!$AC$3:$AC$1048576,"YES",Coding!$GR$3:$GR$1048576,1)</f>
        <v>0</v>
      </c>
      <c r="I26" s="71">
        <f>COUNTIFS(Coding!$B$3:$B$1048576,Descriptive_Analysis!B26,Coding!$AD$3:$AD$1048576,"YES",Coding!$GR$3:$GR$1048576,1)</f>
        <v>1</v>
      </c>
      <c r="J26" s="71">
        <f>COUNTIFS(Coding!$B$3:$B$1048576,Descriptive_Analysis!B26,Coding!$AE$3:$AE$1048576,"YES",Coding!$GR$3:$GR$1048576,1)</f>
        <v>0</v>
      </c>
      <c r="K26" s="71">
        <f>COUNTIFS(Coding!$B$3:$B$1048576,Descriptive_Analysis!B26,Coding!$AF$3:$AF$1048576,"YES",Coding!$GR$3:$GR$1048576,1)</f>
        <v>1</v>
      </c>
      <c r="L26" s="71">
        <f>COUNTIFS(Coding!$B$3:$B$1048576,Descriptive_Analysis!B26,Coding!$AG$3:$AG$1048576,"YES",Coding!$GR$3:$GR$1048576,1)</f>
        <v>0</v>
      </c>
      <c r="M26" s="71">
        <f>COUNTIFS(Coding!$B$3:$B$1048576,Descriptive_Analysis!B26,Coding!$AH$3:$AH$1048576,"YES",Coding!$GR$3:$GR$1048576,1)</f>
        <v>5</v>
      </c>
      <c r="N26" s="71">
        <f>COUNTIFS(Coding!$B$3:$B$1048576,Descriptive_Analysis!B26,Coding!$AI$3:$AI$1048576,"YES",Coding!$GR$3:$GR$1048576,1)</f>
        <v>2</v>
      </c>
      <c r="O26" s="71">
        <f>COUNTIFS(Coding!$B$3:$B$1048576,Descriptive_Analysis!B26,Coding!$AJ$3:$AJ$1048576,"YES",Coding!$GR$3:$GR$1048576,1)</f>
        <v>4</v>
      </c>
      <c r="P26" s="71">
        <f>COUNTIFS(Coding!$B$3:$B$1048576,Descriptive_Analysis!B26,Coding!$AK$3:$AK$1048576,"YES",Coding!$GR$3:$GR$1048576,1)</f>
        <v>1</v>
      </c>
      <c r="Q26" s="71">
        <f>COUNTIFS(Coding!$B$3:$B$1048576,Descriptive_Analysis!B26,Coding!$AL$3:$AL$1048576,"YES",Coding!$GR$3:$GR$1048576,1)</f>
        <v>0</v>
      </c>
      <c r="R26" s="71">
        <f>COUNTIFS(Coding!$B$3:$B$1048576,Descriptive_Analysis!B26,Coding!$AM$3:$AM$1048576,"YES",Coding!$GR$3:$GR$1048576,1)</f>
        <v>2</v>
      </c>
      <c r="S26" s="71">
        <f>COUNTIFS(Coding!$B$3:$B$1048576,Descriptive_Analysis!B26,Coding!$AN$3:$AN$1048576,"YES",Coding!$GR$3:$GR$1048576,1)</f>
        <v>0</v>
      </c>
      <c r="T26" s="71">
        <f>COUNTIFS(Coding!$B$3:$B$1048576,Descriptive_Analysis!B26,Coding!$AO$3:$AO$1048576,"YES",Coding!$GR$3:$GR$1048576,1)</f>
        <v>0</v>
      </c>
      <c r="U26" s="71">
        <f>COUNTIFS(Coding!$B$3:$B$1048576,Descriptive_Analysis!B26,Coding!$AP$3:$AP$1048576,"YES",Coding!$GR$3:$GR$1048576,1)</f>
        <v>1</v>
      </c>
      <c r="V26" s="71">
        <f>COUNTIFS(Coding!$B$3:$B$1048576,Descriptive_Analysis!B26,Coding!$AQ$3:$AQ$1048576,"YES",Coding!$GR$3:$GR$1048576,1)</f>
        <v>0</v>
      </c>
      <c r="W26" s="71">
        <f>COUNTIFS(Coding!$B$3:$B$1048576,Descriptive_Analysis!B26,Coding!$AR$3:$AR$1048576,"YES",Coding!$GR$3:$GR$1048576,1)</f>
        <v>0</v>
      </c>
    </row>
    <row r="27" spans="1:23" x14ac:dyDescent="0.25">
      <c r="A27" s="60" t="s">
        <v>1782</v>
      </c>
      <c r="B27" s="60" t="s">
        <v>1589</v>
      </c>
      <c r="C27" s="71">
        <f>COUNTIFS(Coding!$B$3:$B$1048576,Descriptive_Analysis!B27,Coding!$X$3:$X$1048576,"YES",Coding!$GR$3:$GR$1048576,1)</f>
        <v>2</v>
      </c>
      <c r="D27" s="71">
        <f>COUNTIFS(Coding!$B$3:$B$1048576,Descriptive_Analysis!B27,Coding!$Y$3:$Y$1048576,"YES",Coding!$GR$3:$GR$1048576,1)</f>
        <v>3</v>
      </c>
      <c r="E27" s="71">
        <f>COUNTIFS(Coding!$B$3:$B$1048576,Descriptive_Analysis!B27,Coding!$Z$3:$Z$1048576,"YES",Coding!$GR$3:$GR$1048576,1)</f>
        <v>0</v>
      </c>
      <c r="F27" s="71">
        <f>COUNTIFS(Coding!$B$3:$B$1048576,Descriptive_Analysis!B27,Coding!$AA$3:$AA$1048576,"YES",Coding!$GR$3:$GR$1048576,1)</f>
        <v>2</v>
      </c>
      <c r="G27" s="71">
        <f>COUNTIFS(Coding!$B$3:$B$1048576,Descriptive_Analysis!B27,Coding!$AB$3:$AB$1048576,"YES",Coding!$GR$3:$GR$1048576,1)</f>
        <v>1</v>
      </c>
      <c r="H27" s="71">
        <f>COUNTIFS(Coding!$B$3:$B$1048576,Descriptive_Analysis!B27,Coding!$AC$3:$AC$1048576,"YES",Coding!$GR$3:$GR$1048576,1)</f>
        <v>1</v>
      </c>
      <c r="I27" s="71">
        <f>COUNTIFS(Coding!$B$3:$B$1048576,Descriptive_Analysis!B27,Coding!$AD$3:$AD$1048576,"YES",Coding!$GR$3:$GR$1048576,1)</f>
        <v>1</v>
      </c>
      <c r="J27" s="71">
        <f>COUNTIFS(Coding!$B$3:$B$1048576,Descriptive_Analysis!B27,Coding!$AE$3:$AE$1048576,"YES",Coding!$GR$3:$GR$1048576,1)</f>
        <v>1</v>
      </c>
      <c r="K27" s="71">
        <f>COUNTIFS(Coding!$B$3:$B$1048576,Descriptive_Analysis!B27,Coding!$AF$3:$AF$1048576,"YES",Coding!$GR$3:$GR$1048576,1)</f>
        <v>0</v>
      </c>
      <c r="L27" s="71">
        <f>COUNTIFS(Coding!$B$3:$B$1048576,Descriptive_Analysis!B27,Coding!$AG$3:$AG$1048576,"YES",Coding!$GR$3:$GR$1048576,1)</f>
        <v>0</v>
      </c>
      <c r="M27" s="71">
        <f>COUNTIFS(Coding!$B$3:$B$1048576,Descriptive_Analysis!B27,Coding!$AH$3:$AH$1048576,"YES",Coding!$GR$3:$GR$1048576,1)</f>
        <v>2</v>
      </c>
      <c r="N27" s="71">
        <f>COUNTIFS(Coding!$B$3:$B$1048576,Descriptive_Analysis!B27,Coding!$AI$3:$AI$1048576,"YES",Coding!$GR$3:$GR$1048576,1)</f>
        <v>0</v>
      </c>
      <c r="O27" s="71">
        <f>COUNTIFS(Coding!$B$3:$B$1048576,Descriptive_Analysis!B27,Coding!$AJ$3:$AJ$1048576,"YES",Coding!$GR$3:$GR$1048576,1)</f>
        <v>1</v>
      </c>
      <c r="P27" s="71">
        <f>COUNTIFS(Coding!$B$3:$B$1048576,Descriptive_Analysis!B27,Coding!$AK$3:$AK$1048576,"YES",Coding!$GR$3:$GR$1048576,1)</f>
        <v>2</v>
      </c>
      <c r="Q27" s="71">
        <f>COUNTIFS(Coding!$B$3:$B$1048576,Descriptive_Analysis!B27,Coding!$AL$3:$AL$1048576,"YES",Coding!$GR$3:$GR$1048576,1)</f>
        <v>0</v>
      </c>
      <c r="R27" s="71">
        <f>COUNTIFS(Coding!$B$3:$B$1048576,Descriptive_Analysis!B27,Coding!$AM$3:$AM$1048576,"YES",Coding!$GR$3:$GR$1048576,1)</f>
        <v>1</v>
      </c>
      <c r="S27" s="71">
        <f>COUNTIFS(Coding!$B$3:$B$1048576,Descriptive_Analysis!B27,Coding!$AN$3:$AN$1048576,"YES",Coding!$GR$3:$GR$1048576,1)</f>
        <v>0</v>
      </c>
      <c r="T27" s="71">
        <f>COUNTIFS(Coding!$B$3:$B$1048576,Descriptive_Analysis!B27,Coding!$AO$3:$AO$1048576,"YES",Coding!$GR$3:$GR$1048576,1)</f>
        <v>0</v>
      </c>
      <c r="U27" s="71">
        <f>COUNTIFS(Coding!$B$3:$B$1048576,Descriptive_Analysis!B27,Coding!$AP$3:$AP$1048576,"YES",Coding!$GR$3:$GR$1048576,1)</f>
        <v>1</v>
      </c>
      <c r="V27" s="71">
        <f>COUNTIFS(Coding!$B$3:$B$1048576,Descriptive_Analysis!B27,Coding!$AQ$3:$AQ$1048576,"YES",Coding!$GR$3:$GR$1048576,1)</f>
        <v>0</v>
      </c>
      <c r="W27" s="71">
        <f>COUNTIFS(Coding!$B$3:$B$1048576,Descriptive_Analysis!B27,Coding!$AR$3:$AR$1048576,"YES",Coding!$GR$3:$GR$1048576,1)</f>
        <v>0</v>
      </c>
    </row>
    <row r="28" spans="1:23" x14ac:dyDescent="0.25">
      <c r="A28" s="60" t="s">
        <v>1782</v>
      </c>
      <c r="B28" s="60" t="s">
        <v>1652</v>
      </c>
      <c r="C28" s="71">
        <f>COUNTIFS(Coding!$B$3:$B$1048576,Descriptive_Analysis!B28,Coding!$X$3:$X$1048576,"YES",Coding!$GR$3:$GR$1048576,1)</f>
        <v>3</v>
      </c>
      <c r="D28" s="71">
        <f>COUNTIFS(Coding!$B$3:$B$1048576,Descriptive_Analysis!B28,Coding!$Y$3:$Y$1048576,"YES",Coding!$GR$3:$GR$1048576,1)</f>
        <v>4</v>
      </c>
      <c r="E28" s="71">
        <f>COUNTIFS(Coding!$B$3:$B$1048576,Descriptive_Analysis!B28,Coding!$Z$3:$Z$1048576,"YES",Coding!$GR$3:$GR$1048576,1)</f>
        <v>0</v>
      </c>
      <c r="F28" s="71">
        <f>COUNTIFS(Coding!$B$3:$B$1048576,Descriptive_Analysis!B28,Coding!$AA$3:$AA$1048576,"YES",Coding!$GR$3:$GR$1048576,1)</f>
        <v>2</v>
      </c>
      <c r="G28" s="71">
        <f>COUNTIFS(Coding!$B$3:$B$1048576,Descriptive_Analysis!B28,Coding!$AB$3:$AB$1048576,"YES",Coding!$GR$3:$GR$1048576,1)</f>
        <v>3</v>
      </c>
      <c r="H28" s="71">
        <f>COUNTIFS(Coding!$B$3:$B$1048576,Descriptive_Analysis!B28,Coding!$AC$3:$AC$1048576,"YES",Coding!$GR$3:$GR$1048576,1)</f>
        <v>0</v>
      </c>
      <c r="I28" s="71">
        <f>COUNTIFS(Coding!$B$3:$B$1048576,Descriptive_Analysis!B28,Coding!$AD$3:$AD$1048576,"YES",Coding!$GR$3:$GR$1048576,1)</f>
        <v>0</v>
      </c>
      <c r="J28" s="71">
        <f>COUNTIFS(Coding!$B$3:$B$1048576,Descriptive_Analysis!B28,Coding!$AE$3:$AE$1048576,"YES",Coding!$GR$3:$GR$1048576,1)</f>
        <v>2</v>
      </c>
      <c r="K28" s="71">
        <f>COUNTIFS(Coding!$B$3:$B$1048576,Descriptive_Analysis!B28,Coding!$AF$3:$AF$1048576,"YES",Coding!$GR$3:$GR$1048576,1)</f>
        <v>1</v>
      </c>
      <c r="L28" s="71">
        <f>COUNTIFS(Coding!$B$3:$B$1048576,Descriptive_Analysis!B28,Coding!$AG$3:$AG$1048576,"YES",Coding!$GR$3:$GR$1048576,1)</f>
        <v>0</v>
      </c>
      <c r="M28" s="71">
        <f>COUNTIFS(Coding!$B$3:$B$1048576,Descriptive_Analysis!B28,Coding!$AH$3:$AH$1048576,"YES",Coding!$GR$3:$GR$1048576,1)</f>
        <v>3</v>
      </c>
      <c r="N28" s="71">
        <f>COUNTIFS(Coding!$B$3:$B$1048576,Descriptive_Analysis!B28,Coding!$AI$3:$AI$1048576,"YES",Coding!$GR$3:$GR$1048576,1)</f>
        <v>0</v>
      </c>
      <c r="O28" s="71">
        <f>COUNTIFS(Coding!$B$3:$B$1048576,Descriptive_Analysis!B28,Coding!$AJ$3:$AJ$1048576,"YES",Coding!$GR$3:$GR$1048576,1)</f>
        <v>0</v>
      </c>
      <c r="P28" s="71">
        <f>COUNTIFS(Coding!$B$3:$B$1048576,Descriptive_Analysis!B28,Coding!$AK$3:$AK$1048576,"YES",Coding!$GR$3:$GR$1048576,1)</f>
        <v>1</v>
      </c>
      <c r="Q28" s="71">
        <f>COUNTIFS(Coding!$B$3:$B$1048576,Descriptive_Analysis!B28,Coding!$AL$3:$AL$1048576,"YES",Coding!$GR$3:$GR$1048576,1)</f>
        <v>1</v>
      </c>
      <c r="R28" s="71">
        <f>COUNTIFS(Coding!$B$3:$B$1048576,Descriptive_Analysis!B28,Coding!$AM$3:$AM$1048576,"YES",Coding!$GR$3:$GR$1048576,1)</f>
        <v>3</v>
      </c>
      <c r="S28" s="71">
        <f>COUNTIFS(Coding!$B$3:$B$1048576,Descriptive_Analysis!B28,Coding!$AN$3:$AN$1048576,"YES",Coding!$GR$3:$GR$1048576,1)</f>
        <v>1</v>
      </c>
      <c r="T28" s="71">
        <f>COUNTIFS(Coding!$B$3:$B$1048576,Descriptive_Analysis!B28,Coding!$AO$3:$AO$1048576,"YES",Coding!$GR$3:$GR$1048576,1)</f>
        <v>0</v>
      </c>
      <c r="U28" s="71">
        <f>COUNTIFS(Coding!$B$3:$B$1048576,Descriptive_Analysis!B28,Coding!$AP$3:$AP$1048576,"YES",Coding!$GR$3:$GR$1048576,1)</f>
        <v>1</v>
      </c>
      <c r="V28" s="71">
        <f>COUNTIFS(Coding!$B$3:$B$1048576,Descriptive_Analysis!B28,Coding!$AQ$3:$AQ$1048576,"YES",Coding!$GR$3:$GR$1048576,1)</f>
        <v>1</v>
      </c>
      <c r="W28" s="71">
        <f>COUNTIFS(Coding!$B$3:$B$1048576,Descriptive_Analysis!B28,Coding!$AR$3:$AR$1048576,"YES",Coding!$GR$3:$GR$1048576,1)</f>
        <v>0</v>
      </c>
    </row>
    <row r="29" spans="1:23" x14ac:dyDescent="0.25">
      <c r="A29" s="60" t="s">
        <v>2076</v>
      </c>
      <c r="B29" s="60" t="s">
        <v>1784</v>
      </c>
      <c r="C29" s="71">
        <f>COUNTIFS(Coding!$B$3:$B$1048576,Descriptive_Analysis!B29,Coding!$X$3:$X$1048576,"YES",Coding!$GR$3:$GR$1048576,1)</f>
        <v>0</v>
      </c>
      <c r="D29" s="71">
        <f>COUNTIFS(Coding!$B$3:$B$1048576,Descriptive_Analysis!B29,Coding!$Y$3:$Y$1048576,"YES",Coding!$GR$3:$GR$1048576,1)</f>
        <v>3</v>
      </c>
      <c r="E29" s="71">
        <f>COUNTIFS(Coding!$B$3:$B$1048576,Descriptive_Analysis!B29,Coding!$Z$3:$Z$1048576,"YES",Coding!$GR$3:$GR$1048576,1)</f>
        <v>0</v>
      </c>
      <c r="F29" s="71">
        <f>COUNTIFS(Coding!$B$3:$B$1048576,Descriptive_Analysis!B29,Coding!$AA$3:$AA$1048576,"YES",Coding!$GR$3:$GR$1048576,1)</f>
        <v>0</v>
      </c>
      <c r="G29" s="71">
        <f>COUNTIFS(Coding!$B$3:$B$1048576,Descriptive_Analysis!B29,Coding!$AB$3:$AB$1048576,"YES",Coding!$GR$3:$GR$1048576,1)</f>
        <v>3</v>
      </c>
      <c r="H29" s="71">
        <f>COUNTIFS(Coding!$B$3:$B$1048576,Descriptive_Analysis!B29,Coding!$AC$3:$AC$1048576,"YES",Coding!$GR$3:$GR$1048576,1)</f>
        <v>0</v>
      </c>
      <c r="I29" s="71">
        <f>COUNTIFS(Coding!$B$3:$B$1048576,Descriptive_Analysis!B29,Coding!$AD$3:$AD$1048576,"YES",Coding!$GR$3:$GR$1048576,1)</f>
        <v>0</v>
      </c>
      <c r="J29" s="71">
        <f>COUNTIFS(Coding!$B$3:$B$1048576,Descriptive_Analysis!B29,Coding!$AE$3:$AE$1048576,"YES",Coding!$GR$3:$GR$1048576,1)</f>
        <v>1</v>
      </c>
      <c r="K29" s="71">
        <f>COUNTIFS(Coding!$B$3:$B$1048576,Descriptive_Analysis!B29,Coding!$AF$3:$AF$1048576,"YES",Coding!$GR$3:$GR$1048576,1)</f>
        <v>0</v>
      </c>
      <c r="L29" s="71">
        <f>COUNTIFS(Coding!$B$3:$B$1048576,Descriptive_Analysis!B29,Coding!$AG$3:$AG$1048576,"YES",Coding!$GR$3:$GR$1048576,1)</f>
        <v>0</v>
      </c>
      <c r="M29" s="71">
        <f>COUNTIFS(Coding!$B$3:$B$1048576,Descriptive_Analysis!B29,Coding!$AH$3:$AH$1048576,"YES",Coding!$GR$3:$GR$1048576,1)</f>
        <v>1</v>
      </c>
      <c r="N29" s="71">
        <f>COUNTIFS(Coding!$B$3:$B$1048576,Descriptive_Analysis!B29,Coding!$AI$3:$AI$1048576,"YES",Coding!$GR$3:$GR$1048576,1)</f>
        <v>0</v>
      </c>
      <c r="O29" s="71">
        <f>COUNTIFS(Coding!$B$3:$B$1048576,Descriptive_Analysis!B29,Coding!$AJ$3:$AJ$1048576,"YES",Coding!$GR$3:$GR$1048576,1)</f>
        <v>0</v>
      </c>
      <c r="P29" s="71">
        <f>COUNTIFS(Coding!$B$3:$B$1048576,Descriptive_Analysis!B29,Coding!$AK$3:$AK$1048576,"YES",Coding!$GR$3:$GR$1048576,1)</f>
        <v>0</v>
      </c>
      <c r="Q29" s="71">
        <f>COUNTIFS(Coding!$B$3:$B$1048576,Descriptive_Analysis!B29,Coding!$AL$3:$AL$1048576,"YES",Coding!$GR$3:$GR$1048576,1)</f>
        <v>0</v>
      </c>
      <c r="R29" s="71">
        <f>COUNTIFS(Coding!$B$3:$B$1048576,Descriptive_Analysis!B29,Coding!$AM$3:$AM$1048576,"YES",Coding!$GR$3:$GR$1048576,1)</f>
        <v>2</v>
      </c>
      <c r="S29" s="71">
        <f>COUNTIFS(Coding!$B$3:$B$1048576,Descriptive_Analysis!B29,Coding!$AN$3:$AN$1048576,"YES",Coding!$GR$3:$GR$1048576,1)</f>
        <v>0</v>
      </c>
      <c r="T29" s="71">
        <f>COUNTIFS(Coding!$B$3:$B$1048576,Descriptive_Analysis!B29,Coding!$AO$3:$AO$1048576,"YES",Coding!$GR$3:$GR$1048576,1)</f>
        <v>0</v>
      </c>
      <c r="U29" s="71">
        <f>COUNTIFS(Coding!$B$3:$B$1048576,Descriptive_Analysis!B29,Coding!$AP$3:$AP$1048576,"YES",Coding!$GR$3:$GR$1048576,1)</f>
        <v>2</v>
      </c>
      <c r="V29" s="71">
        <f>COUNTIFS(Coding!$B$3:$B$1048576,Descriptive_Analysis!B29,Coding!$AQ$3:$AQ$1048576,"YES",Coding!$GR$3:$GR$1048576,1)</f>
        <v>0</v>
      </c>
      <c r="W29" s="71">
        <f>COUNTIFS(Coding!$B$3:$B$1048576,Descriptive_Analysis!B29,Coding!$AR$3:$AR$1048576,"YES",Coding!$GR$3:$GR$1048576,1)</f>
        <v>0</v>
      </c>
    </row>
    <row r="30" spans="1:23" s="14" customFormat="1" x14ac:dyDescent="0.25">
      <c r="A30" s="172" t="s">
        <v>2318</v>
      </c>
      <c r="B30" s="172"/>
      <c r="C30" s="175">
        <f t="shared" ref="C30:W30" si="1">SUM(C20:C29)</f>
        <v>25</v>
      </c>
      <c r="D30" s="175">
        <f t="shared" si="1"/>
        <v>45</v>
      </c>
      <c r="E30" s="175">
        <f t="shared" si="1"/>
        <v>3</v>
      </c>
      <c r="F30" s="175">
        <f t="shared" si="1"/>
        <v>14</v>
      </c>
      <c r="G30" s="175">
        <f t="shared" si="1"/>
        <v>43</v>
      </c>
      <c r="H30" s="175">
        <f t="shared" si="1"/>
        <v>6</v>
      </c>
      <c r="I30" s="175">
        <f t="shared" si="1"/>
        <v>24</v>
      </c>
      <c r="J30" s="175">
        <f t="shared" si="1"/>
        <v>10</v>
      </c>
      <c r="K30" s="175">
        <f t="shared" si="1"/>
        <v>15</v>
      </c>
      <c r="L30" s="175">
        <f t="shared" si="1"/>
        <v>6</v>
      </c>
      <c r="M30" s="175">
        <f t="shared" si="1"/>
        <v>39</v>
      </c>
      <c r="N30" s="175">
        <f t="shared" si="1"/>
        <v>7</v>
      </c>
      <c r="O30" s="175">
        <f t="shared" si="1"/>
        <v>16</v>
      </c>
      <c r="P30" s="175">
        <f t="shared" si="1"/>
        <v>12</v>
      </c>
      <c r="Q30" s="175">
        <f t="shared" si="1"/>
        <v>7</v>
      </c>
      <c r="R30" s="175">
        <f t="shared" si="1"/>
        <v>24</v>
      </c>
      <c r="S30" s="175">
        <f t="shared" si="1"/>
        <v>7</v>
      </c>
      <c r="T30" s="175">
        <f t="shared" si="1"/>
        <v>3</v>
      </c>
      <c r="U30" s="175">
        <f t="shared" si="1"/>
        <v>28</v>
      </c>
      <c r="V30" s="175">
        <f t="shared" si="1"/>
        <v>5</v>
      </c>
      <c r="W30" s="175">
        <f t="shared" si="1"/>
        <v>6</v>
      </c>
    </row>
    <row r="31" spans="1:23" s="14" customFormat="1" x14ac:dyDescent="0.25">
      <c r="A31" s="172"/>
      <c r="B31" s="172"/>
      <c r="C31" s="175"/>
      <c r="D31" s="175"/>
      <c r="E31" s="175"/>
      <c r="F31" s="175"/>
      <c r="G31" s="175"/>
      <c r="H31" s="175"/>
      <c r="I31" s="175"/>
      <c r="J31" s="175"/>
      <c r="K31" s="175"/>
      <c r="L31" s="175"/>
      <c r="M31" s="175"/>
      <c r="N31" s="175"/>
      <c r="O31" s="175"/>
      <c r="P31" s="175"/>
      <c r="Q31" s="175"/>
      <c r="R31" s="175"/>
      <c r="S31" s="175"/>
      <c r="T31" s="175"/>
      <c r="U31" s="175"/>
      <c r="V31" s="175"/>
      <c r="W31" s="175"/>
    </row>
    <row r="32" spans="1:23" s="14" customFormat="1" x14ac:dyDescent="0.25">
      <c r="A32" s="68"/>
      <c r="B32" s="68"/>
      <c r="C32" s="68"/>
      <c r="D32" s="68"/>
      <c r="E32" s="68"/>
      <c r="F32" s="68"/>
      <c r="G32" s="68"/>
      <c r="H32" s="68"/>
      <c r="I32" s="68"/>
      <c r="J32" s="68"/>
      <c r="K32" s="68"/>
      <c r="L32" s="68"/>
      <c r="M32" s="68"/>
      <c r="N32" s="68"/>
      <c r="O32" s="68"/>
      <c r="P32" s="68"/>
      <c r="Q32" s="68"/>
      <c r="R32" s="68"/>
      <c r="S32" s="68"/>
      <c r="T32" s="68"/>
      <c r="U32" s="68"/>
      <c r="V32" s="68"/>
      <c r="W32" s="68"/>
    </row>
    <row r="33" spans="1:23" s="14" customFormat="1" x14ac:dyDescent="0.25">
      <c r="A33" s="68"/>
      <c r="B33" s="68"/>
      <c r="C33" s="68"/>
      <c r="D33" s="68"/>
      <c r="E33" s="68"/>
      <c r="F33" s="68"/>
      <c r="G33" s="68"/>
      <c r="H33" s="68"/>
      <c r="I33" s="68"/>
      <c r="J33" s="68"/>
      <c r="K33" s="68"/>
      <c r="L33" s="68"/>
      <c r="M33" s="68"/>
      <c r="N33" s="68"/>
      <c r="O33" s="68"/>
      <c r="P33" s="68"/>
      <c r="Q33" s="68"/>
      <c r="R33" s="68"/>
      <c r="S33" s="68"/>
      <c r="T33" s="68"/>
      <c r="U33" s="68"/>
      <c r="V33" s="68"/>
      <c r="W33" s="68"/>
    </row>
    <row r="34" spans="1:23" ht="26.25" customHeight="1" x14ac:dyDescent="0.25">
      <c r="A34" s="177" t="s">
        <v>2457</v>
      </c>
      <c r="B34" s="177"/>
      <c r="C34" s="177"/>
      <c r="D34" s="177"/>
      <c r="E34" s="177"/>
      <c r="F34" s="177"/>
      <c r="G34" s="177"/>
      <c r="H34" s="177"/>
      <c r="I34" s="177"/>
      <c r="J34" s="177"/>
      <c r="K34" s="177"/>
      <c r="L34" s="177"/>
      <c r="M34" s="177"/>
    </row>
    <row r="35" spans="1:23" x14ac:dyDescent="0.25">
      <c r="A35" s="178" t="s">
        <v>2320</v>
      </c>
      <c r="B35" s="178"/>
      <c r="C35" s="178"/>
      <c r="D35" s="178"/>
      <c r="E35" s="178"/>
      <c r="F35" s="178"/>
      <c r="G35" s="59" t="s">
        <v>2319</v>
      </c>
      <c r="H35" s="59" t="s">
        <v>2336</v>
      </c>
      <c r="I35" s="59" t="s">
        <v>2337</v>
      </c>
      <c r="J35" s="59" t="s">
        <v>2338</v>
      </c>
      <c r="K35" s="59" t="s">
        <v>2339</v>
      </c>
      <c r="L35" s="59" t="s">
        <v>2340</v>
      </c>
      <c r="M35" s="59" t="s">
        <v>2341</v>
      </c>
    </row>
    <row r="36" spans="1:23" x14ac:dyDescent="0.25">
      <c r="A36" s="176" t="s">
        <v>21</v>
      </c>
      <c r="B36" s="176"/>
      <c r="C36" s="176"/>
      <c r="D36" s="176"/>
      <c r="E36" s="176"/>
      <c r="F36" s="176"/>
      <c r="G36" s="61">
        <v>109</v>
      </c>
      <c r="H36" s="65">
        <v>43</v>
      </c>
      <c r="I36" s="65">
        <f>COUNTIF(Input_Problems!$D$2:$D$1048576,Descriptive_Analysis!A36)</f>
        <v>34</v>
      </c>
      <c r="J36" s="65">
        <f>COUNTIF(Input_Problems!$E$2:$E$1048576,Descriptive_Analysis!A36)</f>
        <v>25</v>
      </c>
      <c r="K36" s="65">
        <f>COUNTIF(Input_Problems!$F$2:$F$1048576,Descriptive_Analysis!A36)</f>
        <v>23</v>
      </c>
      <c r="L36" s="65">
        <f>COUNTIF(Input_Problems!$G$2:$G$1048576,Descriptive_Analysis!A36)</f>
        <v>17</v>
      </c>
      <c r="M36" s="65">
        <f>COUNTIF(Input_Problems!$H$2:$H$1048576,Descriptive_Analysis!A36)</f>
        <v>10</v>
      </c>
    </row>
    <row r="37" spans="1:23" x14ac:dyDescent="0.25">
      <c r="A37" s="176" t="s">
        <v>18</v>
      </c>
      <c r="B37" s="176"/>
      <c r="C37" s="176"/>
      <c r="D37" s="176"/>
      <c r="E37" s="176"/>
      <c r="F37" s="176"/>
      <c r="G37" s="61">
        <v>93</v>
      </c>
      <c r="H37" s="65">
        <v>45</v>
      </c>
      <c r="I37" s="65">
        <f>COUNTIF(Input_Problems!$D$2:$D$1048576,Descriptive_Analysis!A37)</f>
        <v>36</v>
      </c>
      <c r="J37" s="133">
        <f>COUNTIF(Input_Problems!$E$2:$E$1048576,Descriptive_Analysis!A37)</f>
        <v>22</v>
      </c>
      <c r="K37" s="133">
        <f>COUNTIF(Input_Problems!$F$2:$F$1048576,Descriptive_Analysis!A37)</f>
        <v>15</v>
      </c>
      <c r="L37" s="133">
        <f>COUNTIF(Input_Problems!$G$2:$G$1048576,Descriptive_Analysis!A37)</f>
        <v>9</v>
      </c>
      <c r="M37" s="133">
        <f>COUNTIF(Input_Problems!$H$2:$H$1048576,Descriptive_Analysis!A37)</f>
        <v>11</v>
      </c>
    </row>
    <row r="38" spans="1:23" x14ac:dyDescent="0.25">
      <c r="A38" s="176" t="s">
        <v>27</v>
      </c>
      <c r="B38" s="176"/>
      <c r="C38" s="176"/>
      <c r="D38" s="176"/>
      <c r="E38" s="176"/>
      <c r="F38" s="176"/>
      <c r="G38" s="61">
        <v>76</v>
      </c>
      <c r="H38" s="65">
        <v>39</v>
      </c>
      <c r="I38" s="65">
        <f>COUNTIF(Input_Problems!$D$2:$D$1048576,Descriptive_Analysis!A38)</f>
        <v>23</v>
      </c>
      <c r="J38" s="133">
        <f>COUNTIF(Input_Problems!$E$2:$E$1048576,Descriptive_Analysis!A38)</f>
        <v>16</v>
      </c>
      <c r="K38" s="133">
        <f>COUNTIF(Input_Problems!$F$2:$F$1048576,Descriptive_Analysis!A38)</f>
        <v>13</v>
      </c>
      <c r="L38" s="133">
        <f>COUNTIF(Input_Problems!$G$2:$G$1048576,Descriptive_Analysis!A38)</f>
        <v>12</v>
      </c>
      <c r="M38" s="133">
        <f>COUNTIF(Input_Problems!$H$2:$H$1048576,Descriptive_Analysis!A38)</f>
        <v>12</v>
      </c>
    </row>
    <row r="39" spans="1:23" x14ac:dyDescent="0.25">
      <c r="A39" s="176" t="s">
        <v>35</v>
      </c>
      <c r="B39" s="176"/>
      <c r="C39" s="176"/>
      <c r="D39" s="176"/>
      <c r="E39" s="176"/>
      <c r="F39" s="176"/>
      <c r="G39" s="61">
        <v>76</v>
      </c>
      <c r="H39" s="65">
        <v>28</v>
      </c>
      <c r="I39" s="65">
        <f>COUNTIF(Input_Problems!$D$2:$D$1048576,Descriptive_Analysis!A39)</f>
        <v>10</v>
      </c>
      <c r="J39" s="133">
        <f>COUNTIF(Input_Problems!$E$2:$E$1048576,Descriptive_Analysis!A39)</f>
        <v>17</v>
      </c>
      <c r="K39" s="133">
        <f>COUNTIF(Input_Problems!$F$2:$F$1048576,Descriptive_Analysis!A39)</f>
        <v>18</v>
      </c>
      <c r="L39" s="133">
        <f>COUNTIF(Input_Problems!$G$2:$G$1048576,Descriptive_Analysis!A39)</f>
        <v>19</v>
      </c>
      <c r="M39" s="133">
        <f>COUNTIF(Input_Problems!$H$2:$H$1048576,Descriptive_Analysis!A39)</f>
        <v>12</v>
      </c>
    </row>
    <row r="40" spans="1:23" x14ac:dyDescent="0.25">
      <c r="A40" s="176" t="s">
        <v>32</v>
      </c>
      <c r="B40" s="176"/>
      <c r="C40" s="176"/>
      <c r="D40" s="176"/>
      <c r="E40" s="176"/>
      <c r="F40" s="176"/>
      <c r="G40" s="61">
        <v>72</v>
      </c>
      <c r="H40" s="65">
        <v>24</v>
      </c>
      <c r="I40" s="65">
        <f>COUNTIF(Input_Problems!$D$2:$D$1048576,Descriptive_Analysis!A40)</f>
        <v>16</v>
      </c>
      <c r="J40" s="133">
        <f>COUNTIF(Input_Problems!$E$2:$E$1048576,Descriptive_Analysis!A40)</f>
        <v>11</v>
      </c>
      <c r="K40" s="133">
        <f>COUNTIF(Input_Problems!$F$2:$F$1048576,Descriptive_Analysis!A40)</f>
        <v>14</v>
      </c>
      <c r="L40" s="133">
        <f>COUNTIF(Input_Problems!$G$2:$G$1048576,Descriptive_Analysis!A40)</f>
        <v>17</v>
      </c>
      <c r="M40" s="133">
        <f>COUNTIF(Input_Problems!$H$2:$H$1048576,Descriptive_Analysis!A40)</f>
        <v>14</v>
      </c>
    </row>
    <row r="41" spans="1:23" x14ac:dyDescent="0.25">
      <c r="A41" s="176" t="s">
        <v>17</v>
      </c>
      <c r="B41" s="176"/>
      <c r="C41" s="176"/>
      <c r="D41" s="176"/>
      <c r="E41" s="176"/>
      <c r="F41" s="176"/>
      <c r="G41" s="133">
        <v>62</v>
      </c>
      <c r="H41" s="133">
        <v>25</v>
      </c>
      <c r="I41" s="133">
        <f>COUNTIF(Input_Problems!$D$2:$D$1048576,Descriptive_Analysis!A41)</f>
        <v>19</v>
      </c>
      <c r="J41" s="133">
        <f>COUNTIF(Input_Problems!$E$2:$E$1048576,Descriptive_Analysis!A41)</f>
        <v>13</v>
      </c>
      <c r="K41" s="133">
        <f>COUNTIF(Input_Problems!$F$2:$F$1048576,Descriptive_Analysis!A41)</f>
        <v>11</v>
      </c>
      <c r="L41" s="133">
        <f>COUNTIF(Input_Problems!$G$2:$G$1048576,Descriptive_Analysis!A41)</f>
        <v>9</v>
      </c>
      <c r="M41" s="133">
        <f>COUNTIF(Input_Problems!$H$2:$H$1048576,Descriptive_Analysis!A41)</f>
        <v>10</v>
      </c>
    </row>
    <row r="42" spans="1:23" x14ac:dyDescent="0.25">
      <c r="A42" s="176" t="s">
        <v>24</v>
      </c>
      <c r="B42" s="176"/>
      <c r="C42" s="176"/>
      <c r="D42" s="176"/>
      <c r="E42" s="176"/>
      <c r="F42" s="176"/>
      <c r="G42" s="133">
        <v>56</v>
      </c>
      <c r="H42" s="133">
        <v>10</v>
      </c>
      <c r="I42" s="133">
        <f>COUNTIF(Input_Problems!$D$2:$D$1048576,Descriptive_Analysis!A42)</f>
        <v>13</v>
      </c>
      <c r="J42" s="133">
        <f>COUNTIF(Input_Problems!$E$2:$E$1048576,Descriptive_Analysis!A42)</f>
        <v>13</v>
      </c>
      <c r="K42" s="133">
        <f>COUNTIF(Input_Problems!$F$2:$F$1048576,Descriptive_Analysis!A42)</f>
        <v>12</v>
      </c>
      <c r="L42" s="133">
        <f>COUNTIF(Input_Problems!$G$2:$G$1048576,Descriptive_Analysis!A42)</f>
        <v>9</v>
      </c>
      <c r="M42" s="133">
        <f>COUNTIF(Input_Problems!$H$2:$H$1048576,Descriptive_Analysis!A42)</f>
        <v>9</v>
      </c>
    </row>
    <row r="43" spans="1:23" x14ac:dyDescent="0.25">
      <c r="A43" s="176" t="s">
        <v>23</v>
      </c>
      <c r="B43" s="176"/>
      <c r="C43" s="176"/>
      <c r="D43" s="176"/>
      <c r="E43" s="176"/>
      <c r="F43" s="176"/>
      <c r="G43" s="133">
        <v>45</v>
      </c>
      <c r="H43" s="133">
        <v>24</v>
      </c>
      <c r="I43" s="133">
        <f>COUNTIF(Input_Problems!$D$2:$D$1048576,Descriptive_Analysis!A43)</f>
        <v>6</v>
      </c>
      <c r="J43" s="133">
        <f>COUNTIF(Input_Problems!$E$2:$E$1048576,Descriptive_Analysis!A43)</f>
        <v>13</v>
      </c>
      <c r="K43" s="133">
        <f>COUNTIF(Input_Problems!$F$2:$F$1048576,Descriptive_Analysis!A43)</f>
        <v>12</v>
      </c>
      <c r="L43" s="133">
        <f>COUNTIF(Input_Problems!$G$2:$G$1048576,Descriptive_Analysis!A43)</f>
        <v>6</v>
      </c>
      <c r="M43" s="133">
        <f>COUNTIF(Input_Problems!$H$2:$H$1048576,Descriptive_Analysis!A43)</f>
        <v>8</v>
      </c>
    </row>
    <row r="44" spans="1:23" x14ac:dyDescent="0.25">
      <c r="A44" s="176" t="s">
        <v>25</v>
      </c>
      <c r="B44" s="176"/>
      <c r="C44" s="176"/>
      <c r="D44" s="176"/>
      <c r="E44" s="176"/>
      <c r="F44" s="176"/>
      <c r="G44" s="133">
        <v>44</v>
      </c>
      <c r="H44" s="133">
        <v>15</v>
      </c>
      <c r="I44" s="133">
        <f>COUNTIF(Input_Problems!$D$2:$D$1048576,Descriptive_Analysis!A44)</f>
        <v>8</v>
      </c>
      <c r="J44" s="133">
        <f>COUNTIF(Input_Problems!$E$2:$E$1048576,Descriptive_Analysis!A44)</f>
        <v>9</v>
      </c>
      <c r="K44" s="133">
        <f>COUNTIF(Input_Problems!$F$2:$F$1048576,Descriptive_Analysis!A44)</f>
        <v>6</v>
      </c>
      <c r="L44" s="133">
        <f>COUNTIF(Input_Problems!$G$2:$G$1048576,Descriptive_Analysis!A44)</f>
        <v>9</v>
      </c>
      <c r="M44" s="133">
        <f>COUNTIF(Input_Problems!$H$2:$H$1048576,Descriptive_Analysis!A44)</f>
        <v>12</v>
      </c>
    </row>
    <row r="45" spans="1:23" x14ac:dyDescent="0.25">
      <c r="A45" s="176" t="s">
        <v>29</v>
      </c>
      <c r="B45" s="176"/>
      <c r="C45" s="176"/>
      <c r="D45" s="176"/>
      <c r="E45" s="176"/>
      <c r="F45" s="176"/>
      <c r="G45" s="133">
        <v>42</v>
      </c>
      <c r="H45" s="133">
        <v>16</v>
      </c>
      <c r="I45" s="133">
        <f>COUNTIF(Input_Problems!$D$2:$D$1048576,Descriptive_Analysis!A45)</f>
        <v>7</v>
      </c>
      <c r="J45" s="133">
        <f>COUNTIF(Input_Problems!$E$2:$E$1048576,Descriptive_Analysis!A45)</f>
        <v>10</v>
      </c>
      <c r="K45" s="133">
        <f>COUNTIF(Input_Problems!$F$2:$F$1048576,Descriptive_Analysis!A45)</f>
        <v>8</v>
      </c>
      <c r="L45" s="133">
        <f>COUNTIF(Input_Problems!$G$2:$G$1048576,Descriptive_Analysis!A45)</f>
        <v>8</v>
      </c>
      <c r="M45" s="133">
        <f>COUNTIF(Input_Problems!$H$2:$H$1048576,Descriptive_Analysis!A45)</f>
        <v>9</v>
      </c>
    </row>
    <row r="48" spans="1:23" ht="26.25" customHeight="1" x14ac:dyDescent="0.25">
      <c r="A48" s="179" t="s">
        <v>2342</v>
      </c>
      <c r="B48" s="179"/>
      <c r="C48" s="179"/>
      <c r="D48" s="179"/>
      <c r="E48" s="179"/>
      <c r="F48" s="179"/>
      <c r="G48" s="179"/>
      <c r="H48" s="179"/>
      <c r="I48" s="179"/>
      <c r="J48" s="179"/>
      <c r="K48" s="179"/>
      <c r="L48" s="179"/>
      <c r="M48" s="179"/>
    </row>
    <row r="49" spans="1:23" x14ac:dyDescent="0.25">
      <c r="A49" s="178" t="s">
        <v>2320</v>
      </c>
      <c r="B49" s="178"/>
      <c r="C49" s="178"/>
      <c r="D49" s="178"/>
      <c r="E49" s="178"/>
      <c r="F49" s="178"/>
      <c r="G49" s="59" t="s">
        <v>2319</v>
      </c>
      <c r="H49" s="59" t="s">
        <v>2336</v>
      </c>
      <c r="I49" s="59" t="s">
        <v>2337</v>
      </c>
      <c r="J49" s="59" t="s">
        <v>2338</v>
      </c>
      <c r="K49" s="59" t="s">
        <v>2339</v>
      </c>
      <c r="L49" s="59" t="s">
        <v>2340</v>
      </c>
      <c r="M49" s="59" t="s">
        <v>2341</v>
      </c>
    </row>
    <row r="50" spans="1:23" x14ac:dyDescent="0.25">
      <c r="A50" s="176" t="s">
        <v>21</v>
      </c>
      <c r="B50" s="176"/>
      <c r="C50" s="176"/>
      <c r="D50" s="176"/>
      <c r="E50" s="176"/>
      <c r="F50" s="176"/>
      <c r="G50" s="61">
        <v>27</v>
      </c>
      <c r="H50" s="65">
        <f>SUM(G20,G23)</f>
        <v>11</v>
      </c>
      <c r="I50" s="65">
        <f>COUNTIFS(Input_Problems!$A$2:$A$1048576,"CE",Input_Problems!$D$2:$D$1048576,Descriptive_Analysis!A50)</f>
        <v>9</v>
      </c>
      <c r="J50" s="65">
        <f>COUNTIFS(Input_Problems!$A$2:$A$1048576,"CE",Input_Problems!$E$2:$E$1048576,Descriptive_Analysis!A50)</f>
        <v>8</v>
      </c>
      <c r="K50" s="65">
        <f>COUNTIFS(Input_Problems!$A$2:$A$1048576,"CE",Input_Problems!$F$2:$F$1048576,Descriptive_Analysis!A50)</f>
        <v>4</v>
      </c>
      <c r="L50" s="65">
        <f>COUNTIFS(Input_Problems!$A$2:$A$1048576,"CE",Input_Problems!$G$2:$G$1048576,Descriptive_Analysis!A50)</f>
        <v>5</v>
      </c>
      <c r="M50" s="65">
        <f>COUNTIFS(Input_Problems!$A$2:$A$1048576,"CE",Input_Problems!$H$2:$H$1048576,Descriptive_Analysis!A50)</f>
        <v>1</v>
      </c>
    </row>
    <row r="51" spans="1:23" x14ac:dyDescent="0.25">
      <c r="A51" s="176" t="s">
        <v>27</v>
      </c>
      <c r="B51" s="176"/>
      <c r="C51" s="176"/>
      <c r="D51" s="176"/>
      <c r="E51" s="176"/>
      <c r="F51" s="176"/>
      <c r="G51" s="61">
        <v>23</v>
      </c>
      <c r="H51" s="65">
        <f>SUM(M20,M23)</f>
        <v>17</v>
      </c>
      <c r="I51" s="65">
        <f>COUNTIFS(Input_Problems!$A$2:$A$1048576,"CE",Input_Problems!$D$2:$D$1048576,Descriptive_Analysis!A51)</f>
        <v>8</v>
      </c>
      <c r="J51" s="65">
        <f>COUNTIFS(Input_Problems!$A$2:$A$1048576,"CE",Input_Problems!$E$2:$E$1048576,Descriptive_Analysis!A51)</f>
        <v>7</v>
      </c>
      <c r="K51" s="65">
        <f>COUNTIFS(Input_Problems!$A$2:$A$1048576,"CE",Input_Problems!$F$2:$F$1048576,Descriptive_Analysis!A51)</f>
        <v>2</v>
      </c>
      <c r="L51" s="65">
        <f>COUNTIFS(Input_Problems!$A$2:$A$1048576,"CE",Input_Problems!$G$2:$G$1048576,Descriptive_Analysis!A51)</f>
        <v>3</v>
      </c>
      <c r="M51" s="65">
        <f>COUNTIFS(Input_Problems!$A$2:$A$1048576,"CE",Input_Problems!$H$2:$H$1048576,Descriptive_Analysis!A51)</f>
        <v>3</v>
      </c>
    </row>
    <row r="52" spans="1:23" x14ac:dyDescent="0.25">
      <c r="A52" s="176" t="s">
        <v>24</v>
      </c>
      <c r="B52" s="176"/>
      <c r="C52" s="176"/>
      <c r="D52" s="176"/>
      <c r="E52" s="176"/>
      <c r="F52" s="176"/>
      <c r="G52" s="61">
        <v>19</v>
      </c>
      <c r="H52" s="65">
        <f>SUM(J20,J23)</f>
        <v>4</v>
      </c>
      <c r="I52" s="65">
        <f>COUNTIFS(Input_Problems!$A$2:$A$1048576,"CE",Input_Problems!$D$2:$D$1048576,Descriptive_Analysis!A52)</f>
        <v>6</v>
      </c>
      <c r="J52" s="65">
        <f>COUNTIFS(Input_Problems!$A$2:$A$1048576,"CE",Input_Problems!$E$2:$E$1048576,Descriptive_Analysis!A52)</f>
        <v>4</v>
      </c>
      <c r="K52" s="65">
        <f>COUNTIFS(Input_Problems!$A$2:$A$1048576,"CE",Input_Problems!$F$2:$F$1048576,Descriptive_Analysis!A52)</f>
        <v>7</v>
      </c>
      <c r="L52" s="65">
        <f>COUNTIFS(Input_Problems!$A$2:$A$1048576,"CE",Input_Problems!$G$2:$G$1048576,Descriptive_Analysis!A52)</f>
        <v>1</v>
      </c>
      <c r="M52" s="65">
        <f>COUNTIFS(Input_Problems!$A$2:$A$1048576,"CE",Input_Problems!$H$2:$H$1048576,Descriptive_Analysis!A52)</f>
        <v>1</v>
      </c>
    </row>
    <row r="53" spans="1:23" x14ac:dyDescent="0.25">
      <c r="A53" s="176" t="s">
        <v>32</v>
      </c>
      <c r="B53" s="176"/>
      <c r="C53" s="176"/>
      <c r="D53" s="176"/>
      <c r="E53" s="176"/>
      <c r="F53" s="176"/>
      <c r="G53" s="61">
        <v>17</v>
      </c>
      <c r="H53" s="65">
        <f>SUM(R20,R23)</f>
        <v>4</v>
      </c>
      <c r="I53" s="65">
        <f>COUNTIFS(Input_Problems!$A$2:$A$1048576,"CE",Input_Problems!$D$2:$D$1048576,Descriptive_Analysis!A53)</f>
        <v>7</v>
      </c>
      <c r="J53" s="65">
        <f>COUNTIFS(Input_Problems!$A$2:$A$1048576,"CE",Input_Problems!$E$2:$E$1048576,Descriptive_Analysis!A53)</f>
        <v>4</v>
      </c>
      <c r="K53" s="65">
        <f>COUNTIFS(Input_Problems!$A$2:$A$1048576,"CE",Input_Problems!$F$2:$F$1048576,Descriptive_Analysis!A53)</f>
        <v>2</v>
      </c>
      <c r="L53" s="65">
        <f>COUNTIFS(Input_Problems!$A$2:$A$1048576,"CE",Input_Problems!$G$2:$G$1048576,Descriptive_Analysis!A53)</f>
        <v>3</v>
      </c>
      <c r="M53" s="65">
        <f>COUNTIFS(Input_Problems!$A$2:$A$1048576,"CE",Input_Problems!$H$2:$H$1048576,Descriptive_Analysis!A53)</f>
        <v>1</v>
      </c>
    </row>
    <row r="54" spans="1:23" x14ac:dyDescent="0.25">
      <c r="A54" s="176" t="s">
        <v>35</v>
      </c>
      <c r="B54" s="176"/>
      <c r="C54" s="176"/>
      <c r="D54" s="176"/>
      <c r="E54" s="176"/>
      <c r="F54" s="176"/>
      <c r="G54" s="61">
        <v>14</v>
      </c>
      <c r="H54" s="65">
        <f>SUM(U20,U23)</f>
        <v>4</v>
      </c>
      <c r="I54" s="65">
        <f>COUNTIFS(Input_Problems!$A$2:$A$1048576,"CE",Input_Problems!$D$2:$D$1048576,Descriptive_Analysis!A54)</f>
        <v>2</v>
      </c>
      <c r="J54" s="65">
        <f>COUNTIFS(Input_Problems!$A$2:$A$1048576,"CE",Input_Problems!$E$2:$E$1048576,Descriptive_Analysis!A54)</f>
        <v>0</v>
      </c>
      <c r="K54" s="65">
        <f>COUNTIFS(Input_Problems!$A$2:$A$1048576,"CE",Input_Problems!$F$2:$F$1048576,Descriptive_Analysis!A54)</f>
        <v>6</v>
      </c>
      <c r="L54" s="65">
        <f>COUNTIFS(Input_Problems!$A$2:$A$1048576,"CE",Input_Problems!$G$2:$G$1048576,Descriptive_Analysis!A54)</f>
        <v>2</v>
      </c>
      <c r="M54" s="65">
        <f>COUNTIFS(Input_Problems!$A$2:$A$1048576,"CE",Input_Problems!$H$2:$H$1048576,Descriptive_Analysis!A54)</f>
        <v>4</v>
      </c>
      <c r="N54"/>
      <c r="O54"/>
      <c r="P54"/>
      <c r="Q54"/>
      <c r="R54"/>
      <c r="S54"/>
      <c r="T54"/>
      <c r="U54"/>
      <c r="V54"/>
      <c r="W54"/>
    </row>
    <row r="55" spans="1:23" x14ac:dyDescent="0.25">
      <c r="A55" s="176" t="s">
        <v>18</v>
      </c>
      <c r="B55" s="176"/>
      <c r="C55" s="176"/>
      <c r="D55" s="176"/>
      <c r="E55" s="176"/>
      <c r="F55" s="176"/>
      <c r="G55" s="61">
        <v>14</v>
      </c>
      <c r="H55" s="65">
        <f>SUM(D20,D23)</f>
        <v>8</v>
      </c>
      <c r="I55" s="65">
        <f>COUNTIFS(Input_Problems!$A$2:$A$1048576,"CE",Input_Problems!$D$2:$D$1048576,Descriptive_Analysis!A55)</f>
        <v>4</v>
      </c>
      <c r="J55" s="65">
        <f>COUNTIFS(Input_Problems!$A$2:$A$1048576,"CE",Input_Problems!$E$2:$E$1048576,Descriptive_Analysis!A55)</f>
        <v>3</v>
      </c>
      <c r="K55" s="65">
        <f>COUNTIFS(Input_Problems!$A$2:$A$1048576,"CE",Input_Problems!$F$2:$F$1048576,Descriptive_Analysis!A55)</f>
        <v>3</v>
      </c>
      <c r="L55" s="65">
        <f>COUNTIFS(Input_Problems!$A$2:$A$1048576,"CE",Input_Problems!$G$2:$G$1048576,Descriptive_Analysis!A55)</f>
        <v>2</v>
      </c>
      <c r="M55" s="65">
        <f>COUNTIFS(Input_Problems!$A$2:$A$1048576,"CE",Input_Problems!$H$2:$H$1048576,Descriptive_Analysis!A55)</f>
        <v>2</v>
      </c>
      <c r="N55"/>
      <c r="O55"/>
      <c r="P55"/>
      <c r="Q55"/>
      <c r="R55"/>
      <c r="S55"/>
      <c r="T55"/>
      <c r="U55"/>
      <c r="V55"/>
      <c r="W55"/>
    </row>
    <row r="58" spans="1:23" ht="26.25" customHeight="1" x14ac:dyDescent="0.25">
      <c r="A58" s="177" t="s">
        <v>2322</v>
      </c>
      <c r="B58" s="177"/>
      <c r="C58" s="177"/>
      <c r="D58" s="177"/>
      <c r="E58" s="177"/>
      <c r="F58" s="177"/>
      <c r="G58" s="177"/>
      <c r="H58" s="177"/>
      <c r="I58" s="177"/>
      <c r="J58" s="177"/>
      <c r="K58" s="177"/>
      <c r="L58" s="177"/>
      <c r="M58" s="177"/>
      <c r="N58"/>
      <c r="O58"/>
      <c r="P58"/>
      <c r="Q58"/>
      <c r="R58"/>
      <c r="S58"/>
      <c r="T58"/>
      <c r="U58"/>
      <c r="V58"/>
      <c r="W58"/>
    </row>
    <row r="59" spans="1:23" x14ac:dyDescent="0.25">
      <c r="A59" s="178" t="s">
        <v>2320</v>
      </c>
      <c r="B59" s="178"/>
      <c r="C59" s="178"/>
      <c r="D59" s="178"/>
      <c r="E59" s="178"/>
      <c r="F59" s="178"/>
      <c r="G59" s="59" t="s">
        <v>2319</v>
      </c>
      <c r="H59" s="59" t="s">
        <v>2336</v>
      </c>
      <c r="I59" s="59" t="s">
        <v>2337</v>
      </c>
      <c r="J59" s="59" t="s">
        <v>2338</v>
      </c>
      <c r="K59" s="59" t="s">
        <v>2339</v>
      </c>
      <c r="L59" s="59" t="s">
        <v>2340</v>
      </c>
      <c r="M59" s="59" t="s">
        <v>2341</v>
      </c>
      <c r="N59"/>
      <c r="O59"/>
      <c r="P59"/>
      <c r="Q59"/>
      <c r="R59"/>
      <c r="S59"/>
      <c r="T59"/>
      <c r="U59"/>
      <c r="V59"/>
      <c r="W59"/>
    </row>
    <row r="60" spans="1:23" x14ac:dyDescent="0.25">
      <c r="A60" s="176" t="s">
        <v>21</v>
      </c>
      <c r="B60" s="176"/>
      <c r="C60" s="176"/>
      <c r="D60" s="176"/>
      <c r="E60" s="176"/>
      <c r="F60" s="176"/>
      <c r="G60" s="61">
        <v>20</v>
      </c>
      <c r="H60" s="65">
        <f>SUM(G22,G29)</f>
        <v>6</v>
      </c>
      <c r="I60" s="65">
        <f>COUNTIFS(Input_Problems!$A$2:$A$1048576,"NA",Input_Problems!$D$2:$D$1048576,Descriptive_Analysis!A60)</f>
        <v>5</v>
      </c>
      <c r="J60" s="65">
        <f>COUNTIFS(Input_Problems!$A$2:$A$1048576,"NA",Input_Problems!$E$2:$E$1048576,Descriptive_Analysis!A60)</f>
        <v>5</v>
      </c>
      <c r="K60" s="65">
        <f>COUNTIFS(Input_Problems!$A$2:$A$1048576,"NA",Input_Problems!$F$2:$F$1048576,Descriptive_Analysis!A60)</f>
        <v>5</v>
      </c>
      <c r="L60" s="65">
        <f>COUNTIFS(Input_Problems!$A$2:$A$1048576,"NA",Input_Problems!$G$2:$G$1048576,Descriptive_Analysis!A60)</f>
        <v>4</v>
      </c>
      <c r="M60" s="65">
        <f>COUNTIFS(Input_Problems!$A$2:$A$1048576,"NA",Input_Problems!$H$2:$H$1048576,Descriptive_Analysis!A60)</f>
        <v>1</v>
      </c>
      <c r="N60"/>
      <c r="O60"/>
      <c r="P60"/>
      <c r="Q60"/>
      <c r="R60"/>
      <c r="S60"/>
      <c r="T60"/>
      <c r="U60"/>
      <c r="V60"/>
      <c r="W60"/>
    </row>
    <row r="61" spans="1:23" x14ac:dyDescent="0.25">
      <c r="A61" s="176" t="s">
        <v>27</v>
      </c>
      <c r="B61" s="176"/>
      <c r="C61" s="176"/>
      <c r="D61" s="176"/>
      <c r="E61" s="176"/>
      <c r="F61" s="176"/>
      <c r="G61" s="61">
        <v>12</v>
      </c>
      <c r="H61" s="65">
        <f>SUM(M22,M29)</f>
        <v>3</v>
      </c>
      <c r="I61" s="65">
        <f>COUNTIFS(Input_Problems!$A$2:$A$1048576,"NA",Input_Problems!$D$2:$D$1048576,Descriptive_Analysis!A61)</f>
        <v>3</v>
      </c>
      <c r="J61" s="65">
        <f>COUNTIFS(Input_Problems!$A$2:$A$1048576,"NA",Input_Problems!$E$2:$E$1048576,Descriptive_Analysis!A61)</f>
        <v>3</v>
      </c>
      <c r="K61" s="65">
        <f>COUNTIFS(Input_Problems!$A$2:$A$1048576,"NA",Input_Problems!$F$2:$F$1048576,Descriptive_Analysis!A61)</f>
        <v>1</v>
      </c>
      <c r="L61" s="65">
        <f>COUNTIFS(Input_Problems!$A$2:$A$1048576,"NA",Input_Problems!$G$2:$G$1048576,Descriptive_Analysis!A61)</f>
        <v>2</v>
      </c>
      <c r="M61" s="65">
        <f>COUNTIFS(Input_Problems!$A$2:$A$1048576,"NA",Input_Problems!$H$2:$H$1048576,Descriptive_Analysis!A61)</f>
        <v>3</v>
      </c>
      <c r="N61"/>
      <c r="O61"/>
      <c r="P61"/>
      <c r="Q61"/>
      <c r="R61"/>
      <c r="S61"/>
      <c r="T61"/>
      <c r="U61"/>
      <c r="V61"/>
      <c r="W61"/>
    </row>
    <row r="62" spans="1:23" x14ac:dyDescent="0.25">
      <c r="A62" s="176" t="s">
        <v>18</v>
      </c>
      <c r="B62" s="176"/>
      <c r="C62" s="176"/>
      <c r="D62" s="176"/>
      <c r="E62" s="176"/>
      <c r="F62" s="176"/>
      <c r="G62" s="61">
        <v>11</v>
      </c>
      <c r="H62" s="65">
        <f>SUM(D22,D29)</f>
        <v>3</v>
      </c>
      <c r="I62" s="65">
        <f>COUNTIFS(Input_Problems!$A$2:$A$1048576,"NA",Input_Problems!$D$2:$D$1048576,Descriptive_Analysis!A62)</f>
        <v>7</v>
      </c>
      <c r="J62" s="65">
        <f>COUNTIFS(Input_Problems!$A$2:$A$1048576,"NA",Input_Problems!$E$2:$E$1048576,Descriptive_Analysis!A62)</f>
        <v>3</v>
      </c>
      <c r="K62" s="65">
        <f>COUNTIFS(Input_Problems!$A$2:$A$1048576,"NA",Input_Problems!$F$2:$F$1048576,Descriptive_Analysis!A62)</f>
        <v>0</v>
      </c>
      <c r="L62" s="65">
        <f>COUNTIFS(Input_Problems!$A$2:$A$1048576,"NA",Input_Problems!$G$2:$G$1048576,Descriptive_Analysis!A62)</f>
        <v>0</v>
      </c>
      <c r="M62" s="65">
        <f>COUNTIFS(Input_Problems!$A$2:$A$1048576,"NA",Input_Problems!$H$2:$H$1048576,Descriptive_Analysis!A62)</f>
        <v>1</v>
      </c>
      <c r="N62"/>
      <c r="O62"/>
      <c r="P62"/>
      <c r="Q62"/>
      <c r="R62"/>
      <c r="S62"/>
      <c r="T62"/>
      <c r="U62"/>
      <c r="V62"/>
      <c r="W62"/>
    </row>
    <row r="63" spans="1:23" x14ac:dyDescent="0.25">
      <c r="A63" s="176" t="s">
        <v>32</v>
      </c>
      <c r="B63" s="176"/>
      <c r="C63" s="176"/>
      <c r="D63" s="176"/>
      <c r="E63" s="176"/>
      <c r="F63" s="176"/>
      <c r="G63" s="61">
        <v>8</v>
      </c>
      <c r="H63" s="65">
        <f>SUM(R22,R29)</f>
        <v>2</v>
      </c>
      <c r="I63" s="65">
        <f>COUNTIFS(Input_Problems!$A$2:$A$1048576,"NA",Input_Problems!$D$2:$D$1048576,Descriptive_Analysis!A63)</f>
        <v>2</v>
      </c>
      <c r="J63" s="65">
        <f>COUNTIFS(Input_Problems!$A$2:$A$1048576,"NA",Input_Problems!$E$2:$E$1048576,Descriptive_Analysis!A63)</f>
        <v>2</v>
      </c>
      <c r="K63" s="65">
        <f>COUNTIFS(Input_Problems!$A$2:$A$1048576,"NA",Input_Problems!$F$2:$F$1048576,Descriptive_Analysis!A63)</f>
        <v>1</v>
      </c>
      <c r="L63" s="65">
        <f>COUNTIFS(Input_Problems!$A$2:$A$1048576,"NA",Input_Problems!$G$2:$G$1048576,Descriptive_Analysis!A63)</f>
        <v>1</v>
      </c>
      <c r="M63" s="65">
        <f>COUNTIFS(Input_Problems!$A$2:$A$1048576,"NA",Input_Problems!$H$2:$H$1048576,Descriptive_Analysis!A63)</f>
        <v>2</v>
      </c>
      <c r="N63"/>
      <c r="O63"/>
      <c r="P63"/>
      <c r="Q63"/>
      <c r="R63"/>
      <c r="S63"/>
      <c r="T63"/>
      <c r="U63"/>
      <c r="V63"/>
      <c r="W63"/>
    </row>
    <row r="64" spans="1:23" x14ac:dyDescent="0.25">
      <c r="A64" s="176" t="s">
        <v>35</v>
      </c>
      <c r="B64" s="176"/>
      <c r="C64" s="176"/>
      <c r="D64" s="176"/>
      <c r="E64" s="176"/>
      <c r="F64" s="176"/>
      <c r="G64" s="61">
        <v>8</v>
      </c>
      <c r="H64" s="65">
        <f>SUM(U22,U29)</f>
        <v>4</v>
      </c>
      <c r="I64" s="65">
        <f>COUNTIFS(Input_Problems!$A$2:$A$1048576,"NA",Input_Problems!$D$2:$D$1048576,Descriptive_Analysis!A64)</f>
        <v>1</v>
      </c>
      <c r="J64" s="65">
        <f>COUNTIFS(Input_Problems!$A$2:$A$1048576,"NA",Input_Problems!$E$2:$E$1048576,Descriptive_Analysis!A64)</f>
        <v>0</v>
      </c>
      <c r="K64" s="65">
        <f>COUNTIFS(Input_Problems!$A$2:$A$1048576,"NA",Input_Problems!$F$2:$F$1048576,Descriptive_Analysis!A64)</f>
        <v>1</v>
      </c>
      <c r="L64" s="65">
        <f>COUNTIFS(Input_Problems!$A$2:$A$1048576,"NA",Input_Problems!$G$2:$G$1048576,Descriptive_Analysis!A64)</f>
        <v>5</v>
      </c>
      <c r="M64" s="65">
        <f>COUNTIFS(Input_Problems!$A$2:$A$1048576,"NA",Input_Problems!$H$2:$H$1048576,Descriptive_Analysis!A64)</f>
        <v>1</v>
      </c>
      <c r="N64"/>
      <c r="O64"/>
      <c r="P64"/>
      <c r="Q64"/>
      <c r="R64"/>
      <c r="S64"/>
      <c r="T64"/>
      <c r="U64"/>
      <c r="V64"/>
      <c r="W64"/>
    </row>
    <row r="67" spans="1:23" ht="26.25" customHeight="1" x14ac:dyDescent="0.25">
      <c r="A67" s="177" t="s">
        <v>2323</v>
      </c>
      <c r="B67" s="177"/>
      <c r="C67" s="177"/>
      <c r="D67" s="177"/>
      <c r="E67" s="177"/>
      <c r="F67" s="177"/>
      <c r="G67" s="177"/>
      <c r="H67" s="177"/>
      <c r="I67" s="177"/>
      <c r="J67" s="177"/>
      <c r="K67" s="177"/>
      <c r="L67" s="177"/>
      <c r="M67" s="177"/>
      <c r="N67"/>
      <c r="O67"/>
      <c r="P67"/>
      <c r="Q67"/>
      <c r="R67"/>
      <c r="S67"/>
      <c r="T67"/>
      <c r="U67"/>
      <c r="V67"/>
      <c r="W67"/>
    </row>
    <row r="68" spans="1:23" x14ac:dyDescent="0.25">
      <c r="A68" s="178" t="s">
        <v>2320</v>
      </c>
      <c r="B68" s="178"/>
      <c r="C68" s="178"/>
      <c r="D68" s="178"/>
      <c r="E68" s="178"/>
      <c r="F68" s="178"/>
      <c r="G68" s="59" t="s">
        <v>2319</v>
      </c>
      <c r="H68" s="59" t="s">
        <v>2336</v>
      </c>
      <c r="I68" s="59" t="s">
        <v>2337</v>
      </c>
      <c r="J68" s="59" t="s">
        <v>2338</v>
      </c>
      <c r="K68" s="59" t="s">
        <v>2339</v>
      </c>
      <c r="L68" s="59" t="s">
        <v>2340</v>
      </c>
      <c r="M68" s="59" t="s">
        <v>2341</v>
      </c>
      <c r="N68"/>
      <c r="O68"/>
      <c r="P68"/>
      <c r="Q68"/>
      <c r="R68"/>
      <c r="S68"/>
      <c r="T68"/>
      <c r="U68"/>
      <c r="V68"/>
      <c r="W68"/>
    </row>
    <row r="69" spans="1:23" x14ac:dyDescent="0.25">
      <c r="A69" s="176" t="s">
        <v>18</v>
      </c>
      <c r="B69" s="176"/>
      <c r="C69" s="176"/>
      <c r="D69" s="176"/>
      <c r="E69" s="176"/>
      <c r="F69" s="176"/>
      <c r="G69" s="61">
        <v>36</v>
      </c>
      <c r="H69" s="65">
        <f>SUM(D24:D28)</f>
        <v>18</v>
      </c>
      <c r="I69" s="65">
        <f>COUNTIFS(Input_Problems!$A$2:$A$1048576,"NEE",Input_Problems!$D$2:$D$1048576,Descriptive_Analysis!A69)</f>
        <v>16</v>
      </c>
      <c r="J69" s="65">
        <f>COUNTIFS(Input_Problems!$A$2:$A$1048576,"NEE",Input_Problems!$E$2:$E$1048576,Descriptive_Analysis!A69)</f>
        <v>7</v>
      </c>
      <c r="K69" s="65">
        <f>COUNTIFS(Input_Problems!$A$2:$A$1048576,"NEE",Input_Problems!$F$2:$F$1048576,Descriptive_Analysis!A69)</f>
        <v>4</v>
      </c>
      <c r="L69" s="65">
        <f>COUNTIFS(Input_Problems!$A$2:$A$1048576,"NEE",Input_Problems!$G$2:$G$1048576,Descriptive_Analysis!A69)</f>
        <v>4</v>
      </c>
      <c r="M69" s="65">
        <f>COUNTIFS(Input_Problems!$A$2:$A$1048576,"NEE",Input_Problems!$H$2:$H$1048576,Descriptive_Analysis!A69)</f>
        <v>5</v>
      </c>
      <c r="N69"/>
      <c r="O69"/>
      <c r="P69"/>
      <c r="Q69"/>
      <c r="R69"/>
      <c r="S69"/>
      <c r="T69"/>
      <c r="U69"/>
      <c r="V69"/>
      <c r="W69"/>
    </row>
    <row r="70" spans="1:23" x14ac:dyDescent="0.25">
      <c r="A70" s="176" t="s">
        <v>21</v>
      </c>
      <c r="B70" s="176"/>
      <c r="C70" s="176"/>
      <c r="D70" s="176"/>
      <c r="E70" s="176"/>
      <c r="F70" s="176"/>
      <c r="G70" s="61">
        <v>31</v>
      </c>
      <c r="H70" s="65">
        <f>SUM(G24:G28)</f>
        <v>7</v>
      </c>
      <c r="I70" s="65">
        <f>COUNTIFS(Input_Problems!$A$2:$A$1048576,"NEE",Input_Problems!$D$2:$D$1048576,Descriptive_Analysis!A70)</f>
        <v>8</v>
      </c>
      <c r="J70" s="65">
        <f>COUNTIFS(Input_Problems!$A$2:$A$1048576,"NEE",Input_Problems!$E$2:$E$1048576,Descriptive_Analysis!A70)</f>
        <v>7</v>
      </c>
      <c r="K70" s="65">
        <f>COUNTIFS(Input_Problems!$A$2:$A$1048576,"NEE",Input_Problems!$F$2:$F$1048576,Descriptive_Analysis!A70)</f>
        <v>8</v>
      </c>
      <c r="L70" s="65">
        <f>COUNTIFS(Input_Problems!$A$2:$A$1048576,"NEE",Input_Problems!$G$2:$G$1048576,Descriptive_Analysis!A70)</f>
        <v>3</v>
      </c>
      <c r="M70" s="65">
        <f>COUNTIFS(Input_Problems!$A$2:$A$1048576,"NEE",Input_Problems!$H$2:$H$1048576,Descriptive_Analysis!A70)</f>
        <v>5</v>
      </c>
      <c r="N70"/>
      <c r="O70"/>
      <c r="P70"/>
      <c r="Q70"/>
      <c r="R70"/>
      <c r="S70"/>
      <c r="T70"/>
      <c r="U70"/>
      <c r="V70"/>
      <c r="W70"/>
    </row>
    <row r="71" spans="1:23" x14ac:dyDescent="0.25">
      <c r="A71" s="176" t="s">
        <v>32</v>
      </c>
      <c r="B71" s="176"/>
      <c r="C71" s="176"/>
      <c r="D71" s="176"/>
      <c r="E71" s="176"/>
      <c r="F71" s="176"/>
      <c r="G71" s="61">
        <v>30</v>
      </c>
      <c r="H71" s="65">
        <f>SUM(R24:R28)</f>
        <v>9</v>
      </c>
      <c r="I71" s="65">
        <f>COUNTIFS(Input_Problems!$A$2:$A$1048576,"NEE",Input_Problems!$D$2:$D$1048576,Descriptive_Analysis!A71)</f>
        <v>6</v>
      </c>
      <c r="J71" s="65">
        <f>COUNTIFS(Input_Problems!$A$2:$A$1048576,"NEE",Input_Problems!$E$2:$E$1048576,Descriptive_Analysis!A71)</f>
        <v>4</v>
      </c>
      <c r="K71" s="65">
        <f>COUNTIFS(Input_Problems!$A$2:$A$1048576,"NEE",Input_Problems!$F$2:$F$1048576,Descriptive_Analysis!A71)</f>
        <v>7</v>
      </c>
      <c r="L71" s="65">
        <f>COUNTIFS(Input_Problems!$A$2:$A$1048576,"NEE",Input_Problems!$G$2:$G$1048576,Descriptive_Analysis!A71)</f>
        <v>7</v>
      </c>
      <c r="M71" s="65">
        <f>COUNTIFS(Input_Problems!$A$2:$A$1048576,"NEE",Input_Problems!$H$2:$H$1048576,Descriptive_Analysis!A71)</f>
        <v>6</v>
      </c>
      <c r="N71"/>
      <c r="O71"/>
      <c r="P71"/>
      <c r="Q71"/>
      <c r="R71"/>
      <c r="S71"/>
      <c r="T71"/>
      <c r="U71"/>
      <c r="V71"/>
      <c r="W71"/>
    </row>
    <row r="72" spans="1:23" x14ac:dyDescent="0.25">
      <c r="A72" s="176" t="s">
        <v>27</v>
      </c>
      <c r="B72" s="176"/>
      <c r="C72" s="176"/>
      <c r="D72" s="176"/>
      <c r="E72" s="176"/>
      <c r="F72" s="176"/>
      <c r="G72" s="61">
        <v>26</v>
      </c>
      <c r="H72" s="65">
        <f>SUM(M24:M28)</f>
        <v>11</v>
      </c>
      <c r="I72" s="65">
        <f>COUNTIFS(Input_Problems!$A$2:$A$1048576,"NEE",Input_Problems!$D$2:$D$1048576,Descriptive_Analysis!A72)</f>
        <v>7</v>
      </c>
      <c r="J72" s="65">
        <f>COUNTIFS(Input_Problems!$A$2:$A$1048576,"NEE",Input_Problems!$E$2:$E$1048576,Descriptive_Analysis!A72)</f>
        <v>4</v>
      </c>
      <c r="K72" s="65">
        <f>COUNTIFS(Input_Problems!$A$2:$A$1048576,"NEE",Input_Problems!$F$2:$F$1048576,Descriptive_Analysis!A72)</f>
        <v>10</v>
      </c>
      <c r="L72" s="65">
        <f>COUNTIFS(Input_Problems!$A$2:$A$1048576,"NEE",Input_Problems!$G$2:$G$1048576,Descriptive_Analysis!A72)</f>
        <v>3</v>
      </c>
      <c r="M72" s="65">
        <f>COUNTIFS(Input_Problems!$A$2:$A$1048576,"NEE",Input_Problems!$H$2:$H$1048576,Descriptive_Analysis!A72)</f>
        <v>2</v>
      </c>
      <c r="N72"/>
      <c r="O72"/>
      <c r="P72"/>
      <c r="Q72"/>
      <c r="R72"/>
      <c r="S72"/>
      <c r="T72"/>
      <c r="U72"/>
      <c r="V72"/>
      <c r="W72"/>
    </row>
    <row r="73" spans="1:23" x14ac:dyDescent="0.25">
      <c r="A73" s="176" t="s">
        <v>35</v>
      </c>
      <c r="B73" s="176"/>
      <c r="C73" s="176"/>
      <c r="D73" s="176"/>
      <c r="E73" s="176"/>
      <c r="F73" s="176"/>
      <c r="G73" s="61">
        <v>23</v>
      </c>
      <c r="H73" s="65">
        <f>SUM(U24:U28)</f>
        <v>5</v>
      </c>
      <c r="I73" s="65">
        <f>COUNTIFS(Input_Problems!$A$2:$A$1048576,"NEE",Input_Problems!$D$2:$D$1048576,Descriptive_Analysis!A73)</f>
        <v>4</v>
      </c>
      <c r="J73" s="65">
        <f>COUNTIFS(Input_Problems!$A$2:$A$1048576,"NEE",Input_Problems!$E$2:$E$1048576,Descriptive_Analysis!A73)</f>
        <v>3</v>
      </c>
      <c r="K73" s="65">
        <f>COUNTIFS(Input_Problems!$A$2:$A$1048576,"NEE",Input_Problems!$F$2:$F$1048576,Descriptive_Analysis!A73)</f>
        <v>6</v>
      </c>
      <c r="L73" s="65">
        <f>COUNTIFS(Input_Problems!$A$2:$A$1048576,"NEE",Input_Problems!$G$2:$G$1048576,Descriptive_Analysis!A73)</f>
        <v>6</v>
      </c>
      <c r="M73" s="65">
        <f>COUNTIFS(Input_Problems!$A$2:$A$1048576,"NEE",Input_Problems!$H$2:$H$1048576,Descriptive_Analysis!A73)</f>
        <v>4</v>
      </c>
      <c r="N73"/>
      <c r="O73"/>
      <c r="P73"/>
      <c r="Q73"/>
      <c r="R73"/>
      <c r="S73"/>
      <c r="T73"/>
      <c r="U73"/>
      <c r="V73"/>
      <c r="W73"/>
    </row>
    <row r="76" spans="1:23" ht="26.25" customHeight="1" x14ac:dyDescent="0.25">
      <c r="A76" s="177" t="s">
        <v>2324</v>
      </c>
      <c r="B76" s="177"/>
      <c r="C76" s="177"/>
      <c r="D76" s="177"/>
      <c r="E76" s="177"/>
      <c r="F76" s="177"/>
      <c r="G76" s="177"/>
      <c r="H76" s="177"/>
      <c r="I76" s="177"/>
      <c r="J76" s="177"/>
      <c r="K76" s="177"/>
      <c r="L76" s="177"/>
      <c r="M76" s="177"/>
      <c r="N76"/>
      <c r="O76"/>
      <c r="P76"/>
      <c r="Q76"/>
      <c r="R76"/>
      <c r="S76"/>
      <c r="T76"/>
      <c r="U76"/>
      <c r="V76"/>
      <c r="W76"/>
    </row>
    <row r="77" spans="1:23" x14ac:dyDescent="0.25">
      <c r="A77" s="178" t="s">
        <v>2320</v>
      </c>
      <c r="B77" s="178"/>
      <c r="C77" s="178"/>
      <c r="D77" s="178"/>
      <c r="E77" s="178"/>
      <c r="F77" s="178"/>
      <c r="G77" s="59" t="s">
        <v>2319</v>
      </c>
      <c r="H77" s="59" t="s">
        <v>2336</v>
      </c>
      <c r="I77" s="59" t="s">
        <v>2337</v>
      </c>
      <c r="J77" s="59" t="s">
        <v>2338</v>
      </c>
      <c r="K77" s="59" t="s">
        <v>2339</v>
      </c>
      <c r="L77" s="59" t="s">
        <v>2340</v>
      </c>
      <c r="M77" s="59" t="s">
        <v>2341</v>
      </c>
      <c r="N77"/>
      <c r="O77"/>
      <c r="P77"/>
      <c r="Q77"/>
      <c r="R77"/>
      <c r="S77"/>
      <c r="T77"/>
      <c r="U77"/>
      <c r="V77"/>
      <c r="W77"/>
    </row>
    <row r="78" spans="1:23" x14ac:dyDescent="0.25">
      <c r="A78" s="176" t="s">
        <v>18</v>
      </c>
      <c r="B78" s="176"/>
      <c r="C78" s="176"/>
      <c r="D78" s="176"/>
      <c r="E78" s="176"/>
      <c r="F78" s="176"/>
      <c r="G78" s="61">
        <v>32</v>
      </c>
      <c r="H78" s="65">
        <f>D21</f>
        <v>16</v>
      </c>
      <c r="I78" s="65">
        <f>COUNTIFS(Input_Problems!$A$2:$A$1048576,"SA",Input_Problems!$D$2:$D$1048576,Descriptive_Analysis!A78)</f>
        <v>9</v>
      </c>
      <c r="J78" s="65">
        <f>COUNTIFS(Input_Problems!$A$2:$A$1048576,"SA",Input_Problems!$E$2:$E$1048576,Descriptive_Analysis!A78)</f>
        <v>9</v>
      </c>
      <c r="K78" s="65">
        <f>COUNTIFS(Input_Problems!$A$2:$A$1048576,"SA",Input_Problems!$F$2:$F$1048576,Descriptive_Analysis!A78)</f>
        <v>8</v>
      </c>
      <c r="L78" s="65">
        <f>COUNTIFS(Input_Problems!$A$2:$A$1048576,"SA",Input_Problems!$G$2:$G$1048576,Descriptive_Analysis!A78)</f>
        <v>3</v>
      </c>
      <c r="M78" s="65">
        <f>COUNTIFS(Input_Problems!$A$2:$A$1048576,"SA",Input_Problems!$H$2:$H$1048576,Descriptive_Analysis!A78)</f>
        <v>3</v>
      </c>
      <c r="N78"/>
      <c r="O78"/>
      <c r="P78"/>
      <c r="Q78"/>
      <c r="R78"/>
      <c r="S78"/>
      <c r="T78"/>
      <c r="U78"/>
      <c r="V78"/>
      <c r="W78"/>
    </row>
    <row r="79" spans="1:23" x14ac:dyDescent="0.25">
      <c r="A79" s="176" t="s">
        <v>35</v>
      </c>
      <c r="B79" s="176"/>
      <c r="C79" s="176"/>
      <c r="D79" s="176"/>
      <c r="E79" s="176"/>
      <c r="F79" s="176"/>
      <c r="G79" s="61">
        <v>31</v>
      </c>
      <c r="H79" s="65">
        <f>U21</f>
        <v>15</v>
      </c>
      <c r="I79" s="65">
        <f>COUNTIFS(Input_Problems!$A$2:$A$1048576,"SA",Input_Problems!$D$2:$D$1048576,Descriptive_Analysis!A79)</f>
        <v>3</v>
      </c>
      <c r="J79" s="65">
        <f>COUNTIFS(Input_Problems!$A$2:$A$1048576,"SA",Input_Problems!$E$2:$E$1048576,Descriptive_Analysis!A79)</f>
        <v>14</v>
      </c>
      <c r="K79" s="65">
        <f>COUNTIFS(Input_Problems!$A$2:$A$1048576,"SA",Input_Problems!$F$2:$F$1048576,Descriptive_Analysis!A79)</f>
        <v>5</v>
      </c>
      <c r="L79" s="65">
        <f>COUNTIFS(Input_Problems!$A$2:$A$1048576,"SA",Input_Problems!$G$2:$G$1048576,Descriptive_Analysis!A79)</f>
        <v>6</v>
      </c>
      <c r="M79" s="65">
        <f>COUNTIFS(Input_Problems!$A$2:$A$1048576,"SA",Input_Problems!$H$2:$H$1048576,Descriptive_Analysis!A79)</f>
        <v>3</v>
      </c>
      <c r="N79"/>
      <c r="O79"/>
      <c r="P79"/>
      <c r="Q79"/>
      <c r="R79"/>
      <c r="S79"/>
      <c r="T79"/>
      <c r="U79"/>
      <c r="V79"/>
      <c r="W79"/>
    </row>
    <row r="80" spans="1:23" x14ac:dyDescent="0.25">
      <c r="A80" s="176" t="s">
        <v>21</v>
      </c>
      <c r="B80" s="176"/>
      <c r="C80" s="176"/>
      <c r="D80" s="176"/>
      <c r="E80" s="176"/>
      <c r="F80" s="176"/>
      <c r="G80" s="61">
        <v>31</v>
      </c>
      <c r="H80" s="65">
        <f>G21</f>
        <v>19</v>
      </c>
      <c r="I80" s="65">
        <f>COUNTIFS(Input_Problems!$A$2:$A$1048576,"SA",Input_Problems!$D$2:$D$1048576,Descriptive_Analysis!A80)</f>
        <v>12</v>
      </c>
      <c r="J80" s="65">
        <f>COUNTIFS(Input_Problems!$A$2:$A$1048576,"SA",Input_Problems!$E$2:$E$1048576,Descriptive_Analysis!A80)</f>
        <v>5</v>
      </c>
      <c r="K80" s="65">
        <f>COUNTIFS(Input_Problems!$A$2:$A$1048576,"SA",Input_Problems!$F$2:$F$1048576,Descriptive_Analysis!A80)</f>
        <v>6</v>
      </c>
      <c r="L80" s="65">
        <f>COUNTIFS(Input_Problems!$A$2:$A$1048576,"SA",Input_Problems!$G$2:$G$1048576,Descriptive_Analysis!A80)</f>
        <v>5</v>
      </c>
      <c r="M80" s="65">
        <f>COUNTIFS(Input_Problems!$A$2:$A$1048576,"SA",Input_Problems!$H$2:$H$1048576,Descriptive_Analysis!A80)</f>
        <v>3</v>
      </c>
      <c r="N80"/>
      <c r="O80"/>
      <c r="P80"/>
      <c r="Q80"/>
      <c r="R80"/>
      <c r="S80"/>
      <c r="T80"/>
      <c r="U80"/>
      <c r="V80"/>
      <c r="W80"/>
    </row>
    <row r="81" spans="1:94" x14ac:dyDescent="0.25">
      <c r="A81" s="176" t="s">
        <v>17</v>
      </c>
      <c r="B81" s="176"/>
      <c r="C81" s="176"/>
      <c r="D81" s="176"/>
      <c r="E81" s="176"/>
      <c r="F81" s="176"/>
      <c r="G81" s="61">
        <v>26</v>
      </c>
      <c r="H81" s="65">
        <f>C21</f>
        <v>10</v>
      </c>
      <c r="I81" s="65">
        <f>COUNTIFS(Input_Problems!$A$2:$A$1048576,"SA",Input_Problems!$D$2:$D$1048576,Descriptive_Analysis!A81)</f>
        <v>5</v>
      </c>
      <c r="J81" s="65">
        <f>COUNTIFS(Input_Problems!$A$2:$A$1048576,"SA",Input_Problems!$E$2:$E$1048576,Descriptive_Analysis!A81)</f>
        <v>5</v>
      </c>
      <c r="K81" s="65">
        <f>COUNTIFS(Input_Problems!$A$2:$A$1048576,"SA",Input_Problems!$F$2:$F$1048576,Descriptive_Analysis!A81)</f>
        <v>8</v>
      </c>
      <c r="L81" s="65">
        <f>COUNTIFS(Input_Problems!$A$2:$A$1048576,"SA",Input_Problems!$G$2:$G$1048576,Descriptive_Analysis!A81)</f>
        <v>3</v>
      </c>
      <c r="M81" s="65">
        <f>COUNTIFS(Input_Problems!$A$2:$A$1048576,"SA",Input_Problems!$H$2:$H$1048576,Descriptive_Analysis!A81)</f>
        <v>5</v>
      </c>
      <c r="N81"/>
      <c r="O81"/>
      <c r="P81"/>
      <c r="Q81"/>
      <c r="R81"/>
      <c r="S81"/>
      <c r="T81"/>
      <c r="U81"/>
      <c r="V81"/>
      <c r="W81"/>
    </row>
    <row r="82" spans="1:94" x14ac:dyDescent="0.25">
      <c r="A82" s="176" t="s">
        <v>23</v>
      </c>
      <c r="B82" s="176"/>
      <c r="C82" s="176"/>
      <c r="D82" s="176"/>
      <c r="E82" s="176"/>
      <c r="F82" s="176"/>
      <c r="G82" s="61">
        <v>21</v>
      </c>
      <c r="H82" s="65">
        <f>I21</f>
        <v>17</v>
      </c>
      <c r="I82" s="65">
        <f>COUNTIFS(Input_Problems!$A$2:$A$1048576,"SA",Input_Problems!$D$2:$D$1048576,Descriptive_Analysis!A82)</f>
        <v>5</v>
      </c>
      <c r="J82" s="65">
        <f>COUNTIFS(Input_Problems!$A$2:$A$1048576,"SA",Input_Problems!$E$2:$E$1048576,Descriptive_Analysis!A82)</f>
        <v>6</v>
      </c>
      <c r="K82" s="65">
        <f>COUNTIFS(Input_Problems!$A$2:$A$1048576,"SA",Input_Problems!$F$2:$F$1048576,Descriptive_Analysis!A82)</f>
        <v>6</v>
      </c>
      <c r="L82" s="65">
        <f>COUNTIFS(Input_Problems!$A$2:$A$1048576,"SA",Input_Problems!$G$2:$G$1048576,Descriptive_Analysis!A82)</f>
        <v>2</v>
      </c>
      <c r="M82" s="65">
        <f>COUNTIFS(Input_Problems!$A$2:$A$1048576,"SA",Input_Problems!$H$2:$H$1048576,Descriptive_Analysis!A82)</f>
        <v>2</v>
      </c>
      <c r="N82"/>
      <c r="O82"/>
      <c r="P82"/>
      <c r="Q82"/>
      <c r="R82"/>
      <c r="S82"/>
      <c r="T82"/>
      <c r="U82"/>
      <c r="V82"/>
      <c r="W82"/>
    </row>
    <row r="86" spans="1:94" ht="78.75" customHeight="1" x14ac:dyDescent="0.25">
      <c r="A86" s="58" t="s">
        <v>2316</v>
      </c>
      <c r="B86" s="58" t="s">
        <v>2317</v>
      </c>
      <c r="C86" s="58" t="s">
        <v>1788</v>
      </c>
      <c r="D86" s="58" t="s">
        <v>1789</v>
      </c>
      <c r="E86" s="58" t="s">
        <v>1790</v>
      </c>
      <c r="F86" s="58" t="s">
        <v>1791</v>
      </c>
      <c r="G86" s="58" t="s">
        <v>1792</v>
      </c>
      <c r="H86" s="58" t="s">
        <v>1793</v>
      </c>
      <c r="I86" s="58" t="s">
        <v>39</v>
      </c>
      <c r="J86" s="58" t="s">
        <v>455</v>
      </c>
      <c r="K86" s="58" t="s">
        <v>40</v>
      </c>
      <c r="L86" s="58" t="s">
        <v>1794</v>
      </c>
      <c r="M86" s="58" t="s">
        <v>1795</v>
      </c>
      <c r="N86" s="58" t="s">
        <v>1796</v>
      </c>
      <c r="O86" s="58" t="s">
        <v>1797</v>
      </c>
      <c r="P86" s="58" t="s">
        <v>1337</v>
      </c>
      <c r="Q86" s="58" t="s">
        <v>1826</v>
      </c>
      <c r="R86" s="58" t="s">
        <v>1827</v>
      </c>
      <c r="S86" s="58" t="s">
        <v>2307</v>
      </c>
      <c r="T86" s="58" t="s">
        <v>2079</v>
      </c>
      <c r="U86" s="58" t="s">
        <v>1798</v>
      </c>
      <c r="V86" s="58" t="s">
        <v>1799</v>
      </c>
      <c r="W86" s="58" t="s">
        <v>2080</v>
      </c>
      <c r="X86" s="63" t="s">
        <v>1800</v>
      </c>
      <c r="Y86" s="63" t="s">
        <v>1801</v>
      </c>
      <c r="Z86" s="63" t="s">
        <v>1802</v>
      </c>
      <c r="AA86" s="63" t="s">
        <v>1803</v>
      </c>
      <c r="AB86" s="63" t="s">
        <v>2081</v>
      </c>
      <c r="AC86" s="63" t="s">
        <v>2082</v>
      </c>
      <c r="AD86" s="63" t="s">
        <v>1804</v>
      </c>
      <c r="AE86" s="63" t="s">
        <v>1805</v>
      </c>
      <c r="AF86" s="63" t="s">
        <v>608</v>
      </c>
      <c r="AG86" s="63" t="s">
        <v>1806</v>
      </c>
      <c r="AH86" s="63" t="s">
        <v>41</v>
      </c>
      <c r="AI86" s="63" t="s">
        <v>1807</v>
      </c>
      <c r="AJ86" s="63" t="s">
        <v>1808</v>
      </c>
      <c r="AK86" s="63" t="s">
        <v>437</v>
      </c>
      <c r="AL86" s="63" t="s">
        <v>1809</v>
      </c>
      <c r="AM86" s="63" t="s">
        <v>1810</v>
      </c>
      <c r="AN86" s="63" t="s">
        <v>510</v>
      </c>
      <c r="AO86" s="63" t="s">
        <v>1811</v>
      </c>
      <c r="AP86" s="63" t="s">
        <v>1812</v>
      </c>
      <c r="AQ86" s="63" t="s">
        <v>43</v>
      </c>
      <c r="AR86" s="63" t="s">
        <v>1813</v>
      </c>
      <c r="AS86" s="63" t="s">
        <v>1821</v>
      </c>
      <c r="AT86" s="63" t="s">
        <v>1814</v>
      </c>
      <c r="AU86" s="63" t="s">
        <v>449</v>
      </c>
      <c r="AV86" s="63" t="s">
        <v>44</v>
      </c>
      <c r="AW86" s="63" t="s">
        <v>2084</v>
      </c>
      <c r="AX86" s="63" t="s">
        <v>2083</v>
      </c>
      <c r="AY86" s="63" t="s">
        <v>600</v>
      </c>
      <c r="AZ86" s="63" t="s">
        <v>45</v>
      </c>
      <c r="BA86" s="63" t="s">
        <v>1815</v>
      </c>
      <c r="BB86" s="63" t="s">
        <v>1816</v>
      </c>
      <c r="BC86" s="63" t="s">
        <v>46</v>
      </c>
      <c r="BD86" s="63" t="s">
        <v>1817</v>
      </c>
      <c r="BE86" s="63" t="s">
        <v>593</v>
      </c>
      <c r="BF86" s="63" t="s">
        <v>1328</v>
      </c>
      <c r="BG86" s="63" t="s">
        <v>476</v>
      </c>
      <c r="BH86" s="63" t="s">
        <v>1818</v>
      </c>
      <c r="BI86" s="63" t="s">
        <v>1819</v>
      </c>
      <c r="BJ86" s="63" t="s">
        <v>47</v>
      </c>
      <c r="BK86" s="63" t="s">
        <v>48</v>
      </c>
      <c r="BL86" s="63" t="s">
        <v>2085</v>
      </c>
      <c r="BM86" s="63" t="s">
        <v>1820</v>
      </c>
      <c r="BN86" s="63" t="s">
        <v>2297</v>
      </c>
      <c r="BO86" s="63" t="s">
        <v>598</v>
      </c>
      <c r="BP86" s="63" t="s">
        <v>439</v>
      </c>
      <c r="BQ86" s="63" t="s">
        <v>49</v>
      </c>
      <c r="BR86" s="63" t="s">
        <v>447</v>
      </c>
      <c r="BS86" s="63" t="s">
        <v>1822</v>
      </c>
      <c r="BT86" s="63" t="s">
        <v>2086</v>
      </c>
      <c r="BU86" s="63" t="s">
        <v>1823</v>
      </c>
      <c r="BV86" s="63" t="s">
        <v>453</v>
      </c>
      <c r="BW86" s="63" t="s">
        <v>1824</v>
      </c>
      <c r="BX86" s="63" t="s">
        <v>50</v>
      </c>
      <c r="BY86" s="63" t="s">
        <v>461</v>
      </c>
      <c r="BZ86" s="63" t="s">
        <v>51</v>
      </c>
      <c r="CA86" s="63" t="s">
        <v>607</v>
      </c>
      <c r="CB86" s="63" t="s">
        <v>1305</v>
      </c>
      <c r="CC86" s="63" t="s">
        <v>443</v>
      </c>
      <c r="CD86" s="63" t="s">
        <v>1825</v>
      </c>
      <c r="CE86" s="63" t="s">
        <v>597</v>
      </c>
      <c r="CF86" s="63" t="s">
        <v>2292</v>
      </c>
      <c r="CG86" s="63" t="s">
        <v>2293</v>
      </c>
      <c r="CH86" s="63" t="s">
        <v>2294</v>
      </c>
      <c r="CI86" s="63" t="s">
        <v>2295</v>
      </c>
      <c r="CJ86" s="63" t="s">
        <v>2303</v>
      </c>
      <c r="CK86" s="63" t="s">
        <v>2302</v>
      </c>
      <c r="CL86" s="63" t="s">
        <v>2074</v>
      </c>
      <c r="CM86" s="63" t="s">
        <v>2311</v>
      </c>
      <c r="CN86" s="63" t="s">
        <v>2304</v>
      </c>
      <c r="CO86" s="63" t="s">
        <v>2306</v>
      </c>
      <c r="CP86" s="63" t="s">
        <v>2308</v>
      </c>
    </row>
    <row r="87" spans="1:94" x14ac:dyDescent="0.25">
      <c r="A87" s="60" t="s">
        <v>1780</v>
      </c>
      <c r="B87" s="60" t="s">
        <v>477</v>
      </c>
      <c r="C87" s="61">
        <f>COUNTIFS(Coding!$B$3:$B$1048576,Descriptive_Analysis!B87,Coding!$AT$3:$AT$1048576,"YES")</f>
        <v>0</v>
      </c>
      <c r="D87" s="61">
        <f>COUNTIFS(Coding!$B$3:$B$1048576,Descriptive_Analysis!B87,Coding!$AU$3:$AU$1048576,"YES")</f>
        <v>0</v>
      </c>
      <c r="E87" s="61">
        <f>COUNTIFS(Coding!$B$3:$B$1048576,Descriptive_Analysis!B87,Coding!$AV$3:$AV$1048576,"YES")</f>
        <v>0</v>
      </c>
      <c r="F87" s="61">
        <f>COUNTIFS(Coding!$B$3:$B$1048576,Descriptive_Analysis!B87,Coding!$AW$3:$AW$1048576,"YES")</f>
        <v>0</v>
      </c>
      <c r="G87" s="61">
        <f>COUNTIFS(Coding!$B$3:$B$1048576,Descriptive_Analysis!B87,Coding!$AX$3:$AX$1048576,"YES")</f>
        <v>0</v>
      </c>
      <c r="H87" s="61">
        <f>COUNTIFS(Coding!$B$3:$B$1048576,Descriptive_Analysis!B87,Coding!$AY$3:$AY$1048576,"YES")</f>
        <v>0</v>
      </c>
      <c r="I87" s="61">
        <f>COUNTIFS(Coding!$B$3:$B$1048576,Descriptive_Analysis!B87,Coding!$AZ$3:$AZ$1048576,"YES")</f>
        <v>0</v>
      </c>
      <c r="J87" s="61">
        <f>COUNTIFS(Coding!$B$3:$B$1048576,Descriptive_Analysis!B87,Coding!$BA$3:$BA$1048576,"YES")</f>
        <v>0</v>
      </c>
      <c r="K87" s="61">
        <f>COUNTIFS(Coding!$B$3:$B$1048576,Descriptive_Analysis!B87,Coding!$BB$3:$BB$1048576,"YES")</f>
        <v>0</v>
      </c>
      <c r="L87" s="61">
        <f>COUNTIFS(Coding!$B$3:$B$1048576,Descriptive_Analysis!B87,Coding!$BC$3:$BC$1048576,"YES")</f>
        <v>0</v>
      </c>
      <c r="M87" s="61">
        <f>COUNTIFS(Coding!$B$3:$B$1048576,Descriptive_Analysis!B87,Coding!$BD$3:$BD$1048576,"YES")</f>
        <v>0</v>
      </c>
      <c r="N87" s="61">
        <f>COUNTIFS(Coding!$B$3:$B$1048576,Descriptive_Analysis!B87,Coding!$BE$3:$BE$1048576,"YES")</f>
        <v>0</v>
      </c>
      <c r="O87" s="61">
        <f>COUNTIFS(Coding!$B$3:$B$1048576,Descriptive_Analysis!B87,Coding!$BF$3:$BF$1048576,"YES")</f>
        <v>0</v>
      </c>
      <c r="P87" s="61">
        <f>COUNTIFS(Coding!$B$3:$B$1048576,Descriptive_Analysis!B87,Coding!$BG$3:$BG$1048576,"YES")</f>
        <v>0</v>
      </c>
      <c r="Q87" s="61">
        <f>COUNTIFS(Coding!$B$3:$B$1048576,Descriptive_Analysis!B87,Coding!$BH$3:$BH$1048576,"YES")</f>
        <v>0</v>
      </c>
      <c r="R87" s="61">
        <f>COUNTIFS(Coding!$B$3:$B$1048576,Descriptive_Analysis!B87,Coding!$BI$3:$BI$1048576,"YES")</f>
        <v>0</v>
      </c>
      <c r="S87" s="61">
        <f>COUNTIFS(Coding!$B$3:$B$1048576,Descriptive_Analysis!B87,Coding!$BJ$3:$BJ$1048576,"YES")</f>
        <v>0</v>
      </c>
      <c r="T87" s="61">
        <f>COUNTIFS(Coding!$B$3:$B$1048576,Descriptive_Analysis!B87,Coding!$BK$3:$BK$1048576,"YES")</f>
        <v>3</v>
      </c>
      <c r="U87" s="61">
        <f>COUNTIFS(Coding!$B$3:$B$1048576,Descriptive_Analysis!B87,Coding!$BL$3:$BL$1048576,"YES")</f>
        <v>1</v>
      </c>
      <c r="V87" s="61">
        <f>COUNTIFS(Coding!$B$3:$B$1048576,Descriptive_Analysis!B87,Coding!$BM$3:$BM$1048576,"YES")</f>
        <v>0</v>
      </c>
      <c r="W87" s="61">
        <f>COUNTIFS(Coding!$B$3:$B$1048576,Descriptive_Analysis!B87,Coding!$BN$3:$BN$1048576,"YES")</f>
        <v>0</v>
      </c>
      <c r="X87" s="64">
        <f>COUNTIFS(Coding!$B$3:$B$1048576,Descriptive_Analysis!B87,Coding!$BO$3:$BO$1048576,"YES")</f>
        <v>0</v>
      </c>
      <c r="Y87" s="64">
        <f>COUNTIFS(Coding!$B$3:$B$1048576,Descriptive_Analysis!B87,Coding!$BP$3:$BP$1048576,"YES")</f>
        <v>1</v>
      </c>
      <c r="Z87" s="64">
        <f>COUNTIFS(Coding!$B$3:$B$1048576,Descriptive_Analysis!B87,Coding!$BQ$3:$BQ$1048576,"YES")</f>
        <v>0</v>
      </c>
      <c r="AA87" s="64">
        <f>COUNTIFS(Coding!$B$3:$B$1048576,Descriptive_Analysis!B87,Coding!$BR$3:$BR$1048576,"YES")</f>
        <v>1</v>
      </c>
      <c r="AB87" s="64">
        <f>COUNTIFS(Coding!$B$3:$B$1048576,Descriptive_Analysis!B87,Coding!$BS$3:$BS$1048576,"YES")</f>
        <v>0</v>
      </c>
      <c r="AC87" s="64">
        <f>COUNTIFS(Coding!$B$3:$B$1048576,Descriptive_Analysis!B87,Coding!$BT$3:$BT$1048576,"YES")</f>
        <v>0</v>
      </c>
      <c r="AD87" s="64">
        <f>COUNTIFS(Coding!$B$3:$B$1048576,Descriptive_Analysis!B87,Coding!$BU$3:$BU$1048576,"YES")</f>
        <v>0</v>
      </c>
      <c r="AE87" s="64">
        <f>COUNTIFS(Coding!$B$3:$B$1048576,Descriptive_Analysis!B87,Coding!$BV$3:$BV$1048576,"YES")</f>
        <v>1</v>
      </c>
      <c r="AF87" s="64">
        <f>COUNTIFS(Coding!$B$3:$B$1048576,Descriptive_Analysis!B87,Coding!$BW$3:$BW$1048576,"YES")</f>
        <v>1</v>
      </c>
      <c r="AG87" s="64">
        <f>COUNTIFS(Coding!$B$3:$B$1048576,Descriptive_Analysis!B87,Coding!$BX$3:$BX$1048576,"YES")</f>
        <v>0</v>
      </c>
      <c r="AH87" s="64">
        <f>COUNTIFS(Coding!$B$3:$B$1048576,Descriptive_Analysis!B87,Coding!$BY$3:$BY$1048576,"YES")</f>
        <v>1</v>
      </c>
      <c r="AI87" s="64">
        <f>COUNTIFS(Coding!$B$3:$B$1048576,Descriptive_Analysis!B87,Coding!$BZ$3:$BZ$1048576,"YES")</f>
        <v>1</v>
      </c>
      <c r="AJ87" s="64">
        <f>COUNTIFS(Coding!$B$3:$B$1048576,Descriptive_Analysis!B87,Coding!$CA$3:$CA$1048576,"YES")</f>
        <v>0</v>
      </c>
      <c r="AK87" s="64">
        <f>COUNTIFS(Coding!$B$3:$B$1048576,Descriptive_Analysis!B87,Coding!$CB$3:$CB$1048576,"YES")</f>
        <v>0</v>
      </c>
      <c r="AL87" s="64">
        <f>COUNTIFS(Coding!$B$3:$B$1048576,Descriptive_Analysis!B87,Coding!$CC$3:$CC$1048576,"YES")</f>
        <v>5</v>
      </c>
      <c r="AM87" s="64">
        <f>COUNTIFS(Coding!$B$3:$B$1048576,Descriptive_Analysis!B87,Coding!$CD$3:$CD$1048576,"YES")</f>
        <v>0</v>
      </c>
      <c r="AN87" s="64">
        <f>COUNTIFS(Coding!$B$3:$B$1048576,Descriptive_Analysis!B87,Coding!$CE$3:$CE$1048576,"YES")</f>
        <v>1</v>
      </c>
      <c r="AO87" s="64">
        <f>COUNTIFS(Coding!$B$3:$B$1048576,Descriptive_Analysis!B87,Coding!$CF$3:$CF$1048576,"YES")</f>
        <v>0</v>
      </c>
      <c r="AP87" s="64">
        <f>COUNTIFS(Coding!$B$3:$B$1048576,Descriptive_Analysis!B87,Coding!$CG$3:$CG$1048576,"YES")</f>
        <v>0</v>
      </c>
      <c r="AQ87" s="64">
        <f>COUNTIFS(Coding!$B$3:$B$1048576,Descriptive_Analysis!B87,Coding!$CH$3:$CH$1048576,"YES")</f>
        <v>1</v>
      </c>
      <c r="AR87" s="64">
        <f>COUNTIFS(Coding!$B$3:$B$1048576,Descriptive_Analysis!B87,Coding!$CI$3:$CI$1048576,"YES")</f>
        <v>0</v>
      </c>
      <c r="AS87" s="64">
        <f>COUNTIFS(Coding!$B$3:$B$1048576,Descriptive_Analysis!B87,Coding!$CJ$3:$CJ$1048576,"YES")</f>
        <v>0</v>
      </c>
      <c r="AT87" s="64">
        <f>COUNTIFS(Coding!$B$3:$B$1048576,Descriptive_Analysis!B87,Coding!$CK$3:$CK$1048576,"YES")</f>
        <v>0</v>
      </c>
      <c r="AU87" s="64">
        <f>COUNTIFS(Coding!$B$3:$B$1048576,Descriptive_Analysis!B87,Coding!$CL$3:$CL$1048576,"YES")</f>
        <v>0</v>
      </c>
      <c r="AV87" s="64">
        <f>COUNTIFS(Coding!$B$3:$B$1048576,Descriptive_Analysis!B87,Coding!$CM$3:$CM$1048576,"YES")</f>
        <v>2</v>
      </c>
      <c r="AW87" s="64">
        <f>COUNTIFS(Coding!$B$3:$B$1048576,Descriptive_Analysis!B87,Coding!$CN$3:$CN$1048576,"YES")</f>
        <v>0</v>
      </c>
      <c r="AX87" s="64">
        <f>COUNTIFS(Coding!$B$3:$B$1048576,Descriptive_Analysis!B87,Coding!$CO$3:$CO$1048576,"YES")</f>
        <v>1</v>
      </c>
      <c r="AY87" s="64">
        <f>COUNTIFS(Coding!$B$3:$B$1048576,Descriptive_Analysis!B87,Coding!$CP$3:$CP$1048576,"YES")</f>
        <v>0</v>
      </c>
      <c r="AZ87" s="64">
        <f>COUNTIFS(Coding!$B$3:$B$1048576,Descriptive_Analysis!B87,Coding!$CQ$3:$CQ$1048576,"YES")</f>
        <v>1</v>
      </c>
      <c r="BA87" s="64">
        <f>COUNTIFS(Coding!$B$3:$B$1048576,Descriptive_Analysis!B87,Coding!$CR$3:$CR$1048576,"YES")</f>
        <v>0</v>
      </c>
      <c r="BB87" s="64">
        <f>COUNTIFS(Coding!$B$3:$B$1048576,Descriptive_Analysis!B87,Coding!$CS$3:$CS$1048576,"YES")</f>
        <v>1</v>
      </c>
      <c r="BC87" s="64">
        <f>COUNTIFS(Coding!$B$3:$B$1048576,Descriptive_Analysis!B87,Coding!$CT$3:$CT$1048576,"YES")</f>
        <v>0</v>
      </c>
      <c r="BD87" s="64">
        <f>COUNTIFS(Coding!$B$3:$B$1048576,Descriptive_Analysis!B87,Coding!$CU$3:$CU$1048576,"YES")</f>
        <v>0</v>
      </c>
      <c r="BE87" s="64">
        <f>COUNTIFS(Coding!$B$3:$B$1048576,Descriptive_Analysis!B87,Coding!$CV$3:$CV$1048576,"YES")</f>
        <v>2</v>
      </c>
      <c r="BF87" s="64">
        <f>COUNTIFS(Coding!$B$3:$B$1048576,Descriptive_Analysis!B87,Coding!$CW$3:$CW$1048576,"YES")</f>
        <v>0</v>
      </c>
      <c r="BG87" s="64">
        <f>COUNTIFS(Coding!$B$3:$B$1048576,Descriptive_Analysis!B87,Coding!$CX$3:$CX$1048576,"YES")</f>
        <v>0</v>
      </c>
      <c r="BH87" s="64">
        <f>COUNTIFS(Coding!$B$3:$B$1048576,Descriptive_Analysis!B87,Coding!$CY$3:$CY$1048576,"YES")</f>
        <v>3</v>
      </c>
      <c r="BI87" s="64">
        <f>COUNTIFS(Coding!$B$3:$B$1048576,Descriptive_Analysis!B87,Coding!$CZ$3:$CZ$1048576,"YES")</f>
        <v>1</v>
      </c>
      <c r="BJ87" s="64">
        <f>COUNTIFS(Coding!$B$3:$B$1048576,Descriptive_Analysis!B87,Coding!$DA$3:$DA$1048576,"YES")</f>
        <v>0</v>
      </c>
      <c r="BK87" s="64">
        <f>COUNTIFS(Coding!$B$3:$B$1048576,Descriptive_Analysis!B87,Coding!$DB$3:$DB$1048576,"YES")</f>
        <v>4</v>
      </c>
      <c r="BL87" s="64">
        <f>COUNTIFS(Coding!$B$3:$B$1048576,Descriptive_Analysis!B87,Coding!$DC$3:$DC$1048576,"YES")</f>
        <v>0</v>
      </c>
      <c r="BM87" s="64">
        <f>COUNTIFS(Coding!$B$3:$B$1048576,Descriptive_Analysis!B87,Coding!$DD$3:$DD$1048576,"YES")</f>
        <v>1</v>
      </c>
      <c r="BN87" s="64">
        <f>COUNTIFS(Coding!$B$3:$B$1048576,Descriptive_Analysis!B87,Coding!$DE$3:$DE$1048576,"YES")</f>
        <v>0</v>
      </c>
      <c r="BO87" s="64">
        <f>COUNTIFS(Coding!$B$3:$B$1048576,Descriptive_Analysis!B87,Coding!$DF$3:$DF$1048576,"YES")</f>
        <v>0</v>
      </c>
      <c r="BP87" s="64">
        <f>COUNTIFS(Coding!$B$3:$B$1048576,Descriptive_Analysis!B87,Coding!$DG$3:$DG$1048576,"YES")</f>
        <v>0</v>
      </c>
      <c r="BQ87" s="64">
        <f>COUNTIFS(Coding!$B$3:$B$1048576,Descriptive_Analysis!B87,Coding!$DH$3:$DH$1048576,"YES")</f>
        <v>0</v>
      </c>
      <c r="BR87" s="64">
        <f>COUNTIFS(Coding!$B$3:$B$1048576,Descriptive_Analysis!B87,Coding!$DI$3:$DI$1048576,"YES")</f>
        <v>0</v>
      </c>
      <c r="BS87" s="64">
        <f>COUNTIFS(Coding!$B$3:$B$1048576,Descriptive_Analysis!B87,Coding!$DJ$3:$DJ$1048576,"YES")</f>
        <v>0</v>
      </c>
      <c r="BT87" s="64">
        <f>COUNTIFS(Coding!$B$3:$B$1048576,Descriptive_Analysis!B87,Coding!$DK$3:$DK$1048576,"YES")</f>
        <v>1</v>
      </c>
      <c r="BU87" s="64">
        <f>COUNTIFS(Coding!$B$3:$B$1048576,Descriptive_Analysis!B87,Coding!$DL$3:$DL$1048576,"YES")</f>
        <v>0</v>
      </c>
      <c r="BV87" s="64">
        <f>COUNTIFS(Coding!$B$3:$B$1048576,Descriptive_Analysis!B87,Coding!$DM$3:$DM$1048576,"YES")</f>
        <v>0</v>
      </c>
      <c r="BW87" s="64">
        <f>COUNTIFS(Coding!$B$3:$B$1048576,Descriptive_Analysis!B87,Coding!$DN$3:$DN$1048576,"YES")</f>
        <v>0</v>
      </c>
      <c r="BX87" s="64">
        <f>COUNTIFS(Coding!$B$3:$B$1048576,Descriptive_Analysis!B87,Coding!$DO$3:$DO$1048576,"YES")</f>
        <v>0</v>
      </c>
      <c r="BY87" s="64">
        <f>COUNTIFS(Coding!$B$3:$B$1048576,Descriptive_Analysis!B87,Coding!$DP$3:$DP$1048576,"YES")</f>
        <v>0</v>
      </c>
      <c r="BZ87" s="64">
        <f>COUNTIFS(Coding!$B$3:$B$1048576,Descriptive_Analysis!B87,Coding!$DQ$3:$DQ$1048576,"YES")</f>
        <v>1</v>
      </c>
      <c r="CA87" s="64">
        <f>COUNTIFS(Coding!$B$3:$B$1048576,Descriptive_Analysis!B87,Coding!$DR$3:$DR$1048576,"YES")</f>
        <v>2</v>
      </c>
      <c r="CB87" s="64">
        <f>COUNTIFS(Coding!$B$3:$B$1048576,Descriptive_Analysis!B87,Coding!$DS$3:$DS$1048576,"YES")</f>
        <v>1</v>
      </c>
      <c r="CC87" s="64">
        <f>COUNTIFS(Coding!$B$3:$B$1048576,Descriptive_Analysis!B87,Coding!$DT$3:$DT$1048576,"YES")</f>
        <v>0</v>
      </c>
      <c r="CD87" s="64">
        <f>COUNTIFS(Coding!$B$3:$B$1048576,Descriptive_Analysis!B87,Coding!$DU$3:$DU$1048576,"YES")</f>
        <v>0</v>
      </c>
      <c r="CE87" s="64">
        <f>COUNTIFS(Coding!$B$3:$B$1048576,Descriptive_Analysis!B87,Coding!$DV$3:$DV$1048576,"YES")</f>
        <v>0</v>
      </c>
      <c r="CF87" s="64">
        <f>COUNTIFS(Coding!$B$3:$B$1048576,Descriptive_Analysis!B87,Coding!$DW$3:$DW$1048576,"YES")</f>
        <v>0</v>
      </c>
      <c r="CG87" s="64">
        <f>COUNTIFS(Coding!$B$3:$B$1048576,Descriptive_Analysis!B87,Coding!$DX$3:$DX$1048576,"YES")</f>
        <v>0</v>
      </c>
      <c r="CH87" s="64">
        <f>COUNTIFS(Coding!$B$3:$B$1048576,Descriptive_Analysis!B87,Coding!$DY$3:$DY$1048576,"YES")</f>
        <v>0</v>
      </c>
      <c r="CI87" s="64">
        <f>COUNTIFS(Coding!$B$3:$B$1048576,Descriptive_Analysis!B87,Coding!$DZ$3:$DZ$1048576,"YES")</f>
        <v>0</v>
      </c>
      <c r="CJ87" s="64">
        <f>COUNTIFS(Coding!$B$3:$B$1048576,Descriptive_Analysis!B87,Coding!$EA$3:$EA$1048576,"YES")</f>
        <v>0</v>
      </c>
      <c r="CK87" s="64">
        <f>COUNTIFS(Coding!$B$3:$B$1048576,Descriptive_Analysis!B87,Coding!$EB$3:$EB$1048576,"YES")</f>
        <v>0</v>
      </c>
      <c r="CL87" s="64">
        <f>COUNTIFS(Coding!$B$3:$B$1048576,Descriptive_Analysis!B87,Coding!$EC$3:$EC$1048576,"YES")</f>
        <v>0</v>
      </c>
      <c r="CM87" s="64">
        <f>COUNTIFS(Coding!$B$3:$B$1048576,Descriptive_Analysis!B87,Coding!$ED$3:$ED$1048576,"YES")</f>
        <v>0</v>
      </c>
      <c r="CN87" s="64">
        <f>COUNTIFS(Coding!$B$3:$B$1048576,Descriptive_Analysis!B87,Coding!$EE$3:$EE$1048576,"YES")</f>
        <v>0</v>
      </c>
      <c r="CO87" s="64">
        <f>COUNTIFS(Coding!$B$3:$B$1048576,Descriptive_Analysis!B87,Coding!$EF$3:$EF$1048576,"YES")</f>
        <v>0</v>
      </c>
      <c r="CP87" s="64">
        <f>COUNTIFS(Coding!$B$3:$B$1048576,Descriptive_Analysis!B87,Coding!$EG$3:$EG$1048576,"YES")</f>
        <v>0</v>
      </c>
    </row>
    <row r="88" spans="1:94" x14ac:dyDescent="0.25">
      <c r="A88" s="60" t="s">
        <v>1781</v>
      </c>
      <c r="B88" s="60" t="s">
        <v>612</v>
      </c>
      <c r="C88" s="61">
        <f>COUNTIFS(Coding!$B$3:$B$1048576,Descriptive_Analysis!B88,Coding!$AT$3:$AT$1048576,"YES")</f>
        <v>8</v>
      </c>
      <c r="D88" s="61">
        <f>COUNTIFS(Coding!$B$3:$B$1048576,Descriptive_Analysis!B88,Coding!$AU$3:$AU$1048576,"YES")</f>
        <v>2</v>
      </c>
      <c r="E88" s="61">
        <f>COUNTIFS(Coding!$B$3:$B$1048576,Descriptive_Analysis!B88,Coding!$AV$3:$AV$1048576,"YES")</f>
        <v>2</v>
      </c>
      <c r="F88" s="61">
        <f>COUNTIFS(Coding!$B$3:$B$1048576,Descriptive_Analysis!B88,Coding!$AW$3:$AW$1048576,"YES")</f>
        <v>0</v>
      </c>
      <c r="G88" s="61">
        <f>COUNTIFS(Coding!$B$3:$B$1048576,Descriptive_Analysis!B88,Coding!$AX$3:$AX$1048576,"YES")</f>
        <v>1</v>
      </c>
      <c r="H88" s="61">
        <f>COUNTIFS(Coding!$B$3:$B$1048576,Descriptive_Analysis!B88,Coding!$AY$3:$AY$1048576,"YES")</f>
        <v>4</v>
      </c>
      <c r="I88" s="61">
        <f>COUNTIFS(Coding!$B$3:$B$1048576,Descriptive_Analysis!B88,Coding!$AZ$3:$AZ$1048576,"YES")</f>
        <v>4</v>
      </c>
      <c r="J88" s="61">
        <f>COUNTIFS(Coding!$B$3:$B$1048576,Descriptive_Analysis!B88,Coding!$BA$3:$BA$1048576,"YES")</f>
        <v>0</v>
      </c>
      <c r="K88" s="61">
        <f>COUNTIFS(Coding!$B$3:$B$1048576,Descriptive_Analysis!B88,Coding!$BB$3:$BB$1048576,"YES")</f>
        <v>3</v>
      </c>
      <c r="L88" s="61">
        <f>COUNTIFS(Coding!$B$3:$B$1048576,Descriptive_Analysis!B88,Coding!$BC$3:$BC$1048576,"YES")</f>
        <v>2</v>
      </c>
      <c r="M88" s="61">
        <f>COUNTIFS(Coding!$B$3:$B$1048576,Descriptive_Analysis!B88,Coding!$BD$3:$BD$1048576,"YES")</f>
        <v>4</v>
      </c>
      <c r="N88" s="61">
        <f>COUNTIFS(Coding!$B$3:$B$1048576,Descriptive_Analysis!B88,Coding!$BE$3:$BE$1048576,"YES")</f>
        <v>2</v>
      </c>
      <c r="O88" s="61">
        <f>COUNTIFS(Coding!$B$3:$B$1048576,Descriptive_Analysis!B88,Coding!$BF$3:$BF$1048576,"YES")</f>
        <v>1</v>
      </c>
      <c r="P88" s="61">
        <f>COUNTIFS(Coding!$B$3:$B$1048576,Descriptive_Analysis!B88,Coding!$BG$3:$BG$1048576,"YES")</f>
        <v>1</v>
      </c>
      <c r="Q88" s="61">
        <f>COUNTIFS(Coding!$B$3:$B$1048576,Descriptive_Analysis!B88,Coding!$BH$3:$BH$1048576,"YES")</f>
        <v>3</v>
      </c>
      <c r="R88" s="61">
        <f>COUNTIFS(Coding!$B$3:$B$1048576,Descriptive_Analysis!B88,Coding!$BI$3:$BI$1048576,"YES")</f>
        <v>3</v>
      </c>
      <c r="S88" s="61">
        <f>COUNTIFS(Coding!$B$3:$B$1048576,Descriptive_Analysis!B88,Coding!$BJ$3:$BJ$1048576,"YES")</f>
        <v>0</v>
      </c>
      <c r="T88" s="61">
        <f>COUNTIFS(Coding!$B$3:$B$1048576,Descriptive_Analysis!B88,Coding!$BK$3:$BK$1048576,"YES")</f>
        <v>4</v>
      </c>
      <c r="U88" s="61">
        <f>COUNTIFS(Coding!$B$3:$B$1048576,Descriptive_Analysis!B88,Coding!$BL$3:$BL$1048576,"YES")</f>
        <v>1</v>
      </c>
      <c r="V88" s="61">
        <f>COUNTIFS(Coding!$B$3:$B$1048576,Descriptive_Analysis!B88,Coding!$BM$3:$BM$1048576,"YES")</f>
        <v>6</v>
      </c>
      <c r="W88" s="61">
        <f>COUNTIFS(Coding!$B$3:$B$1048576,Descriptive_Analysis!B88,Coding!$BN$3:$BN$1048576,"YES")</f>
        <v>1</v>
      </c>
      <c r="X88" s="64">
        <f>COUNTIFS(Coding!$B$3:$B$1048576,Descriptive_Analysis!B88,Coding!$BO$3:$BO$1048576,"YES")</f>
        <v>0</v>
      </c>
      <c r="Y88" s="64">
        <f>COUNTIFS(Coding!$B$3:$B$1048576,Descriptive_Analysis!B88,Coding!$BP$3:$BP$1048576,"YES")</f>
        <v>4</v>
      </c>
      <c r="Z88" s="64">
        <f>COUNTIFS(Coding!$B$3:$B$1048576,Descriptive_Analysis!B88,Coding!$BQ$3:$BQ$1048576,"YES")</f>
        <v>13</v>
      </c>
      <c r="AA88" s="64">
        <f>COUNTIFS(Coding!$B$3:$B$1048576,Descriptive_Analysis!B88,Coding!$BR$3:$BR$1048576,"YES")</f>
        <v>1</v>
      </c>
      <c r="AB88" s="64">
        <f>COUNTIFS(Coding!$B$3:$B$1048576,Descriptive_Analysis!B88,Coding!$BS$3:$BS$1048576,"YES")</f>
        <v>6</v>
      </c>
      <c r="AC88" s="64">
        <f>COUNTIFS(Coding!$B$3:$B$1048576,Descriptive_Analysis!B88,Coding!$BT$3:$BT$1048576,"YES")</f>
        <v>0</v>
      </c>
      <c r="AD88" s="64">
        <f>COUNTIFS(Coding!$B$3:$B$1048576,Descriptive_Analysis!B88,Coding!$BU$3:$BU$1048576,"YES")</f>
        <v>1</v>
      </c>
      <c r="AE88" s="64">
        <f>COUNTIFS(Coding!$B$3:$B$1048576,Descriptive_Analysis!B88,Coding!$BV$3:$BV$1048576,"YES")</f>
        <v>1</v>
      </c>
      <c r="AF88" s="64">
        <f>COUNTIFS(Coding!$B$3:$B$1048576,Descriptive_Analysis!B88,Coding!$BW$3:$BW$1048576,"YES")</f>
        <v>2</v>
      </c>
      <c r="AG88" s="64">
        <f>COUNTIFS(Coding!$B$3:$B$1048576,Descriptive_Analysis!B88,Coding!$BX$3:$BX$1048576,"YES")</f>
        <v>1</v>
      </c>
      <c r="AH88" s="64">
        <f>COUNTIFS(Coding!$B$3:$B$1048576,Descriptive_Analysis!B88,Coding!$BY$3:$BY$1048576,"YES")</f>
        <v>10</v>
      </c>
      <c r="AI88" s="64">
        <f>COUNTIFS(Coding!$B$3:$B$1048576,Descriptive_Analysis!B88,Coding!$BZ$3:$BZ$1048576,"YES")</f>
        <v>2</v>
      </c>
      <c r="AJ88" s="64">
        <f>COUNTIFS(Coding!$B$3:$B$1048576,Descriptive_Analysis!B88,Coding!$CA$3:$CA$1048576,"YES")</f>
        <v>4</v>
      </c>
      <c r="AK88" s="64">
        <f>COUNTIFS(Coding!$B$3:$B$1048576,Descriptive_Analysis!B88,Coding!$CB$3:$CB$1048576,"YES")</f>
        <v>6</v>
      </c>
      <c r="AL88" s="64">
        <f>COUNTIFS(Coding!$B$3:$B$1048576,Descriptive_Analysis!B88,Coding!$CC$3:$CC$1048576,"YES")</f>
        <v>28</v>
      </c>
      <c r="AM88" s="64">
        <f>COUNTIFS(Coding!$B$3:$B$1048576,Descriptive_Analysis!B88,Coding!$CD$3:$CD$1048576,"YES")</f>
        <v>0</v>
      </c>
      <c r="AN88" s="64">
        <f>COUNTIFS(Coding!$B$3:$B$1048576,Descriptive_Analysis!B88,Coding!$CE$3:$CE$1048576,"YES")</f>
        <v>7</v>
      </c>
      <c r="AO88" s="64">
        <f>COUNTIFS(Coding!$B$3:$B$1048576,Descriptive_Analysis!B88,Coding!$CF$3:$CF$1048576,"YES")</f>
        <v>6</v>
      </c>
      <c r="AP88" s="64">
        <f>COUNTIFS(Coding!$B$3:$B$1048576,Descriptive_Analysis!B88,Coding!$CG$3:$CG$1048576,"YES")</f>
        <v>0</v>
      </c>
      <c r="AQ88" s="64">
        <f>COUNTIFS(Coding!$B$3:$B$1048576,Descriptive_Analysis!B88,Coding!$CH$3:$CH$1048576,"YES")</f>
        <v>12</v>
      </c>
      <c r="AR88" s="64">
        <f>COUNTIFS(Coding!$B$3:$B$1048576,Descriptive_Analysis!B88,Coding!$CI$3:$CI$1048576,"YES")</f>
        <v>5</v>
      </c>
      <c r="AS88" s="64">
        <f>COUNTIFS(Coding!$B$3:$B$1048576,Descriptive_Analysis!B88,Coding!$CJ$3:$CJ$1048576,"YES")</f>
        <v>0</v>
      </c>
      <c r="AT88" s="64">
        <f>COUNTIFS(Coding!$B$3:$B$1048576,Descriptive_Analysis!B88,Coding!$CK$3:$CK$1048576,"YES")</f>
        <v>2</v>
      </c>
      <c r="AU88" s="64">
        <f>COUNTIFS(Coding!$B$3:$B$1048576,Descriptive_Analysis!B88,Coding!$CL$3:$CL$1048576,"YES")</f>
        <v>4</v>
      </c>
      <c r="AV88" s="64">
        <f>COUNTIFS(Coding!$B$3:$B$1048576,Descriptive_Analysis!B88,Coding!$CM$3:$CM$1048576,"YES")</f>
        <v>2</v>
      </c>
      <c r="AW88" s="64">
        <f>COUNTIFS(Coding!$B$3:$B$1048576,Descriptive_Analysis!B88,Coding!$CN$3:$CN$1048576,"YES")</f>
        <v>4</v>
      </c>
      <c r="AX88" s="64">
        <f>COUNTIFS(Coding!$B$3:$B$1048576,Descriptive_Analysis!B88,Coding!$CO$3:$CO$1048576,"YES")</f>
        <v>0</v>
      </c>
      <c r="AY88" s="64">
        <f>COUNTIFS(Coding!$B$3:$B$1048576,Descriptive_Analysis!B88,Coding!$CP$3:$CP$1048576,"YES")</f>
        <v>13</v>
      </c>
      <c r="AZ88" s="64">
        <f>COUNTIFS(Coding!$B$3:$B$1048576,Descriptive_Analysis!B88,Coding!$CQ$3:$CQ$1048576,"YES")</f>
        <v>6</v>
      </c>
      <c r="BA88" s="64">
        <f>COUNTIFS(Coding!$B$3:$B$1048576,Descriptive_Analysis!B88,Coding!$CR$3:$CR$1048576,"YES")</f>
        <v>3</v>
      </c>
      <c r="BB88" s="64">
        <f>COUNTIFS(Coding!$B$3:$B$1048576,Descriptive_Analysis!B88,Coding!$CS$3:$CS$1048576,"YES")</f>
        <v>0</v>
      </c>
      <c r="BC88" s="64">
        <f>COUNTIFS(Coding!$B$3:$B$1048576,Descriptive_Analysis!B88,Coding!$CT$3:$CT$1048576,"YES")</f>
        <v>2</v>
      </c>
      <c r="BD88" s="64">
        <f>COUNTIFS(Coding!$B$3:$B$1048576,Descriptive_Analysis!B88,Coding!$CU$3:$CU$1048576,"YES")</f>
        <v>2</v>
      </c>
      <c r="BE88" s="64">
        <f>COUNTIFS(Coding!$B$3:$B$1048576,Descriptive_Analysis!B88,Coding!$CV$3:$CV$1048576,"YES")</f>
        <v>1</v>
      </c>
      <c r="BF88" s="64">
        <f>COUNTIFS(Coding!$B$3:$B$1048576,Descriptive_Analysis!B88,Coding!$CW$3:$CW$1048576,"YES")</f>
        <v>4</v>
      </c>
      <c r="BG88" s="64">
        <f>COUNTIFS(Coding!$B$3:$B$1048576,Descriptive_Analysis!B88,Coding!$CX$3:$CX$1048576,"YES")</f>
        <v>3</v>
      </c>
      <c r="BH88" s="64">
        <f>COUNTIFS(Coding!$B$3:$B$1048576,Descriptive_Analysis!B88,Coding!$CY$3:$CY$1048576,"YES")</f>
        <v>9</v>
      </c>
      <c r="BI88" s="64">
        <f>COUNTIFS(Coding!$B$3:$B$1048576,Descriptive_Analysis!B88,Coding!$CZ$3:$CZ$1048576,"YES")</f>
        <v>2</v>
      </c>
      <c r="BJ88" s="64">
        <f>COUNTIFS(Coding!$B$3:$B$1048576,Descriptive_Analysis!B88,Coding!$DA$3:$DA$1048576,"YES")</f>
        <v>1</v>
      </c>
      <c r="BK88" s="64">
        <f>COUNTIFS(Coding!$B$3:$B$1048576,Descriptive_Analysis!B88,Coding!$DB$3:$DB$1048576,"YES")</f>
        <v>3</v>
      </c>
      <c r="BL88" s="64">
        <f>COUNTIFS(Coding!$B$3:$B$1048576,Descriptive_Analysis!B88,Coding!$DC$3:$DC$1048576,"YES")</f>
        <v>11</v>
      </c>
      <c r="BM88" s="64">
        <f>COUNTIFS(Coding!$B$3:$B$1048576,Descriptive_Analysis!B88,Coding!$DD$3:$DD$1048576,"YES")</f>
        <v>0</v>
      </c>
      <c r="BN88" s="64">
        <f>COUNTIFS(Coding!$B$3:$B$1048576,Descriptive_Analysis!B88,Coding!$DE$3:$DE$1048576,"YES")</f>
        <v>3</v>
      </c>
      <c r="BO88" s="64">
        <f>COUNTIFS(Coding!$B$3:$B$1048576,Descriptive_Analysis!B88,Coding!$DF$3:$DF$1048576,"YES")</f>
        <v>0</v>
      </c>
      <c r="BP88" s="64">
        <f>COUNTIFS(Coding!$B$3:$B$1048576,Descriptive_Analysis!B88,Coding!$DG$3:$DG$1048576,"YES")</f>
        <v>7</v>
      </c>
      <c r="BQ88" s="64">
        <f>COUNTIFS(Coding!$B$3:$B$1048576,Descriptive_Analysis!B88,Coding!$DH$3:$DH$1048576,"YES")</f>
        <v>4</v>
      </c>
      <c r="BR88" s="64">
        <f>COUNTIFS(Coding!$B$3:$B$1048576,Descriptive_Analysis!B88,Coding!$DI$3:$DI$1048576,"YES")</f>
        <v>1</v>
      </c>
      <c r="BS88" s="64">
        <f>COUNTIFS(Coding!$B$3:$B$1048576,Descriptive_Analysis!B88,Coding!$DJ$3:$DJ$1048576,"YES")</f>
        <v>3</v>
      </c>
      <c r="BT88" s="64">
        <f>COUNTIFS(Coding!$B$3:$B$1048576,Descriptive_Analysis!B88,Coding!$DK$3:$DK$1048576,"YES")</f>
        <v>0</v>
      </c>
      <c r="BU88" s="64">
        <f>COUNTIFS(Coding!$B$3:$B$1048576,Descriptive_Analysis!B88,Coding!$DL$3:$DL$1048576,"YES")</f>
        <v>3</v>
      </c>
      <c r="BV88" s="64">
        <f>COUNTIFS(Coding!$B$3:$B$1048576,Descriptive_Analysis!B88,Coding!$DM$3:$DM$1048576,"YES")</f>
        <v>6</v>
      </c>
      <c r="BW88" s="64">
        <f>COUNTIFS(Coding!$B$3:$B$1048576,Descriptive_Analysis!B88,Coding!$DN$3:$DN$1048576,"YES")</f>
        <v>1</v>
      </c>
      <c r="BX88" s="64">
        <f>COUNTIFS(Coding!$B$3:$B$1048576,Descriptive_Analysis!B88,Coding!$DO$3:$DO$1048576,"YES")</f>
        <v>1</v>
      </c>
      <c r="BY88" s="64">
        <f>COUNTIFS(Coding!$B$3:$B$1048576,Descriptive_Analysis!B88,Coding!$DP$3:$DP$1048576,"YES")</f>
        <v>1</v>
      </c>
      <c r="BZ88" s="64">
        <f>COUNTIFS(Coding!$B$3:$B$1048576,Descriptive_Analysis!B88,Coding!$DQ$3:$DQ$1048576,"YES")</f>
        <v>1</v>
      </c>
      <c r="CA88" s="64">
        <f>COUNTIFS(Coding!$B$3:$B$1048576,Descriptive_Analysis!B88,Coding!$DR$3:$DR$1048576,"YES")</f>
        <v>0</v>
      </c>
      <c r="CB88" s="64">
        <f>COUNTIFS(Coding!$B$3:$B$1048576,Descriptive_Analysis!B88,Coding!$DS$3:$DS$1048576,"YES")</f>
        <v>3</v>
      </c>
      <c r="CC88" s="64">
        <f>COUNTIFS(Coding!$B$3:$B$1048576,Descriptive_Analysis!B88,Coding!$DT$3:$DT$1048576,"YES")</f>
        <v>5</v>
      </c>
      <c r="CD88" s="64">
        <f>COUNTIFS(Coding!$B$3:$B$1048576,Descriptive_Analysis!B88,Coding!$DU$3:$DU$1048576,"YES")</f>
        <v>0</v>
      </c>
      <c r="CE88" s="64">
        <f>COUNTIFS(Coding!$B$3:$B$1048576,Descriptive_Analysis!B88,Coding!$DV$3:$DV$1048576,"YES")</f>
        <v>1</v>
      </c>
      <c r="CF88" s="64">
        <f>COUNTIFS(Coding!$B$3:$B$1048576,Descriptive_Analysis!B88,Coding!$DW$3:$DW$1048576,"YES")</f>
        <v>0</v>
      </c>
      <c r="CG88" s="64">
        <f>COUNTIFS(Coding!$B$3:$B$1048576,Descriptive_Analysis!B88,Coding!$DX$3:$DX$1048576,"YES")</f>
        <v>0</v>
      </c>
      <c r="CH88" s="64">
        <f>COUNTIFS(Coding!$B$3:$B$1048576,Descriptive_Analysis!B88,Coding!$DY$3:$DY$1048576,"YES")</f>
        <v>0</v>
      </c>
      <c r="CI88" s="64">
        <f>COUNTIFS(Coding!$B$3:$B$1048576,Descriptive_Analysis!B88,Coding!$DZ$3:$DZ$1048576,"YES")</f>
        <v>0</v>
      </c>
      <c r="CJ88" s="64">
        <f>COUNTIFS(Coding!$B$3:$B$1048576,Descriptive_Analysis!B88,Coding!$EA$3:$EA$1048576,"YES")</f>
        <v>0</v>
      </c>
      <c r="CK88" s="64">
        <f>COUNTIFS(Coding!$B$3:$B$1048576,Descriptive_Analysis!B88,Coding!$EB$3:$EB$1048576,"YES")</f>
        <v>0</v>
      </c>
      <c r="CL88" s="64">
        <f>COUNTIFS(Coding!$B$3:$B$1048576,Descriptive_Analysis!B88,Coding!$EC$3:$EC$1048576,"YES")</f>
        <v>0</v>
      </c>
      <c r="CM88" s="64">
        <f>COUNTIFS(Coding!$B$3:$B$1048576,Descriptive_Analysis!B88,Coding!$ED$3:$ED$1048576,"YES")</f>
        <v>0</v>
      </c>
      <c r="CN88" s="64">
        <f>COUNTIFS(Coding!$B$3:$B$1048576,Descriptive_Analysis!B88,Coding!$EE$3:$EE$1048576,"YES")</f>
        <v>1</v>
      </c>
      <c r="CO88" s="64">
        <f>COUNTIFS(Coding!$B$3:$B$1048576,Descriptive_Analysis!B88,Coding!$EF$3:$EF$1048576,"YES")</f>
        <v>1</v>
      </c>
      <c r="CP88" s="64">
        <f>COUNTIFS(Coding!$B$3:$B$1048576,Descriptive_Analysis!B88,Coding!$EG$3:$EG$1048576,"YES")</f>
        <v>0</v>
      </c>
    </row>
    <row r="89" spans="1:94" x14ac:dyDescent="0.25">
      <c r="A89" s="60" t="s">
        <v>2076</v>
      </c>
      <c r="B89" s="60" t="s">
        <v>1783</v>
      </c>
      <c r="C89" s="61">
        <f>COUNTIFS(Coding!$B$3:$B$1048576,Descriptive_Analysis!B89,Coding!$AT$3:$AT$1048576,"YES")</f>
        <v>2</v>
      </c>
      <c r="D89" s="61">
        <f>COUNTIFS(Coding!$B$3:$B$1048576,Descriptive_Analysis!B89,Coding!$AU$3:$AU$1048576,"YES")</f>
        <v>0</v>
      </c>
      <c r="E89" s="61">
        <f>COUNTIFS(Coding!$B$3:$B$1048576,Descriptive_Analysis!B89,Coding!$AV$3:$AV$1048576,"YES")</f>
        <v>0</v>
      </c>
      <c r="F89" s="61">
        <f>COUNTIFS(Coding!$B$3:$B$1048576,Descriptive_Analysis!B89,Coding!$AW$3:$AW$1048576,"YES")</f>
        <v>0</v>
      </c>
      <c r="G89" s="61">
        <f>COUNTIFS(Coding!$B$3:$B$1048576,Descriptive_Analysis!B89,Coding!$AX$3:$AX$1048576,"YES")</f>
        <v>0</v>
      </c>
      <c r="H89" s="61">
        <f>COUNTIFS(Coding!$B$3:$B$1048576,Descriptive_Analysis!B89,Coding!$AY$3:$AY$1048576,"YES")</f>
        <v>0</v>
      </c>
      <c r="I89" s="61">
        <f>COUNTIFS(Coding!$B$3:$B$1048576,Descriptive_Analysis!B89,Coding!$AZ$3:$AZ$1048576,"YES")</f>
        <v>0</v>
      </c>
      <c r="J89" s="61">
        <f>COUNTIFS(Coding!$B$3:$B$1048576,Descriptive_Analysis!B89,Coding!$BA$3:$BA$1048576,"YES")</f>
        <v>0</v>
      </c>
      <c r="K89" s="61">
        <f>COUNTIFS(Coding!$B$3:$B$1048576,Descriptive_Analysis!B89,Coding!$BB$3:$BB$1048576,"YES")</f>
        <v>0</v>
      </c>
      <c r="L89" s="61">
        <f>COUNTIFS(Coding!$B$3:$B$1048576,Descriptive_Analysis!B89,Coding!$BC$3:$BC$1048576,"YES")</f>
        <v>0</v>
      </c>
      <c r="M89" s="61">
        <f>COUNTIFS(Coding!$B$3:$B$1048576,Descriptive_Analysis!B89,Coding!$BD$3:$BD$1048576,"YES")</f>
        <v>0</v>
      </c>
      <c r="N89" s="61">
        <f>COUNTIFS(Coding!$B$3:$B$1048576,Descriptive_Analysis!B89,Coding!$BE$3:$BE$1048576,"YES")</f>
        <v>0</v>
      </c>
      <c r="O89" s="61">
        <f>COUNTIFS(Coding!$B$3:$B$1048576,Descriptive_Analysis!B89,Coding!$BF$3:$BF$1048576,"YES")</f>
        <v>0</v>
      </c>
      <c r="P89" s="61">
        <f>COUNTIFS(Coding!$B$3:$B$1048576,Descriptive_Analysis!B89,Coding!$BG$3:$BG$1048576,"YES")</f>
        <v>0</v>
      </c>
      <c r="Q89" s="61">
        <f>COUNTIFS(Coding!$B$3:$B$1048576,Descriptive_Analysis!B89,Coding!$BH$3:$BH$1048576,"YES")</f>
        <v>2</v>
      </c>
      <c r="R89" s="61">
        <f>COUNTIFS(Coding!$B$3:$B$1048576,Descriptive_Analysis!B89,Coding!$BI$3:$BI$1048576,"YES")</f>
        <v>0</v>
      </c>
      <c r="S89" s="61">
        <f>COUNTIFS(Coding!$B$3:$B$1048576,Descriptive_Analysis!B89,Coding!$BJ$3:$BJ$1048576,"YES")</f>
        <v>0</v>
      </c>
      <c r="T89" s="61">
        <f>COUNTIFS(Coding!$B$3:$B$1048576,Descriptive_Analysis!B89,Coding!$BK$3:$BK$1048576,"YES")</f>
        <v>1</v>
      </c>
      <c r="U89" s="61">
        <f>COUNTIFS(Coding!$B$3:$B$1048576,Descriptive_Analysis!B89,Coding!$BL$3:$BL$1048576,"YES")</f>
        <v>0</v>
      </c>
      <c r="V89" s="61">
        <f>COUNTIFS(Coding!$B$3:$B$1048576,Descriptive_Analysis!B89,Coding!$BM$3:$BM$1048576,"YES")</f>
        <v>0</v>
      </c>
      <c r="W89" s="61">
        <f>COUNTIFS(Coding!$B$3:$B$1048576,Descriptive_Analysis!B89,Coding!$BN$3:$BN$1048576,"YES")</f>
        <v>1</v>
      </c>
      <c r="X89" s="64">
        <f>COUNTIFS(Coding!$B$3:$B$1048576,Descriptive_Analysis!B89,Coding!$BO$3:$BO$1048576,"YES")</f>
        <v>0</v>
      </c>
      <c r="Y89" s="64">
        <f>COUNTIFS(Coding!$B$3:$B$1048576,Descriptive_Analysis!B89,Coding!$BP$3:$BP$1048576,"YES")</f>
        <v>0</v>
      </c>
      <c r="Z89" s="64">
        <f>COUNTIFS(Coding!$B$3:$B$1048576,Descriptive_Analysis!B89,Coding!$BQ$3:$BQ$1048576,"YES")</f>
        <v>7</v>
      </c>
      <c r="AA89" s="64">
        <f>COUNTIFS(Coding!$B$3:$B$1048576,Descriptive_Analysis!B89,Coding!$BR$3:$BR$1048576,"YES")</f>
        <v>0</v>
      </c>
      <c r="AB89" s="64">
        <f>COUNTIFS(Coding!$B$3:$B$1048576,Descriptive_Analysis!B89,Coding!$BS$3:$BS$1048576,"YES")</f>
        <v>0</v>
      </c>
      <c r="AC89" s="64">
        <f>COUNTIFS(Coding!$B$3:$B$1048576,Descriptive_Analysis!B89,Coding!$BT$3:$BT$1048576,"YES")</f>
        <v>0</v>
      </c>
      <c r="AD89" s="64">
        <f>COUNTIFS(Coding!$B$3:$B$1048576,Descriptive_Analysis!B89,Coding!$BU$3:$BU$1048576,"YES")</f>
        <v>2</v>
      </c>
      <c r="AE89" s="64">
        <f>COUNTIFS(Coding!$B$3:$B$1048576,Descriptive_Analysis!B89,Coding!$BV$3:$BV$1048576,"YES")</f>
        <v>0</v>
      </c>
      <c r="AF89" s="64">
        <f>COUNTIFS(Coding!$B$3:$B$1048576,Descriptive_Analysis!B89,Coding!$BW$3:$BW$1048576,"YES")</f>
        <v>0</v>
      </c>
      <c r="AG89" s="64">
        <f>COUNTIFS(Coding!$B$3:$B$1048576,Descriptive_Analysis!B89,Coding!$BX$3:$BX$1048576,"YES")</f>
        <v>0</v>
      </c>
      <c r="AH89" s="64">
        <f>COUNTIFS(Coding!$B$3:$B$1048576,Descriptive_Analysis!B89,Coding!$BY$3:$BY$1048576,"YES")</f>
        <v>4</v>
      </c>
      <c r="AI89" s="64">
        <f>COUNTIFS(Coding!$B$3:$B$1048576,Descriptive_Analysis!B89,Coding!$BZ$3:$BZ$1048576,"YES")</f>
        <v>0</v>
      </c>
      <c r="AJ89" s="64">
        <f>COUNTIFS(Coding!$B$3:$B$1048576,Descriptive_Analysis!B89,Coding!$CA$3:$CA$1048576,"YES")</f>
        <v>0</v>
      </c>
      <c r="AK89" s="64">
        <f>COUNTIFS(Coding!$B$3:$B$1048576,Descriptive_Analysis!B89,Coding!$CB$3:$CB$1048576,"YES")</f>
        <v>1</v>
      </c>
      <c r="AL89" s="64">
        <f>COUNTIFS(Coding!$B$3:$B$1048576,Descriptive_Analysis!B89,Coding!$CC$3:$CC$1048576,"YES")</f>
        <v>3</v>
      </c>
      <c r="AM89" s="64">
        <f>COUNTIFS(Coding!$B$3:$B$1048576,Descriptive_Analysis!B89,Coding!$CD$3:$CD$1048576,"YES")</f>
        <v>0</v>
      </c>
      <c r="AN89" s="64">
        <f>COUNTIFS(Coding!$B$3:$B$1048576,Descriptive_Analysis!B89,Coding!$CE$3:$CE$1048576,"YES")</f>
        <v>0</v>
      </c>
      <c r="AO89" s="64">
        <f>COUNTIFS(Coding!$B$3:$B$1048576,Descriptive_Analysis!B89,Coding!$CF$3:$CF$1048576,"YES")</f>
        <v>0</v>
      </c>
      <c r="AP89" s="64">
        <f>COUNTIFS(Coding!$B$3:$B$1048576,Descriptive_Analysis!B89,Coding!$CG$3:$CG$1048576,"YES")</f>
        <v>3</v>
      </c>
      <c r="AQ89" s="64">
        <f>COUNTIFS(Coding!$B$3:$B$1048576,Descriptive_Analysis!B89,Coding!$CH$3:$CH$1048576,"YES")</f>
        <v>2</v>
      </c>
      <c r="AR89" s="64">
        <f>COUNTIFS(Coding!$B$3:$B$1048576,Descriptive_Analysis!B89,Coding!$CI$3:$CI$1048576,"YES")</f>
        <v>0</v>
      </c>
      <c r="AS89" s="64">
        <f>COUNTIFS(Coding!$B$3:$B$1048576,Descriptive_Analysis!B89,Coding!$CJ$3:$CJ$1048576,"YES")</f>
        <v>2</v>
      </c>
      <c r="AT89" s="64">
        <f>COUNTIFS(Coding!$B$3:$B$1048576,Descriptive_Analysis!B89,Coding!$CK$3:$CK$1048576,"YES")</f>
        <v>0</v>
      </c>
      <c r="AU89" s="64">
        <f>COUNTIFS(Coding!$B$3:$B$1048576,Descriptive_Analysis!B89,Coding!$CL$3:$CL$1048576,"YES")</f>
        <v>0</v>
      </c>
      <c r="AV89" s="64">
        <f>COUNTIFS(Coding!$B$3:$B$1048576,Descriptive_Analysis!B89,Coding!$CM$3:$CM$1048576,"YES")</f>
        <v>1</v>
      </c>
      <c r="AW89" s="64">
        <f>COUNTIFS(Coding!$B$3:$B$1048576,Descriptive_Analysis!B89,Coding!$CN$3:$CN$1048576,"YES")</f>
        <v>0</v>
      </c>
      <c r="AX89" s="64">
        <f>COUNTIFS(Coding!$B$3:$B$1048576,Descriptive_Analysis!B89,Coding!$CO$3:$CO$1048576,"YES")</f>
        <v>0</v>
      </c>
      <c r="AY89" s="64">
        <f>COUNTIFS(Coding!$B$3:$B$1048576,Descriptive_Analysis!B89,Coding!$CP$3:$CP$1048576,"YES")</f>
        <v>2</v>
      </c>
      <c r="AZ89" s="64">
        <f>COUNTIFS(Coding!$B$3:$B$1048576,Descriptive_Analysis!B89,Coding!$CQ$3:$CQ$1048576,"YES")</f>
        <v>0</v>
      </c>
      <c r="BA89" s="64">
        <f>COUNTIFS(Coding!$B$3:$B$1048576,Descriptive_Analysis!B89,Coding!$CR$3:$CR$1048576,"YES")</f>
        <v>2</v>
      </c>
      <c r="BB89" s="64">
        <f>COUNTIFS(Coding!$B$3:$B$1048576,Descriptive_Analysis!B89,Coding!$CS$3:$CS$1048576,"YES")</f>
        <v>0</v>
      </c>
      <c r="BC89" s="64">
        <f>COUNTIFS(Coding!$B$3:$B$1048576,Descriptive_Analysis!B89,Coding!$CT$3:$CT$1048576,"YES")</f>
        <v>0</v>
      </c>
      <c r="BD89" s="64">
        <f>COUNTIFS(Coding!$B$3:$B$1048576,Descriptive_Analysis!B89,Coding!$CU$3:$CU$1048576,"YES")</f>
        <v>1</v>
      </c>
      <c r="BE89" s="64">
        <f>COUNTIFS(Coding!$B$3:$B$1048576,Descriptive_Analysis!B89,Coding!$CV$3:$CV$1048576,"YES")</f>
        <v>0</v>
      </c>
      <c r="BF89" s="64">
        <f>COUNTIFS(Coding!$B$3:$B$1048576,Descriptive_Analysis!B89,Coding!$CW$3:$CW$1048576,"YES")</f>
        <v>1</v>
      </c>
      <c r="BG89" s="64">
        <f>COUNTIFS(Coding!$B$3:$B$1048576,Descriptive_Analysis!B89,Coding!$CX$3:$CX$1048576,"YES")</f>
        <v>1</v>
      </c>
      <c r="BH89" s="64">
        <f>COUNTIFS(Coding!$B$3:$B$1048576,Descriptive_Analysis!B89,Coding!$CY$3:$CY$1048576,"YES")</f>
        <v>3</v>
      </c>
      <c r="BI89" s="64">
        <f>COUNTIFS(Coding!$B$3:$B$1048576,Descriptive_Analysis!B89,Coding!$CZ$3:$CZ$1048576,"YES")</f>
        <v>0</v>
      </c>
      <c r="BJ89" s="64">
        <f>COUNTIFS(Coding!$B$3:$B$1048576,Descriptive_Analysis!B89,Coding!$DA$3:$DA$1048576,"YES")</f>
        <v>0</v>
      </c>
      <c r="BK89" s="64">
        <f>COUNTIFS(Coding!$B$3:$B$1048576,Descriptive_Analysis!B89,Coding!$DB$3:$DB$1048576,"YES")</f>
        <v>0</v>
      </c>
      <c r="BL89" s="64">
        <f>COUNTIFS(Coding!$B$3:$B$1048576,Descriptive_Analysis!B89,Coding!$DC$3:$DC$1048576,"YES")</f>
        <v>5</v>
      </c>
      <c r="BM89" s="64">
        <f>COUNTIFS(Coding!$B$3:$B$1048576,Descriptive_Analysis!B89,Coding!$DD$3:$DD$1048576,"YES")</f>
        <v>0</v>
      </c>
      <c r="BN89" s="64">
        <f>COUNTIFS(Coding!$B$3:$B$1048576,Descriptive_Analysis!B89,Coding!$DE$3:$DE$1048576,"YES")</f>
        <v>0</v>
      </c>
      <c r="BO89" s="64">
        <f>COUNTIFS(Coding!$B$3:$B$1048576,Descriptive_Analysis!B89,Coding!$DF$3:$DF$1048576,"YES")</f>
        <v>0</v>
      </c>
      <c r="BP89" s="64">
        <f>COUNTIFS(Coding!$B$3:$B$1048576,Descriptive_Analysis!B89,Coding!$DG$3:$DG$1048576,"YES")</f>
        <v>2</v>
      </c>
      <c r="BQ89" s="64">
        <f>COUNTIFS(Coding!$B$3:$B$1048576,Descriptive_Analysis!B89,Coding!$DH$3:$DH$1048576,"YES")</f>
        <v>5</v>
      </c>
      <c r="BR89" s="64">
        <f>COUNTIFS(Coding!$B$3:$B$1048576,Descriptive_Analysis!B89,Coding!$DI$3:$DI$1048576,"YES")</f>
        <v>0</v>
      </c>
      <c r="BS89" s="64">
        <f>COUNTIFS(Coding!$B$3:$B$1048576,Descriptive_Analysis!B89,Coding!$DJ$3:$DJ$1048576,"YES")</f>
        <v>0</v>
      </c>
      <c r="BT89" s="64">
        <f>COUNTIFS(Coding!$B$3:$B$1048576,Descriptive_Analysis!B89,Coding!$DK$3:$DK$1048576,"YES")</f>
        <v>1</v>
      </c>
      <c r="BU89" s="64">
        <f>COUNTIFS(Coding!$B$3:$B$1048576,Descriptive_Analysis!B89,Coding!$DL$3:$DL$1048576,"YES")</f>
        <v>0</v>
      </c>
      <c r="BV89" s="64">
        <f>COUNTIFS(Coding!$B$3:$B$1048576,Descriptive_Analysis!B89,Coding!$DM$3:$DM$1048576,"YES")</f>
        <v>0</v>
      </c>
      <c r="BW89" s="64">
        <f>COUNTIFS(Coding!$B$3:$B$1048576,Descriptive_Analysis!B89,Coding!$DN$3:$DN$1048576,"YES")</f>
        <v>0</v>
      </c>
      <c r="BX89" s="64">
        <f>COUNTIFS(Coding!$B$3:$B$1048576,Descriptive_Analysis!B89,Coding!$DO$3:$DO$1048576,"YES")</f>
        <v>0</v>
      </c>
      <c r="BY89" s="64">
        <f>COUNTIFS(Coding!$B$3:$B$1048576,Descriptive_Analysis!B89,Coding!$DP$3:$DP$1048576,"YES")</f>
        <v>0</v>
      </c>
      <c r="BZ89" s="64">
        <f>COUNTIFS(Coding!$B$3:$B$1048576,Descriptive_Analysis!B89,Coding!$DQ$3:$DQ$1048576,"YES")</f>
        <v>0</v>
      </c>
      <c r="CA89" s="64">
        <f>COUNTIFS(Coding!$B$3:$B$1048576,Descriptive_Analysis!B89,Coding!$DR$3:$DR$1048576,"YES")</f>
        <v>0</v>
      </c>
      <c r="CB89" s="64">
        <f>COUNTIFS(Coding!$B$3:$B$1048576,Descriptive_Analysis!B89,Coding!$DS$3:$DS$1048576,"YES")</f>
        <v>0</v>
      </c>
      <c r="CC89" s="64">
        <f>COUNTIFS(Coding!$B$3:$B$1048576,Descriptive_Analysis!B89,Coding!$DT$3:$DT$1048576,"YES")</f>
        <v>0</v>
      </c>
      <c r="CD89" s="64">
        <f>COUNTIFS(Coding!$B$3:$B$1048576,Descriptive_Analysis!B89,Coding!$DU$3:$DU$1048576,"YES")</f>
        <v>0</v>
      </c>
      <c r="CE89" s="64">
        <f>COUNTIFS(Coding!$B$3:$B$1048576,Descriptive_Analysis!B89,Coding!$DV$3:$DV$1048576,"YES")</f>
        <v>0</v>
      </c>
      <c r="CF89" s="64">
        <f>COUNTIFS(Coding!$B$3:$B$1048576,Descriptive_Analysis!B89,Coding!$DW$3:$DW$1048576,"YES")</f>
        <v>0</v>
      </c>
      <c r="CG89" s="64">
        <f>COUNTIFS(Coding!$B$3:$B$1048576,Descriptive_Analysis!B89,Coding!$DX$3:$DX$1048576,"YES")</f>
        <v>0</v>
      </c>
      <c r="CH89" s="64">
        <f>COUNTIFS(Coding!$B$3:$B$1048576,Descriptive_Analysis!B89,Coding!$DY$3:$DY$1048576,"YES")</f>
        <v>0</v>
      </c>
      <c r="CI89" s="64">
        <f>COUNTIFS(Coding!$B$3:$B$1048576,Descriptive_Analysis!B89,Coding!$DZ$3:$DZ$1048576,"YES")</f>
        <v>0</v>
      </c>
      <c r="CJ89" s="64">
        <f>COUNTIFS(Coding!$B$3:$B$1048576,Descriptive_Analysis!B89,Coding!$EA$3:$EA$1048576,"YES")</f>
        <v>0</v>
      </c>
      <c r="CK89" s="64">
        <f>COUNTIFS(Coding!$B$3:$B$1048576,Descriptive_Analysis!B89,Coding!$EB$3:$EB$1048576,"YES")</f>
        <v>0</v>
      </c>
      <c r="CL89" s="64">
        <f>COUNTIFS(Coding!$B$3:$B$1048576,Descriptive_Analysis!B89,Coding!$EC$3:$EC$1048576,"YES")</f>
        <v>3</v>
      </c>
      <c r="CM89" s="64">
        <f>COUNTIFS(Coding!$B$3:$B$1048576,Descriptive_Analysis!B89,Coding!$ED$3:$ED$1048576,"YES")</f>
        <v>0</v>
      </c>
      <c r="CN89" s="64">
        <f>COUNTIFS(Coding!$B$3:$B$1048576,Descriptive_Analysis!B89,Coding!$EE$3:$EE$1048576,"YES")</f>
        <v>0</v>
      </c>
      <c r="CO89" s="64">
        <f>COUNTIFS(Coding!$B$3:$B$1048576,Descriptive_Analysis!B89,Coding!$EF$3:$EF$1048576,"YES")</f>
        <v>0</v>
      </c>
      <c r="CP89" s="64">
        <f>COUNTIFS(Coding!$B$3:$B$1048576,Descriptive_Analysis!B89,Coding!$EG$3:$EG$1048576,"YES")</f>
        <v>0</v>
      </c>
    </row>
    <row r="90" spans="1:94" x14ac:dyDescent="0.25">
      <c r="A90" s="60" t="s">
        <v>1780</v>
      </c>
      <c r="B90" s="60" t="s">
        <v>84</v>
      </c>
      <c r="C90" s="61">
        <f>COUNTIFS(Coding!$B$3:$B$1048576,Descriptive_Analysis!B90,Coding!$AT$3:$AT$1048576,"YES")</f>
        <v>1</v>
      </c>
      <c r="D90" s="61">
        <f>COUNTIFS(Coding!$B$3:$B$1048576,Descriptive_Analysis!B90,Coding!$AU$3:$AU$1048576,"YES")</f>
        <v>2</v>
      </c>
      <c r="E90" s="61">
        <f>COUNTIFS(Coding!$B$3:$B$1048576,Descriptive_Analysis!B90,Coding!$AV$3:$AV$1048576,"YES")</f>
        <v>1</v>
      </c>
      <c r="F90" s="61">
        <f>COUNTIFS(Coding!$B$3:$B$1048576,Descriptive_Analysis!B90,Coding!$AW$3:$AW$1048576,"YES")</f>
        <v>1</v>
      </c>
      <c r="G90" s="61">
        <f>COUNTIFS(Coding!$B$3:$B$1048576,Descriptive_Analysis!B90,Coding!$AX$3:$AX$1048576,"YES")</f>
        <v>0</v>
      </c>
      <c r="H90" s="61">
        <f>COUNTIFS(Coding!$B$3:$B$1048576,Descriptive_Analysis!B90,Coding!$AY$3:$AY$1048576,"YES")</f>
        <v>1</v>
      </c>
      <c r="I90" s="61">
        <f>COUNTIFS(Coding!$B$3:$B$1048576,Descriptive_Analysis!B90,Coding!$AZ$3:$AZ$1048576,"YES")</f>
        <v>3</v>
      </c>
      <c r="J90" s="61">
        <f>COUNTIFS(Coding!$B$3:$B$1048576,Descriptive_Analysis!B90,Coding!$BA$3:$BA$1048576,"YES")</f>
        <v>4</v>
      </c>
      <c r="K90" s="61">
        <f>COUNTIFS(Coding!$B$3:$B$1048576,Descriptive_Analysis!B90,Coding!$BB$3:$BB$1048576,"YES")</f>
        <v>1</v>
      </c>
      <c r="L90" s="61">
        <f>COUNTIFS(Coding!$B$3:$B$1048576,Descriptive_Analysis!B90,Coding!$BC$3:$BC$1048576,"YES")</f>
        <v>1</v>
      </c>
      <c r="M90" s="61">
        <f>COUNTIFS(Coding!$B$3:$B$1048576,Descriptive_Analysis!B90,Coding!$BD$3:$BD$1048576,"YES")</f>
        <v>1</v>
      </c>
      <c r="N90" s="61">
        <f>COUNTIFS(Coding!$B$3:$B$1048576,Descriptive_Analysis!B90,Coding!$BE$3:$BE$1048576,"YES")</f>
        <v>0</v>
      </c>
      <c r="O90" s="61">
        <f>COUNTIFS(Coding!$B$3:$B$1048576,Descriptive_Analysis!B90,Coding!$BF$3:$BF$1048576,"YES")</f>
        <v>1</v>
      </c>
      <c r="P90" s="61">
        <f>COUNTIFS(Coding!$B$3:$B$1048576,Descriptive_Analysis!B90,Coding!$BG$3:$BG$1048576,"YES")</f>
        <v>1</v>
      </c>
      <c r="Q90" s="61">
        <f>COUNTIFS(Coding!$B$3:$B$1048576,Descriptive_Analysis!B90,Coding!$BH$3:$BH$1048576,"YES")</f>
        <v>4</v>
      </c>
      <c r="R90" s="61">
        <f>COUNTIFS(Coding!$B$3:$B$1048576,Descriptive_Analysis!B90,Coding!$BI$3:$BI$1048576,"YES")</f>
        <v>0</v>
      </c>
      <c r="S90" s="61">
        <f>COUNTIFS(Coding!$B$3:$B$1048576,Descriptive_Analysis!B90,Coding!$BJ$3:$BJ$1048576,"YES")</f>
        <v>0</v>
      </c>
      <c r="T90" s="61">
        <f>COUNTIFS(Coding!$B$3:$B$1048576,Descriptive_Analysis!B90,Coding!$BK$3:$BK$1048576,"YES")</f>
        <v>3</v>
      </c>
      <c r="U90" s="61">
        <f>COUNTIFS(Coding!$B$3:$B$1048576,Descriptive_Analysis!B90,Coding!$BL$3:$BL$1048576,"YES")</f>
        <v>1</v>
      </c>
      <c r="V90" s="61">
        <f>COUNTIFS(Coding!$B$3:$B$1048576,Descriptive_Analysis!B90,Coding!$BM$3:$BM$1048576,"YES")</f>
        <v>4</v>
      </c>
      <c r="W90" s="61">
        <f>COUNTIFS(Coding!$B$3:$B$1048576,Descriptive_Analysis!B90,Coding!$BN$3:$BN$1048576,"YES")</f>
        <v>2</v>
      </c>
      <c r="X90" s="64">
        <f>COUNTIFS(Coding!$B$3:$B$1048576,Descriptive_Analysis!B90,Coding!$BO$3:$BO$1048576,"YES")</f>
        <v>1</v>
      </c>
      <c r="Y90" s="64">
        <f>COUNTIFS(Coding!$B$3:$B$1048576,Descriptive_Analysis!B90,Coding!$BP$3:$BP$1048576,"YES")</f>
        <v>3</v>
      </c>
      <c r="Z90" s="64">
        <f>COUNTIFS(Coding!$B$3:$B$1048576,Descriptive_Analysis!B90,Coding!$BQ$3:$BQ$1048576,"YES")</f>
        <v>2</v>
      </c>
      <c r="AA90" s="64">
        <f>COUNTIFS(Coding!$B$3:$B$1048576,Descriptive_Analysis!B90,Coding!$BR$3:$BR$1048576,"YES")</f>
        <v>4</v>
      </c>
      <c r="AB90" s="64">
        <f>COUNTIFS(Coding!$B$3:$B$1048576,Descriptive_Analysis!B90,Coding!$BS$3:$BS$1048576,"YES")</f>
        <v>4</v>
      </c>
      <c r="AC90" s="64">
        <f>COUNTIFS(Coding!$B$3:$B$1048576,Descriptive_Analysis!B90,Coding!$BT$3:$BT$1048576,"YES")</f>
        <v>3</v>
      </c>
      <c r="AD90" s="64">
        <f>COUNTIFS(Coding!$B$3:$B$1048576,Descriptive_Analysis!B90,Coding!$BU$3:$BU$1048576,"YES")</f>
        <v>1</v>
      </c>
      <c r="AE90" s="64">
        <f>COUNTIFS(Coding!$B$3:$B$1048576,Descriptive_Analysis!B90,Coding!$BV$3:$BV$1048576,"YES")</f>
        <v>1</v>
      </c>
      <c r="AF90" s="64">
        <f>COUNTIFS(Coding!$B$3:$B$1048576,Descriptive_Analysis!B90,Coding!$BW$3:$BW$1048576,"YES")</f>
        <v>0</v>
      </c>
      <c r="AG90" s="64">
        <f>COUNTIFS(Coding!$B$3:$B$1048576,Descriptive_Analysis!B90,Coding!$BX$3:$BX$1048576,"YES")</f>
        <v>3</v>
      </c>
      <c r="AH90" s="64">
        <f>COUNTIFS(Coding!$B$3:$B$1048576,Descriptive_Analysis!B90,Coding!$BY$3:$BY$1048576,"YES")</f>
        <v>2</v>
      </c>
      <c r="AI90" s="64">
        <f>COUNTIFS(Coding!$B$3:$B$1048576,Descriptive_Analysis!B90,Coding!$BZ$3:$BZ$1048576,"YES")</f>
        <v>1</v>
      </c>
      <c r="AJ90" s="64">
        <f>COUNTIFS(Coding!$B$3:$B$1048576,Descriptive_Analysis!B90,Coding!$CA$3:$CA$1048576,"YES")</f>
        <v>1</v>
      </c>
      <c r="AK90" s="64">
        <f>COUNTIFS(Coding!$B$3:$B$1048576,Descriptive_Analysis!B90,Coding!$CB$3:$CB$1048576,"YES")</f>
        <v>1</v>
      </c>
      <c r="AL90" s="64">
        <f>COUNTIFS(Coding!$B$3:$B$1048576,Descriptive_Analysis!B90,Coding!$CC$3:$CC$1048576,"YES")</f>
        <v>1</v>
      </c>
      <c r="AM90" s="64">
        <f>COUNTIFS(Coding!$B$3:$B$1048576,Descriptive_Analysis!B90,Coding!$CD$3:$CD$1048576,"YES")</f>
        <v>1</v>
      </c>
      <c r="AN90" s="64">
        <f>COUNTIFS(Coding!$B$3:$B$1048576,Descriptive_Analysis!B90,Coding!$CE$3:$CE$1048576,"YES")</f>
        <v>1</v>
      </c>
      <c r="AO90" s="64">
        <f>COUNTIFS(Coding!$B$3:$B$1048576,Descriptive_Analysis!B90,Coding!$CF$3:$CF$1048576,"YES")</f>
        <v>2</v>
      </c>
      <c r="AP90" s="64">
        <f>COUNTIFS(Coding!$B$3:$B$1048576,Descriptive_Analysis!B90,Coding!$CG$3:$CG$1048576,"YES")</f>
        <v>3</v>
      </c>
      <c r="AQ90" s="64">
        <f>COUNTIFS(Coding!$B$3:$B$1048576,Descriptive_Analysis!B90,Coding!$CH$3:$CH$1048576,"YES")</f>
        <v>12</v>
      </c>
      <c r="AR90" s="64">
        <f>COUNTIFS(Coding!$B$3:$B$1048576,Descriptive_Analysis!B90,Coding!$CI$3:$CI$1048576,"YES")</f>
        <v>1</v>
      </c>
      <c r="AS90" s="64">
        <f>COUNTIFS(Coding!$B$3:$B$1048576,Descriptive_Analysis!B90,Coding!$CJ$3:$CJ$1048576,"YES")</f>
        <v>2</v>
      </c>
      <c r="AT90" s="64">
        <f>COUNTIFS(Coding!$B$3:$B$1048576,Descriptive_Analysis!B90,Coding!$CK$3:$CK$1048576,"YES")</f>
        <v>1</v>
      </c>
      <c r="AU90" s="64">
        <f>COUNTIFS(Coding!$B$3:$B$1048576,Descriptive_Analysis!B90,Coding!$CL$3:$CL$1048576,"YES")</f>
        <v>2</v>
      </c>
      <c r="AV90" s="64">
        <f>COUNTIFS(Coding!$B$3:$B$1048576,Descriptive_Analysis!B90,Coding!$CM$3:$CM$1048576,"YES")</f>
        <v>2</v>
      </c>
      <c r="AW90" s="64">
        <f>COUNTIFS(Coding!$B$3:$B$1048576,Descriptive_Analysis!B90,Coding!$CN$3:$CN$1048576,"YES")</f>
        <v>1</v>
      </c>
      <c r="AX90" s="64">
        <f>COUNTIFS(Coding!$B$3:$B$1048576,Descriptive_Analysis!B90,Coding!$CO$3:$CO$1048576,"YES")</f>
        <v>0</v>
      </c>
      <c r="AY90" s="64">
        <f>COUNTIFS(Coding!$B$3:$B$1048576,Descriptive_Analysis!B90,Coding!$CP$3:$CP$1048576,"YES")</f>
        <v>1</v>
      </c>
      <c r="AZ90" s="64">
        <f>COUNTIFS(Coding!$B$3:$B$1048576,Descriptive_Analysis!B90,Coding!$CQ$3:$CQ$1048576,"YES")</f>
        <v>1</v>
      </c>
      <c r="BA90" s="64">
        <f>COUNTIFS(Coding!$B$3:$B$1048576,Descriptive_Analysis!B90,Coding!$CR$3:$CR$1048576,"YES")</f>
        <v>2</v>
      </c>
      <c r="BB90" s="64">
        <f>COUNTIFS(Coding!$B$3:$B$1048576,Descriptive_Analysis!B90,Coding!$CS$3:$CS$1048576,"YES")</f>
        <v>0</v>
      </c>
      <c r="BC90" s="64">
        <f>COUNTIFS(Coding!$B$3:$B$1048576,Descriptive_Analysis!B90,Coding!$CT$3:$CT$1048576,"YES")</f>
        <v>1</v>
      </c>
      <c r="BD90" s="64">
        <f>COUNTIFS(Coding!$B$3:$B$1048576,Descriptive_Analysis!B90,Coding!$CU$3:$CU$1048576,"YES")</f>
        <v>1</v>
      </c>
      <c r="BE90" s="64">
        <f>COUNTIFS(Coding!$B$3:$B$1048576,Descriptive_Analysis!B90,Coding!$CV$3:$CV$1048576,"YES")</f>
        <v>1</v>
      </c>
      <c r="BF90" s="64">
        <f>COUNTIFS(Coding!$B$3:$B$1048576,Descriptive_Analysis!B90,Coding!$CW$3:$CW$1048576,"YES")</f>
        <v>1</v>
      </c>
      <c r="BG90" s="64">
        <f>COUNTIFS(Coding!$B$3:$B$1048576,Descriptive_Analysis!B90,Coding!$CX$3:$CX$1048576,"YES")</f>
        <v>1</v>
      </c>
      <c r="BH90" s="64">
        <f>COUNTIFS(Coding!$B$3:$B$1048576,Descriptive_Analysis!B90,Coding!$CY$3:$CY$1048576,"YES")</f>
        <v>7</v>
      </c>
      <c r="BI90" s="64">
        <f>COUNTIFS(Coding!$B$3:$B$1048576,Descriptive_Analysis!B90,Coding!$CZ$3:$CZ$1048576,"YES")</f>
        <v>1</v>
      </c>
      <c r="BJ90" s="64">
        <f>COUNTIFS(Coding!$B$3:$B$1048576,Descriptive_Analysis!B90,Coding!$DA$3:$DA$1048576,"YES")</f>
        <v>1</v>
      </c>
      <c r="BK90" s="64">
        <f>COUNTIFS(Coding!$B$3:$B$1048576,Descriptive_Analysis!B90,Coding!$DB$3:$DB$1048576,"YES")</f>
        <v>1</v>
      </c>
      <c r="BL90" s="64">
        <f>COUNTIFS(Coding!$B$3:$B$1048576,Descriptive_Analysis!B90,Coding!$DC$3:$DC$1048576,"YES")</f>
        <v>1</v>
      </c>
      <c r="BM90" s="64">
        <f>COUNTIFS(Coding!$B$3:$B$1048576,Descriptive_Analysis!B90,Coding!$DD$3:$DD$1048576,"YES")</f>
        <v>0</v>
      </c>
      <c r="BN90" s="64">
        <f>COUNTIFS(Coding!$B$3:$B$1048576,Descriptive_Analysis!B90,Coding!$DE$3:$DE$1048576,"YES")</f>
        <v>0</v>
      </c>
      <c r="BO90" s="64">
        <f>COUNTIFS(Coding!$B$3:$B$1048576,Descriptive_Analysis!B90,Coding!$DF$3:$DF$1048576,"YES")</f>
        <v>1</v>
      </c>
      <c r="BP90" s="64">
        <f>COUNTIFS(Coding!$B$3:$B$1048576,Descriptive_Analysis!B90,Coding!$DG$3:$DG$1048576,"YES")</f>
        <v>2</v>
      </c>
      <c r="BQ90" s="64">
        <f>COUNTIFS(Coding!$B$3:$B$1048576,Descriptive_Analysis!B90,Coding!$DH$3:$DH$1048576,"YES")</f>
        <v>3</v>
      </c>
      <c r="BR90" s="64">
        <f>COUNTIFS(Coding!$B$3:$B$1048576,Descriptive_Analysis!B90,Coding!$DI$3:$DI$1048576,"YES")</f>
        <v>0</v>
      </c>
      <c r="BS90" s="64">
        <f>COUNTIFS(Coding!$B$3:$B$1048576,Descriptive_Analysis!B90,Coding!$DJ$3:$DJ$1048576,"YES")</f>
        <v>0</v>
      </c>
      <c r="BT90" s="64">
        <f>COUNTIFS(Coding!$B$3:$B$1048576,Descriptive_Analysis!B90,Coding!$DK$3:$DK$1048576,"YES")</f>
        <v>0</v>
      </c>
      <c r="BU90" s="64">
        <f>COUNTIFS(Coding!$B$3:$B$1048576,Descriptive_Analysis!B90,Coding!$DL$3:$DL$1048576,"YES")</f>
        <v>0</v>
      </c>
      <c r="BV90" s="64">
        <f>COUNTIFS(Coding!$B$3:$B$1048576,Descriptive_Analysis!B90,Coding!$DM$3:$DM$1048576,"YES")</f>
        <v>1</v>
      </c>
      <c r="BW90" s="64">
        <f>COUNTIFS(Coding!$B$3:$B$1048576,Descriptive_Analysis!B90,Coding!$DN$3:$DN$1048576,"YES")</f>
        <v>7</v>
      </c>
      <c r="BX90" s="64">
        <f>COUNTIFS(Coding!$B$3:$B$1048576,Descriptive_Analysis!B90,Coding!$DO$3:$DO$1048576,"YES")</f>
        <v>0</v>
      </c>
      <c r="BY90" s="64">
        <f>COUNTIFS(Coding!$B$3:$B$1048576,Descriptive_Analysis!B90,Coding!$DP$3:$DP$1048576,"YES")</f>
        <v>3</v>
      </c>
      <c r="BZ90" s="64">
        <f>COUNTIFS(Coding!$B$3:$B$1048576,Descriptive_Analysis!B90,Coding!$DQ$3:$DQ$1048576,"YES")</f>
        <v>3</v>
      </c>
      <c r="CA90" s="64">
        <f>COUNTIFS(Coding!$B$3:$B$1048576,Descriptive_Analysis!B90,Coding!$DR$3:$DR$1048576,"YES")</f>
        <v>0</v>
      </c>
      <c r="CB90" s="64">
        <f>COUNTIFS(Coding!$B$3:$B$1048576,Descriptive_Analysis!B90,Coding!$DS$3:$DS$1048576,"YES")</f>
        <v>0</v>
      </c>
      <c r="CC90" s="64">
        <f>COUNTIFS(Coding!$B$3:$B$1048576,Descriptive_Analysis!B90,Coding!$DT$3:$DT$1048576,"YES")</f>
        <v>1</v>
      </c>
      <c r="CD90" s="64">
        <f>COUNTIFS(Coding!$B$3:$B$1048576,Descriptive_Analysis!B90,Coding!$DU$3:$DU$1048576,"YES")</f>
        <v>4</v>
      </c>
      <c r="CE90" s="64">
        <f>COUNTIFS(Coding!$B$3:$B$1048576,Descriptive_Analysis!B90,Coding!$DV$3:$DV$1048576,"YES")</f>
        <v>2</v>
      </c>
      <c r="CF90" s="64">
        <f>COUNTIFS(Coding!$B$3:$B$1048576,Descriptive_Analysis!B90,Coding!$DW$3:$DW$1048576,"YES")</f>
        <v>1</v>
      </c>
      <c r="CG90" s="64">
        <f>COUNTIFS(Coding!$B$3:$B$1048576,Descriptive_Analysis!B90,Coding!$DX$3:$DX$1048576,"YES")</f>
        <v>0</v>
      </c>
      <c r="CH90" s="64">
        <f>COUNTIFS(Coding!$B$3:$B$1048576,Descriptive_Analysis!B90,Coding!$DY$3:$DY$1048576,"YES")</f>
        <v>0</v>
      </c>
      <c r="CI90" s="64">
        <f>COUNTIFS(Coding!$B$3:$B$1048576,Descriptive_Analysis!B90,Coding!$DZ$3:$DZ$1048576,"YES")</f>
        <v>1</v>
      </c>
      <c r="CJ90" s="64">
        <f>COUNTIFS(Coding!$B$3:$B$1048576,Descriptive_Analysis!B90,Coding!$EA$3:$EA$1048576,"YES")</f>
        <v>0</v>
      </c>
      <c r="CK90" s="64">
        <f>COUNTIFS(Coding!$B$3:$B$1048576,Descriptive_Analysis!B90,Coding!$EB$3:$EB$1048576,"YES")</f>
        <v>0</v>
      </c>
      <c r="CL90" s="64">
        <f>COUNTIFS(Coding!$B$3:$B$1048576,Descriptive_Analysis!B90,Coding!$EC$3:$EC$1048576,"YES")</f>
        <v>0</v>
      </c>
      <c r="CM90" s="64">
        <f>COUNTIFS(Coding!$B$3:$B$1048576,Descriptive_Analysis!B90,Coding!$ED$3:$ED$1048576,"YES")</f>
        <v>1</v>
      </c>
      <c r="CN90" s="64">
        <f>COUNTIFS(Coding!$B$3:$B$1048576,Descriptive_Analysis!B90,Coding!$EE$3:$EE$1048576,"YES")</f>
        <v>0</v>
      </c>
      <c r="CO90" s="64">
        <f>COUNTIFS(Coding!$B$3:$B$1048576,Descriptive_Analysis!B90,Coding!$EF$3:$EF$1048576,"YES")</f>
        <v>0</v>
      </c>
      <c r="CP90" s="64">
        <f>COUNTIFS(Coding!$B$3:$B$1048576,Descriptive_Analysis!B90,Coding!$EG$3:$EG$1048576,"YES")</f>
        <v>0</v>
      </c>
    </row>
    <row r="91" spans="1:94" x14ac:dyDescent="0.25">
      <c r="A91" s="60" t="s">
        <v>1782</v>
      </c>
      <c r="B91" s="60" t="s">
        <v>1338</v>
      </c>
      <c r="C91" s="61">
        <f>COUNTIFS(Coding!$B$3:$B$1048576,Descriptive_Analysis!B91,Coding!$AT$3:$AT$1048576,"YES")</f>
        <v>0</v>
      </c>
      <c r="D91" s="61">
        <f>COUNTIFS(Coding!$B$3:$B$1048576,Descriptive_Analysis!B91,Coding!$AU$3:$AU$1048576,"YES")</f>
        <v>0</v>
      </c>
      <c r="E91" s="61">
        <f>COUNTIFS(Coding!$B$3:$B$1048576,Descriptive_Analysis!B91,Coding!$AV$3:$AV$1048576,"YES")</f>
        <v>1</v>
      </c>
      <c r="F91" s="61">
        <f>COUNTIFS(Coding!$B$3:$B$1048576,Descriptive_Analysis!B91,Coding!$AW$3:$AW$1048576,"YES")</f>
        <v>0</v>
      </c>
      <c r="G91" s="61">
        <f>COUNTIFS(Coding!$B$3:$B$1048576,Descriptive_Analysis!B91,Coding!$AX$3:$AX$1048576,"YES")</f>
        <v>0</v>
      </c>
      <c r="H91" s="61">
        <f>COUNTIFS(Coding!$B$3:$B$1048576,Descriptive_Analysis!B91,Coding!$AY$3:$AY$1048576,"YES")</f>
        <v>0</v>
      </c>
      <c r="I91" s="61">
        <f>COUNTIFS(Coding!$B$3:$B$1048576,Descriptive_Analysis!B91,Coding!$AZ$3:$AZ$1048576,"YES")</f>
        <v>0</v>
      </c>
      <c r="J91" s="61">
        <f>COUNTIFS(Coding!$B$3:$B$1048576,Descriptive_Analysis!B91,Coding!$BA$3:$BA$1048576,"YES")</f>
        <v>1</v>
      </c>
      <c r="K91" s="61">
        <f>COUNTIFS(Coding!$B$3:$B$1048576,Descriptive_Analysis!B91,Coding!$BB$3:$BB$1048576,"YES")</f>
        <v>5</v>
      </c>
      <c r="L91" s="61">
        <f>COUNTIFS(Coding!$B$3:$B$1048576,Descriptive_Analysis!B91,Coding!$BC$3:$BC$1048576,"YES")</f>
        <v>0</v>
      </c>
      <c r="M91" s="61">
        <f>COUNTIFS(Coding!$B$3:$B$1048576,Descriptive_Analysis!B91,Coding!$BD$3:$BD$1048576,"YES")</f>
        <v>1</v>
      </c>
      <c r="N91" s="61">
        <f>COUNTIFS(Coding!$B$3:$B$1048576,Descriptive_Analysis!B91,Coding!$BE$3:$BE$1048576,"YES")</f>
        <v>1</v>
      </c>
      <c r="O91" s="61">
        <f>COUNTIFS(Coding!$B$3:$B$1048576,Descriptive_Analysis!B91,Coding!$BF$3:$BF$1048576,"YES")</f>
        <v>0</v>
      </c>
      <c r="P91" s="61">
        <f>COUNTIFS(Coding!$B$3:$B$1048576,Descriptive_Analysis!B91,Coding!$BG$3:$BG$1048576,"YES")</f>
        <v>0</v>
      </c>
      <c r="Q91" s="61">
        <f>COUNTIFS(Coding!$B$3:$B$1048576,Descriptive_Analysis!B91,Coding!$BH$3:$BH$1048576,"YES")</f>
        <v>0</v>
      </c>
      <c r="R91" s="61">
        <f>COUNTIFS(Coding!$B$3:$B$1048576,Descriptive_Analysis!B91,Coding!$BI$3:$BI$1048576,"YES")</f>
        <v>0</v>
      </c>
      <c r="S91" s="61">
        <f>COUNTIFS(Coding!$B$3:$B$1048576,Descriptive_Analysis!B91,Coding!$BJ$3:$BJ$1048576,"YES")</f>
        <v>0</v>
      </c>
      <c r="T91" s="61">
        <f>COUNTIFS(Coding!$B$3:$B$1048576,Descriptive_Analysis!B91,Coding!$BK$3:$BK$1048576,"YES")</f>
        <v>0</v>
      </c>
      <c r="U91" s="61">
        <f>COUNTIFS(Coding!$B$3:$B$1048576,Descriptive_Analysis!B91,Coding!$BL$3:$BL$1048576,"YES")</f>
        <v>0</v>
      </c>
      <c r="V91" s="61">
        <f>COUNTIFS(Coding!$B$3:$B$1048576,Descriptive_Analysis!B91,Coding!$BM$3:$BM$1048576,"YES")</f>
        <v>0</v>
      </c>
      <c r="W91" s="61">
        <f>COUNTIFS(Coding!$B$3:$B$1048576,Descriptive_Analysis!B91,Coding!$BN$3:$BN$1048576,"YES")</f>
        <v>0</v>
      </c>
      <c r="X91" s="64">
        <f>COUNTIFS(Coding!$B$3:$B$1048576,Descriptive_Analysis!B91,Coding!$BO$3:$BO$1048576,"YES")</f>
        <v>0</v>
      </c>
      <c r="Y91" s="64">
        <f>COUNTIFS(Coding!$B$3:$B$1048576,Descriptive_Analysis!B91,Coding!$BP$3:$BP$1048576,"YES")</f>
        <v>0</v>
      </c>
      <c r="Z91" s="64">
        <f>COUNTIFS(Coding!$B$3:$B$1048576,Descriptive_Analysis!B91,Coding!$BQ$3:$BQ$1048576,"YES")</f>
        <v>0</v>
      </c>
      <c r="AA91" s="64">
        <f>COUNTIFS(Coding!$B$3:$B$1048576,Descriptive_Analysis!B91,Coding!$BR$3:$BR$1048576,"YES")</f>
        <v>0</v>
      </c>
      <c r="AB91" s="64">
        <f>COUNTIFS(Coding!$B$3:$B$1048576,Descriptive_Analysis!B91,Coding!$BS$3:$BS$1048576,"YES")</f>
        <v>0</v>
      </c>
      <c r="AC91" s="64">
        <f>COUNTIFS(Coding!$B$3:$B$1048576,Descriptive_Analysis!B91,Coding!$BT$3:$BT$1048576,"YES")</f>
        <v>1</v>
      </c>
      <c r="AD91" s="64">
        <f>COUNTIFS(Coding!$B$3:$B$1048576,Descriptive_Analysis!B91,Coding!$BU$3:$BU$1048576,"YES")</f>
        <v>0</v>
      </c>
      <c r="AE91" s="64">
        <f>COUNTIFS(Coding!$B$3:$B$1048576,Descriptive_Analysis!B91,Coding!$BV$3:$BV$1048576,"YES")</f>
        <v>1</v>
      </c>
      <c r="AF91" s="64">
        <f>COUNTIFS(Coding!$B$3:$B$1048576,Descriptive_Analysis!B91,Coding!$BW$3:$BW$1048576,"YES")</f>
        <v>0</v>
      </c>
      <c r="AG91" s="64">
        <f>COUNTIFS(Coding!$B$3:$B$1048576,Descriptive_Analysis!B91,Coding!$BX$3:$BX$1048576,"YES")</f>
        <v>0</v>
      </c>
      <c r="AH91" s="64">
        <f>COUNTIFS(Coding!$B$3:$B$1048576,Descriptive_Analysis!B91,Coding!$BY$3:$BY$1048576,"YES")</f>
        <v>1</v>
      </c>
      <c r="AI91" s="64">
        <f>COUNTIFS(Coding!$B$3:$B$1048576,Descriptive_Analysis!B91,Coding!$BZ$3:$BZ$1048576,"YES")</f>
        <v>0</v>
      </c>
      <c r="AJ91" s="64">
        <f>COUNTIFS(Coding!$B$3:$B$1048576,Descriptive_Analysis!B91,Coding!$CA$3:$CA$1048576,"YES")</f>
        <v>0</v>
      </c>
      <c r="AK91" s="64">
        <f>COUNTIFS(Coding!$B$3:$B$1048576,Descriptive_Analysis!B91,Coding!$CB$3:$CB$1048576,"YES")</f>
        <v>0</v>
      </c>
      <c r="AL91" s="64">
        <f>COUNTIFS(Coding!$B$3:$B$1048576,Descriptive_Analysis!B91,Coding!$CC$3:$CC$1048576,"YES")</f>
        <v>1</v>
      </c>
      <c r="AM91" s="64">
        <f>COUNTIFS(Coding!$B$3:$B$1048576,Descriptive_Analysis!B91,Coding!$CD$3:$CD$1048576,"YES")</f>
        <v>0</v>
      </c>
      <c r="AN91" s="64">
        <f>COUNTIFS(Coding!$B$3:$B$1048576,Descriptive_Analysis!B91,Coding!$CE$3:$CE$1048576,"YES")</f>
        <v>0</v>
      </c>
      <c r="AO91" s="64">
        <f>COUNTIFS(Coding!$B$3:$B$1048576,Descriptive_Analysis!B91,Coding!$CF$3:$CF$1048576,"YES")</f>
        <v>0</v>
      </c>
      <c r="AP91" s="64">
        <f>COUNTIFS(Coding!$B$3:$B$1048576,Descriptive_Analysis!B91,Coding!$CG$3:$CG$1048576,"YES")</f>
        <v>1</v>
      </c>
      <c r="AQ91" s="64">
        <f>COUNTIFS(Coding!$B$3:$B$1048576,Descriptive_Analysis!B91,Coding!$CH$3:$CH$1048576,"YES")</f>
        <v>3</v>
      </c>
      <c r="AR91" s="64">
        <f>COUNTIFS(Coding!$B$3:$B$1048576,Descriptive_Analysis!B91,Coding!$CI$3:$CI$1048576,"YES")</f>
        <v>0</v>
      </c>
      <c r="AS91" s="64">
        <f>COUNTIFS(Coding!$B$3:$B$1048576,Descriptive_Analysis!B91,Coding!$CJ$3:$CJ$1048576,"YES")</f>
        <v>0</v>
      </c>
      <c r="AT91" s="64">
        <f>COUNTIFS(Coding!$B$3:$B$1048576,Descriptive_Analysis!B91,Coding!$CK$3:$CK$1048576,"YES")</f>
        <v>2</v>
      </c>
      <c r="AU91" s="64">
        <f>COUNTIFS(Coding!$B$3:$B$1048576,Descriptive_Analysis!B91,Coding!$CL$3:$CL$1048576,"YES")</f>
        <v>0</v>
      </c>
      <c r="AV91" s="64">
        <f>COUNTIFS(Coding!$B$3:$B$1048576,Descriptive_Analysis!B91,Coding!$CM$3:$CM$1048576,"YES")</f>
        <v>1</v>
      </c>
      <c r="AW91" s="64">
        <f>COUNTIFS(Coding!$B$3:$B$1048576,Descriptive_Analysis!B91,Coding!$CN$3:$CN$1048576,"YES")</f>
        <v>0</v>
      </c>
      <c r="AX91" s="64">
        <f>COUNTIFS(Coding!$B$3:$B$1048576,Descriptive_Analysis!B91,Coding!$CO$3:$CO$1048576,"YES")</f>
        <v>0</v>
      </c>
      <c r="AY91" s="64">
        <f>COUNTIFS(Coding!$B$3:$B$1048576,Descriptive_Analysis!B91,Coding!$CP$3:$CP$1048576,"YES")</f>
        <v>0</v>
      </c>
      <c r="AZ91" s="64">
        <f>COUNTIFS(Coding!$B$3:$B$1048576,Descriptive_Analysis!B91,Coding!$CQ$3:$CQ$1048576,"YES")</f>
        <v>0</v>
      </c>
      <c r="BA91" s="64">
        <f>COUNTIFS(Coding!$B$3:$B$1048576,Descriptive_Analysis!B91,Coding!$CR$3:$CR$1048576,"YES")</f>
        <v>0</v>
      </c>
      <c r="BB91" s="64">
        <f>COUNTIFS(Coding!$B$3:$B$1048576,Descriptive_Analysis!B91,Coding!$CS$3:$CS$1048576,"YES")</f>
        <v>0</v>
      </c>
      <c r="BC91" s="64">
        <f>COUNTIFS(Coding!$B$3:$B$1048576,Descriptive_Analysis!B91,Coding!$CT$3:$CT$1048576,"YES")</f>
        <v>0</v>
      </c>
      <c r="BD91" s="64">
        <f>COUNTIFS(Coding!$B$3:$B$1048576,Descriptive_Analysis!B91,Coding!$CU$3:$CU$1048576,"YES")</f>
        <v>2</v>
      </c>
      <c r="BE91" s="64">
        <f>COUNTIFS(Coding!$B$3:$B$1048576,Descriptive_Analysis!B91,Coding!$CV$3:$CV$1048576,"YES")</f>
        <v>0</v>
      </c>
      <c r="BF91" s="64">
        <f>COUNTIFS(Coding!$B$3:$B$1048576,Descriptive_Analysis!B91,Coding!$CW$3:$CW$1048576,"YES")</f>
        <v>0</v>
      </c>
      <c r="BG91" s="64">
        <f>COUNTIFS(Coding!$B$3:$B$1048576,Descriptive_Analysis!B91,Coding!$CX$3:$CX$1048576,"YES")</f>
        <v>0</v>
      </c>
      <c r="BH91" s="64">
        <f>COUNTIFS(Coding!$B$3:$B$1048576,Descriptive_Analysis!B91,Coding!$CY$3:$CY$1048576,"YES")</f>
        <v>3</v>
      </c>
      <c r="BI91" s="64">
        <f>COUNTIFS(Coding!$B$3:$B$1048576,Descriptive_Analysis!B91,Coding!$CZ$3:$CZ$1048576,"YES")</f>
        <v>0</v>
      </c>
      <c r="BJ91" s="64">
        <f>COUNTIFS(Coding!$B$3:$B$1048576,Descriptive_Analysis!B91,Coding!$DA$3:$DA$1048576,"YES")</f>
        <v>0</v>
      </c>
      <c r="BK91" s="64">
        <f>COUNTIFS(Coding!$B$3:$B$1048576,Descriptive_Analysis!B91,Coding!$DB$3:$DB$1048576,"YES")</f>
        <v>1</v>
      </c>
      <c r="BL91" s="64">
        <f>COUNTIFS(Coding!$B$3:$B$1048576,Descriptive_Analysis!B91,Coding!$DC$3:$DC$1048576,"YES")</f>
        <v>0</v>
      </c>
      <c r="BM91" s="64">
        <f>COUNTIFS(Coding!$B$3:$B$1048576,Descriptive_Analysis!B91,Coding!$DD$3:$DD$1048576,"YES")</f>
        <v>1</v>
      </c>
      <c r="BN91" s="64">
        <f>COUNTIFS(Coding!$B$3:$B$1048576,Descriptive_Analysis!B91,Coding!$DE$3:$DE$1048576,"YES")</f>
        <v>0</v>
      </c>
      <c r="BO91" s="64">
        <f>COUNTIFS(Coding!$B$3:$B$1048576,Descriptive_Analysis!B91,Coding!$DF$3:$DF$1048576,"YES")</f>
        <v>0</v>
      </c>
      <c r="BP91" s="64">
        <f>COUNTIFS(Coding!$B$3:$B$1048576,Descriptive_Analysis!B91,Coding!$DG$3:$DG$1048576,"YES")</f>
        <v>0</v>
      </c>
      <c r="BQ91" s="64">
        <f>COUNTIFS(Coding!$B$3:$B$1048576,Descriptive_Analysis!B91,Coding!$DH$3:$DH$1048576,"YES")</f>
        <v>0</v>
      </c>
      <c r="BR91" s="64">
        <f>COUNTIFS(Coding!$B$3:$B$1048576,Descriptive_Analysis!B91,Coding!$DI$3:$DI$1048576,"YES")</f>
        <v>0</v>
      </c>
      <c r="BS91" s="64">
        <f>COUNTIFS(Coding!$B$3:$B$1048576,Descriptive_Analysis!B91,Coding!$DJ$3:$DJ$1048576,"YES")</f>
        <v>0</v>
      </c>
      <c r="BT91" s="64">
        <f>COUNTIFS(Coding!$B$3:$B$1048576,Descriptive_Analysis!B91,Coding!$DK$3:$DK$1048576,"YES")</f>
        <v>0</v>
      </c>
      <c r="BU91" s="64">
        <f>COUNTIFS(Coding!$B$3:$B$1048576,Descriptive_Analysis!B91,Coding!$DL$3:$DL$1048576,"YES")</f>
        <v>0</v>
      </c>
      <c r="BV91" s="64">
        <f>COUNTIFS(Coding!$B$3:$B$1048576,Descriptive_Analysis!B91,Coding!$DM$3:$DM$1048576,"YES")</f>
        <v>0</v>
      </c>
      <c r="BW91" s="64">
        <f>COUNTIFS(Coding!$B$3:$B$1048576,Descriptive_Analysis!B91,Coding!$DN$3:$DN$1048576,"YES")</f>
        <v>1</v>
      </c>
      <c r="BX91" s="64">
        <f>COUNTIFS(Coding!$B$3:$B$1048576,Descriptive_Analysis!B91,Coding!$DO$3:$DO$1048576,"YES")</f>
        <v>0</v>
      </c>
      <c r="BY91" s="64">
        <f>COUNTIFS(Coding!$B$3:$B$1048576,Descriptive_Analysis!B91,Coding!$DP$3:$DP$1048576,"YES")</f>
        <v>0</v>
      </c>
      <c r="BZ91" s="64">
        <f>COUNTIFS(Coding!$B$3:$B$1048576,Descriptive_Analysis!B91,Coding!$DQ$3:$DQ$1048576,"YES")</f>
        <v>1</v>
      </c>
      <c r="CA91" s="64">
        <f>COUNTIFS(Coding!$B$3:$B$1048576,Descriptive_Analysis!B91,Coding!$DR$3:$DR$1048576,"YES")</f>
        <v>0</v>
      </c>
      <c r="CB91" s="64">
        <f>COUNTIFS(Coding!$B$3:$B$1048576,Descriptive_Analysis!B91,Coding!$DS$3:$DS$1048576,"YES")</f>
        <v>0</v>
      </c>
      <c r="CC91" s="64">
        <f>COUNTIFS(Coding!$B$3:$B$1048576,Descriptive_Analysis!B91,Coding!$DT$3:$DT$1048576,"YES")</f>
        <v>0</v>
      </c>
      <c r="CD91" s="64">
        <f>COUNTIFS(Coding!$B$3:$B$1048576,Descriptive_Analysis!B91,Coding!$DU$3:$DU$1048576,"YES")</f>
        <v>0</v>
      </c>
      <c r="CE91" s="64">
        <f>COUNTIFS(Coding!$B$3:$B$1048576,Descriptive_Analysis!B91,Coding!$DV$3:$DV$1048576,"YES")</f>
        <v>0</v>
      </c>
      <c r="CF91" s="64">
        <f>COUNTIFS(Coding!$B$3:$B$1048576,Descriptive_Analysis!B91,Coding!$DW$3:$DW$1048576,"YES")</f>
        <v>1</v>
      </c>
      <c r="CG91" s="64">
        <f>COUNTIFS(Coding!$B$3:$B$1048576,Descriptive_Analysis!B91,Coding!$DX$3:$DX$1048576,"YES")</f>
        <v>0</v>
      </c>
      <c r="CH91" s="64">
        <f>COUNTIFS(Coding!$B$3:$B$1048576,Descriptive_Analysis!B91,Coding!$DY$3:$DY$1048576,"YES")</f>
        <v>0</v>
      </c>
      <c r="CI91" s="64">
        <f>COUNTIFS(Coding!$B$3:$B$1048576,Descriptive_Analysis!B91,Coding!$DZ$3:$DZ$1048576,"YES")</f>
        <v>0</v>
      </c>
      <c r="CJ91" s="64">
        <f>COUNTIFS(Coding!$B$3:$B$1048576,Descriptive_Analysis!B91,Coding!$EA$3:$EA$1048576,"YES")</f>
        <v>0</v>
      </c>
      <c r="CK91" s="64">
        <f>COUNTIFS(Coding!$B$3:$B$1048576,Descriptive_Analysis!B91,Coding!$EB$3:$EB$1048576,"YES")</f>
        <v>0</v>
      </c>
      <c r="CL91" s="64">
        <f>COUNTIFS(Coding!$B$3:$B$1048576,Descriptive_Analysis!B91,Coding!$EC$3:$EC$1048576,"YES")</f>
        <v>0</v>
      </c>
      <c r="CM91" s="64">
        <f>COUNTIFS(Coding!$B$3:$B$1048576,Descriptive_Analysis!B91,Coding!$ED$3:$ED$1048576,"YES")</f>
        <v>0</v>
      </c>
      <c r="CN91" s="64">
        <f>COUNTIFS(Coding!$B$3:$B$1048576,Descriptive_Analysis!B91,Coding!$EE$3:$EE$1048576,"YES")</f>
        <v>0</v>
      </c>
      <c r="CO91" s="64">
        <f>COUNTIFS(Coding!$B$3:$B$1048576,Descriptive_Analysis!B91,Coding!$EF$3:$EF$1048576,"YES")</f>
        <v>0</v>
      </c>
      <c r="CP91" s="64">
        <f>COUNTIFS(Coding!$B$3:$B$1048576,Descriptive_Analysis!B91,Coding!$EG$3:$EG$1048576,"YES")</f>
        <v>0</v>
      </c>
    </row>
    <row r="92" spans="1:94" x14ac:dyDescent="0.25">
      <c r="A92" s="60" t="s">
        <v>1782</v>
      </c>
      <c r="B92" s="60" t="s">
        <v>2102</v>
      </c>
      <c r="C92" s="61">
        <f>COUNTIFS(Coding!$B$3:$B$1048576,Descriptive_Analysis!B92,Coding!$AT$3:$AT$1048576,"YES")</f>
        <v>0</v>
      </c>
      <c r="D92" s="61">
        <f>COUNTIFS(Coding!$B$3:$B$1048576,Descriptive_Analysis!B92,Coding!$AU$3:$AU$1048576,"YES")</f>
        <v>1</v>
      </c>
      <c r="E92" s="61">
        <f>COUNTIFS(Coding!$B$3:$B$1048576,Descriptive_Analysis!B92,Coding!$AV$3:$AV$1048576,"YES")</f>
        <v>2</v>
      </c>
      <c r="F92" s="61">
        <f>COUNTIFS(Coding!$B$3:$B$1048576,Descriptive_Analysis!B92,Coding!$AW$3:$AW$1048576,"YES")</f>
        <v>0</v>
      </c>
      <c r="G92" s="61">
        <f>COUNTIFS(Coding!$B$3:$B$1048576,Descriptive_Analysis!B92,Coding!$AX$3:$AX$1048576,"YES")</f>
        <v>0</v>
      </c>
      <c r="H92" s="61">
        <f>COUNTIFS(Coding!$B$3:$B$1048576,Descriptive_Analysis!B92,Coding!$AY$3:$AY$1048576,"YES")</f>
        <v>0</v>
      </c>
      <c r="I92" s="61">
        <f>COUNTIFS(Coding!$B$3:$B$1048576,Descriptive_Analysis!B92,Coding!$AZ$3:$AZ$1048576,"YES")</f>
        <v>0</v>
      </c>
      <c r="J92" s="61">
        <f>COUNTIFS(Coding!$B$3:$B$1048576,Descriptive_Analysis!B92,Coding!$BA$3:$BA$1048576,"YES")</f>
        <v>0</v>
      </c>
      <c r="K92" s="61">
        <f>COUNTIFS(Coding!$B$3:$B$1048576,Descriptive_Analysis!B92,Coding!$BB$3:$BB$1048576,"YES")</f>
        <v>0</v>
      </c>
      <c r="L92" s="61">
        <f>COUNTIFS(Coding!$B$3:$B$1048576,Descriptive_Analysis!B92,Coding!$BC$3:$BC$1048576,"YES")</f>
        <v>0</v>
      </c>
      <c r="M92" s="61">
        <f>COUNTIFS(Coding!$B$3:$B$1048576,Descriptive_Analysis!B92,Coding!$BD$3:$BD$1048576,"YES")</f>
        <v>0</v>
      </c>
      <c r="N92" s="61">
        <f>COUNTIFS(Coding!$B$3:$B$1048576,Descriptive_Analysis!B92,Coding!$BE$3:$BE$1048576,"YES")</f>
        <v>0</v>
      </c>
      <c r="O92" s="61">
        <f>COUNTIFS(Coding!$B$3:$B$1048576,Descriptive_Analysis!B92,Coding!$BF$3:$BF$1048576,"YES")</f>
        <v>0</v>
      </c>
      <c r="P92" s="61">
        <f>COUNTIFS(Coding!$B$3:$B$1048576,Descriptive_Analysis!B92,Coding!$BG$3:$BG$1048576,"YES")</f>
        <v>0</v>
      </c>
      <c r="Q92" s="61">
        <f>COUNTIFS(Coding!$B$3:$B$1048576,Descriptive_Analysis!B92,Coding!$BH$3:$BH$1048576,"YES")</f>
        <v>1</v>
      </c>
      <c r="R92" s="61">
        <f>COUNTIFS(Coding!$B$3:$B$1048576,Descriptive_Analysis!B92,Coding!$BI$3:$BI$1048576,"YES")</f>
        <v>1</v>
      </c>
      <c r="S92" s="61">
        <f>COUNTIFS(Coding!$B$3:$B$1048576,Descriptive_Analysis!B92,Coding!$BJ$3:$BJ$1048576,"YES")</f>
        <v>0</v>
      </c>
      <c r="T92" s="61">
        <f>COUNTIFS(Coding!$B$3:$B$1048576,Descriptive_Analysis!B92,Coding!$BK$3:$BK$1048576,"YES")</f>
        <v>2</v>
      </c>
      <c r="U92" s="61">
        <f>COUNTIFS(Coding!$B$3:$B$1048576,Descriptive_Analysis!B92,Coding!$BL$3:$BL$1048576,"YES")</f>
        <v>0</v>
      </c>
      <c r="V92" s="61">
        <f>COUNTIFS(Coding!$B$3:$B$1048576,Descriptive_Analysis!B92,Coding!$BM$3:$BM$1048576,"YES")</f>
        <v>0</v>
      </c>
      <c r="W92" s="61">
        <f>COUNTIFS(Coding!$B$3:$B$1048576,Descriptive_Analysis!B92,Coding!$BN$3:$BN$1048576,"YES")</f>
        <v>0</v>
      </c>
      <c r="X92" s="64">
        <f>COUNTIFS(Coding!$B$3:$B$1048576,Descriptive_Analysis!B92,Coding!$BO$3:$BO$1048576,"YES")</f>
        <v>0</v>
      </c>
      <c r="Y92" s="64">
        <f>COUNTIFS(Coding!$B$3:$B$1048576,Descriptive_Analysis!B92,Coding!$BP$3:$BP$1048576,"YES")</f>
        <v>0</v>
      </c>
      <c r="Z92" s="64">
        <f>COUNTIFS(Coding!$B$3:$B$1048576,Descriptive_Analysis!B92,Coding!$BQ$3:$BQ$1048576,"YES")</f>
        <v>0</v>
      </c>
      <c r="AA92" s="64">
        <f>COUNTIFS(Coding!$B$3:$B$1048576,Descriptive_Analysis!B92,Coding!$BR$3:$BR$1048576,"YES")</f>
        <v>0</v>
      </c>
      <c r="AB92" s="64">
        <f>COUNTIFS(Coding!$B$3:$B$1048576,Descriptive_Analysis!B92,Coding!$BS$3:$BS$1048576,"YES")</f>
        <v>2</v>
      </c>
      <c r="AC92" s="64">
        <f>COUNTIFS(Coding!$B$3:$B$1048576,Descriptive_Analysis!B92,Coding!$BT$3:$BT$1048576,"YES")</f>
        <v>0</v>
      </c>
      <c r="AD92" s="64">
        <f>COUNTIFS(Coding!$B$3:$B$1048576,Descriptive_Analysis!B92,Coding!$BU$3:$BU$1048576,"YES")</f>
        <v>0</v>
      </c>
      <c r="AE92" s="64">
        <f>COUNTIFS(Coding!$B$3:$B$1048576,Descriptive_Analysis!B92,Coding!$BV$3:$BV$1048576,"YES")</f>
        <v>0</v>
      </c>
      <c r="AF92" s="64">
        <f>COUNTIFS(Coding!$B$3:$B$1048576,Descriptive_Analysis!B92,Coding!$BW$3:$BW$1048576,"YES")</f>
        <v>0</v>
      </c>
      <c r="AG92" s="64">
        <f>COUNTIFS(Coding!$B$3:$B$1048576,Descriptive_Analysis!B92,Coding!$BX$3:$BX$1048576,"YES")</f>
        <v>1</v>
      </c>
      <c r="AH92" s="64">
        <f>COUNTIFS(Coding!$B$3:$B$1048576,Descriptive_Analysis!B92,Coding!$BY$3:$BY$1048576,"YES")</f>
        <v>0</v>
      </c>
      <c r="AI92" s="64">
        <f>COUNTIFS(Coding!$B$3:$B$1048576,Descriptive_Analysis!B92,Coding!$BZ$3:$BZ$1048576,"YES")</f>
        <v>2</v>
      </c>
      <c r="AJ92" s="64">
        <f>COUNTIFS(Coding!$B$3:$B$1048576,Descriptive_Analysis!B92,Coding!$CA$3:$CA$1048576,"YES")</f>
        <v>0</v>
      </c>
      <c r="AK92" s="64">
        <f>COUNTIFS(Coding!$B$3:$B$1048576,Descriptive_Analysis!B92,Coding!$CB$3:$CB$1048576,"YES")</f>
        <v>0</v>
      </c>
      <c r="AL92" s="64">
        <f>COUNTIFS(Coding!$B$3:$B$1048576,Descriptive_Analysis!B92,Coding!$CC$3:$CC$1048576,"YES")</f>
        <v>0</v>
      </c>
      <c r="AM92" s="64">
        <f>COUNTIFS(Coding!$B$3:$B$1048576,Descriptive_Analysis!B92,Coding!$CD$3:$CD$1048576,"YES")</f>
        <v>0</v>
      </c>
      <c r="AN92" s="64">
        <f>COUNTIFS(Coding!$B$3:$B$1048576,Descriptive_Analysis!B92,Coding!$CE$3:$CE$1048576,"YES")</f>
        <v>2</v>
      </c>
      <c r="AO92" s="64">
        <f>COUNTIFS(Coding!$B$3:$B$1048576,Descriptive_Analysis!B92,Coding!$CF$3:$CF$1048576,"YES")</f>
        <v>2</v>
      </c>
      <c r="AP92" s="64">
        <f>COUNTIFS(Coding!$B$3:$B$1048576,Descriptive_Analysis!B92,Coding!$CG$3:$CG$1048576,"YES")</f>
        <v>0</v>
      </c>
      <c r="AQ92" s="64">
        <f>COUNTIFS(Coding!$B$3:$B$1048576,Descriptive_Analysis!B92,Coding!$CH$3:$CH$1048576,"YES")</f>
        <v>4</v>
      </c>
      <c r="AR92" s="64">
        <f>COUNTIFS(Coding!$B$3:$B$1048576,Descriptive_Analysis!B92,Coding!$CI$3:$CI$1048576,"YES")</f>
        <v>0</v>
      </c>
      <c r="AS92" s="64">
        <f>COUNTIFS(Coding!$B$3:$B$1048576,Descriptive_Analysis!B92,Coding!$CJ$3:$CJ$1048576,"YES")</f>
        <v>0</v>
      </c>
      <c r="AT92" s="64">
        <f>COUNTIFS(Coding!$B$3:$B$1048576,Descriptive_Analysis!B92,Coding!$CK$3:$CK$1048576,"YES")</f>
        <v>0</v>
      </c>
      <c r="AU92" s="64">
        <f>COUNTIFS(Coding!$B$3:$B$1048576,Descriptive_Analysis!B92,Coding!$CL$3:$CL$1048576,"YES")</f>
        <v>1</v>
      </c>
      <c r="AV92" s="64">
        <f>COUNTIFS(Coding!$B$3:$B$1048576,Descriptive_Analysis!B92,Coding!$CM$3:$CM$1048576,"YES")</f>
        <v>0</v>
      </c>
      <c r="AW92" s="64">
        <f>COUNTIFS(Coding!$B$3:$B$1048576,Descriptive_Analysis!B92,Coding!$CN$3:$CN$1048576,"YES")</f>
        <v>0</v>
      </c>
      <c r="AX92" s="64">
        <f>COUNTIFS(Coding!$B$3:$B$1048576,Descriptive_Analysis!B92,Coding!$CO$3:$CO$1048576,"YES")</f>
        <v>0</v>
      </c>
      <c r="AY92" s="64">
        <f>COUNTIFS(Coding!$B$3:$B$1048576,Descriptive_Analysis!B92,Coding!$CP$3:$CP$1048576,"YES")</f>
        <v>0</v>
      </c>
      <c r="AZ92" s="64">
        <f>COUNTIFS(Coding!$B$3:$B$1048576,Descriptive_Analysis!B92,Coding!$CQ$3:$CQ$1048576,"YES")</f>
        <v>1</v>
      </c>
      <c r="BA92" s="64">
        <f>COUNTIFS(Coding!$B$3:$B$1048576,Descriptive_Analysis!B92,Coding!$CR$3:$CR$1048576,"YES")</f>
        <v>2</v>
      </c>
      <c r="BB92" s="64">
        <f>COUNTIFS(Coding!$B$3:$B$1048576,Descriptive_Analysis!B92,Coding!$CS$3:$CS$1048576,"YES")</f>
        <v>0</v>
      </c>
      <c r="BC92" s="64">
        <f>COUNTIFS(Coding!$B$3:$B$1048576,Descriptive_Analysis!B92,Coding!$CT$3:$CT$1048576,"YES")</f>
        <v>0</v>
      </c>
      <c r="BD92" s="64">
        <f>COUNTIFS(Coding!$B$3:$B$1048576,Descriptive_Analysis!B92,Coding!$CU$3:$CU$1048576,"YES")</f>
        <v>0</v>
      </c>
      <c r="BE92" s="64">
        <f>COUNTIFS(Coding!$B$3:$B$1048576,Descriptive_Analysis!B92,Coding!$CV$3:$CV$1048576,"YES")</f>
        <v>0</v>
      </c>
      <c r="BF92" s="64">
        <f>COUNTIFS(Coding!$B$3:$B$1048576,Descriptive_Analysis!B92,Coding!$CW$3:$CW$1048576,"YES")</f>
        <v>0</v>
      </c>
      <c r="BG92" s="64">
        <f>COUNTIFS(Coding!$B$3:$B$1048576,Descriptive_Analysis!B92,Coding!$CX$3:$CX$1048576,"YES")</f>
        <v>1</v>
      </c>
      <c r="BH92" s="64">
        <f>COUNTIFS(Coding!$B$3:$B$1048576,Descriptive_Analysis!B92,Coding!$CY$3:$CY$1048576,"YES")</f>
        <v>2</v>
      </c>
      <c r="BI92" s="64">
        <f>COUNTIFS(Coding!$B$3:$B$1048576,Descriptive_Analysis!B92,Coding!$CZ$3:$CZ$1048576,"YES")</f>
        <v>0</v>
      </c>
      <c r="BJ92" s="64">
        <f>COUNTIFS(Coding!$B$3:$B$1048576,Descriptive_Analysis!B92,Coding!$DA$3:$DA$1048576,"YES")</f>
        <v>0</v>
      </c>
      <c r="BK92" s="64">
        <f>COUNTIFS(Coding!$B$3:$B$1048576,Descriptive_Analysis!B92,Coding!$DB$3:$DB$1048576,"YES")</f>
        <v>1</v>
      </c>
      <c r="BL92" s="64">
        <f>COUNTIFS(Coding!$B$3:$B$1048576,Descriptive_Analysis!B92,Coding!$DC$3:$DC$1048576,"YES")</f>
        <v>0</v>
      </c>
      <c r="BM92" s="64">
        <f>COUNTIFS(Coding!$B$3:$B$1048576,Descriptive_Analysis!B92,Coding!$DD$3:$DD$1048576,"YES")</f>
        <v>0</v>
      </c>
      <c r="BN92" s="64">
        <f>COUNTIFS(Coding!$B$3:$B$1048576,Descriptive_Analysis!B92,Coding!$DE$3:$DE$1048576,"YES")</f>
        <v>0</v>
      </c>
      <c r="BO92" s="64">
        <f>COUNTIFS(Coding!$B$3:$B$1048576,Descriptive_Analysis!B92,Coding!$DF$3:$DF$1048576,"YES")</f>
        <v>0</v>
      </c>
      <c r="BP92" s="64">
        <f>COUNTIFS(Coding!$B$3:$B$1048576,Descriptive_Analysis!B92,Coding!$DG$3:$DG$1048576,"YES")</f>
        <v>1</v>
      </c>
      <c r="BQ92" s="64">
        <f>COUNTIFS(Coding!$B$3:$B$1048576,Descriptive_Analysis!B92,Coding!$DH$3:$DH$1048576,"YES")</f>
        <v>0</v>
      </c>
      <c r="BR92" s="64">
        <f>COUNTIFS(Coding!$B$3:$B$1048576,Descriptive_Analysis!B92,Coding!$DI$3:$DI$1048576,"YES")</f>
        <v>0</v>
      </c>
      <c r="BS92" s="64">
        <f>COUNTIFS(Coding!$B$3:$B$1048576,Descriptive_Analysis!B92,Coding!$DJ$3:$DJ$1048576,"YES")</f>
        <v>0</v>
      </c>
      <c r="BT92" s="64">
        <f>COUNTIFS(Coding!$B$3:$B$1048576,Descriptive_Analysis!B92,Coding!$DK$3:$DK$1048576,"YES")</f>
        <v>0</v>
      </c>
      <c r="BU92" s="64">
        <f>COUNTIFS(Coding!$B$3:$B$1048576,Descriptive_Analysis!B92,Coding!$DL$3:$DL$1048576,"YES")</f>
        <v>0</v>
      </c>
      <c r="BV92" s="64">
        <f>COUNTIFS(Coding!$B$3:$B$1048576,Descriptive_Analysis!B92,Coding!$DM$3:$DM$1048576,"YES")</f>
        <v>0</v>
      </c>
      <c r="BW92" s="64">
        <f>COUNTIFS(Coding!$B$3:$B$1048576,Descriptive_Analysis!B92,Coding!$DN$3:$DN$1048576,"YES")</f>
        <v>0</v>
      </c>
      <c r="BX92" s="64">
        <f>COUNTIFS(Coding!$B$3:$B$1048576,Descriptive_Analysis!B92,Coding!$DO$3:$DO$1048576,"YES")</f>
        <v>3</v>
      </c>
      <c r="BY92" s="64">
        <f>COUNTIFS(Coding!$B$3:$B$1048576,Descriptive_Analysis!B92,Coding!$DP$3:$DP$1048576,"YES")</f>
        <v>0</v>
      </c>
      <c r="BZ92" s="64">
        <f>COUNTIFS(Coding!$B$3:$B$1048576,Descriptive_Analysis!B92,Coding!$DQ$3:$DQ$1048576,"YES")</f>
        <v>0</v>
      </c>
      <c r="CA92" s="64">
        <f>COUNTIFS(Coding!$B$3:$B$1048576,Descriptive_Analysis!B92,Coding!$DR$3:$DR$1048576,"YES")</f>
        <v>3</v>
      </c>
      <c r="CB92" s="64">
        <f>COUNTIFS(Coding!$B$3:$B$1048576,Descriptive_Analysis!B92,Coding!$DS$3:$DS$1048576,"YES")</f>
        <v>1</v>
      </c>
      <c r="CC92" s="64">
        <f>COUNTIFS(Coding!$B$3:$B$1048576,Descriptive_Analysis!B92,Coding!$DT$3:$DT$1048576,"YES")</f>
        <v>4</v>
      </c>
      <c r="CD92" s="64">
        <f>COUNTIFS(Coding!$B$3:$B$1048576,Descriptive_Analysis!B92,Coding!$DU$3:$DU$1048576,"YES")</f>
        <v>0</v>
      </c>
      <c r="CE92" s="64">
        <f>COUNTIFS(Coding!$B$3:$B$1048576,Descriptive_Analysis!B92,Coding!$DV$3:$DV$1048576,"YES")</f>
        <v>1</v>
      </c>
      <c r="CF92" s="64">
        <f>COUNTIFS(Coding!$B$3:$B$1048576,Descriptive_Analysis!B92,Coding!$DW$3:$DW$1048576,"YES")</f>
        <v>1</v>
      </c>
      <c r="CG92" s="64">
        <f>COUNTIFS(Coding!$B$3:$B$1048576,Descriptive_Analysis!B92,Coding!$DX$3:$DX$1048576,"YES")</f>
        <v>0</v>
      </c>
      <c r="CH92" s="64">
        <f>COUNTIFS(Coding!$B$3:$B$1048576,Descriptive_Analysis!B92,Coding!$DY$3:$DY$1048576,"YES")</f>
        <v>0</v>
      </c>
      <c r="CI92" s="64">
        <f>COUNTIFS(Coding!$B$3:$B$1048576,Descriptive_Analysis!B92,Coding!$DZ$3:$DZ$1048576,"YES")</f>
        <v>0</v>
      </c>
      <c r="CJ92" s="64">
        <f>COUNTIFS(Coding!$B$3:$B$1048576,Descriptive_Analysis!B92,Coding!$EA$3:$EA$1048576,"YES")</f>
        <v>1</v>
      </c>
      <c r="CK92" s="64">
        <f>COUNTIFS(Coding!$B$3:$B$1048576,Descriptive_Analysis!B92,Coding!$EB$3:$EB$1048576,"YES")</f>
        <v>0</v>
      </c>
      <c r="CL92" s="64">
        <f>COUNTIFS(Coding!$B$3:$B$1048576,Descriptive_Analysis!B92,Coding!$EC$3:$EC$1048576,"YES")</f>
        <v>0</v>
      </c>
      <c r="CM92" s="64">
        <f>COUNTIFS(Coding!$B$3:$B$1048576,Descriptive_Analysis!B92,Coding!$ED$3:$ED$1048576,"YES")</f>
        <v>0</v>
      </c>
      <c r="CN92" s="64">
        <f>COUNTIFS(Coding!$B$3:$B$1048576,Descriptive_Analysis!B92,Coding!$EE$3:$EE$1048576,"YES")</f>
        <v>0</v>
      </c>
      <c r="CO92" s="64">
        <f>COUNTIFS(Coding!$B$3:$B$1048576,Descriptive_Analysis!B92,Coding!$EF$3:$EF$1048576,"YES")</f>
        <v>0</v>
      </c>
      <c r="CP92" s="64">
        <f>COUNTIFS(Coding!$B$3:$B$1048576,Descriptive_Analysis!B92,Coding!$EG$3:$EG$1048576,"YES")</f>
        <v>3</v>
      </c>
    </row>
    <row r="93" spans="1:94" x14ac:dyDescent="0.25">
      <c r="A93" s="60" t="s">
        <v>1782</v>
      </c>
      <c r="B93" s="60" t="s">
        <v>1412</v>
      </c>
      <c r="C93" s="61">
        <f>COUNTIFS(Coding!$B$3:$B$1048576,Descriptive_Analysis!B93,Coding!$AT$3:$AT$1048576,"YES")</f>
        <v>2</v>
      </c>
      <c r="D93" s="61">
        <f>COUNTIFS(Coding!$B$3:$B$1048576,Descriptive_Analysis!B93,Coding!$AU$3:$AU$1048576,"YES")</f>
        <v>1</v>
      </c>
      <c r="E93" s="61">
        <f>COUNTIFS(Coding!$B$3:$B$1048576,Descriptive_Analysis!B93,Coding!$AV$3:$AV$1048576,"YES")</f>
        <v>3</v>
      </c>
      <c r="F93" s="61">
        <f>COUNTIFS(Coding!$B$3:$B$1048576,Descriptive_Analysis!B93,Coding!$AW$3:$AW$1048576,"YES")</f>
        <v>0</v>
      </c>
      <c r="G93" s="61">
        <f>COUNTIFS(Coding!$B$3:$B$1048576,Descriptive_Analysis!B93,Coding!$AX$3:$AX$1048576,"YES")</f>
        <v>0</v>
      </c>
      <c r="H93" s="61">
        <f>COUNTIFS(Coding!$B$3:$B$1048576,Descriptive_Analysis!B93,Coding!$AY$3:$AY$1048576,"YES")</f>
        <v>0</v>
      </c>
      <c r="I93" s="61">
        <f>COUNTIFS(Coding!$B$3:$B$1048576,Descriptive_Analysis!B93,Coding!$AZ$3:$AZ$1048576,"YES")</f>
        <v>2</v>
      </c>
      <c r="J93" s="61">
        <f>COUNTIFS(Coding!$B$3:$B$1048576,Descriptive_Analysis!B93,Coding!$BA$3:$BA$1048576,"YES")</f>
        <v>0</v>
      </c>
      <c r="K93" s="61">
        <f>COUNTIFS(Coding!$B$3:$B$1048576,Descriptive_Analysis!B93,Coding!$BB$3:$BB$1048576,"YES")</f>
        <v>1</v>
      </c>
      <c r="L93" s="61">
        <f>COUNTIFS(Coding!$B$3:$B$1048576,Descriptive_Analysis!B93,Coding!$BC$3:$BC$1048576,"YES")</f>
        <v>0</v>
      </c>
      <c r="M93" s="61">
        <f>COUNTIFS(Coding!$B$3:$B$1048576,Descriptive_Analysis!B93,Coding!$BD$3:$BD$1048576,"YES")</f>
        <v>0</v>
      </c>
      <c r="N93" s="61">
        <f>COUNTIFS(Coding!$B$3:$B$1048576,Descriptive_Analysis!B93,Coding!$BE$3:$BE$1048576,"YES")</f>
        <v>0</v>
      </c>
      <c r="O93" s="61">
        <f>COUNTIFS(Coding!$B$3:$B$1048576,Descriptive_Analysis!B93,Coding!$BF$3:$BF$1048576,"YES")</f>
        <v>0</v>
      </c>
      <c r="P93" s="61">
        <f>COUNTIFS(Coding!$B$3:$B$1048576,Descriptive_Analysis!B93,Coding!$BG$3:$BG$1048576,"YES")</f>
        <v>0</v>
      </c>
      <c r="Q93" s="61">
        <f>COUNTIFS(Coding!$B$3:$B$1048576,Descriptive_Analysis!B93,Coding!$BH$3:$BH$1048576,"YES")</f>
        <v>1</v>
      </c>
      <c r="R93" s="61">
        <f>COUNTIFS(Coding!$B$3:$B$1048576,Descriptive_Analysis!B93,Coding!$BI$3:$BI$1048576,"YES")</f>
        <v>2</v>
      </c>
      <c r="S93" s="61">
        <f>COUNTIFS(Coding!$B$3:$B$1048576,Descriptive_Analysis!B93,Coding!$BJ$3:$BJ$1048576,"YES")</f>
        <v>0</v>
      </c>
      <c r="T93" s="61">
        <f>COUNTIFS(Coding!$B$3:$B$1048576,Descriptive_Analysis!B93,Coding!$BK$3:$BK$1048576,"YES")</f>
        <v>0</v>
      </c>
      <c r="U93" s="61">
        <f>COUNTIFS(Coding!$B$3:$B$1048576,Descriptive_Analysis!B93,Coding!$BL$3:$BL$1048576,"YES")</f>
        <v>0</v>
      </c>
      <c r="V93" s="61">
        <f>COUNTIFS(Coding!$B$3:$B$1048576,Descriptive_Analysis!B93,Coding!$BM$3:$BM$1048576,"YES")</f>
        <v>3</v>
      </c>
      <c r="W93" s="61">
        <f>COUNTIFS(Coding!$B$3:$B$1048576,Descriptive_Analysis!B93,Coding!$BN$3:$BN$1048576,"YES")</f>
        <v>2</v>
      </c>
      <c r="X93" s="64">
        <f>COUNTIFS(Coding!$B$3:$B$1048576,Descriptive_Analysis!B93,Coding!$BO$3:$BO$1048576,"YES")</f>
        <v>0</v>
      </c>
      <c r="Y93" s="64">
        <f>COUNTIFS(Coding!$B$3:$B$1048576,Descriptive_Analysis!B93,Coding!$BP$3:$BP$1048576,"YES")</f>
        <v>1</v>
      </c>
      <c r="Z93" s="64">
        <f>COUNTIFS(Coding!$B$3:$B$1048576,Descriptive_Analysis!B93,Coding!$BQ$3:$BQ$1048576,"YES")</f>
        <v>3</v>
      </c>
      <c r="AA93" s="64">
        <f>COUNTIFS(Coding!$B$3:$B$1048576,Descriptive_Analysis!B93,Coding!$BR$3:$BR$1048576,"YES")</f>
        <v>4</v>
      </c>
      <c r="AB93" s="64">
        <f>COUNTIFS(Coding!$B$3:$B$1048576,Descriptive_Analysis!B93,Coding!$BS$3:$BS$1048576,"YES")</f>
        <v>1</v>
      </c>
      <c r="AC93" s="64">
        <f>COUNTIFS(Coding!$B$3:$B$1048576,Descriptive_Analysis!B93,Coding!$BT$3:$BT$1048576,"YES")</f>
        <v>0</v>
      </c>
      <c r="AD93" s="64">
        <f>COUNTIFS(Coding!$B$3:$B$1048576,Descriptive_Analysis!B93,Coding!$BU$3:$BU$1048576,"YES")</f>
        <v>2</v>
      </c>
      <c r="AE93" s="64">
        <f>COUNTIFS(Coding!$B$3:$B$1048576,Descriptive_Analysis!B93,Coding!$BV$3:$BV$1048576,"YES")</f>
        <v>1</v>
      </c>
      <c r="AF93" s="64">
        <f>COUNTIFS(Coding!$B$3:$B$1048576,Descriptive_Analysis!B93,Coding!$BW$3:$BW$1048576,"YES")</f>
        <v>0</v>
      </c>
      <c r="AG93" s="64">
        <f>COUNTIFS(Coding!$B$3:$B$1048576,Descriptive_Analysis!B93,Coding!$BX$3:$BX$1048576,"YES")</f>
        <v>0</v>
      </c>
      <c r="AH93" s="64">
        <f>COUNTIFS(Coding!$B$3:$B$1048576,Descriptive_Analysis!B93,Coding!$BY$3:$BY$1048576,"YES")</f>
        <v>2</v>
      </c>
      <c r="AI93" s="64">
        <f>COUNTIFS(Coding!$B$3:$B$1048576,Descriptive_Analysis!B93,Coding!$BZ$3:$BZ$1048576,"YES")</f>
        <v>2</v>
      </c>
      <c r="AJ93" s="64">
        <f>COUNTIFS(Coding!$B$3:$B$1048576,Descriptive_Analysis!B93,Coding!$CA$3:$CA$1048576,"YES")</f>
        <v>0</v>
      </c>
      <c r="AK93" s="64">
        <f>COUNTIFS(Coding!$B$3:$B$1048576,Descriptive_Analysis!B93,Coding!$CB$3:$CB$1048576,"YES")</f>
        <v>0</v>
      </c>
      <c r="AL93" s="64">
        <f>COUNTIFS(Coding!$B$3:$B$1048576,Descriptive_Analysis!B93,Coding!$CC$3:$CC$1048576,"YES")</f>
        <v>0</v>
      </c>
      <c r="AM93" s="64">
        <f>COUNTIFS(Coding!$B$3:$B$1048576,Descriptive_Analysis!B93,Coding!$CD$3:$CD$1048576,"YES")</f>
        <v>0</v>
      </c>
      <c r="AN93" s="64">
        <f>COUNTIFS(Coding!$B$3:$B$1048576,Descriptive_Analysis!B93,Coding!$CE$3:$CE$1048576,"YES")</f>
        <v>0</v>
      </c>
      <c r="AO93" s="64">
        <f>COUNTIFS(Coding!$B$3:$B$1048576,Descriptive_Analysis!B93,Coding!$CF$3:$CF$1048576,"YES")</f>
        <v>0</v>
      </c>
      <c r="AP93" s="64">
        <f>COUNTIFS(Coding!$B$3:$B$1048576,Descriptive_Analysis!B93,Coding!$CG$3:$CG$1048576,"YES")</f>
        <v>2</v>
      </c>
      <c r="AQ93" s="64">
        <f>COUNTIFS(Coding!$B$3:$B$1048576,Descriptive_Analysis!B93,Coding!$CH$3:$CH$1048576,"YES")</f>
        <v>3</v>
      </c>
      <c r="AR93" s="64">
        <f>COUNTIFS(Coding!$B$3:$B$1048576,Descriptive_Analysis!B93,Coding!$CI$3:$CI$1048576,"YES")</f>
        <v>0</v>
      </c>
      <c r="AS93" s="64">
        <f>COUNTIFS(Coding!$B$3:$B$1048576,Descriptive_Analysis!B93,Coding!$CJ$3:$CJ$1048576,"YES")</f>
        <v>0</v>
      </c>
      <c r="AT93" s="64">
        <f>COUNTIFS(Coding!$B$3:$B$1048576,Descriptive_Analysis!B93,Coding!$CK$3:$CK$1048576,"YES")</f>
        <v>0</v>
      </c>
      <c r="AU93" s="64">
        <f>COUNTIFS(Coding!$B$3:$B$1048576,Descriptive_Analysis!B93,Coding!$CL$3:$CL$1048576,"YES")</f>
        <v>0</v>
      </c>
      <c r="AV93" s="64">
        <f>COUNTIFS(Coding!$B$3:$B$1048576,Descriptive_Analysis!B93,Coding!$CM$3:$CM$1048576,"YES")</f>
        <v>0</v>
      </c>
      <c r="AW93" s="64">
        <f>COUNTIFS(Coding!$B$3:$B$1048576,Descriptive_Analysis!B93,Coding!$CN$3:$CN$1048576,"YES")</f>
        <v>0</v>
      </c>
      <c r="AX93" s="64">
        <f>COUNTIFS(Coding!$B$3:$B$1048576,Descriptive_Analysis!B93,Coding!$CO$3:$CO$1048576,"YES")</f>
        <v>1</v>
      </c>
      <c r="AY93" s="64">
        <f>COUNTIFS(Coding!$B$3:$B$1048576,Descriptive_Analysis!B93,Coding!$CP$3:$CP$1048576,"YES")</f>
        <v>0</v>
      </c>
      <c r="AZ93" s="64">
        <f>COUNTIFS(Coding!$B$3:$B$1048576,Descriptive_Analysis!B93,Coding!$CQ$3:$CQ$1048576,"YES")</f>
        <v>5</v>
      </c>
      <c r="BA93" s="64">
        <f>COUNTIFS(Coding!$B$3:$B$1048576,Descriptive_Analysis!B93,Coding!$CR$3:$CR$1048576,"YES")</f>
        <v>4</v>
      </c>
      <c r="BB93" s="64">
        <f>COUNTIFS(Coding!$B$3:$B$1048576,Descriptive_Analysis!B93,Coding!$CS$3:$CS$1048576,"YES")</f>
        <v>0</v>
      </c>
      <c r="BC93" s="64">
        <f>COUNTIFS(Coding!$B$3:$B$1048576,Descriptive_Analysis!B93,Coding!$CT$3:$CT$1048576,"YES")</f>
        <v>0</v>
      </c>
      <c r="BD93" s="64">
        <f>COUNTIFS(Coding!$B$3:$B$1048576,Descriptive_Analysis!B93,Coding!$CU$3:$CU$1048576,"YES")</f>
        <v>0</v>
      </c>
      <c r="BE93" s="64">
        <f>COUNTIFS(Coding!$B$3:$B$1048576,Descriptive_Analysis!B93,Coding!$CV$3:$CV$1048576,"YES")</f>
        <v>0</v>
      </c>
      <c r="BF93" s="64">
        <f>COUNTIFS(Coding!$B$3:$B$1048576,Descriptive_Analysis!B93,Coding!$CW$3:$CW$1048576,"YES")</f>
        <v>0</v>
      </c>
      <c r="BG93" s="64">
        <f>COUNTIFS(Coding!$B$3:$B$1048576,Descriptive_Analysis!B93,Coding!$CX$3:$CX$1048576,"YES")</f>
        <v>0</v>
      </c>
      <c r="BH93" s="64">
        <f>COUNTIFS(Coding!$B$3:$B$1048576,Descriptive_Analysis!B93,Coding!$CY$3:$CY$1048576,"YES")</f>
        <v>2</v>
      </c>
      <c r="BI93" s="64">
        <f>COUNTIFS(Coding!$B$3:$B$1048576,Descriptive_Analysis!B93,Coding!$CZ$3:$CZ$1048576,"YES")</f>
        <v>1</v>
      </c>
      <c r="BJ93" s="64">
        <f>COUNTIFS(Coding!$B$3:$B$1048576,Descriptive_Analysis!B93,Coding!$DA$3:$DA$1048576,"YES")</f>
        <v>0</v>
      </c>
      <c r="BK93" s="64">
        <f>COUNTIFS(Coding!$B$3:$B$1048576,Descriptive_Analysis!B93,Coding!$DB$3:$DB$1048576,"YES")</f>
        <v>0</v>
      </c>
      <c r="BL93" s="64">
        <f>COUNTIFS(Coding!$B$3:$B$1048576,Descriptive_Analysis!B93,Coding!$DC$3:$DC$1048576,"YES")</f>
        <v>1</v>
      </c>
      <c r="BM93" s="64">
        <f>COUNTIFS(Coding!$B$3:$B$1048576,Descriptive_Analysis!B93,Coding!$DD$3:$DD$1048576,"YES")</f>
        <v>1</v>
      </c>
      <c r="BN93" s="64">
        <f>COUNTIFS(Coding!$B$3:$B$1048576,Descriptive_Analysis!B93,Coding!$DE$3:$DE$1048576,"YES")</f>
        <v>0</v>
      </c>
      <c r="BO93" s="64">
        <f>COUNTIFS(Coding!$B$3:$B$1048576,Descriptive_Analysis!B93,Coding!$DF$3:$DF$1048576,"YES")</f>
        <v>0</v>
      </c>
      <c r="BP93" s="64">
        <f>COUNTIFS(Coding!$B$3:$B$1048576,Descriptive_Analysis!B93,Coding!$DG$3:$DG$1048576,"YES")</f>
        <v>1</v>
      </c>
      <c r="BQ93" s="64">
        <f>COUNTIFS(Coding!$B$3:$B$1048576,Descriptive_Analysis!B93,Coding!$DH$3:$DH$1048576,"YES")</f>
        <v>0</v>
      </c>
      <c r="BR93" s="64">
        <f>COUNTIFS(Coding!$B$3:$B$1048576,Descriptive_Analysis!B93,Coding!$DI$3:$DI$1048576,"YES")</f>
        <v>0</v>
      </c>
      <c r="BS93" s="64">
        <f>COUNTIFS(Coding!$B$3:$B$1048576,Descriptive_Analysis!B93,Coding!$DJ$3:$DJ$1048576,"YES")</f>
        <v>0</v>
      </c>
      <c r="BT93" s="64">
        <f>COUNTIFS(Coding!$B$3:$B$1048576,Descriptive_Analysis!B93,Coding!$DK$3:$DK$1048576,"YES")</f>
        <v>0</v>
      </c>
      <c r="BU93" s="64">
        <f>COUNTIFS(Coding!$B$3:$B$1048576,Descriptive_Analysis!B93,Coding!$DL$3:$DL$1048576,"YES")</f>
        <v>2</v>
      </c>
      <c r="BV93" s="64">
        <f>COUNTIFS(Coding!$B$3:$B$1048576,Descriptive_Analysis!B93,Coding!$DM$3:$DM$1048576,"YES")</f>
        <v>0</v>
      </c>
      <c r="BW93" s="64">
        <f>COUNTIFS(Coding!$B$3:$B$1048576,Descriptive_Analysis!B93,Coding!$DN$3:$DN$1048576,"YES")</f>
        <v>3</v>
      </c>
      <c r="BX93" s="64">
        <f>COUNTIFS(Coding!$B$3:$B$1048576,Descriptive_Analysis!B93,Coding!$DO$3:$DO$1048576,"YES")</f>
        <v>2</v>
      </c>
      <c r="BY93" s="64">
        <f>COUNTIFS(Coding!$B$3:$B$1048576,Descriptive_Analysis!B93,Coding!$DP$3:$DP$1048576,"YES")</f>
        <v>1</v>
      </c>
      <c r="BZ93" s="64">
        <f>COUNTIFS(Coding!$B$3:$B$1048576,Descriptive_Analysis!B93,Coding!$DQ$3:$DQ$1048576,"YES")</f>
        <v>1</v>
      </c>
      <c r="CA93" s="64">
        <f>COUNTIFS(Coding!$B$3:$B$1048576,Descriptive_Analysis!B93,Coding!$DR$3:$DR$1048576,"YES")</f>
        <v>3</v>
      </c>
      <c r="CB93" s="64">
        <f>COUNTIFS(Coding!$B$3:$B$1048576,Descriptive_Analysis!B93,Coding!$DS$3:$DS$1048576,"YES")</f>
        <v>0</v>
      </c>
      <c r="CC93" s="64">
        <f>COUNTIFS(Coding!$B$3:$B$1048576,Descriptive_Analysis!B93,Coding!$DT$3:$DT$1048576,"YES")</f>
        <v>1</v>
      </c>
      <c r="CD93" s="64">
        <f>COUNTIFS(Coding!$B$3:$B$1048576,Descriptive_Analysis!B93,Coding!$DU$3:$DU$1048576,"YES")</f>
        <v>0</v>
      </c>
      <c r="CE93" s="64">
        <f>COUNTIFS(Coding!$B$3:$B$1048576,Descriptive_Analysis!B93,Coding!$DV$3:$DV$1048576,"YES")</f>
        <v>1</v>
      </c>
      <c r="CF93" s="64">
        <f>COUNTIFS(Coding!$B$3:$B$1048576,Descriptive_Analysis!B93,Coding!$DW$3:$DW$1048576,"YES")</f>
        <v>0</v>
      </c>
      <c r="CG93" s="64">
        <f>COUNTIFS(Coding!$B$3:$B$1048576,Descriptive_Analysis!B93,Coding!$DX$3:$DX$1048576,"YES")</f>
        <v>0</v>
      </c>
      <c r="CH93" s="64">
        <f>COUNTIFS(Coding!$B$3:$B$1048576,Descriptive_Analysis!B93,Coding!$DY$3:$DY$1048576,"YES")</f>
        <v>1</v>
      </c>
      <c r="CI93" s="64">
        <f>COUNTIFS(Coding!$B$3:$B$1048576,Descriptive_Analysis!B93,Coding!$DZ$3:$DZ$1048576,"YES")</f>
        <v>1</v>
      </c>
      <c r="CJ93" s="64">
        <f>COUNTIFS(Coding!$B$3:$B$1048576,Descriptive_Analysis!B93,Coding!$EA$3:$EA$1048576,"YES")</f>
        <v>0</v>
      </c>
      <c r="CK93" s="64">
        <f>COUNTIFS(Coding!$B$3:$B$1048576,Descriptive_Analysis!B93,Coding!$EB$3:$EB$1048576,"YES")</f>
        <v>0</v>
      </c>
      <c r="CL93" s="64">
        <f>COUNTIFS(Coding!$B$3:$B$1048576,Descriptive_Analysis!B93,Coding!$EC$3:$EC$1048576,"YES")</f>
        <v>0</v>
      </c>
      <c r="CM93" s="64">
        <f>COUNTIFS(Coding!$B$3:$B$1048576,Descriptive_Analysis!B93,Coding!$ED$3:$ED$1048576,"YES")</f>
        <v>0</v>
      </c>
      <c r="CN93" s="64">
        <f>COUNTIFS(Coding!$B$3:$B$1048576,Descriptive_Analysis!B93,Coding!$EE$3:$EE$1048576,"YES")</f>
        <v>0</v>
      </c>
      <c r="CO93" s="64">
        <f>COUNTIFS(Coding!$B$3:$B$1048576,Descriptive_Analysis!B93,Coding!$EF$3:$EF$1048576,"YES")</f>
        <v>0</v>
      </c>
      <c r="CP93" s="64">
        <f>COUNTIFS(Coding!$B$3:$B$1048576,Descriptive_Analysis!B93,Coding!$EG$3:$EG$1048576,"YES")</f>
        <v>0</v>
      </c>
    </row>
    <row r="94" spans="1:94" x14ac:dyDescent="0.25">
      <c r="A94" s="60" t="s">
        <v>1782</v>
      </c>
      <c r="B94" s="60" t="s">
        <v>1589</v>
      </c>
      <c r="C94" s="61">
        <f>COUNTIFS(Coding!$B$3:$B$1048576,Descriptive_Analysis!B94,Coding!$AT$3:$AT$1048576,"YES")</f>
        <v>0</v>
      </c>
      <c r="D94" s="61">
        <f>COUNTIFS(Coding!$B$3:$B$1048576,Descriptive_Analysis!B94,Coding!$AU$3:$AU$1048576,"YES")</f>
        <v>0</v>
      </c>
      <c r="E94" s="61">
        <f>COUNTIFS(Coding!$B$3:$B$1048576,Descriptive_Analysis!B94,Coding!$AV$3:$AV$1048576,"YES")</f>
        <v>0</v>
      </c>
      <c r="F94" s="61">
        <f>COUNTIFS(Coding!$B$3:$B$1048576,Descriptive_Analysis!B94,Coding!$AW$3:$AW$1048576,"YES")</f>
        <v>0</v>
      </c>
      <c r="G94" s="61">
        <f>COUNTIFS(Coding!$B$3:$B$1048576,Descriptive_Analysis!B94,Coding!$AX$3:$AX$1048576,"YES")</f>
        <v>0</v>
      </c>
      <c r="H94" s="61">
        <f>COUNTIFS(Coding!$B$3:$B$1048576,Descriptive_Analysis!B94,Coding!$AY$3:$AY$1048576,"YES")</f>
        <v>1</v>
      </c>
      <c r="I94" s="61">
        <f>COUNTIFS(Coding!$B$3:$B$1048576,Descriptive_Analysis!B94,Coding!$AZ$3:$AZ$1048576,"YES")</f>
        <v>1</v>
      </c>
      <c r="J94" s="61">
        <f>COUNTIFS(Coding!$B$3:$B$1048576,Descriptive_Analysis!B94,Coding!$BA$3:$BA$1048576,"YES")</f>
        <v>1</v>
      </c>
      <c r="K94" s="61">
        <f>COUNTIFS(Coding!$B$3:$B$1048576,Descriptive_Analysis!B94,Coding!$BB$3:$BB$1048576,"YES")</f>
        <v>0</v>
      </c>
      <c r="L94" s="61">
        <f>COUNTIFS(Coding!$B$3:$B$1048576,Descriptive_Analysis!B94,Coding!$BC$3:$BC$1048576,"YES")</f>
        <v>0</v>
      </c>
      <c r="M94" s="61">
        <f>COUNTIFS(Coding!$B$3:$B$1048576,Descriptive_Analysis!B94,Coding!$BD$3:$BD$1048576,"YES")</f>
        <v>0</v>
      </c>
      <c r="N94" s="61">
        <f>COUNTIFS(Coding!$B$3:$B$1048576,Descriptive_Analysis!B94,Coding!$BE$3:$BE$1048576,"YES")</f>
        <v>0</v>
      </c>
      <c r="O94" s="61">
        <f>COUNTIFS(Coding!$B$3:$B$1048576,Descriptive_Analysis!B94,Coding!$BF$3:$BF$1048576,"YES")</f>
        <v>0</v>
      </c>
      <c r="P94" s="61">
        <f>COUNTIFS(Coding!$B$3:$B$1048576,Descriptive_Analysis!B94,Coding!$BG$3:$BG$1048576,"YES")</f>
        <v>0</v>
      </c>
      <c r="Q94" s="61">
        <f>COUNTIFS(Coding!$B$3:$B$1048576,Descriptive_Analysis!B94,Coding!$BH$3:$BH$1048576,"YES")</f>
        <v>0</v>
      </c>
      <c r="R94" s="61">
        <f>COUNTIFS(Coding!$B$3:$B$1048576,Descriptive_Analysis!B94,Coding!$BI$3:$BI$1048576,"YES")</f>
        <v>0</v>
      </c>
      <c r="S94" s="61">
        <f>COUNTIFS(Coding!$B$3:$B$1048576,Descriptive_Analysis!B94,Coding!$BJ$3:$BJ$1048576,"YES")</f>
        <v>0</v>
      </c>
      <c r="T94" s="61">
        <f>COUNTIFS(Coding!$B$3:$B$1048576,Descriptive_Analysis!B94,Coding!$BK$3:$BK$1048576,"YES")</f>
        <v>0</v>
      </c>
      <c r="U94" s="61">
        <f>COUNTIFS(Coding!$B$3:$B$1048576,Descriptive_Analysis!B94,Coding!$BL$3:$BL$1048576,"YES")</f>
        <v>0</v>
      </c>
      <c r="V94" s="61">
        <f>COUNTIFS(Coding!$B$3:$B$1048576,Descriptive_Analysis!B94,Coding!$BM$3:$BM$1048576,"YES")</f>
        <v>0</v>
      </c>
      <c r="W94" s="61">
        <f>COUNTIFS(Coding!$B$3:$B$1048576,Descriptive_Analysis!B94,Coding!$BN$3:$BN$1048576,"YES")</f>
        <v>0</v>
      </c>
      <c r="X94" s="64">
        <f>COUNTIFS(Coding!$B$3:$B$1048576,Descriptive_Analysis!B94,Coding!$BO$3:$BO$1048576,"YES")</f>
        <v>0</v>
      </c>
      <c r="Y94" s="64">
        <f>COUNTIFS(Coding!$B$3:$B$1048576,Descriptive_Analysis!B94,Coding!$BP$3:$BP$1048576,"YES")</f>
        <v>0</v>
      </c>
      <c r="Z94" s="64">
        <f>COUNTIFS(Coding!$B$3:$B$1048576,Descriptive_Analysis!B94,Coding!$BQ$3:$BQ$1048576,"YES")</f>
        <v>0</v>
      </c>
      <c r="AA94" s="64">
        <f>COUNTIFS(Coding!$B$3:$B$1048576,Descriptive_Analysis!B94,Coding!$BR$3:$BR$1048576,"YES")</f>
        <v>0</v>
      </c>
      <c r="AB94" s="64">
        <f>COUNTIFS(Coding!$B$3:$B$1048576,Descriptive_Analysis!B94,Coding!$BS$3:$BS$1048576,"YES")</f>
        <v>2</v>
      </c>
      <c r="AC94" s="64">
        <f>COUNTIFS(Coding!$B$3:$B$1048576,Descriptive_Analysis!B94,Coding!$BT$3:$BT$1048576,"YES")</f>
        <v>0</v>
      </c>
      <c r="AD94" s="64">
        <f>COUNTIFS(Coding!$B$3:$B$1048576,Descriptive_Analysis!B94,Coding!$BU$3:$BU$1048576,"YES")</f>
        <v>0</v>
      </c>
      <c r="AE94" s="64">
        <f>COUNTIFS(Coding!$B$3:$B$1048576,Descriptive_Analysis!B94,Coding!$BV$3:$BV$1048576,"YES")</f>
        <v>5</v>
      </c>
      <c r="AF94" s="64">
        <f>COUNTIFS(Coding!$B$3:$B$1048576,Descriptive_Analysis!B94,Coding!$BW$3:$BW$1048576,"YES")</f>
        <v>0</v>
      </c>
      <c r="AG94" s="64">
        <f>COUNTIFS(Coding!$B$3:$B$1048576,Descriptive_Analysis!B94,Coding!$BX$3:$BX$1048576,"YES")</f>
        <v>0</v>
      </c>
      <c r="AH94" s="64">
        <f>COUNTIFS(Coding!$B$3:$B$1048576,Descriptive_Analysis!B94,Coding!$BY$3:$BY$1048576,"YES")</f>
        <v>0</v>
      </c>
      <c r="AI94" s="64">
        <f>COUNTIFS(Coding!$B$3:$B$1048576,Descriptive_Analysis!B94,Coding!$BZ$3:$BZ$1048576,"YES")</f>
        <v>0</v>
      </c>
      <c r="AJ94" s="64">
        <f>COUNTIFS(Coding!$B$3:$B$1048576,Descriptive_Analysis!B94,Coding!$CA$3:$CA$1048576,"YES")</f>
        <v>0</v>
      </c>
      <c r="AK94" s="64">
        <f>COUNTIFS(Coding!$B$3:$B$1048576,Descriptive_Analysis!B94,Coding!$CB$3:$CB$1048576,"YES")</f>
        <v>0</v>
      </c>
      <c r="AL94" s="64">
        <f>COUNTIFS(Coding!$B$3:$B$1048576,Descriptive_Analysis!B94,Coding!$CC$3:$CC$1048576,"YES")</f>
        <v>0</v>
      </c>
      <c r="AM94" s="64">
        <f>COUNTIFS(Coding!$B$3:$B$1048576,Descriptive_Analysis!B94,Coding!$CD$3:$CD$1048576,"YES")</f>
        <v>0</v>
      </c>
      <c r="AN94" s="64">
        <f>COUNTIFS(Coding!$B$3:$B$1048576,Descriptive_Analysis!B94,Coding!$CE$3:$CE$1048576,"YES")</f>
        <v>0</v>
      </c>
      <c r="AO94" s="64">
        <f>COUNTIFS(Coding!$B$3:$B$1048576,Descriptive_Analysis!B94,Coding!$CF$3:$CF$1048576,"YES")</f>
        <v>1</v>
      </c>
      <c r="AP94" s="64">
        <f>COUNTIFS(Coding!$B$3:$B$1048576,Descriptive_Analysis!B94,Coding!$CG$3:$CG$1048576,"YES")</f>
        <v>3</v>
      </c>
      <c r="AQ94" s="64">
        <f>COUNTIFS(Coding!$B$3:$B$1048576,Descriptive_Analysis!B94,Coding!$CH$3:$CH$1048576,"YES")</f>
        <v>1</v>
      </c>
      <c r="AR94" s="64">
        <f>COUNTIFS(Coding!$B$3:$B$1048576,Descriptive_Analysis!B94,Coding!$CI$3:$CI$1048576,"YES")</f>
        <v>0</v>
      </c>
      <c r="AS94" s="64">
        <f>COUNTIFS(Coding!$B$3:$B$1048576,Descriptive_Analysis!B94,Coding!$CJ$3:$CJ$1048576,"YES")</f>
        <v>1</v>
      </c>
      <c r="AT94" s="64">
        <f>COUNTIFS(Coding!$B$3:$B$1048576,Descriptive_Analysis!B94,Coding!$CK$3:$CK$1048576,"YES")</f>
        <v>0</v>
      </c>
      <c r="AU94" s="64">
        <f>COUNTIFS(Coding!$B$3:$B$1048576,Descriptive_Analysis!B94,Coding!$CL$3:$CL$1048576,"YES")</f>
        <v>0</v>
      </c>
      <c r="AV94" s="64">
        <f>COUNTIFS(Coding!$B$3:$B$1048576,Descriptive_Analysis!B94,Coding!$CM$3:$CM$1048576,"YES")</f>
        <v>0</v>
      </c>
      <c r="AW94" s="64">
        <f>COUNTIFS(Coding!$B$3:$B$1048576,Descriptive_Analysis!B94,Coding!$CN$3:$CN$1048576,"YES")</f>
        <v>0</v>
      </c>
      <c r="AX94" s="64">
        <f>COUNTIFS(Coding!$B$3:$B$1048576,Descriptive_Analysis!B94,Coding!$CO$3:$CO$1048576,"YES")</f>
        <v>0</v>
      </c>
      <c r="AY94" s="64">
        <f>COUNTIFS(Coding!$B$3:$B$1048576,Descriptive_Analysis!B94,Coding!$CP$3:$CP$1048576,"YES")</f>
        <v>0</v>
      </c>
      <c r="AZ94" s="64">
        <f>COUNTIFS(Coding!$B$3:$B$1048576,Descriptive_Analysis!B94,Coding!$CQ$3:$CQ$1048576,"YES")</f>
        <v>2</v>
      </c>
      <c r="BA94" s="64">
        <f>COUNTIFS(Coding!$B$3:$B$1048576,Descriptive_Analysis!B94,Coding!$CR$3:$CR$1048576,"YES")</f>
        <v>0</v>
      </c>
      <c r="BB94" s="64">
        <f>COUNTIFS(Coding!$B$3:$B$1048576,Descriptive_Analysis!B94,Coding!$CS$3:$CS$1048576,"YES")</f>
        <v>0</v>
      </c>
      <c r="BC94" s="64">
        <f>COUNTIFS(Coding!$B$3:$B$1048576,Descriptive_Analysis!B94,Coding!$CT$3:$CT$1048576,"YES")</f>
        <v>1</v>
      </c>
      <c r="BD94" s="64">
        <f>COUNTIFS(Coding!$B$3:$B$1048576,Descriptive_Analysis!B94,Coding!$CU$3:$CU$1048576,"YES")</f>
        <v>1</v>
      </c>
      <c r="BE94" s="64">
        <f>COUNTIFS(Coding!$B$3:$B$1048576,Descriptive_Analysis!B94,Coding!$CV$3:$CV$1048576,"YES")</f>
        <v>0</v>
      </c>
      <c r="BF94" s="64">
        <f>COUNTIFS(Coding!$B$3:$B$1048576,Descriptive_Analysis!B94,Coding!$CW$3:$CW$1048576,"YES")</f>
        <v>0</v>
      </c>
      <c r="BG94" s="64">
        <f>COUNTIFS(Coding!$B$3:$B$1048576,Descriptive_Analysis!B94,Coding!$CX$3:$CX$1048576,"YES")</f>
        <v>0</v>
      </c>
      <c r="BH94" s="64">
        <f>COUNTIFS(Coding!$B$3:$B$1048576,Descriptive_Analysis!B94,Coding!$CY$3:$CY$1048576,"YES")</f>
        <v>2</v>
      </c>
      <c r="BI94" s="64">
        <f>COUNTIFS(Coding!$B$3:$B$1048576,Descriptive_Analysis!B94,Coding!$CZ$3:$CZ$1048576,"YES")</f>
        <v>0</v>
      </c>
      <c r="BJ94" s="64">
        <f>COUNTIFS(Coding!$B$3:$B$1048576,Descriptive_Analysis!B94,Coding!$DA$3:$DA$1048576,"YES")</f>
        <v>1</v>
      </c>
      <c r="BK94" s="64">
        <f>COUNTIFS(Coding!$B$3:$B$1048576,Descriptive_Analysis!B94,Coding!$DB$3:$DB$1048576,"YES")</f>
        <v>1</v>
      </c>
      <c r="BL94" s="64">
        <f>COUNTIFS(Coding!$B$3:$B$1048576,Descriptive_Analysis!B94,Coding!$DC$3:$DC$1048576,"YES")</f>
        <v>1</v>
      </c>
      <c r="BM94" s="64">
        <f>COUNTIFS(Coding!$B$3:$B$1048576,Descriptive_Analysis!B94,Coding!$DD$3:$DD$1048576,"YES")</f>
        <v>0</v>
      </c>
      <c r="BN94" s="64">
        <f>COUNTIFS(Coding!$B$3:$B$1048576,Descriptive_Analysis!B94,Coding!$DE$3:$DE$1048576,"YES")</f>
        <v>0</v>
      </c>
      <c r="BO94" s="64">
        <f>COUNTIFS(Coding!$B$3:$B$1048576,Descriptive_Analysis!B94,Coding!$DF$3:$DF$1048576,"YES")</f>
        <v>0</v>
      </c>
      <c r="BP94" s="64">
        <f>COUNTIFS(Coding!$B$3:$B$1048576,Descriptive_Analysis!B94,Coding!$DG$3:$DG$1048576,"YES")</f>
        <v>0</v>
      </c>
      <c r="BQ94" s="64">
        <f>COUNTIFS(Coding!$B$3:$B$1048576,Descriptive_Analysis!B94,Coding!$DH$3:$DH$1048576,"YES")</f>
        <v>1</v>
      </c>
      <c r="BR94" s="64">
        <f>COUNTIFS(Coding!$B$3:$B$1048576,Descriptive_Analysis!B94,Coding!$DI$3:$DI$1048576,"YES")</f>
        <v>0</v>
      </c>
      <c r="BS94" s="64">
        <f>COUNTIFS(Coding!$B$3:$B$1048576,Descriptive_Analysis!B94,Coding!$DJ$3:$DJ$1048576,"YES")</f>
        <v>0</v>
      </c>
      <c r="BT94" s="64">
        <f>COUNTIFS(Coding!$B$3:$B$1048576,Descriptive_Analysis!B94,Coding!$DK$3:$DK$1048576,"YES")</f>
        <v>0</v>
      </c>
      <c r="BU94" s="64">
        <f>COUNTIFS(Coding!$B$3:$B$1048576,Descriptive_Analysis!B94,Coding!$DL$3:$DL$1048576,"YES")</f>
        <v>1</v>
      </c>
      <c r="BV94" s="64">
        <f>COUNTIFS(Coding!$B$3:$B$1048576,Descriptive_Analysis!B94,Coding!$DM$3:$DM$1048576,"YES")</f>
        <v>0</v>
      </c>
      <c r="BW94" s="64">
        <f>COUNTIFS(Coding!$B$3:$B$1048576,Descriptive_Analysis!B94,Coding!$DN$3:$DN$1048576,"YES")</f>
        <v>0</v>
      </c>
      <c r="BX94" s="64">
        <f>COUNTIFS(Coding!$B$3:$B$1048576,Descriptive_Analysis!B94,Coding!$DO$3:$DO$1048576,"YES")</f>
        <v>0</v>
      </c>
      <c r="BY94" s="64">
        <f>COUNTIFS(Coding!$B$3:$B$1048576,Descriptive_Analysis!B94,Coding!$DP$3:$DP$1048576,"YES")</f>
        <v>0</v>
      </c>
      <c r="BZ94" s="64">
        <f>COUNTIFS(Coding!$B$3:$B$1048576,Descriptive_Analysis!B94,Coding!$DQ$3:$DQ$1048576,"YES")</f>
        <v>0</v>
      </c>
      <c r="CA94" s="64">
        <f>COUNTIFS(Coding!$B$3:$B$1048576,Descriptive_Analysis!B94,Coding!$DR$3:$DR$1048576,"YES")</f>
        <v>0</v>
      </c>
      <c r="CB94" s="64">
        <f>COUNTIFS(Coding!$B$3:$B$1048576,Descriptive_Analysis!B94,Coding!$DS$3:$DS$1048576,"YES")</f>
        <v>0</v>
      </c>
      <c r="CC94" s="64">
        <f>COUNTIFS(Coding!$B$3:$B$1048576,Descriptive_Analysis!B94,Coding!$DT$3:$DT$1048576,"YES")</f>
        <v>0</v>
      </c>
      <c r="CD94" s="64">
        <f>COUNTIFS(Coding!$B$3:$B$1048576,Descriptive_Analysis!B94,Coding!$DU$3:$DU$1048576,"YES")</f>
        <v>0</v>
      </c>
      <c r="CE94" s="64">
        <f>COUNTIFS(Coding!$B$3:$B$1048576,Descriptive_Analysis!B94,Coding!$DV$3:$DV$1048576,"YES")</f>
        <v>0</v>
      </c>
      <c r="CF94" s="64">
        <f>COUNTIFS(Coding!$B$3:$B$1048576,Descriptive_Analysis!B94,Coding!$DW$3:$DW$1048576,"YES")</f>
        <v>0</v>
      </c>
      <c r="CG94" s="64">
        <f>COUNTIFS(Coding!$B$3:$B$1048576,Descriptive_Analysis!B94,Coding!$DX$3:$DX$1048576,"YES")</f>
        <v>0</v>
      </c>
      <c r="CH94" s="64">
        <f>COUNTIFS(Coding!$B$3:$B$1048576,Descriptive_Analysis!B94,Coding!$DY$3:$DY$1048576,"YES")</f>
        <v>0</v>
      </c>
      <c r="CI94" s="64">
        <f>COUNTIFS(Coding!$B$3:$B$1048576,Descriptive_Analysis!B94,Coding!$DZ$3:$DZ$1048576,"YES")</f>
        <v>0</v>
      </c>
      <c r="CJ94" s="64">
        <f>COUNTIFS(Coding!$B$3:$B$1048576,Descriptive_Analysis!B94,Coding!$EA$3:$EA$1048576,"YES")</f>
        <v>0</v>
      </c>
      <c r="CK94" s="64">
        <f>COUNTIFS(Coding!$B$3:$B$1048576,Descriptive_Analysis!B94,Coding!$EB$3:$EB$1048576,"YES")</f>
        <v>0</v>
      </c>
      <c r="CL94" s="64">
        <f>COUNTIFS(Coding!$B$3:$B$1048576,Descriptive_Analysis!B94,Coding!$EC$3:$EC$1048576,"YES")</f>
        <v>0</v>
      </c>
      <c r="CM94" s="64">
        <f>COUNTIFS(Coding!$B$3:$B$1048576,Descriptive_Analysis!B94,Coding!$ED$3:$ED$1048576,"YES")</f>
        <v>0</v>
      </c>
      <c r="CN94" s="64">
        <f>COUNTIFS(Coding!$B$3:$B$1048576,Descriptive_Analysis!B94,Coding!$EE$3:$EE$1048576,"YES")</f>
        <v>0</v>
      </c>
      <c r="CO94" s="64">
        <f>COUNTIFS(Coding!$B$3:$B$1048576,Descriptive_Analysis!B94,Coding!$EF$3:$EF$1048576,"YES")</f>
        <v>0</v>
      </c>
      <c r="CP94" s="64">
        <f>COUNTIFS(Coding!$B$3:$B$1048576,Descriptive_Analysis!B94,Coding!$EG$3:$EG$1048576,"YES")</f>
        <v>0</v>
      </c>
    </row>
    <row r="95" spans="1:94" x14ac:dyDescent="0.25">
      <c r="A95" s="60" t="s">
        <v>1782</v>
      </c>
      <c r="B95" s="60" t="s">
        <v>1652</v>
      </c>
      <c r="C95" s="61">
        <f>COUNTIFS(Coding!$B$3:$B$1048576,Descriptive_Analysis!B95,Coding!$AT$3:$AT$1048576,"YES")</f>
        <v>1</v>
      </c>
      <c r="D95" s="61">
        <f>COUNTIFS(Coding!$B$3:$B$1048576,Descriptive_Analysis!B95,Coding!$AU$3:$AU$1048576,"YES")</f>
        <v>0</v>
      </c>
      <c r="E95" s="61">
        <f>COUNTIFS(Coding!$B$3:$B$1048576,Descriptive_Analysis!B95,Coding!$AV$3:$AV$1048576,"YES")</f>
        <v>3</v>
      </c>
      <c r="F95" s="61">
        <f>COUNTIFS(Coding!$B$3:$B$1048576,Descriptive_Analysis!B95,Coding!$AW$3:$AW$1048576,"YES")</f>
        <v>0</v>
      </c>
      <c r="G95" s="61">
        <f>COUNTIFS(Coding!$B$3:$B$1048576,Descriptive_Analysis!B95,Coding!$AX$3:$AX$1048576,"YES")</f>
        <v>0</v>
      </c>
      <c r="H95" s="61">
        <f>COUNTIFS(Coding!$B$3:$B$1048576,Descriptive_Analysis!B95,Coding!$AY$3:$AY$1048576,"YES")</f>
        <v>3</v>
      </c>
      <c r="I95" s="61">
        <f>COUNTIFS(Coding!$B$3:$B$1048576,Descriptive_Analysis!B95,Coding!$AZ$3:$AZ$1048576,"YES")</f>
        <v>0</v>
      </c>
      <c r="J95" s="61">
        <f>COUNTIFS(Coding!$B$3:$B$1048576,Descriptive_Analysis!B95,Coding!$BA$3:$BA$1048576,"YES")</f>
        <v>0</v>
      </c>
      <c r="K95" s="61">
        <f>COUNTIFS(Coding!$B$3:$B$1048576,Descriptive_Analysis!B95,Coding!$BB$3:$BB$1048576,"YES")</f>
        <v>0</v>
      </c>
      <c r="L95" s="61">
        <f>COUNTIFS(Coding!$B$3:$B$1048576,Descriptive_Analysis!B95,Coding!$BC$3:$BC$1048576,"YES")</f>
        <v>0</v>
      </c>
      <c r="M95" s="61">
        <f>COUNTIFS(Coding!$B$3:$B$1048576,Descriptive_Analysis!B95,Coding!$BD$3:$BD$1048576,"YES")</f>
        <v>0</v>
      </c>
      <c r="N95" s="61">
        <f>COUNTIFS(Coding!$B$3:$B$1048576,Descriptive_Analysis!B95,Coding!$BE$3:$BE$1048576,"YES")</f>
        <v>1</v>
      </c>
      <c r="O95" s="61">
        <f>COUNTIFS(Coding!$B$3:$B$1048576,Descriptive_Analysis!B95,Coding!$BF$3:$BF$1048576,"YES")</f>
        <v>0</v>
      </c>
      <c r="P95" s="61">
        <f>COUNTIFS(Coding!$B$3:$B$1048576,Descriptive_Analysis!B95,Coding!$BG$3:$BG$1048576,"YES")</f>
        <v>0</v>
      </c>
      <c r="Q95" s="61">
        <f>COUNTIFS(Coding!$B$3:$B$1048576,Descriptive_Analysis!B95,Coding!$BH$3:$BH$1048576,"YES")</f>
        <v>3</v>
      </c>
      <c r="R95" s="61">
        <f>COUNTIFS(Coding!$B$3:$B$1048576,Descriptive_Analysis!B95,Coding!$BI$3:$BI$1048576,"YES")</f>
        <v>0</v>
      </c>
      <c r="S95" s="61">
        <f>COUNTIFS(Coding!$B$3:$B$1048576,Descriptive_Analysis!B95,Coding!$BJ$3:$BJ$1048576,"YES")</f>
        <v>0</v>
      </c>
      <c r="T95" s="61">
        <f>COUNTIFS(Coding!$B$3:$B$1048576,Descriptive_Analysis!B95,Coding!$BK$3:$BK$1048576,"YES")</f>
        <v>1</v>
      </c>
      <c r="U95" s="61">
        <f>COUNTIFS(Coding!$B$3:$B$1048576,Descriptive_Analysis!B95,Coding!$BL$3:$BL$1048576,"YES")</f>
        <v>0</v>
      </c>
      <c r="V95" s="61">
        <f>COUNTIFS(Coding!$B$3:$B$1048576,Descriptive_Analysis!B95,Coding!$BM$3:$BM$1048576,"YES")</f>
        <v>2</v>
      </c>
      <c r="W95" s="61">
        <f>COUNTIFS(Coding!$B$3:$B$1048576,Descriptive_Analysis!B95,Coding!$BN$3:$BN$1048576,"YES")</f>
        <v>3</v>
      </c>
      <c r="X95" s="64">
        <f>COUNTIFS(Coding!$B$3:$B$1048576,Descriptive_Analysis!B95,Coding!$BO$3:$BO$1048576,"YES")</f>
        <v>0</v>
      </c>
      <c r="Y95" s="64">
        <f>COUNTIFS(Coding!$B$3:$B$1048576,Descriptive_Analysis!B95,Coding!$BP$3:$BP$1048576,"YES")</f>
        <v>0</v>
      </c>
      <c r="Z95" s="64">
        <f>COUNTIFS(Coding!$B$3:$B$1048576,Descriptive_Analysis!B95,Coding!$BQ$3:$BQ$1048576,"YES")</f>
        <v>3</v>
      </c>
      <c r="AA95" s="64">
        <f>COUNTIFS(Coding!$B$3:$B$1048576,Descriptive_Analysis!B95,Coding!$BR$3:$BR$1048576,"YES")</f>
        <v>3</v>
      </c>
      <c r="AB95" s="64">
        <f>COUNTIFS(Coding!$B$3:$B$1048576,Descriptive_Analysis!B95,Coding!$BS$3:$BS$1048576,"YES")</f>
        <v>2</v>
      </c>
      <c r="AC95" s="64">
        <f>COUNTIFS(Coding!$B$3:$B$1048576,Descriptive_Analysis!B95,Coding!$BT$3:$BT$1048576,"YES")</f>
        <v>0</v>
      </c>
      <c r="AD95" s="64">
        <f>COUNTIFS(Coding!$B$3:$B$1048576,Descriptive_Analysis!B95,Coding!$BU$3:$BU$1048576,"YES")</f>
        <v>0</v>
      </c>
      <c r="AE95" s="64">
        <f>COUNTIFS(Coding!$B$3:$B$1048576,Descriptive_Analysis!B95,Coding!$BV$3:$BV$1048576,"YES")</f>
        <v>0</v>
      </c>
      <c r="AF95" s="64">
        <f>COUNTIFS(Coding!$B$3:$B$1048576,Descriptive_Analysis!B95,Coding!$BW$3:$BW$1048576,"YES")</f>
        <v>0</v>
      </c>
      <c r="AG95" s="64">
        <f>COUNTIFS(Coding!$B$3:$B$1048576,Descriptive_Analysis!B95,Coding!$BX$3:$BX$1048576,"YES")</f>
        <v>0</v>
      </c>
      <c r="AH95" s="64">
        <f>COUNTIFS(Coding!$B$3:$B$1048576,Descriptive_Analysis!B95,Coding!$BY$3:$BY$1048576,"YES")</f>
        <v>5</v>
      </c>
      <c r="AI95" s="64">
        <f>COUNTIFS(Coding!$B$3:$B$1048576,Descriptive_Analysis!B95,Coding!$BZ$3:$BZ$1048576,"YES")</f>
        <v>0</v>
      </c>
      <c r="AJ95" s="64">
        <f>COUNTIFS(Coding!$B$3:$B$1048576,Descriptive_Analysis!B95,Coding!$CA$3:$CA$1048576,"YES")</f>
        <v>0</v>
      </c>
      <c r="AK95" s="64">
        <f>COUNTIFS(Coding!$B$3:$B$1048576,Descriptive_Analysis!B95,Coding!$CB$3:$CB$1048576,"YES")</f>
        <v>1</v>
      </c>
      <c r="AL95" s="64">
        <f>COUNTIFS(Coding!$B$3:$B$1048576,Descriptive_Analysis!B95,Coding!$CC$3:$CC$1048576,"YES")</f>
        <v>0</v>
      </c>
      <c r="AM95" s="64">
        <f>COUNTIFS(Coding!$B$3:$B$1048576,Descriptive_Analysis!B95,Coding!$CD$3:$CD$1048576,"YES")</f>
        <v>0</v>
      </c>
      <c r="AN95" s="64">
        <f>COUNTIFS(Coding!$B$3:$B$1048576,Descriptive_Analysis!B95,Coding!$CE$3:$CE$1048576,"YES")</f>
        <v>0</v>
      </c>
      <c r="AO95" s="64">
        <f>COUNTIFS(Coding!$B$3:$B$1048576,Descriptive_Analysis!B95,Coding!$CF$3:$CF$1048576,"YES")</f>
        <v>0</v>
      </c>
      <c r="AP95" s="64">
        <f>COUNTIFS(Coding!$B$3:$B$1048576,Descriptive_Analysis!B95,Coding!$CG$3:$CG$1048576,"YES")</f>
        <v>0</v>
      </c>
      <c r="AQ95" s="64">
        <f>COUNTIFS(Coding!$B$3:$B$1048576,Descriptive_Analysis!B95,Coding!$CH$3:$CH$1048576,"YES")</f>
        <v>3</v>
      </c>
      <c r="AR95" s="64">
        <f>COUNTIFS(Coding!$B$3:$B$1048576,Descriptive_Analysis!B95,Coding!$CI$3:$CI$1048576,"YES")</f>
        <v>0</v>
      </c>
      <c r="AS95" s="64">
        <f>COUNTIFS(Coding!$B$3:$B$1048576,Descriptive_Analysis!B95,Coding!$CJ$3:$CJ$1048576,"YES")</f>
        <v>0</v>
      </c>
      <c r="AT95" s="64">
        <f>COUNTIFS(Coding!$B$3:$B$1048576,Descriptive_Analysis!B95,Coding!$CK$3:$CK$1048576,"YES")</f>
        <v>1</v>
      </c>
      <c r="AU95" s="64">
        <f>COUNTIFS(Coding!$B$3:$B$1048576,Descriptive_Analysis!B95,Coding!$CL$3:$CL$1048576,"YES")</f>
        <v>1</v>
      </c>
      <c r="AV95" s="64">
        <f>COUNTIFS(Coding!$B$3:$B$1048576,Descriptive_Analysis!B95,Coding!$CM$3:$CM$1048576,"YES")</f>
        <v>1</v>
      </c>
      <c r="AW95" s="64">
        <f>COUNTIFS(Coding!$B$3:$B$1048576,Descriptive_Analysis!B95,Coding!$CN$3:$CN$1048576,"YES")</f>
        <v>1</v>
      </c>
      <c r="AX95" s="64">
        <f>COUNTIFS(Coding!$B$3:$B$1048576,Descriptive_Analysis!B95,Coding!$CO$3:$CO$1048576,"YES")</f>
        <v>0</v>
      </c>
      <c r="AY95" s="64">
        <f>COUNTIFS(Coding!$B$3:$B$1048576,Descriptive_Analysis!B95,Coding!$CP$3:$CP$1048576,"YES")</f>
        <v>0</v>
      </c>
      <c r="AZ95" s="64">
        <f>COUNTIFS(Coding!$B$3:$B$1048576,Descriptive_Analysis!B95,Coding!$CQ$3:$CQ$1048576,"YES")</f>
        <v>1</v>
      </c>
      <c r="BA95" s="64">
        <f>COUNTIFS(Coding!$B$3:$B$1048576,Descriptive_Analysis!B95,Coding!$CR$3:$CR$1048576,"YES")</f>
        <v>3</v>
      </c>
      <c r="BB95" s="64">
        <f>COUNTIFS(Coding!$B$3:$B$1048576,Descriptive_Analysis!B95,Coding!$CS$3:$CS$1048576,"YES")</f>
        <v>0</v>
      </c>
      <c r="BC95" s="64">
        <f>COUNTIFS(Coding!$B$3:$B$1048576,Descriptive_Analysis!B95,Coding!$CT$3:$CT$1048576,"YES")</f>
        <v>0</v>
      </c>
      <c r="BD95" s="64">
        <f>COUNTIFS(Coding!$B$3:$B$1048576,Descriptive_Analysis!B95,Coding!$CU$3:$CU$1048576,"YES")</f>
        <v>0</v>
      </c>
      <c r="BE95" s="64">
        <f>COUNTIFS(Coding!$B$3:$B$1048576,Descriptive_Analysis!B95,Coding!$CV$3:$CV$1048576,"YES")</f>
        <v>0</v>
      </c>
      <c r="BF95" s="64">
        <f>COUNTIFS(Coding!$B$3:$B$1048576,Descriptive_Analysis!B95,Coding!$CW$3:$CW$1048576,"YES")</f>
        <v>0</v>
      </c>
      <c r="BG95" s="64">
        <f>COUNTIFS(Coding!$B$3:$B$1048576,Descriptive_Analysis!B95,Coding!$CX$3:$CX$1048576,"YES")</f>
        <v>0</v>
      </c>
      <c r="BH95" s="64">
        <f>COUNTIFS(Coding!$B$3:$B$1048576,Descriptive_Analysis!B95,Coding!$CY$3:$CY$1048576,"YES")</f>
        <v>0</v>
      </c>
      <c r="BI95" s="64">
        <f>COUNTIFS(Coding!$B$3:$B$1048576,Descriptive_Analysis!B95,Coding!$CZ$3:$CZ$1048576,"YES")</f>
        <v>0</v>
      </c>
      <c r="BJ95" s="64">
        <f>COUNTIFS(Coding!$B$3:$B$1048576,Descriptive_Analysis!B95,Coding!$DA$3:$DA$1048576,"YES")</f>
        <v>0</v>
      </c>
      <c r="BK95" s="64">
        <f>COUNTIFS(Coding!$B$3:$B$1048576,Descriptive_Analysis!B95,Coding!$DB$3:$DB$1048576,"YES")</f>
        <v>1</v>
      </c>
      <c r="BL95" s="64">
        <f>COUNTIFS(Coding!$B$3:$B$1048576,Descriptive_Analysis!B95,Coding!$DC$3:$DC$1048576,"YES")</f>
        <v>0</v>
      </c>
      <c r="BM95" s="64">
        <f>COUNTIFS(Coding!$B$3:$B$1048576,Descriptive_Analysis!B95,Coding!$DD$3:$DD$1048576,"YES")</f>
        <v>0</v>
      </c>
      <c r="BN95" s="64">
        <f>COUNTIFS(Coding!$B$3:$B$1048576,Descriptive_Analysis!B95,Coding!$DE$3:$DE$1048576,"YES")</f>
        <v>0</v>
      </c>
      <c r="BO95" s="64">
        <f>COUNTIFS(Coding!$B$3:$B$1048576,Descriptive_Analysis!B95,Coding!$DF$3:$DF$1048576,"YES")</f>
        <v>0</v>
      </c>
      <c r="BP95" s="64">
        <f>COUNTIFS(Coding!$B$3:$B$1048576,Descriptive_Analysis!B95,Coding!$DG$3:$DG$1048576,"YES")</f>
        <v>2</v>
      </c>
      <c r="BQ95" s="64">
        <f>COUNTIFS(Coding!$B$3:$B$1048576,Descriptive_Analysis!B95,Coding!$DH$3:$DH$1048576,"YES")</f>
        <v>2</v>
      </c>
      <c r="BR95" s="64">
        <f>COUNTIFS(Coding!$B$3:$B$1048576,Descriptive_Analysis!B95,Coding!$DI$3:$DI$1048576,"YES")</f>
        <v>0</v>
      </c>
      <c r="BS95" s="64">
        <f>COUNTIFS(Coding!$B$3:$B$1048576,Descriptive_Analysis!B95,Coding!$DJ$3:$DJ$1048576,"YES")</f>
        <v>0</v>
      </c>
      <c r="BT95" s="64">
        <f>COUNTIFS(Coding!$B$3:$B$1048576,Descriptive_Analysis!B95,Coding!$DK$3:$DK$1048576,"YES")</f>
        <v>0</v>
      </c>
      <c r="BU95" s="64">
        <f>COUNTIFS(Coding!$B$3:$B$1048576,Descriptive_Analysis!B95,Coding!$DL$3:$DL$1048576,"YES")</f>
        <v>0</v>
      </c>
      <c r="BV95" s="64">
        <f>COUNTIFS(Coding!$B$3:$B$1048576,Descriptive_Analysis!B95,Coding!$DM$3:$DM$1048576,"YES")</f>
        <v>0</v>
      </c>
      <c r="BW95" s="64">
        <f>COUNTIFS(Coding!$B$3:$B$1048576,Descriptive_Analysis!B95,Coding!$DN$3:$DN$1048576,"YES")</f>
        <v>0</v>
      </c>
      <c r="BX95" s="64">
        <f>COUNTIFS(Coding!$B$3:$B$1048576,Descriptive_Analysis!B95,Coding!$DO$3:$DO$1048576,"YES")</f>
        <v>1</v>
      </c>
      <c r="BY95" s="64">
        <f>COUNTIFS(Coding!$B$3:$B$1048576,Descriptive_Analysis!B95,Coding!$DP$3:$DP$1048576,"YES")</f>
        <v>0</v>
      </c>
      <c r="BZ95" s="64">
        <f>COUNTIFS(Coding!$B$3:$B$1048576,Descriptive_Analysis!B95,Coding!$DQ$3:$DQ$1048576,"YES")</f>
        <v>1</v>
      </c>
      <c r="CA95" s="64">
        <f>COUNTIFS(Coding!$B$3:$B$1048576,Descriptive_Analysis!B95,Coding!$DR$3:$DR$1048576,"YES")</f>
        <v>1</v>
      </c>
      <c r="CB95" s="64">
        <f>COUNTIFS(Coding!$B$3:$B$1048576,Descriptive_Analysis!B95,Coding!$DS$3:$DS$1048576,"YES")</f>
        <v>0</v>
      </c>
      <c r="CC95" s="64">
        <f>COUNTIFS(Coding!$B$3:$B$1048576,Descriptive_Analysis!B95,Coding!$DT$3:$DT$1048576,"YES")</f>
        <v>1</v>
      </c>
      <c r="CD95" s="64">
        <f>COUNTIFS(Coding!$B$3:$B$1048576,Descriptive_Analysis!B95,Coding!$DU$3:$DU$1048576,"YES")</f>
        <v>0</v>
      </c>
      <c r="CE95" s="64">
        <f>COUNTIFS(Coding!$B$3:$B$1048576,Descriptive_Analysis!B95,Coding!$DV$3:$DV$1048576,"YES")</f>
        <v>0</v>
      </c>
      <c r="CF95" s="64">
        <f>COUNTIFS(Coding!$B$3:$B$1048576,Descriptive_Analysis!B95,Coding!$DW$3:$DW$1048576,"YES")</f>
        <v>0</v>
      </c>
      <c r="CG95" s="64">
        <f>COUNTIFS(Coding!$B$3:$B$1048576,Descriptive_Analysis!B95,Coding!$DX$3:$DX$1048576,"YES")</f>
        <v>1</v>
      </c>
      <c r="CH95" s="64">
        <f>COUNTIFS(Coding!$B$3:$B$1048576,Descriptive_Analysis!B95,Coding!$DY$3:$DY$1048576,"YES")</f>
        <v>0</v>
      </c>
      <c r="CI95" s="64">
        <f>COUNTIFS(Coding!$B$3:$B$1048576,Descriptive_Analysis!B95,Coding!$DZ$3:$DZ$1048576,"YES")</f>
        <v>0</v>
      </c>
      <c r="CJ95" s="64">
        <f>COUNTIFS(Coding!$B$3:$B$1048576,Descriptive_Analysis!B95,Coding!$EA$3:$EA$1048576,"YES")</f>
        <v>0</v>
      </c>
      <c r="CK95" s="64">
        <f>COUNTIFS(Coding!$B$3:$B$1048576,Descriptive_Analysis!B95,Coding!$EB$3:$EB$1048576,"YES")</f>
        <v>0</v>
      </c>
      <c r="CL95" s="64">
        <f>COUNTIFS(Coding!$B$3:$B$1048576,Descriptive_Analysis!B95,Coding!$EC$3:$EC$1048576,"YES")</f>
        <v>0</v>
      </c>
      <c r="CM95" s="64">
        <f>COUNTIFS(Coding!$B$3:$B$1048576,Descriptive_Analysis!B95,Coding!$ED$3:$ED$1048576,"YES")</f>
        <v>0</v>
      </c>
      <c r="CN95" s="64">
        <f>COUNTIFS(Coding!$B$3:$B$1048576,Descriptive_Analysis!B95,Coding!$EE$3:$EE$1048576,"YES")</f>
        <v>0</v>
      </c>
      <c r="CO95" s="64">
        <f>COUNTIFS(Coding!$B$3:$B$1048576,Descriptive_Analysis!B95,Coding!$EF$3:$EF$1048576,"YES")</f>
        <v>0</v>
      </c>
      <c r="CP95" s="64">
        <f>COUNTIFS(Coding!$B$3:$B$1048576,Descriptive_Analysis!B95,Coding!$EG$3:$EG$1048576,"YES")</f>
        <v>0</v>
      </c>
    </row>
    <row r="96" spans="1:94" x14ac:dyDescent="0.25">
      <c r="A96" s="60" t="s">
        <v>2076</v>
      </c>
      <c r="B96" s="60" t="s">
        <v>1784</v>
      </c>
      <c r="C96" s="61">
        <f>COUNTIFS(Coding!$B$3:$B$1048576,Descriptive_Analysis!B96,Coding!$AT$3:$AT$1048576,"YES")</f>
        <v>1</v>
      </c>
      <c r="D96" s="61">
        <f>COUNTIFS(Coding!$B$3:$B$1048576,Descriptive_Analysis!B96,Coding!$AU$3:$AU$1048576,"YES")</f>
        <v>0</v>
      </c>
      <c r="E96" s="61">
        <f>COUNTIFS(Coding!$B$3:$B$1048576,Descriptive_Analysis!B96,Coding!$AV$3:$AV$1048576,"YES")</f>
        <v>1</v>
      </c>
      <c r="F96" s="61">
        <f>COUNTIFS(Coding!$B$3:$B$1048576,Descriptive_Analysis!B96,Coding!$AW$3:$AW$1048576,"YES")</f>
        <v>0</v>
      </c>
      <c r="G96" s="61">
        <f>COUNTIFS(Coding!$B$3:$B$1048576,Descriptive_Analysis!B96,Coding!$AX$3:$AX$1048576,"YES")</f>
        <v>0</v>
      </c>
      <c r="H96" s="61">
        <f>COUNTIFS(Coding!$B$3:$B$1048576,Descriptive_Analysis!B96,Coding!$AY$3:$AY$1048576,"YES")</f>
        <v>2</v>
      </c>
      <c r="I96" s="61">
        <f>COUNTIFS(Coding!$B$3:$B$1048576,Descriptive_Analysis!B96,Coding!$AZ$3:$AZ$1048576,"YES")</f>
        <v>0</v>
      </c>
      <c r="J96" s="61">
        <f>COUNTIFS(Coding!$B$3:$B$1048576,Descriptive_Analysis!B96,Coding!$BA$3:$BA$1048576,"YES")</f>
        <v>0</v>
      </c>
      <c r="K96" s="61">
        <f>COUNTIFS(Coding!$B$3:$B$1048576,Descriptive_Analysis!B96,Coding!$BB$3:$BB$1048576,"YES")</f>
        <v>0</v>
      </c>
      <c r="L96" s="61">
        <f>COUNTIFS(Coding!$B$3:$B$1048576,Descriptive_Analysis!B96,Coding!$BC$3:$BC$1048576,"YES")</f>
        <v>0</v>
      </c>
      <c r="M96" s="61">
        <f>COUNTIFS(Coding!$B$3:$B$1048576,Descriptive_Analysis!B96,Coding!$BD$3:$BD$1048576,"YES")</f>
        <v>0</v>
      </c>
      <c r="N96" s="61">
        <f>COUNTIFS(Coding!$B$3:$B$1048576,Descriptive_Analysis!B96,Coding!$BE$3:$BE$1048576,"YES")</f>
        <v>1</v>
      </c>
      <c r="O96" s="61">
        <f>COUNTIFS(Coding!$B$3:$B$1048576,Descriptive_Analysis!B96,Coding!$BF$3:$BF$1048576,"YES")</f>
        <v>2</v>
      </c>
      <c r="P96" s="61">
        <f>COUNTIFS(Coding!$B$3:$B$1048576,Descriptive_Analysis!B96,Coding!$BG$3:$BG$1048576,"YES")</f>
        <v>0</v>
      </c>
      <c r="Q96" s="61">
        <f>COUNTIFS(Coding!$B$3:$B$1048576,Descriptive_Analysis!B96,Coding!$BH$3:$BH$1048576,"YES")</f>
        <v>4</v>
      </c>
      <c r="R96" s="61">
        <f>COUNTIFS(Coding!$B$3:$B$1048576,Descriptive_Analysis!B96,Coding!$BI$3:$BI$1048576,"YES")</f>
        <v>0</v>
      </c>
      <c r="S96" s="61">
        <f>COUNTIFS(Coding!$B$3:$B$1048576,Descriptive_Analysis!B96,Coding!$BJ$3:$BJ$1048576,"YES")</f>
        <v>0</v>
      </c>
      <c r="T96" s="61">
        <f>COUNTIFS(Coding!$B$3:$B$1048576,Descriptive_Analysis!B96,Coding!$BK$3:$BK$1048576,"YES")</f>
        <v>0</v>
      </c>
      <c r="U96" s="61">
        <f>COUNTIFS(Coding!$B$3:$B$1048576,Descriptive_Analysis!B96,Coding!$BL$3:$BL$1048576,"YES")</f>
        <v>1</v>
      </c>
      <c r="V96" s="61">
        <f>COUNTIFS(Coding!$B$3:$B$1048576,Descriptive_Analysis!B96,Coding!$BM$3:$BM$1048576,"YES")</f>
        <v>1</v>
      </c>
      <c r="W96" s="61">
        <f>COUNTIFS(Coding!$B$3:$B$1048576,Descriptive_Analysis!B96,Coding!$BN$3:$BN$1048576,"YES")</f>
        <v>2</v>
      </c>
      <c r="X96" s="64">
        <f>COUNTIFS(Coding!$B$3:$B$1048576,Descriptive_Analysis!B96,Coding!$BO$3:$BO$1048576,"YES")</f>
        <v>0</v>
      </c>
      <c r="Y96" s="64">
        <f>COUNTIFS(Coding!$B$3:$B$1048576,Descriptive_Analysis!B96,Coding!$BP$3:$BP$1048576,"YES")</f>
        <v>2</v>
      </c>
      <c r="Z96" s="64">
        <f>COUNTIFS(Coding!$B$3:$B$1048576,Descriptive_Analysis!B96,Coding!$BQ$3:$BQ$1048576,"YES")</f>
        <v>2</v>
      </c>
      <c r="AA96" s="64">
        <f>COUNTIFS(Coding!$B$3:$B$1048576,Descriptive_Analysis!B96,Coding!$BR$3:$BR$1048576,"YES")</f>
        <v>0</v>
      </c>
      <c r="AB96" s="64">
        <f>COUNTIFS(Coding!$B$3:$B$1048576,Descriptive_Analysis!B96,Coding!$BS$3:$BS$1048576,"YES")</f>
        <v>0</v>
      </c>
      <c r="AC96" s="64">
        <f>COUNTIFS(Coding!$B$3:$B$1048576,Descriptive_Analysis!B96,Coding!$BT$3:$BT$1048576,"YES")</f>
        <v>0</v>
      </c>
      <c r="AD96" s="64">
        <f>COUNTIFS(Coding!$B$3:$B$1048576,Descriptive_Analysis!B96,Coding!$BU$3:$BU$1048576,"YES")</f>
        <v>0</v>
      </c>
      <c r="AE96" s="64">
        <f>COUNTIFS(Coding!$B$3:$B$1048576,Descriptive_Analysis!B96,Coding!$BV$3:$BV$1048576,"YES")</f>
        <v>0</v>
      </c>
      <c r="AF96" s="64">
        <f>COUNTIFS(Coding!$B$3:$B$1048576,Descriptive_Analysis!B96,Coding!$BW$3:$BW$1048576,"YES")</f>
        <v>0</v>
      </c>
      <c r="AG96" s="64">
        <f>COUNTIFS(Coding!$B$3:$B$1048576,Descriptive_Analysis!B96,Coding!$BX$3:$BX$1048576,"YES")</f>
        <v>0</v>
      </c>
      <c r="AH96" s="64">
        <f>COUNTIFS(Coding!$B$3:$B$1048576,Descriptive_Analysis!B96,Coding!$BY$3:$BY$1048576,"YES")</f>
        <v>4</v>
      </c>
      <c r="AI96" s="64">
        <f>COUNTIFS(Coding!$B$3:$B$1048576,Descriptive_Analysis!B96,Coding!$BZ$3:$BZ$1048576,"YES")</f>
        <v>0</v>
      </c>
      <c r="AJ96" s="64">
        <f>COUNTIFS(Coding!$B$3:$B$1048576,Descriptive_Analysis!B96,Coding!$CA$3:$CA$1048576,"YES")</f>
        <v>0</v>
      </c>
      <c r="AK96" s="64">
        <f>COUNTIFS(Coding!$B$3:$B$1048576,Descriptive_Analysis!B96,Coding!$CB$3:$CB$1048576,"YES")</f>
        <v>1</v>
      </c>
      <c r="AL96" s="64">
        <f>COUNTIFS(Coding!$B$3:$B$1048576,Descriptive_Analysis!B96,Coding!$CC$3:$CC$1048576,"YES")</f>
        <v>3</v>
      </c>
      <c r="AM96" s="64">
        <f>COUNTIFS(Coding!$B$3:$B$1048576,Descriptive_Analysis!B96,Coding!$CD$3:$CD$1048576,"YES")</f>
        <v>0</v>
      </c>
      <c r="AN96" s="64">
        <f>COUNTIFS(Coding!$B$3:$B$1048576,Descriptive_Analysis!B96,Coding!$CE$3:$CE$1048576,"YES")</f>
        <v>3</v>
      </c>
      <c r="AO96" s="64">
        <f>COUNTIFS(Coding!$B$3:$B$1048576,Descriptive_Analysis!B96,Coding!$CF$3:$CF$1048576,"YES")</f>
        <v>0</v>
      </c>
      <c r="AP96" s="64">
        <f>COUNTIFS(Coding!$B$3:$B$1048576,Descriptive_Analysis!B96,Coding!$CG$3:$CG$1048576,"YES")</f>
        <v>0</v>
      </c>
      <c r="AQ96" s="64">
        <f>COUNTIFS(Coding!$B$3:$B$1048576,Descriptive_Analysis!B96,Coding!$CH$3:$CH$1048576,"YES")</f>
        <v>1</v>
      </c>
      <c r="AR96" s="64">
        <f>COUNTIFS(Coding!$B$3:$B$1048576,Descriptive_Analysis!B96,Coding!$CI$3:$CI$1048576,"YES")</f>
        <v>2</v>
      </c>
      <c r="AS96" s="64">
        <f>COUNTIFS(Coding!$B$3:$B$1048576,Descriptive_Analysis!B96,Coding!$CJ$3:$CJ$1048576,"YES")</f>
        <v>0</v>
      </c>
      <c r="AT96" s="64">
        <f>COUNTIFS(Coding!$B$3:$B$1048576,Descriptive_Analysis!B96,Coding!$CK$3:$CK$1048576,"YES")</f>
        <v>1</v>
      </c>
      <c r="AU96" s="64">
        <f>COUNTIFS(Coding!$B$3:$B$1048576,Descriptive_Analysis!B96,Coding!$CL$3:$CL$1048576,"YES")</f>
        <v>0</v>
      </c>
      <c r="AV96" s="64">
        <f>COUNTIFS(Coding!$B$3:$B$1048576,Descriptive_Analysis!B96,Coding!$CM$3:$CM$1048576,"YES")</f>
        <v>0</v>
      </c>
      <c r="AW96" s="64">
        <f>COUNTIFS(Coding!$B$3:$B$1048576,Descriptive_Analysis!B96,Coding!$CN$3:$CN$1048576,"YES")</f>
        <v>1</v>
      </c>
      <c r="AX96" s="64">
        <f>COUNTIFS(Coding!$B$3:$B$1048576,Descriptive_Analysis!B96,Coding!$CO$3:$CO$1048576,"YES")</f>
        <v>0</v>
      </c>
      <c r="AY96" s="64">
        <f>COUNTIFS(Coding!$B$3:$B$1048576,Descriptive_Analysis!B96,Coding!$CP$3:$CP$1048576,"YES")</f>
        <v>0</v>
      </c>
      <c r="AZ96" s="64">
        <f>COUNTIFS(Coding!$B$3:$B$1048576,Descriptive_Analysis!B96,Coding!$CQ$3:$CQ$1048576,"YES")</f>
        <v>3</v>
      </c>
      <c r="BA96" s="64">
        <f>COUNTIFS(Coding!$B$3:$B$1048576,Descriptive_Analysis!B96,Coding!$CR$3:$CR$1048576,"YES")</f>
        <v>0</v>
      </c>
      <c r="BB96" s="64">
        <f>COUNTIFS(Coding!$B$3:$B$1048576,Descriptive_Analysis!B96,Coding!$CS$3:$CS$1048576,"YES")</f>
        <v>0</v>
      </c>
      <c r="BC96" s="64">
        <f>COUNTIFS(Coding!$B$3:$B$1048576,Descriptive_Analysis!B96,Coding!$CT$3:$CT$1048576,"YES")</f>
        <v>0</v>
      </c>
      <c r="BD96" s="64">
        <f>COUNTIFS(Coding!$B$3:$B$1048576,Descriptive_Analysis!B96,Coding!$CU$3:$CU$1048576,"YES")</f>
        <v>0</v>
      </c>
      <c r="BE96" s="64">
        <f>COUNTIFS(Coding!$B$3:$B$1048576,Descriptive_Analysis!B96,Coding!$CV$3:$CV$1048576,"YES")</f>
        <v>0</v>
      </c>
      <c r="BF96" s="64">
        <f>COUNTIFS(Coding!$B$3:$B$1048576,Descriptive_Analysis!B96,Coding!$CW$3:$CW$1048576,"YES")</f>
        <v>0</v>
      </c>
      <c r="BG96" s="64">
        <f>COUNTIFS(Coding!$B$3:$B$1048576,Descriptive_Analysis!B96,Coding!$CX$3:$CX$1048576,"YES")</f>
        <v>0</v>
      </c>
      <c r="BH96" s="64">
        <f>COUNTIFS(Coding!$B$3:$B$1048576,Descriptive_Analysis!B96,Coding!$CY$3:$CY$1048576,"YES")</f>
        <v>0</v>
      </c>
      <c r="BI96" s="64">
        <f>COUNTIFS(Coding!$B$3:$B$1048576,Descriptive_Analysis!B96,Coding!$CZ$3:$CZ$1048576,"YES")</f>
        <v>1</v>
      </c>
      <c r="BJ96" s="64">
        <f>COUNTIFS(Coding!$B$3:$B$1048576,Descriptive_Analysis!B96,Coding!$DA$3:$DA$1048576,"YES")</f>
        <v>0</v>
      </c>
      <c r="BK96" s="64">
        <f>COUNTIFS(Coding!$B$3:$B$1048576,Descriptive_Analysis!B96,Coding!$DB$3:$DB$1048576,"YES")</f>
        <v>0</v>
      </c>
      <c r="BL96" s="64">
        <f>COUNTIFS(Coding!$B$3:$B$1048576,Descriptive_Analysis!B96,Coding!$DC$3:$DC$1048576,"YES")</f>
        <v>2</v>
      </c>
      <c r="BM96" s="64">
        <f>COUNTIFS(Coding!$B$3:$B$1048576,Descriptive_Analysis!B96,Coding!$DD$3:$DD$1048576,"YES")</f>
        <v>0</v>
      </c>
      <c r="BN96" s="64">
        <f>COUNTIFS(Coding!$B$3:$B$1048576,Descriptive_Analysis!B96,Coding!$DE$3:$DE$1048576,"YES")</f>
        <v>0</v>
      </c>
      <c r="BO96" s="64">
        <f>COUNTIFS(Coding!$B$3:$B$1048576,Descriptive_Analysis!B96,Coding!$DF$3:$DF$1048576,"YES")</f>
        <v>0</v>
      </c>
      <c r="BP96" s="64">
        <f>COUNTIFS(Coding!$B$3:$B$1048576,Descriptive_Analysis!B96,Coding!$DG$3:$DG$1048576,"YES")</f>
        <v>0</v>
      </c>
      <c r="BQ96" s="64">
        <f>COUNTIFS(Coding!$B$3:$B$1048576,Descriptive_Analysis!B96,Coding!$DH$3:$DH$1048576,"YES")</f>
        <v>0</v>
      </c>
      <c r="BR96" s="64">
        <f>COUNTIFS(Coding!$B$3:$B$1048576,Descriptive_Analysis!B96,Coding!$DI$3:$DI$1048576,"YES")</f>
        <v>0</v>
      </c>
      <c r="BS96" s="64">
        <f>COUNTIFS(Coding!$B$3:$B$1048576,Descriptive_Analysis!B96,Coding!$DJ$3:$DJ$1048576,"YES")</f>
        <v>0</v>
      </c>
      <c r="BT96" s="64">
        <f>COUNTIFS(Coding!$B$3:$B$1048576,Descriptive_Analysis!B96,Coding!$DK$3:$DK$1048576,"YES")</f>
        <v>0</v>
      </c>
      <c r="BU96" s="64">
        <f>COUNTIFS(Coding!$B$3:$B$1048576,Descriptive_Analysis!B96,Coding!$DL$3:$DL$1048576,"YES")</f>
        <v>0</v>
      </c>
      <c r="BV96" s="64">
        <f>COUNTIFS(Coding!$B$3:$B$1048576,Descriptive_Analysis!B96,Coding!$DM$3:$DM$1048576,"YES")</f>
        <v>1</v>
      </c>
      <c r="BW96" s="64">
        <f>COUNTIFS(Coding!$B$3:$B$1048576,Descriptive_Analysis!B96,Coding!$DN$3:$DN$1048576,"YES")</f>
        <v>2</v>
      </c>
      <c r="BX96" s="64">
        <f>COUNTIFS(Coding!$B$3:$B$1048576,Descriptive_Analysis!B96,Coding!$DO$3:$DO$1048576,"YES")</f>
        <v>0</v>
      </c>
      <c r="BY96" s="64">
        <f>COUNTIFS(Coding!$B$3:$B$1048576,Descriptive_Analysis!B96,Coding!$DP$3:$DP$1048576,"YES")</f>
        <v>1</v>
      </c>
      <c r="BZ96" s="64">
        <f>COUNTIFS(Coding!$B$3:$B$1048576,Descriptive_Analysis!B96,Coding!$DQ$3:$DQ$1048576,"YES")</f>
        <v>1</v>
      </c>
      <c r="CA96" s="64">
        <f>COUNTIFS(Coding!$B$3:$B$1048576,Descriptive_Analysis!B96,Coding!$DR$3:$DR$1048576,"YES")</f>
        <v>2</v>
      </c>
      <c r="CB96" s="64">
        <f>COUNTIFS(Coding!$B$3:$B$1048576,Descriptive_Analysis!B96,Coding!$DS$3:$DS$1048576,"YES")</f>
        <v>1</v>
      </c>
      <c r="CC96" s="64">
        <f>COUNTIFS(Coding!$B$3:$B$1048576,Descriptive_Analysis!B96,Coding!$DT$3:$DT$1048576,"YES")</f>
        <v>0</v>
      </c>
      <c r="CD96" s="64">
        <f>COUNTIFS(Coding!$B$3:$B$1048576,Descriptive_Analysis!B96,Coding!$DU$3:$DU$1048576,"YES")</f>
        <v>0</v>
      </c>
      <c r="CE96" s="64">
        <f>COUNTIFS(Coding!$B$3:$B$1048576,Descriptive_Analysis!B96,Coding!$DV$3:$DV$1048576,"YES")</f>
        <v>0</v>
      </c>
      <c r="CF96" s="64">
        <f>COUNTIFS(Coding!$B$3:$B$1048576,Descriptive_Analysis!B96,Coding!$DW$3:$DW$1048576,"YES")</f>
        <v>0</v>
      </c>
      <c r="CG96" s="64">
        <f>COUNTIFS(Coding!$B$3:$B$1048576,Descriptive_Analysis!B96,Coding!$DX$3:$DX$1048576,"YES")</f>
        <v>0</v>
      </c>
      <c r="CH96" s="64">
        <f>COUNTIFS(Coding!$B$3:$B$1048576,Descriptive_Analysis!B96,Coding!$DY$3:$DY$1048576,"YES")</f>
        <v>0</v>
      </c>
      <c r="CI96" s="64">
        <f>COUNTIFS(Coding!$B$3:$B$1048576,Descriptive_Analysis!B96,Coding!$DZ$3:$DZ$1048576,"YES")</f>
        <v>0</v>
      </c>
      <c r="CJ96" s="64">
        <f>COUNTIFS(Coding!$B$3:$B$1048576,Descriptive_Analysis!B96,Coding!$EA$3:$EA$1048576,"YES")</f>
        <v>1</v>
      </c>
      <c r="CK96" s="64">
        <f>COUNTIFS(Coding!$B$3:$B$1048576,Descriptive_Analysis!B96,Coding!$EB$3:$EB$1048576,"YES")</f>
        <v>1</v>
      </c>
      <c r="CL96" s="64">
        <f>COUNTIFS(Coding!$B$3:$B$1048576,Descriptive_Analysis!B96,Coding!$EC$3:$EC$1048576,"YES")</f>
        <v>0</v>
      </c>
      <c r="CM96" s="64">
        <f>COUNTIFS(Coding!$B$3:$B$1048576,Descriptive_Analysis!B96,Coding!$ED$3:$ED$1048576,"YES")</f>
        <v>0</v>
      </c>
      <c r="CN96" s="64">
        <f>COUNTIFS(Coding!$B$3:$B$1048576,Descriptive_Analysis!B96,Coding!$EE$3:$EE$1048576,"YES")</f>
        <v>0</v>
      </c>
      <c r="CO96" s="64">
        <f>COUNTIFS(Coding!$B$3:$B$1048576,Descriptive_Analysis!B96,Coding!$EF$3:$EF$1048576,"YES")</f>
        <v>0</v>
      </c>
      <c r="CP96" s="64">
        <f>COUNTIFS(Coding!$B$3:$B$1048576,Descriptive_Analysis!B96,Coding!$EG$3:$EG$1048576,"YES")</f>
        <v>0</v>
      </c>
    </row>
    <row r="97" spans="1:94" x14ac:dyDescent="0.25">
      <c r="A97" s="172" t="s">
        <v>2318</v>
      </c>
      <c r="B97" s="172"/>
      <c r="C97" s="172">
        <f>SUM(C87:C96)</f>
        <v>15</v>
      </c>
      <c r="D97" s="172">
        <f t="shared" ref="D97:BO97" si="2">SUM(D87:D96)</f>
        <v>6</v>
      </c>
      <c r="E97" s="172">
        <f t="shared" si="2"/>
        <v>13</v>
      </c>
      <c r="F97" s="172">
        <f t="shared" si="2"/>
        <v>1</v>
      </c>
      <c r="G97" s="172">
        <f t="shared" si="2"/>
        <v>1</v>
      </c>
      <c r="H97" s="172">
        <f t="shared" si="2"/>
        <v>11</v>
      </c>
      <c r="I97" s="172">
        <f t="shared" si="2"/>
        <v>10</v>
      </c>
      <c r="J97" s="172">
        <f t="shared" si="2"/>
        <v>6</v>
      </c>
      <c r="K97" s="172">
        <f t="shared" si="2"/>
        <v>10</v>
      </c>
      <c r="L97" s="172">
        <f t="shared" si="2"/>
        <v>3</v>
      </c>
      <c r="M97" s="172">
        <f t="shared" si="2"/>
        <v>6</v>
      </c>
      <c r="N97" s="172">
        <f t="shared" si="2"/>
        <v>5</v>
      </c>
      <c r="O97" s="172">
        <f t="shared" si="2"/>
        <v>4</v>
      </c>
      <c r="P97" s="172">
        <f t="shared" si="2"/>
        <v>2</v>
      </c>
      <c r="Q97" s="172">
        <f t="shared" si="2"/>
        <v>18</v>
      </c>
      <c r="R97" s="172">
        <f t="shared" si="2"/>
        <v>6</v>
      </c>
      <c r="S97" s="172">
        <f t="shared" si="2"/>
        <v>0</v>
      </c>
      <c r="T97" s="172">
        <f t="shared" si="2"/>
        <v>14</v>
      </c>
      <c r="U97" s="172">
        <f t="shared" si="2"/>
        <v>4</v>
      </c>
      <c r="V97" s="172">
        <f t="shared" si="2"/>
        <v>16</v>
      </c>
      <c r="W97" s="172">
        <f t="shared" si="2"/>
        <v>11</v>
      </c>
      <c r="X97" s="172">
        <f t="shared" si="2"/>
        <v>1</v>
      </c>
      <c r="Y97" s="172">
        <f t="shared" si="2"/>
        <v>11</v>
      </c>
      <c r="Z97" s="172">
        <f t="shared" si="2"/>
        <v>30</v>
      </c>
      <c r="AA97" s="172">
        <f t="shared" si="2"/>
        <v>13</v>
      </c>
      <c r="AB97" s="172">
        <f t="shared" si="2"/>
        <v>17</v>
      </c>
      <c r="AC97" s="172">
        <f t="shared" si="2"/>
        <v>4</v>
      </c>
      <c r="AD97" s="172">
        <f t="shared" si="2"/>
        <v>6</v>
      </c>
      <c r="AE97" s="172">
        <f t="shared" si="2"/>
        <v>10</v>
      </c>
      <c r="AF97" s="172">
        <f t="shared" si="2"/>
        <v>3</v>
      </c>
      <c r="AG97" s="172">
        <f t="shared" si="2"/>
        <v>5</v>
      </c>
      <c r="AH97" s="172">
        <f t="shared" si="2"/>
        <v>29</v>
      </c>
      <c r="AI97" s="172">
        <f t="shared" si="2"/>
        <v>8</v>
      </c>
      <c r="AJ97" s="172">
        <f t="shared" si="2"/>
        <v>5</v>
      </c>
      <c r="AK97" s="172">
        <f t="shared" si="2"/>
        <v>10</v>
      </c>
      <c r="AL97" s="172">
        <f t="shared" si="2"/>
        <v>41</v>
      </c>
      <c r="AM97" s="172">
        <f t="shared" si="2"/>
        <v>1</v>
      </c>
      <c r="AN97" s="172">
        <f t="shared" si="2"/>
        <v>14</v>
      </c>
      <c r="AO97" s="172">
        <f t="shared" si="2"/>
        <v>11</v>
      </c>
      <c r="AP97" s="172">
        <f t="shared" si="2"/>
        <v>12</v>
      </c>
      <c r="AQ97" s="172">
        <f t="shared" si="2"/>
        <v>42</v>
      </c>
      <c r="AR97" s="172">
        <f t="shared" si="2"/>
        <v>8</v>
      </c>
      <c r="AS97" s="172">
        <f t="shared" si="2"/>
        <v>5</v>
      </c>
      <c r="AT97" s="172">
        <f t="shared" si="2"/>
        <v>7</v>
      </c>
      <c r="AU97" s="172">
        <f t="shared" si="2"/>
        <v>8</v>
      </c>
      <c r="AV97" s="172">
        <f t="shared" si="2"/>
        <v>9</v>
      </c>
      <c r="AW97" s="172">
        <f t="shared" si="2"/>
        <v>7</v>
      </c>
      <c r="AX97" s="172">
        <f t="shared" si="2"/>
        <v>2</v>
      </c>
      <c r="AY97" s="172">
        <f t="shared" si="2"/>
        <v>16</v>
      </c>
      <c r="AZ97" s="172">
        <f t="shared" si="2"/>
        <v>20</v>
      </c>
      <c r="BA97" s="172">
        <f t="shared" si="2"/>
        <v>16</v>
      </c>
      <c r="BB97" s="172">
        <f t="shared" si="2"/>
        <v>1</v>
      </c>
      <c r="BC97" s="172">
        <f t="shared" si="2"/>
        <v>4</v>
      </c>
      <c r="BD97" s="172">
        <f t="shared" si="2"/>
        <v>7</v>
      </c>
      <c r="BE97" s="172">
        <f t="shared" si="2"/>
        <v>4</v>
      </c>
      <c r="BF97" s="172">
        <f t="shared" si="2"/>
        <v>6</v>
      </c>
      <c r="BG97" s="172">
        <f t="shared" si="2"/>
        <v>6</v>
      </c>
      <c r="BH97" s="172">
        <f t="shared" si="2"/>
        <v>31</v>
      </c>
      <c r="BI97" s="172">
        <f t="shared" si="2"/>
        <v>6</v>
      </c>
      <c r="BJ97" s="172">
        <f t="shared" si="2"/>
        <v>3</v>
      </c>
      <c r="BK97" s="172">
        <f t="shared" si="2"/>
        <v>12</v>
      </c>
      <c r="BL97" s="172">
        <f t="shared" si="2"/>
        <v>21</v>
      </c>
      <c r="BM97" s="172">
        <f t="shared" si="2"/>
        <v>3</v>
      </c>
      <c r="BN97" s="172">
        <f t="shared" si="2"/>
        <v>3</v>
      </c>
      <c r="BO97" s="172">
        <f t="shared" si="2"/>
        <v>1</v>
      </c>
      <c r="BP97" s="172">
        <f t="shared" ref="BP97:CP97" si="3">SUM(BP87:BP96)</f>
        <v>15</v>
      </c>
      <c r="BQ97" s="172">
        <f t="shared" si="3"/>
        <v>15</v>
      </c>
      <c r="BR97" s="172">
        <f t="shared" si="3"/>
        <v>1</v>
      </c>
      <c r="BS97" s="172">
        <f t="shared" si="3"/>
        <v>3</v>
      </c>
      <c r="BT97" s="172">
        <f t="shared" si="3"/>
        <v>2</v>
      </c>
      <c r="BU97" s="172">
        <f t="shared" si="3"/>
        <v>6</v>
      </c>
      <c r="BV97" s="172">
        <f t="shared" si="3"/>
        <v>8</v>
      </c>
      <c r="BW97" s="172">
        <f t="shared" si="3"/>
        <v>14</v>
      </c>
      <c r="BX97" s="172">
        <f t="shared" si="3"/>
        <v>7</v>
      </c>
      <c r="BY97" s="172">
        <f t="shared" si="3"/>
        <v>6</v>
      </c>
      <c r="BZ97" s="172">
        <f t="shared" si="3"/>
        <v>9</v>
      </c>
      <c r="CA97" s="172">
        <f t="shared" si="3"/>
        <v>11</v>
      </c>
      <c r="CB97" s="172">
        <f t="shared" si="3"/>
        <v>6</v>
      </c>
      <c r="CC97" s="172">
        <f t="shared" si="3"/>
        <v>12</v>
      </c>
      <c r="CD97" s="172">
        <f t="shared" si="3"/>
        <v>4</v>
      </c>
      <c r="CE97" s="172">
        <f t="shared" si="3"/>
        <v>5</v>
      </c>
      <c r="CF97" s="172">
        <f t="shared" si="3"/>
        <v>3</v>
      </c>
      <c r="CG97" s="172">
        <f t="shared" si="3"/>
        <v>1</v>
      </c>
      <c r="CH97" s="172">
        <f t="shared" si="3"/>
        <v>1</v>
      </c>
      <c r="CI97" s="172">
        <f t="shared" si="3"/>
        <v>2</v>
      </c>
      <c r="CJ97" s="172">
        <f t="shared" si="3"/>
        <v>2</v>
      </c>
      <c r="CK97" s="172">
        <f t="shared" si="3"/>
        <v>1</v>
      </c>
      <c r="CL97" s="172">
        <f t="shared" si="3"/>
        <v>3</v>
      </c>
      <c r="CM97" s="172">
        <f t="shared" si="3"/>
        <v>1</v>
      </c>
      <c r="CN97" s="172">
        <f t="shared" si="3"/>
        <v>1</v>
      </c>
      <c r="CO97" s="172">
        <f t="shared" si="3"/>
        <v>1</v>
      </c>
      <c r="CP97" s="172">
        <f t="shared" si="3"/>
        <v>3</v>
      </c>
    </row>
    <row r="98" spans="1:94" x14ac:dyDescent="0.25">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c r="AA98" s="172"/>
      <c r="AB98" s="172"/>
      <c r="AC98" s="172"/>
      <c r="AD98" s="172"/>
      <c r="AE98" s="172"/>
      <c r="AF98" s="172"/>
      <c r="AG98" s="172"/>
      <c r="AH98" s="172"/>
      <c r="AI98" s="172"/>
      <c r="AJ98" s="172"/>
      <c r="AK98" s="172"/>
      <c r="AL98" s="172"/>
      <c r="AM98" s="172"/>
      <c r="AN98" s="172"/>
      <c r="AO98" s="172"/>
      <c r="AP98" s="172"/>
      <c r="AQ98" s="172"/>
      <c r="AR98" s="172"/>
      <c r="AS98" s="172"/>
      <c r="AT98" s="172"/>
      <c r="AU98" s="172"/>
      <c r="AV98" s="172"/>
      <c r="AW98" s="172"/>
      <c r="AX98" s="172"/>
      <c r="AY98" s="172"/>
      <c r="AZ98" s="172"/>
      <c r="BA98" s="172"/>
      <c r="BB98" s="172"/>
      <c r="BC98" s="172"/>
      <c r="BD98" s="172"/>
      <c r="BE98" s="172"/>
      <c r="BF98" s="172"/>
      <c r="BG98" s="172"/>
      <c r="BH98" s="172"/>
      <c r="BI98" s="172"/>
      <c r="BJ98" s="172"/>
      <c r="BK98" s="172"/>
      <c r="BL98" s="172"/>
      <c r="BM98" s="172"/>
      <c r="BN98" s="172"/>
      <c r="BO98" s="172"/>
      <c r="BP98" s="172"/>
      <c r="BQ98" s="172"/>
      <c r="BR98" s="172"/>
      <c r="BS98" s="172"/>
      <c r="BT98" s="172"/>
      <c r="BU98" s="172"/>
      <c r="BV98" s="172"/>
      <c r="BW98" s="172"/>
      <c r="BX98" s="172"/>
      <c r="BY98" s="172"/>
      <c r="BZ98" s="172"/>
      <c r="CA98" s="172"/>
      <c r="CB98" s="172"/>
      <c r="CC98" s="172"/>
      <c r="CD98" s="172"/>
      <c r="CE98" s="172"/>
      <c r="CF98" s="172"/>
      <c r="CG98" s="172"/>
      <c r="CH98" s="172"/>
      <c r="CI98" s="172"/>
      <c r="CJ98" s="172"/>
      <c r="CK98" s="172"/>
      <c r="CL98" s="172"/>
      <c r="CM98" s="172"/>
      <c r="CN98" s="172"/>
      <c r="CO98" s="172"/>
      <c r="CP98" s="172"/>
    </row>
    <row r="101" spans="1:94" ht="26.25" customHeight="1" x14ac:dyDescent="0.25">
      <c r="A101" s="177" t="s">
        <v>2327</v>
      </c>
      <c r="B101" s="177"/>
      <c r="C101" s="177"/>
      <c r="D101" s="177"/>
      <c r="E101" s="177"/>
      <c r="F101" s="177"/>
      <c r="G101" s="177"/>
    </row>
    <row r="102" spans="1:94" x14ac:dyDescent="0.25">
      <c r="A102" s="178" t="s">
        <v>2244</v>
      </c>
      <c r="B102" s="178"/>
      <c r="C102" s="178"/>
      <c r="D102" s="178"/>
      <c r="E102" s="178"/>
      <c r="F102" s="178"/>
      <c r="G102" s="59" t="s">
        <v>2319</v>
      </c>
      <c r="H102"/>
      <c r="I102"/>
      <c r="J102"/>
      <c r="K102"/>
      <c r="L102"/>
      <c r="M102"/>
      <c r="N102"/>
      <c r="O102"/>
      <c r="P102"/>
      <c r="Q102"/>
      <c r="R102"/>
      <c r="S102"/>
      <c r="T102"/>
      <c r="U102"/>
      <c r="V102"/>
      <c r="W102"/>
    </row>
    <row r="103" spans="1:94" x14ac:dyDescent="0.25">
      <c r="A103" s="176" t="s">
        <v>43</v>
      </c>
      <c r="B103" s="176"/>
      <c r="C103" s="176"/>
      <c r="D103" s="176"/>
      <c r="E103" s="176"/>
      <c r="F103" s="176"/>
      <c r="G103" s="61">
        <v>42</v>
      </c>
      <c r="H103"/>
      <c r="I103"/>
      <c r="J103"/>
      <c r="K103"/>
      <c r="L103"/>
      <c r="M103"/>
      <c r="N103"/>
      <c r="O103"/>
      <c r="P103"/>
      <c r="Q103"/>
      <c r="R103"/>
      <c r="S103"/>
      <c r="T103"/>
      <c r="U103"/>
      <c r="V103"/>
      <c r="W103"/>
    </row>
    <row r="104" spans="1:94" x14ac:dyDescent="0.25">
      <c r="A104" s="176" t="s">
        <v>1809</v>
      </c>
      <c r="B104" s="176"/>
      <c r="C104" s="176"/>
      <c r="D104" s="176"/>
      <c r="E104" s="176"/>
      <c r="F104" s="176"/>
      <c r="G104" s="61">
        <v>41</v>
      </c>
      <c r="H104"/>
      <c r="I104"/>
      <c r="J104"/>
      <c r="K104"/>
      <c r="L104"/>
      <c r="M104"/>
      <c r="N104"/>
      <c r="O104"/>
      <c r="P104"/>
      <c r="Q104"/>
      <c r="R104"/>
      <c r="S104"/>
      <c r="T104"/>
      <c r="U104"/>
      <c r="V104"/>
      <c r="W104"/>
    </row>
    <row r="105" spans="1:94" x14ac:dyDescent="0.25">
      <c r="A105" s="176" t="s">
        <v>1818</v>
      </c>
      <c r="B105" s="176"/>
      <c r="C105" s="176"/>
      <c r="D105" s="176"/>
      <c r="E105" s="176"/>
      <c r="F105" s="176"/>
      <c r="G105" s="61">
        <v>31</v>
      </c>
      <c r="H105"/>
      <c r="I105"/>
      <c r="J105"/>
      <c r="K105"/>
      <c r="L105"/>
      <c r="M105"/>
      <c r="N105"/>
      <c r="O105"/>
      <c r="P105"/>
      <c r="Q105"/>
      <c r="R105"/>
      <c r="S105"/>
      <c r="T105"/>
      <c r="U105"/>
      <c r="V105"/>
      <c r="W105"/>
    </row>
    <row r="106" spans="1:94" x14ac:dyDescent="0.25">
      <c r="A106" s="176" t="s">
        <v>1802</v>
      </c>
      <c r="B106" s="176"/>
      <c r="C106" s="176"/>
      <c r="D106" s="176"/>
      <c r="E106" s="176"/>
      <c r="F106" s="176"/>
      <c r="G106" s="61">
        <v>30</v>
      </c>
      <c r="H106"/>
      <c r="I106"/>
      <c r="J106"/>
      <c r="K106"/>
      <c r="L106"/>
      <c r="M106"/>
      <c r="N106"/>
      <c r="O106"/>
      <c r="P106"/>
      <c r="Q106"/>
      <c r="R106"/>
      <c r="S106"/>
      <c r="T106"/>
      <c r="U106"/>
      <c r="V106"/>
      <c r="W106"/>
    </row>
    <row r="107" spans="1:94" x14ac:dyDescent="0.25">
      <c r="A107" s="176" t="s">
        <v>41</v>
      </c>
      <c r="B107" s="176"/>
      <c r="C107" s="176"/>
      <c r="D107" s="176"/>
      <c r="E107" s="176"/>
      <c r="F107" s="176"/>
      <c r="G107" s="61">
        <v>29</v>
      </c>
      <c r="H107"/>
      <c r="I107"/>
      <c r="J107"/>
      <c r="K107"/>
      <c r="L107"/>
      <c r="M107"/>
      <c r="N107"/>
      <c r="O107"/>
      <c r="P107"/>
      <c r="Q107"/>
      <c r="R107"/>
      <c r="S107"/>
      <c r="T107"/>
      <c r="U107"/>
      <c r="V107"/>
      <c r="W107"/>
    </row>
    <row r="108" spans="1:94" x14ac:dyDescent="0.25">
      <c r="A108" s="176" t="s">
        <v>2085</v>
      </c>
      <c r="B108" s="176"/>
      <c r="C108" s="176"/>
      <c r="D108" s="176"/>
      <c r="E108" s="176"/>
      <c r="F108" s="176"/>
      <c r="G108" s="61">
        <v>21</v>
      </c>
      <c r="H108"/>
      <c r="I108"/>
      <c r="J108"/>
      <c r="K108"/>
      <c r="L108"/>
      <c r="M108"/>
      <c r="N108"/>
      <c r="O108"/>
      <c r="P108"/>
      <c r="Q108"/>
      <c r="R108"/>
      <c r="S108"/>
      <c r="T108"/>
      <c r="U108"/>
      <c r="V108"/>
      <c r="W108"/>
    </row>
    <row r="109" spans="1:94" x14ac:dyDescent="0.25">
      <c r="A109" s="176" t="s">
        <v>45</v>
      </c>
      <c r="B109" s="176"/>
      <c r="C109" s="176"/>
      <c r="D109" s="176"/>
      <c r="E109" s="176"/>
      <c r="F109" s="176"/>
      <c r="G109" s="61">
        <v>20</v>
      </c>
      <c r="H109"/>
      <c r="I109"/>
      <c r="J109"/>
      <c r="K109"/>
      <c r="L109"/>
      <c r="M109"/>
      <c r="N109"/>
      <c r="O109"/>
      <c r="P109"/>
      <c r="Q109"/>
      <c r="R109"/>
      <c r="S109"/>
      <c r="T109"/>
      <c r="U109"/>
      <c r="V109"/>
      <c r="W109"/>
    </row>
    <row r="110" spans="1:94" x14ac:dyDescent="0.25">
      <c r="A110" s="176" t="s">
        <v>1826</v>
      </c>
      <c r="B110" s="176"/>
      <c r="C110" s="176"/>
      <c r="D110" s="176"/>
      <c r="E110" s="176"/>
      <c r="F110" s="176"/>
      <c r="G110" s="61">
        <v>18</v>
      </c>
      <c r="H110"/>
      <c r="I110"/>
      <c r="J110"/>
      <c r="K110"/>
      <c r="L110"/>
      <c r="M110"/>
      <c r="N110"/>
      <c r="O110"/>
      <c r="P110"/>
      <c r="Q110"/>
      <c r="R110"/>
      <c r="S110"/>
      <c r="T110"/>
      <c r="U110"/>
      <c r="V110"/>
      <c r="W110"/>
    </row>
    <row r="111" spans="1:94" x14ac:dyDescent="0.25">
      <c r="A111" s="176" t="s">
        <v>2081</v>
      </c>
      <c r="B111" s="176"/>
      <c r="C111" s="176"/>
      <c r="D111" s="176"/>
      <c r="E111" s="176"/>
      <c r="F111" s="176"/>
      <c r="G111" s="61">
        <v>17</v>
      </c>
      <c r="H111"/>
      <c r="I111"/>
      <c r="J111"/>
      <c r="K111"/>
      <c r="L111"/>
      <c r="M111"/>
      <c r="N111"/>
      <c r="O111"/>
      <c r="P111"/>
      <c r="Q111"/>
      <c r="R111"/>
      <c r="S111"/>
      <c r="T111"/>
      <c r="U111"/>
      <c r="V111"/>
      <c r="W111"/>
    </row>
    <row r="112" spans="1:94" x14ac:dyDescent="0.25">
      <c r="A112" s="176" t="s">
        <v>1799</v>
      </c>
      <c r="B112" s="176"/>
      <c r="C112" s="176"/>
      <c r="D112" s="176"/>
      <c r="E112" s="176"/>
      <c r="F112" s="176"/>
      <c r="G112" s="61">
        <v>16</v>
      </c>
      <c r="H112"/>
      <c r="I112"/>
      <c r="J112"/>
      <c r="K112"/>
      <c r="L112"/>
      <c r="M112"/>
      <c r="N112"/>
      <c r="O112"/>
      <c r="P112"/>
      <c r="Q112"/>
      <c r="R112"/>
      <c r="S112"/>
      <c r="T112"/>
      <c r="U112"/>
      <c r="V112"/>
      <c r="W112"/>
    </row>
    <row r="113" spans="1:23" x14ac:dyDescent="0.25">
      <c r="A113" s="176" t="s">
        <v>600</v>
      </c>
      <c r="B113" s="176"/>
      <c r="C113" s="176"/>
      <c r="D113" s="176"/>
      <c r="E113" s="176"/>
      <c r="F113" s="176"/>
      <c r="G113" s="61">
        <v>16</v>
      </c>
      <c r="H113"/>
      <c r="I113"/>
      <c r="J113"/>
      <c r="K113"/>
      <c r="L113"/>
      <c r="M113"/>
      <c r="N113"/>
      <c r="O113"/>
      <c r="P113"/>
      <c r="Q113"/>
      <c r="R113"/>
      <c r="S113"/>
      <c r="T113"/>
      <c r="U113"/>
      <c r="V113"/>
      <c r="W113"/>
    </row>
    <row r="114" spans="1:23" x14ac:dyDescent="0.25">
      <c r="A114" s="176" t="s">
        <v>1815</v>
      </c>
      <c r="B114" s="176"/>
      <c r="C114" s="176"/>
      <c r="D114" s="176"/>
      <c r="E114" s="176"/>
      <c r="F114" s="176"/>
      <c r="G114" s="61">
        <v>16</v>
      </c>
      <c r="H114"/>
      <c r="I114"/>
      <c r="J114"/>
      <c r="K114"/>
      <c r="L114"/>
      <c r="M114"/>
      <c r="N114"/>
      <c r="O114"/>
      <c r="P114"/>
      <c r="Q114"/>
      <c r="R114"/>
      <c r="S114"/>
      <c r="T114"/>
      <c r="U114"/>
      <c r="V114"/>
      <c r="W114"/>
    </row>
    <row r="117" spans="1:23" ht="26.25" customHeight="1" x14ac:dyDescent="0.25">
      <c r="A117" s="177" t="s">
        <v>2328</v>
      </c>
      <c r="B117" s="177"/>
      <c r="C117" s="177"/>
      <c r="D117" s="177"/>
      <c r="E117" s="177"/>
      <c r="F117" s="177"/>
      <c r="G117" s="177"/>
      <c r="H117"/>
      <c r="I117"/>
      <c r="J117"/>
      <c r="K117"/>
      <c r="L117"/>
      <c r="M117"/>
      <c r="N117"/>
      <c r="O117"/>
      <c r="P117"/>
      <c r="Q117"/>
      <c r="R117"/>
      <c r="S117"/>
      <c r="T117"/>
      <c r="U117"/>
      <c r="V117"/>
      <c r="W117"/>
    </row>
    <row r="118" spans="1:23" x14ac:dyDescent="0.25">
      <c r="A118" s="178" t="s">
        <v>2244</v>
      </c>
      <c r="B118" s="178"/>
      <c r="C118" s="178"/>
      <c r="D118" s="178"/>
      <c r="E118" s="178"/>
      <c r="F118" s="178"/>
      <c r="G118" s="59" t="s">
        <v>2319</v>
      </c>
      <c r="H118"/>
      <c r="I118"/>
      <c r="J118"/>
      <c r="K118"/>
      <c r="L118"/>
      <c r="M118"/>
      <c r="N118"/>
      <c r="O118"/>
      <c r="P118"/>
      <c r="Q118"/>
      <c r="R118"/>
      <c r="S118"/>
      <c r="T118"/>
      <c r="U118"/>
      <c r="V118"/>
      <c r="W118"/>
    </row>
    <row r="119" spans="1:23" x14ac:dyDescent="0.25">
      <c r="A119" s="176" t="s">
        <v>43</v>
      </c>
      <c r="B119" s="176"/>
      <c r="C119" s="176"/>
      <c r="D119" s="176"/>
      <c r="E119" s="176"/>
      <c r="F119" s="176"/>
      <c r="G119" s="61">
        <v>13</v>
      </c>
      <c r="H119"/>
      <c r="I119"/>
      <c r="J119"/>
      <c r="K119"/>
      <c r="L119"/>
      <c r="M119"/>
      <c r="N119"/>
      <c r="O119"/>
      <c r="P119"/>
      <c r="Q119"/>
      <c r="R119"/>
      <c r="S119"/>
      <c r="T119"/>
      <c r="U119"/>
      <c r="V119"/>
      <c r="W119"/>
    </row>
    <row r="120" spans="1:23" x14ac:dyDescent="0.25">
      <c r="A120" s="176" t="s">
        <v>1818</v>
      </c>
      <c r="B120" s="176"/>
      <c r="C120" s="176"/>
      <c r="D120" s="176"/>
      <c r="E120" s="176"/>
      <c r="F120" s="176"/>
      <c r="G120" s="61">
        <v>10</v>
      </c>
      <c r="H120"/>
      <c r="I120"/>
      <c r="J120"/>
      <c r="K120"/>
      <c r="L120"/>
      <c r="M120"/>
      <c r="N120"/>
      <c r="O120"/>
      <c r="P120"/>
      <c r="Q120"/>
      <c r="R120"/>
      <c r="S120"/>
      <c r="T120"/>
      <c r="U120"/>
      <c r="V120"/>
      <c r="W120"/>
    </row>
    <row r="121" spans="1:23" x14ac:dyDescent="0.25">
      <c r="A121" s="176" t="s">
        <v>1824</v>
      </c>
      <c r="B121" s="176"/>
      <c r="C121" s="176"/>
      <c r="D121" s="176"/>
      <c r="E121" s="176"/>
      <c r="F121" s="176"/>
      <c r="G121" s="61">
        <v>7</v>
      </c>
      <c r="H121"/>
      <c r="I121"/>
      <c r="J121"/>
      <c r="K121"/>
      <c r="L121"/>
      <c r="M121"/>
      <c r="N121"/>
      <c r="O121"/>
      <c r="P121"/>
      <c r="Q121"/>
      <c r="R121"/>
      <c r="S121"/>
      <c r="T121"/>
      <c r="U121"/>
      <c r="V121"/>
      <c r="W121"/>
    </row>
    <row r="122" spans="1:23" x14ac:dyDescent="0.25">
      <c r="A122" s="176" t="s">
        <v>1809</v>
      </c>
      <c r="B122" s="176"/>
      <c r="C122" s="176"/>
      <c r="D122" s="176"/>
      <c r="E122" s="176"/>
      <c r="F122" s="176"/>
      <c r="G122" s="61">
        <v>6</v>
      </c>
      <c r="H122"/>
      <c r="I122"/>
      <c r="J122"/>
      <c r="K122"/>
      <c r="L122"/>
      <c r="M122"/>
      <c r="N122"/>
      <c r="O122"/>
      <c r="P122"/>
      <c r="Q122"/>
      <c r="R122"/>
      <c r="S122"/>
      <c r="T122"/>
      <c r="U122"/>
      <c r="V122"/>
      <c r="W122"/>
    </row>
    <row r="123" spans="1:23" x14ac:dyDescent="0.25">
      <c r="A123" s="176" t="s">
        <v>2079</v>
      </c>
      <c r="B123" s="176"/>
      <c r="C123" s="176"/>
      <c r="D123" s="176"/>
      <c r="E123" s="176"/>
      <c r="F123" s="176"/>
      <c r="G123" s="61">
        <v>6</v>
      </c>
      <c r="H123"/>
      <c r="I123"/>
      <c r="J123"/>
      <c r="K123"/>
      <c r="L123"/>
      <c r="M123"/>
      <c r="N123"/>
      <c r="O123"/>
      <c r="P123"/>
      <c r="Q123"/>
      <c r="R123"/>
      <c r="S123"/>
      <c r="T123"/>
      <c r="U123"/>
      <c r="V123"/>
      <c r="W123"/>
    </row>
    <row r="124" spans="1:23" x14ac:dyDescent="0.25">
      <c r="A124" s="176" t="s">
        <v>1803</v>
      </c>
      <c r="B124" s="176"/>
      <c r="C124" s="176"/>
      <c r="D124" s="176"/>
      <c r="E124" s="176"/>
      <c r="F124" s="176"/>
      <c r="G124" s="61">
        <v>5</v>
      </c>
      <c r="H124"/>
      <c r="I124"/>
      <c r="J124"/>
      <c r="K124"/>
      <c r="L124"/>
      <c r="M124"/>
      <c r="N124"/>
      <c r="O124"/>
      <c r="P124"/>
      <c r="Q124"/>
      <c r="R124"/>
      <c r="S124"/>
      <c r="T124"/>
      <c r="U124"/>
      <c r="V124"/>
      <c r="W124"/>
    </row>
    <row r="125" spans="1:23" x14ac:dyDescent="0.25">
      <c r="A125" s="176" t="s">
        <v>48</v>
      </c>
      <c r="B125" s="176"/>
      <c r="C125" s="176"/>
      <c r="D125" s="176"/>
      <c r="E125" s="176"/>
      <c r="F125" s="176"/>
      <c r="G125" s="61">
        <v>5</v>
      </c>
      <c r="H125"/>
      <c r="I125"/>
      <c r="J125"/>
      <c r="K125"/>
      <c r="L125"/>
      <c r="M125"/>
      <c r="N125"/>
      <c r="O125"/>
      <c r="P125"/>
      <c r="Q125"/>
      <c r="R125"/>
      <c r="S125"/>
      <c r="T125"/>
      <c r="U125"/>
      <c r="V125"/>
      <c r="W125"/>
    </row>
    <row r="126" spans="1:23" x14ac:dyDescent="0.25">
      <c r="A126" s="176" t="s">
        <v>1826</v>
      </c>
      <c r="B126" s="176"/>
      <c r="C126" s="176"/>
      <c r="D126" s="176"/>
      <c r="E126" s="176"/>
      <c r="F126" s="176"/>
      <c r="G126" s="61">
        <v>4</v>
      </c>
      <c r="H126"/>
      <c r="I126"/>
      <c r="J126"/>
      <c r="K126"/>
      <c r="L126"/>
      <c r="M126"/>
      <c r="N126"/>
      <c r="O126"/>
      <c r="P126"/>
      <c r="Q126"/>
      <c r="R126"/>
      <c r="S126"/>
      <c r="T126"/>
      <c r="U126"/>
      <c r="V126"/>
      <c r="W126"/>
    </row>
    <row r="127" spans="1:23" x14ac:dyDescent="0.25">
      <c r="A127" s="176" t="s">
        <v>2081</v>
      </c>
      <c r="B127" s="176"/>
      <c r="C127" s="176"/>
      <c r="D127" s="176"/>
      <c r="E127" s="176"/>
      <c r="F127" s="176"/>
      <c r="G127" s="61">
        <v>4</v>
      </c>
      <c r="H127"/>
      <c r="I127"/>
      <c r="J127"/>
      <c r="K127"/>
      <c r="L127"/>
      <c r="M127"/>
      <c r="N127"/>
      <c r="O127"/>
      <c r="P127"/>
      <c r="Q127"/>
      <c r="R127"/>
      <c r="S127"/>
      <c r="T127"/>
      <c r="U127"/>
      <c r="V127"/>
      <c r="W127"/>
    </row>
    <row r="128" spans="1:23" x14ac:dyDescent="0.25">
      <c r="A128" s="176" t="s">
        <v>1799</v>
      </c>
      <c r="B128" s="176"/>
      <c r="C128" s="176"/>
      <c r="D128" s="176"/>
      <c r="E128" s="176"/>
      <c r="F128" s="176"/>
      <c r="G128" s="61">
        <v>4</v>
      </c>
      <c r="H128"/>
      <c r="I128"/>
      <c r="J128"/>
      <c r="K128"/>
      <c r="L128"/>
      <c r="M128"/>
      <c r="N128"/>
      <c r="O128"/>
      <c r="P128"/>
      <c r="Q128"/>
      <c r="R128"/>
      <c r="S128"/>
      <c r="T128"/>
      <c r="U128"/>
      <c r="V128"/>
      <c r="W128"/>
    </row>
    <row r="129" spans="1:23" x14ac:dyDescent="0.25">
      <c r="A129" s="176" t="s">
        <v>1801</v>
      </c>
      <c r="B129" s="176"/>
      <c r="C129" s="176"/>
      <c r="D129" s="176"/>
      <c r="E129" s="176"/>
      <c r="F129" s="176"/>
      <c r="G129" s="61">
        <v>4</v>
      </c>
      <c r="H129"/>
      <c r="I129"/>
      <c r="J129"/>
      <c r="K129"/>
      <c r="L129"/>
      <c r="M129"/>
      <c r="N129"/>
      <c r="O129"/>
      <c r="P129"/>
      <c r="Q129"/>
      <c r="R129"/>
      <c r="S129"/>
      <c r="T129"/>
      <c r="U129"/>
      <c r="V129"/>
      <c r="W129"/>
    </row>
    <row r="130" spans="1:23" x14ac:dyDescent="0.25">
      <c r="A130" s="176" t="s">
        <v>44</v>
      </c>
      <c r="B130" s="176"/>
      <c r="C130" s="176"/>
      <c r="D130" s="176"/>
      <c r="E130" s="176"/>
      <c r="F130" s="176"/>
      <c r="G130" s="61">
        <v>4</v>
      </c>
      <c r="H130"/>
      <c r="I130"/>
      <c r="J130"/>
      <c r="K130"/>
      <c r="L130"/>
      <c r="M130"/>
      <c r="N130"/>
      <c r="O130"/>
      <c r="P130"/>
      <c r="Q130"/>
      <c r="R130"/>
      <c r="S130"/>
      <c r="T130"/>
      <c r="U130"/>
      <c r="V130"/>
      <c r="W130"/>
    </row>
    <row r="131" spans="1:23" x14ac:dyDescent="0.25">
      <c r="A131" s="176" t="s">
        <v>51</v>
      </c>
      <c r="B131" s="176"/>
      <c r="C131" s="176"/>
      <c r="D131" s="176"/>
      <c r="E131" s="176"/>
      <c r="F131" s="176"/>
      <c r="G131" s="61">
        <v>4</v>
      </c>
      <c r="H131"/>
      <c r="I131"/>
      <c r="J131"/>
      <c r="K131"/>
      <c r="L131"/>
      <c r="M131"/>
      <c r="N131"/>
      <c r="O131"/>
      <c r="P131"/>
      <c r="Q131"/>
      <c r="R131"/>
      <c r="S131"/>
      <c r="T131"/>
      <c r="U131"/>
      <c r="V131"/>
      <c r="W131"/>
    </row>
    <row r="132" spans="1:23" x14ac:dyDescent="0.25">
      <c r="A132" s="176" t="s">
        <v>455</v>
      </c>
      <c r="B132" s="176"/>
      <c r="C132" s="176"/>
      <c r="D132" s="176"/>
      <c r="E132" s="176"/>
      <c r="F132" s="176"/>
      <c r="G132" s="61">
        <v>4</v>
      </c>
      <c r="H132"/>
      <c r="I132"/>
      <c r="J132"/>
      <c r="K132"/>
      <c r="L132"/>
      <c r="M132"/>
      <c r="N132"/>
      <c r="O132"/>
      <c r="P132"/>
      <c r="Q132"/>
      <c r="R132"/>
      <c r="S132"/>
      <c r="T132"/>
      <c r="U132"/>
      <c r="V132"/>
      <c r="W132"/>
    </row>
    <row r="133" spans="1:23" x14ac:dyDescent="0.25">
      <c r="A133" s="176" t="s">
        <v>1825</v>
      </c>
      <c r="B133" s="176"/>
      <c r="C133" s="176"/>
      <c r="D133" s="176"/>
      <c r="E133" s="176"/>
      <c r="F133" s="176"/>
      <c r="G133" s="61">
        <v>4</v>
      </c>
      <c r="H133"/>
      <c r="I133"/>
      <c r="J133"/>
      <c r="K133"/>
      <c r="L133"/>
      <c r="M133"/>
      <c r="N133"/>
      <c r="O133"/>
      <c r="P133"/>
      <c r="Q133"/>
      <c r="R133"/>
      <c r="S133"/>
      <c r="T133"/>
      <c r="U133"/>
      <c r="V133"/>
      <c r="W133"/>
    </row>
    <row r="136" spans="1:23" ht="26.25" customHeight="1" x14ac:dyDescent="0.25">
      <c r="A136" s="177" t="s">
        <v>2329</v>
      </c>
      <c r="B136" s="177"/>
      <c r="C136" s="177"/>
      <c r="D136" s="177"/>
      <c r="E136" s="177"/>
      <c r="F136" s="177"/>
      <c r="G136" s="177"/>
      <c r="H136"/>
      <c r="I136"/>
      <c r="J136"/>
      <c r="K136"/>
      <c r="L136"/>
      <c r="M136"/>
      <c r="N136"/>
      <c r="O136"/>
      <c r="P136"/>
      <c r="Q136"/>
      <c r="R136"/>
      <c r="S136"/>
      <c r="T136"/>
      <c r="U136"/>
      <c r="V136"/>
      <c r="W136"/>
    </row>
    <row r="137" spans="1:23" x14ac:dyDescent="0.25">
      <c r="A137" s="178" t="s">
        <v>2244</v>
      </c>
      <c r="B137" s="178"/>
      <c r="C137" s="178"/>
      <c r="D137" s="178"/>
      <c r="E137" s="178"/>
      <c r="F137" s="178"/>
      <c r="G137" s="59" t="s">
        <v>2319</v>
      </c>
      <c r="H137"/>
      <c r="I137"/>
      <c r="J137"/>
      <c r="K137"/>
      <c r="L137"/>
      <c r="M137"/>
      <c r="N137"/>
      <c r="O137"/>
      <c r="P137"/>
      <c r="Q137"/>
      <c r="R137"/>
      <c r="S137"/>
      <c r="T137"/>
      <c r="U137"/>
      <c r="V137"/>
      <c r="W137"/>
    </row>
    <row r="138" spans="1:23" x14ac:dyDescent="0.25">
      <c r="A138" s="176" t="s">
        <v>1802</v>
      </c>
      <c r="B138" s="176"/>
      <c r="C138" s="176"/>
      <c r="D138" s="176"/>
      <c r="E138" s="176"/>
      <c r="F138" s="176"/>
      <c r="G138" s="61">
        <v>9</v>
      </c>
      <c r="H138"/>
      <c r="I138"/>
      <c r="J138"/>
      <c r="K138"/>
      <c r="L138"/>
      <c r="M138"/>
      <c r="N138"/>
      <c r="O138"/>
      <c r="P138"/>
      <c r="Q138"/>
      <c r="R138"/>
      <c r="S138"/>
      <c r="T138"/>
      <c r="U138"/>
      <c r="V138"/>
      <c r="W138"/>
    </row>
    <row r="139" spans="1:23" x14ac:dyDescent="0.25">
      <c r="A139" s="176" t="s">
        <v>41</v>
      </c>
      <c r="B139" s="176"/>
      <c r="C139" s="176"/>
      <c r="D139" s="176"/>
      <c r="E139" s="176"/>
      <c r="F139" s="176"/>
      <c r="G139" s="61">
        <v>8</v>
      </c>
      <c r="H139"/>
      <c r="I139"/>
      <c r="J139"/>
      <c r="K139"/>
      <c r="L139"/>
      <c r="M139"/>
      <c r="N139"/>
      <c r="O139"/>
      <c r="P139"/>
      <c r="Q139"/>
      <c r="R139"/>
      <c r="S139"/>
      <c r="T139"/>
      <c r="U139"/>
      <c r="V139"/>
      <c r="W139"/>
    </row>
    <row r="140" spans="1:23" x14ac:dyDescent="0.25">
      <c r="A140" s="176" t="s">
        <v>2085</v>
      </c>
      <c r="B140" s="176"/>
      <c r="C140" s="176"/>
      <c r="D140" s="176"/>
      <c r="E140" s="176"/>
      <c r="F140" s="176"/>
      <c r="G140" s="61">
        <v>7</v>
      </c>
      <c r="H140"/>
      <c r="I140"/>
      <c r="J140"/>
      <c r="K140"/>
      <c r="L140"/>
      <c r="M140"/>
      <c r="N140"/>
      <c r="O140"/>
      <c r="P140"/>
      <c r="Q140"/>
      <c r="R140"/>
      <c r="S140"/>
      <c r="T140"/>
      <c r="U140"/>
      <c r="V140"/>
      <c r="W140"/>
    </row>
    <row r="141" spans="1:23" x14ac:dyDescent="0.25">
      <c r="A141" s="176" t="s">
        <v>1809</v>
      </c>
      <c r="B141" s="176"/>
      <c r="C141" s="176"/>
      <c r="D141" s="176"/>
      <c r="E141" s="176"/>
      <c r="F141" s="176"/>
      <c r="G141" s="61">
        <v>6</v>
      </c>
      <c r="H141"/>
      <c r="I141"/>
      <c r="J141"/>
      <c r="K141"/>
      <c r="L141"/>
      <c r="M141"/>
      <c r="N141"/>
      <c r="O141"/>
      <c r="P141"/>
      <c r="Q141"/>
      <c r="R141"/>
      <c r="S141"/>
      <c r="T141"/>
      <c r="U141"/>
      <c r="V141"/>
      <c r="W141"/>
    </row>
    <row r="142" spans="1:23" x14ac:dyDescent="0.25">
      <c r="A142" s="176" t="s">
        <v>1826</v>
      </c>
      <c r="B142" s="176"/>
      <c r="C142" s="176"/>
      <c r="D142" s="176"/>
      <c r="E142" s="176"/>
      <c r="F142" s="176"/>
      <c r="G142" s="61">
        <v>6</v>
      </c>
      <c r="H142"/>
      <c r="I142"/>
      <c r="J142"/>
      <c r="K142"/>
      <c r="L142"/>
      <c r="M142"/>
      <c r="N142"/>
      <c r="O142"/>
      <c r="P142"/>
      <c r="Q142"/>
      <c r="R142"/>
      <c r="S142"/>
      <c r="T142"/>
      <c r="U142"/>
      <c r="V142"/>
      <c r="W142"/>
    </row>
    <row r="143" spans="1:23" x14ac:dyDescent="0.25">
      <c r="A143" s="176" t="s">
        <v>49</v>
      </c>
      <c r="B143" s="176"/>
      <c r="C143" s="176"/>
      <c r="D143" s="176"/>
      <c r="E143" s="176"/>
      <c r="F143" s="176"/>
      <c r="G143" s="61">
        <v>5</v>
      </c>
      <c r="H143"/>
      <c r="I143"/>
      <c r="J143"/>
      <c r="K143"/>
      <c r="L143"/>
      <c r="M143"/>
      <c r="N143"/>
      <c r="O143"/>
      <c r="P143"/>
      <c r="Q143"/>
      <c r="R143"/>
      <c r="S143"/>
      <c r="T143"/>
      <c r="U143"/>
      <c r="V143"/>
      <c r="W143"/>
    </row>
    <row r="144" spans="1:23" x14ac:dyDescent="0.25">
      <c r="A144" s="176" t="s">
        <v>43</v>
      </c>
      <c r="B144" s="176"/>
      <c r="C144" s="176"/>
      <c r="D144" s="176"/>
      <c r="E144" s="176"/>
      <c r="F144" s="176"/>
      <c r="G144" s="61">
        <v>3</v>
      </c>
      <c r="H144"/>
      <c r="I144"/>
      <c r="J144"/>
      <c r="K144"/>
      <c r="L144"/>
      <c r="M144"/>
      <c r="N144"/>
      <c r="O144"/>
      <c r="P144"/>
      <c r="Q144"/>
      <c r="R144"/>
      <c r="S144"/>
      <c r="T144"/>
      <c r="U144"/>
      <c r="V144"/>
      <c r="W144"/>
    </row>
    <row r="145" spans="1:23" x14ac:dyDescent="0.25">
      <c r="A145" s="176" t="s">
        <v>1818</v>
      </c>
      <c r="B145" s="176"/>
      <c r="C145" s="176"/>
      <c r="D145" s="176"/>
      <c r="E145" s="176"/>
      <c r="F145" s="176"/>
      <c r="G145" s="61">
        <v>3</v>
      </c>
      <c r="H145"/>
      <c r="I145"/>
      <c r="J145"/>
      <c r="K145"/>
      <c r="L145"/>
      <c r="M145"/>
      <c r="N145"/>
      <c r="O145"/>
      <c r="P145"/>
      <c r="Q145"/>
      <c r="R145"/>
      <c r="S145"/>
      <c r="T145"/>
      <c r="U145"/>
      <c r="V145"/>
      <c r="W145"/>
    </row>
    <row r="146" spans="1:23" x14ac:dyDescent="0.25">
      <c r="A146" s="176" t="s">
        <v>1812</v>
      </c>
      <c r="B146" s="176"/>
      <c r="C146" s="176"/>
      <c r="D146" s="176"/>
      <c r="E146" s="176"/>
      <c r="F146" s="176"/>
      <c r="G146" s="61">
        <v>3</v>
      </c>
      <c r="H146"/>
      <c r="I146"/>
      <c r="J146"/>
      <c r="K146"/>
      <c r="L146"/>
      <c r="M146"/>
      <c r="N146"/>
      <c r="O146"/>
      <c r="P146"/>
      <c r="Q146"/>
      <c r="R146"/>
      <c r="S146"/>
      <c r="T146"/>
      <c r="U146"/>
      <c r="V146"/>
      <c r="W146"/>
    </row>
    <row r="147" spans="1:23" x14ac:dyDescent="0.25">
      <c r="A147" s="176" t="s">
        <v>45</v>
      </c>
      <c r="B147" s="176"/>
      <c r="C147" s="176"/>
      <c r="D147" s="176"/>
      <c r="E147" s="176"/>
      <c r="F147" s="176"/>
      <c r="G147" s="61">
        <v>3</v>
      </c>
      <c r="H147"/>
      <c r="I147"/>
      <c r="J147"/>
      <c r="K147"/>
      <c r="L147"/>
      <c r="M147"/>
      <c r="N147"/>
      <c r="O147"/>
      <c r="P147"/>
      <c r="Q147"/>
      <c r="R147"/>
      <c r="S147"/>
      <c r="T147"/>
      <c r="U147"/>
      <c r="V147"/>
      <c r="W147"/>
    </row>
    <row r="148" spans="1:23" x14ac:dyDescent="0.25">
      <c r="A148" s="176" t="s">
        <v>510</v>
      </c>
      <c r="B148" s="176"/>
      <c r="C148" s="176"/>
      <c r="D148" s="176"/>
      <c r="E148" s="176"/>
      <c r="F148" s="176"/>
      <c r="G148" s="61">
        <v>3</v>
      </c>
      <c r="H148"/>
      <c r="I148"/>
      <c r="J148"/>
      <c r="K148"/>
      <c r="L148"/>
      <c r="M148"/>
      <c r="N148"/>
      <c r="O148"/>
      <c r="P148"/>
      <c r="Q148"/>
      <c r="R148"/>
      <c r="S148"/>
      <c r="T148"/>
      <c r="U148"/>
      <c r="V148"/>
      <c r="W148"/>
    </row>
    <row r="149" spans="1:23" x14ac:dyDescent="0.25">
      <c r="A149" s="176" t="s">
        <v>2080</v>
      </c>
      <c r="B149" s="176"/>
      <c r="C149" s="176"/>
      <c r="D149" s="176"/>
      <c r="E149" s="176"/>
      <c r="F149" s="176"/>
      <c r="G149" s="61">
        <v>3</v>
      </c>
      <c r="H149"/>
      <c r="I149"/>
      <c r="J149"/>
      <c r="K149"/>
      <c r="L149"/>
      <c r="M149"/>
      <c r="N149"/>
      <c r="O149"/>
      <c r="P149"/>
      <c r="Q149"/>
      <c r="R149"/>
      <c r="S149"/>
      <c r="T149"/>
      <c r="U149"/>
      <c r="V149"/>
      <c r="W149"/>
    </row>
    <row r="150" spans="1:23" x14ac:dyDescent="0.25">
      <c r="A150" s="176" t="s">
        <v>1788</v>
      </c>
      <c r="B150" s="176"/>
      <c r="C150" s="176"/>
      <c r="D150" s="176"/>
      <c r="E150" s="176"/>
      <c r="F150" s="176"/>
      <c r="G150" s="61">
        <v>3</v>
      </c>
      <c r="H150"/>
      <c r="I150"/>
      <c r="J150"/>
      <c r="K150"/>
      <c r="L150"/>
      <c r="M150"/>
      <c r="N150"/>
      <c r="O150"/>
      <c r="P150"/>
      <c r="Q150"/>
      <c r="R150"/>
      <c r="S150"/>
      <c r="T150"/>
      <c r="U150"/>
      <c r="V150"/>
      <c r="W150"/>
    </row>
    <row r="151" spans="1:23" x14ac:dyDescent="0.25">
      <c r="A151" s="176" t="s">
        <v>2074</v>
      </c>
      <c r="B151" s="176"/>
      <c r="C151" s="176"/>
      <c r="D151" s="176"/>
      <c r="E151" s="176"/>
      <c r="F151" s="176"/>
      <c r="G151" s="61">
        <v>3</v>
      </c>
      <c r="H151"/>
      <c r="I151"/>
      <c r="J151"/>
      <c r="K151"/>
      <c r="L151"/>
      <c r="M151"/>
      <c r="N151"/>
      <c r="O151"/>
      <c r="P151"/>
      <c r="Q151"/>
      <c r="R151"/>
      <c r="S151"/>
      <c r="T151"/>
      <c r="U151"/>
      <c r="V151"/>
      <c r="W151"/>
    </row>
    <row r="154" spans="1:23" ht="26.25" customHeight="1" x14ac:dyDescent="0.25">
      <c r="A154" s="177" t="s">
        <v>2325</v>
      </c>
      <c r="B154" s="177"/>
      <c r="C154" s="177"/>
      <c r="D154" s="177"/>
      <c r="E154" s="177"/>
      <c r="F154" s="177"/>
      <c r="G154" s="177"/>
      <c r="H154"/>
      <c r="I154"/>
      <c r="J154"/>
      <c r="K154"/>
      <c r="L154"/>
      <c r="M154"/>
      <c r="N154"/>
      <c r="O154"/>
      <c r="P154"/>
      <c r="Q154"/>
      <c r="R154"/>
      <c r="S154"/>
      <c r="T154"/>
      <c r="U154"/>
      <c r="V154"/>
      <c r="W154"/>
    </row>
    <row r="155" spans="1:23" x14ac:dyDescent="0.25">
      <c r="A155" s="178" t="s">
        <v>2244</v>
      </c>
      <c r="B155" s="178"/>
      <c r="C155" s="178"/>
      <c r="D155" s="178"/>
      <c r="E155" s="178"/>
      <c r="F155" s="178"/>
      <c r="G155" s="59" t="s">
        <v>2319</v>
      </c>
      <c r="H155"/>
      <c r="I155"/>
      <c r="J155"/>
      <c r="K155"/>
      <c r="L155"/>
      <c r="M155"/>
      <c r="N155"/>
      <c r="O155"/>
      <c r="P155"/>
      <c r="Q155"/>
      <c r="R155"/>
      <c r="S155"/>
      <c r="T155"/>
      <c r="U155"/>
      <c r="V155"/>
      <c r="W155"/>
    </row>
    <row r="156" spans="1:23" x14ac:dyDescent="0.25">
      <c r="A156" s="176" t="s">
        <v>43</v>
      </c>
      <c r="B156" s="176"/>
      <c r="C156" s="176"/>
      <c r="D156" s="176"/>
      <c r="E156" s="176"/>
      <c r="F156" s="176"/>
      <c r="G156" s="61">
        <v>14</v>
      </c>
      <c r="H156"/>
      <c r="I156"/>
      <c r="J156"/>
      <c r="K156"/>
      <c r="L156"/>
      <c r="M156"/>
      <c r="N156"/>
      <c r="O156"/>
      <c r="P156"/>
      <c r="Q156"/>
      <c r="R156"/>
      <c r="S156"/>
      <c r="T156"/>
      <c r="U156"/>
      <c r="V156"/>
      <c r="W156"/>
    </row>
    <row r="157" spans="1:23" x14ac:dyDescent="0.25">
      <c r="A157" s="176" t="s">
        <v>1818</v>
      </c>
      <c r="B157" s="176"/>
      <c r="C157" s="176"/>
      <c r="D157" s="176"/>
      <c r="E157" s="176"/>
      <c r="F157" s="176"/>
      <c r="G157" s="61">
        <v>9</v>
      </c>
      <c r="H157"/>
      <c r="I157"/>
      <c r="J157"/>
      <c r="K157"/>
      <c r="L157"/>
      <c r="M157"/>
      <c r="N157"/>
      <c r="O157"/>
      <c r="P157"/>
      <c r="Q157"/>
      <c r="R157"/>
      <c r="S157"/>
      <c r="T157"/>
      <c r="U157"/>
      <c r="V157"/>
      <c r="W157"/>
    </row>
    <row r="158" spans="1:23" x14ac:dyDescent="0.25">
      <c r="A158" s="176" t="s">
        <v>45</v>
      </c>
      <c r="B158" s="176"/>
      <c r="C158" s="176"/>
      <c r="D158" s="176"/>
      <c r="E158" s="176"/>
      <c r="F158" s="176"/>
      <c r="G158" s="61">
        <v>9</v>
      </c>
      <c r="H158"/>
      <c r="I158"/>
      <c r="J158"/>
      <c r="K158"/>
      <c r="L158"/>
      <c r="M158"/>
      <c r="N158"/>
      <c r="O158"/>
      <c r="P158"/>
      <c r="Q158"/>
      <c r="R158"/>
      <c r="S158"/>
      <c r="T158"/>
      <c r="U158"/>
      <c r="V158"/>
      <c r="W158"/>
    </row>
    <row r="159" spans="1:23" x14ac:dyDescent="0.25">
      <c r="A159" s="176" t="s">
        <v>1815</v>
      </c>
      <c r="B159" s="176"/>
      <c r="C159" s="176"/>
      <c r="D159" s="176"/>
      <c r="E159" s="176"/>
      <c r="F159" s="176"/>
      <c r="G159" s="61">
        <v>9</v>
      </c>
      <c r="H159"/>
      <c r="I159"/>
      <c r="J159"/>
      <c r="K159"/>
      <c r="L159"/>
      <c r="M159"/>
      <c r="N159"/>
      <c r="O159"/>
      <c r="P159"/>
      <c r="Q159"/>
      <c r="R159"/>
      <c r="S159"/>
      <c r="T159"/>
      <c r="U159"/>
      <c r="V159"/>
      <c r="W159"/>
    </row>
    <row r="160" spans="1:23" x14ac:dyDescent="0.25">
      <c r="A160" s="176" t="s">
        <v>1790</v>
      </c>
      <c r="B160" s="176"/>
      <c r="C160" s="176"/>
      <c r="D160" s="176"/>
      <c r="E160" s="176"/>
      <c r="F160" s="176"/>
      <c r="G160" s="61">
        <v>9</v>
      </c>
      <c r="H160"/>
      <c r="I160"/>
      <c r="J160"/>
      <c r="K160"/>
      <c r="L160"/>
      <c r="M160"/>
      <c r="N160"/>
      <c r="O160"/>
      <c r="P160"/>
      <c r="Q160"/>
      <c r="R160"/>
      <c r="S160"/>
      <c r="T160"/>
      <c r="U160"/>
      <c r="V160"/>
      <c r="W160"/>
    </row>
    <row r="161" spans="1:23" x14ac:dyDescent="0.25">
      <c r="A161" s="176" t="s">
        <v>41</v>
      </c>
      <c r="B161" s="176"/>
      <c r="C161" s="176"/>
      <c r="D161" s="176"/>
      <c r="E161" s="176"/>
      <c r="F161" s="176"/>
      <c r="G161" s="61">
        <v>8</v>
      </c>
      <c r="H161"/>
      <c r="I161"/>
      <c r="J161"/>
      <c r="K161"/>
      <c r="L161"/>
      <c r="M161"/>
      <c r="N161"/>
      <c r="O161"/>
      <c r="P161"/>
      <c r="Q161"/>
      <c r="R161"/>
      <c r="S161"/>
      <c r="T161"/>
      <c r="U161"/>
      <c r="V161"/>
      <c r="W161"/>
    </row>
    <row r="162" spans="1:23" x14ac:dyDescent="0.25">
      <c r="A162" s="176" t="s">
        <v>607</v>
      </c>
      <c r="B162" s="176"/>
      <c r="C162" s="176"/>
      <c r="D162" s="176"/>
      <c r="E162" s="176"/>
      <c r="F162" s="176"/>
      <c r="G162" s="61">
        <v>7</v>
      </c>
      <c r="H162"/>
      <c r="I162"/>
      <c r="J162"/>
      <c r="K162"/>
      <c r="L162"/>
      <c r="M162"/>
      <c r="N162"/>
      <c r="O162"/>
      <c r="P162"/>
      <c r="Q162"/>
      <c r="R162"/>
      <c r="S162"/>
      <c r="T162"/>
      <c r="U162"/>
      <c r="V162"/>
      <c r="W162"/>
    </row>
    <row r="163" spans="1:23" x14ac:dyDescent="0.25">
      <c r="A163" s="176" t="s">
        <v>1803</v>
      </c>
      <c r="B163" s="176"/>
      <c r="C163" s="176"/>
      <c r="D163" s="176"/>
      <c r="E163" s="176"/>
      <c r="F163" s="176"/>
      <c r="G163" s="61">
        <v>7</v>
      </c>
      <c r="H163"/>
      <c r="I163"/>
      <c r="J163"/>
      <c r="K163"/>
      <c r="L163"/>
      <c r="M163"/>
      <c r="N163"/>
      <c r="O163"/>
      <c r="P163"/>
      <c r="Q163"/>
      <c r="R163"/>
      <c r="S163"/>
      <c r="T163"/>
      <c r="U163"/>
      <c r="V163"/>
      <c r="W163"/>
    </row>
    <row r="164" spans="1:23" x14ac:dyDescent="0.25">
      <c r="A164" s="176" t="s">
        <v>2081</v>
      </c>
      <c r="B164" s="176"/>
      <c r="C164" s="176"/>
      <c r="D164" s="176"/>
      <c r="E164" s="176"/>
      <c r="F164" s="176"/>
      <c r="G164" s="61">
        <v>7</v>
      </c>
      <c r="H164"/>
      <c r="I164"/>
      <c r="J164"/>
      <c r="K164"/>
      <c r="L164"/>
      <c r="M164"/>
      <c r="N164"/>
      <c r="O164"/>
      <c r="P164"/>
      <c r="Q164"/>
      <c r="R164"/>
      <c r="S164"/>
      <c r="T164"/>
      <c r="U164"/>
      <c r="V164"/>
      <c r="W164"/>
    </row>
    <row r="165" spans="1:23" x14ac:dyDescent="0.25">
      <c r="A165" s="176" t="s">
        <v>1805</v>
      </c>
      <c r="B165" s="176"/>
      <c r="C165" s="176"/>
      <c r="D165" s="176"/>
      <c r="E165" s="176"/>
      <c r="F165" s="176"/>
      <c r="G165" s="61">
        <v>7</v>
      </c>
      <c r="H165"/>
      <c r="I165"/>
      <c r="J165"/>
      <c r="K165"/>
      <c r="L165"/>
      <c r="M165"/>
      <c r="N165"/>
      <c r="O165"/>
      <c r="P165"/>
      <c r="Q165"/>
      <c r="R165"/>
      <c r="S165"/>
      <c r="T165"/>
      <c r="U165"/>
      <c r="V165"/>
      <c r="W165"/>
    </row>
    <row r="168" spans="1:23" ht="26.25" customHeight="1" x14ac:dyDescent="0.25">
      <c r="A168" s="177" t="s">
        <v>2326</v>
      </c>
      <c r="B168" s="177"/>
      <c r="C168" s="177"/>
      <c r="D168" s="177"/>
      <c r="E168" s="177"/>
      <c r="F168" s="177"/>
      <c r="G168" s="177"/>
      <c r="H168"/>
      <c r="I168"/>
      <c r="J168"/>
      <c r="K168"/>
      <c r="L168"/>
      <c r="M168"/>
      <c r="N168"/>
      <c r="O168"/>
      <c r="P168"/>
      <c r="Q168"/>
      <c r="R168"/>
      <c r="S168"/>
      <c r="T168"/>
      <c r="U168"/>
      <c r="V168"/>
      <c r="W168"/>
    </row>
    <row r="169" spans="1:23" x14ac:dyDescent="0.25">
      <c r="A169" s="178" t="s">
        <v>2244</v>
      </c>
      <c r="B169" s="178"/>
      <c r="C169" s="178"/>
      <c r="D169" s="178"/>
      <c r="E169" s="178"/>
      <c r="F169" s="178"/>
      <c r="G169" s="59" t="s">
        <v>2319</v>
      </c>
      <c r="H169"/>
      <c r="I169"/>
      <c r="J169"/>
      <c r="K169"/>
      <c r="L169"/>
      <c r="M169"/>
      <c r="N169"/>
      <c r="O169"/>
      <c r="P169"/>
      <c r="Q169"/>
      <c r="R169"/>
      <c r="S169"/>
      <c r="T169"/>
      <c r="U169"/>
      <c r="V169"/>
      <c r="W169"/>
    </row>
    <row r="170" spans="1:23" x14ac:dyDescent="0.25">
      <c r="A170" s="176" t="s">
        <v>1809</v>
      </c>
      <c r="B170" s="176"/>
      <c r="C170" s="176"/>
      <c r="D170" s="176"/>
      <c r="E170" s="176"/>
      <c r="F170" s="176"/>
      <c r="G170" s="61">
        <v>28</v>
      </c>
      <c r="H170"/>
      <c r="I170"/>
      <c r="J170"/>
      <c r="K170"/>
      <c r="L170"/>
      <c r="M170"/>
      <c r="N170"/>
      <c r="O170"/>
      <c r="P170"/>
      <c r="Q170"/>
      <c r="R170"/>
      <c r="S170"/>
      <c r="T170"/>
      <c r="U170"/>
      <c r="V170"/>
      <c r="W170"/>
    </row>
    <row r="171" spans="1:23" x14ac:dyDescent="0.25">
      <c r="A171" s="176" t="s">
        <v>1802</v>
      </c>
      <c r="B171" s="176"/>
      <c r="C171" s="176"/>
      <c r="D171" s="176"/>
      <c r="E171" s="176"/>
      <c r="F171" s="176"/>
      <c r="G171" s="61">
        <v>13</v>
      </c>
      <c r="H171"/>
      <c r="I171"/>
      <c r="J171"/>
      <c r="K171"/>
      <c r="L171"/>
      <c r="M171"/>
      <c r="N171"/>
      <c r="O171"/>
      <c r="P171"/>
      <c r="Q171"/>
      <c r="R171"/>
      <c r="S171"/>
      <c r="T171"/>
      <c r="U171"/>
      <c r="V171"/>
      <c r="W171"/>
    </row>
    <row r="172" spans="1:23" x14ac:dyDescent="0.25">
      <c r="A172" s="176" t="s">
        <v>600</v>
      </c>
      <c r="B172" s="176"/>
      <c r="C172" s="176"/>
      <c r="D172" s="176"/>
      <c r="E172" s="176"/>
      <c r="F172" s="176"/>
      <c r="G172" s="61">
        <v>13</v>
      </c>
      <c r="H172"/>
      <c r="I172"/>
      <c r="J172"/>
      <c r="K172"/>
      <c r="L172"/>
      <c r="M172"/>
      <c r="N172"/>
      <c r="O172"/>
      <c r="P172"/>
      <c r="Q172"/>
      <c r="R172"/>
      <c r="S172"/>
      <c r="T172"/>
      <c r="U172"/>
      <c r="V172"/>
      <c r="W172"/>
    </row>
    <row r="173" spans="1:23" x14ac:dyDescent="0.25">
      <c r="A173" s="176" t="s">
        <v>43</v>
      </c>
      <c r="B173" s="176"/>
      <c r="C173" s="176"/>
      <c r="D173" s="176"/>
      <c r="E173" s="176"/>
      <c r="F173" s="176"/>
      <c r="G173" s="61">
        <v>12</v>
      </c>
      <c r="H173"/>
      <c r="I173"/>
      <c r="J173"/>
      <c r="K173"/>
      <c r="L173"/>
      <c r="M173"/>
      <c r="N173"/>
      <c r="O173"/>
      <c r="P173"/>
      <c r="Q173"/>
      <c r="R173"/>
      <c r="S173"/>
      <c r="T173"/>
      <c r="U173"/>
      <c r="V173"/>
      <c r="W173"/>
    </row>
    <row r="174" spans="1:23" x14ac:dyDescent="0.25">
      <c r="A174" s="176" t="s">
        <v>2085</v>
      </c>
      <c r="B174" s="176"/>
      <c r="C174" s="176"/>
      <c r="D174" s="176"/>
      <c r="E174" s="176"/>
      <c r="F174" s="176"/>
      <c r="G174" s="61">
        <v>11</v>
      </c>
      <c r="H174"/>
      <c r="I174"/>
      <c r="J174"/>
      <c r="K174"/>
      <c r="L174"/>
      <c r="M174"/>
      <c r="N174"/>
      <c r="O174"/>
      <c r="P174"/>
      <c r="Q174"/>
      <c r="R174"/>
      <c r="S174"/>
      <c r="T174"/>
      <c r="U174"/>
      <c r="V174"/>
      <c r="W174"/>
    </row>
    <row r="175" spans="1:23" x14ac:dyDescent="0.25">
      <c r="A175" s="176" t="s">
        <v>41</v>
      </c>
      <c r="B175" s="176"/>
      <c r="C175" s="176"/>
      <c r="D175" s="176"/>
      <c r="E175" s="176"/>
      <c r="F175" s="176"/>
      <c r="G175" s="61">
        <v>10</v>
      </c>
      <c r="H175"/>
      <c r="I175"/>
      <c r="J175"/>
      <c r="K175"/>
      <c r="L175"/>
      <c r="M175"/>
      <c r="N175"/>
      <c r="O175"/>
      <c r="P175"/>
      <c r="Q175"/>
      <c r="R175"/>
      <c r="S175"/>
      <c r="T175"/>
      <c r="U175"/>
      <c r="V175"/>
      <c r="W175"/>
    </row>
    <row r="176" spans="1:23" x14ac:dyDescent="0.25">
      <c r="A176" s="176" t="s">
        <v>1818</v>
      </c>
      <c r="B176" s="176"/>
      <c r="C176" s="176"/>
      <c r="D176" s="176"/>
      <c r="E176" s="176"/>
      <c r="F176" s="176"/>
      <c r="G176" s="61">
        <v>9</v>
      </c>
      <c r="H176"/>
      <c r="I176"/>
      <c r="J176"/>
      <c r="K176"/>
      <c r="L176"/>
      <c r="M176"/>
      <c r="N176"/>
      <c r="O176"/>
      <c r="P176"/>
      <c r="Q176"/>
      <c r="R176"/>
      <c r="S176"/>
      <c r="T176"/>
      <c r="U176"/>
      <c r="V176"/>
      <c r="W176"/>
    </row>
    <row r="177" spans="1:51" x14ac:dyDescent="0.25">
      <c r="A177" s="176" t="s">
        <v>1788</v>
      </c>
      <c r="B177" s="176"/>
      <c r="C177" s="176"/>
      <c r="D177" s="176"/>
      <c r="E177" s="176"/>
      <c r="F177" s="176"/>
      <c r="G177" s="61">
        <v>8</v>
      </c>
      <c r="H177"/>
      <c r="I177"/>
      <c r="J177"/>
      <c r="K177"/>
      <c r="L177"/>
      <c r="M177"/>
      <c r="N177"/>
      <c r="O177"/>
      <c r="P177"/>
      <c r="Q177"/>
      <c r="R177"/>
      <c r="S177"/>
      <c r="T177"/>
      <c r="U177"/>
      <c r="V177"/>
      <c r="W177"/>
    </row>
    <row r="178" spans="1:51" x14ac:dyDescent="0.25">
      <c r="A178" s="176" t="s">
        <v>439</v>
      </c>
      <c r="B178" s="176"/>
      <c r="C178" s="176"/>
      <c r="D178" s="176"/>
      <c r="E178" s="176"/>
      <c r="F178" s="176"/>
      <c r="G178" s="61">
        <v>7</v>
      </c>
      <c r="H178"/>
      <c r="I178"/>
      <c r="J178"/>
      <c r="K178"/>
      <c r="L178"/>
      <c r="M178"/>
      <c r="N178"/>
      <c r="O178"/>
      <c r="P178"/>
      <c r="Q178"/>
      <c r="R178"/>
      <c r="S178"/>
      <c r="T178"/>
      <c r="U178"/>
      <c r="V178"/>
      <c r="W178"/>
    </row>
    <row r="179" spans="1:51" x14ac:dyDescent="0.25">
      <c r="A179" s="176" t="s">
        <v>510</v>
      </c>
      <c r="B179" s="176"/>
      <c r="C179" s="176"/>
      <c r="D179" s="176"/>
      <c r="E179" s="176"/>
      <c r="F179" s="176"/>
      <c r="G179" s="61">
        <v>7</v>
      </c>
      <c r="H179"/>
      <c r="I179"/>
      <c r="J179"/>
      <c r="K179"/>
      <c r="L179"/>
      <c r="M179"/>
      <c r="N179"/>
      <c r="O179"/>
      <c r="P179"/>
      <c r="Q179"/>
      <c r="R179"/>
      <c r="S179"/>
      <c r="T179"/>
      <c r="U179"/>
      <c r="V179"/>
      <c r="W179"/>
    </row>
    <row r="183" spans="1:51" ht="78.75" customHeight="1" x14ac:dyDescent="0.25">
      <c r="A183" s="58" t="s">
        <v>2316</v>
      </c>
      <c r="B183" s="58" t="s">
        <v>2317</v>
      </c>
      <c r="C183" s="58" t="s">
        <v>1828</v>
      </c>
      <c r="D183" s="58" t="s">
        <v>59</v>
      </c>
      <c r="E183" s="58" t="s">
        <v>1829</v>
      </c>
      <c r="F183" s="58" t="s">
        <v>60</v>
      </c>
      <c r="G183" s="58" t="s">
        <v>61</v>
      </c>
      <c r="H183" s="58" t="s">
        <v>62</v>
      </c>
      <c r="I183" s="58" t="s">
        <v>63</v>
      </c>
      <c r="J183" s="58" t="s">
        <v>1830</v>
      </c>
      <c r="K183" s="58" t="s">
        <v>2087</v>
      </c>
      <c r="L183" s="58" t="s">
        <v>1831</v>
      </c>
      <c r="M183" s="58" t="s">
        <v>2091</v>
      </c>
      <c r="N183" s="58" t="s">
        <v>1832</v>
      </c>
      <c r="O183" s="58" t="s">
        <v>1833</v>
      </c>
      <c r="P183" s="58" t="s">
        <v>64</v>
      </c>
      <c r="Q183" s="58" t="s">
        <v>2093</v>
      </c>
      <c r="R183" s="58" t="s">
        <v>65</v>
      </c>
      <c r="S183" s="58" t="s">
        <v>2094</v>
      </c>
      <c r="T183" s="58" t="s">
        <v>66</v>
      </c>
      <c r="U183" s="58" t="s">
        <v>444</v>
      </c>
      <c r="V183" s="58" t="s">
        <v>2095</v>
      </c>
      <c r="W183" s="58" t="s">
        <v>1331</v>
      </c>
      <c r="X183" s="63" t="s">
        <v>67</v>
      </c>
      <c r="Y183" s="63" t="s">
        <v>68</v>
      </c>
      <c r="Z183" s="63" t="s">
        <v>2096</v>
      </c>
      <c r="AA183" s="63" t="s">
        <v>26</v>
      </c>
      <c r="AB183" s="63" t="s">
        <v>1336</v>
      </c>
      <c r="AC183" s="63" t="s">
        <v>1834</v>
      </c>
      <c r="AD183" s="63" t="s">
        <v>1835</v>
      </c>
      <c r="AE183" s="63" t="s">
        <v>1836</v>
      </c>
      <c r="AF183" s="63" t="s">
        <v>2092</v>
      </c>
      <c r="AG183" s="63" t="s">
        <v>2097</v>
      </c>
      <c r="AH183" s="63" t="s">
        <v>2098</v>
      </c>
      <c r="AI183" s="63" t="s">
        <v>2101</v>
      </c>
      <c r="AJ183" s="63" t="s">
        <v>2099</v>
      </c>
      <c r="AK183" s="63" t="s">
        <v>474</v>
      </c>
      <c r="AL183" s="63" t="s">
        <v>1837</v>
      </c>
      <c r="AM183" s="63" t="s">
        <v>1838</v>
      </c>
      <c r="AN183" s="63" t="s">
        <v>2100</v>
      </c>
      <c r="AO183" s="63" t="s">
        <v>1839</v>
      </c>
      <c r="AP183" s="63" t="s">
        <v>1335</v>
      </c>
      <c r="AQ183" s="63" t="s">
        <v>465</v>
      </c>
      <c r="AR183" s="63" t="s">
        <v>2088</v>
      </c>
      <c r="AS183" s="63" t="s">
        <v>2089</v>
      </c>
      <c r="AT183" s="63" t="s">
        <v>2090</v>
      </c>
      <c r="AU183" s="63" t="s">
        <v>2291</v>
      </c>
      <c r="AV183" s="63" t="s">
        <v>2300</v>
      </c>
      <c r="AW183" s="63" t="s">
        <v>2305</v>
      </c>
      <c r="AX183" s="63" t="s">
        <v>2309</v>
      </c>
      <c r="AY183" s="63" t="s">
        <v>2310</v>
      </c>
    </row>
    <row r="184" spans="1:51" x14ac:dyDescent="0.25">
      <c r="A184" s="60" t="s">
        <v>1780</v>
      </c>
      <c r="B184" s="60" t="s">
        <v>477</v>
      </c>
      <c r="C184" s="60">
        <f>COUNTIFS(Coding!$B$3:$B$1048576,B184,Coding!$EO$3:$EO$1048576,"YES")</f>
        <v>0</v>
      </c>
      <c r="D184" s="60">
        <f>COUNTIFS(Coding!$B$3:$B$1048576,B184,Coding!$EP$3:$EP$1048576,"YES")</f>
        <v>0</v>
      </c>
      <c r="E184" s="60">
        <f>COUNTIFS(Coding!$B$3:$B$1048576,B184,Coding!$EQ$3:$EQ$1048576,"YES")</f>
        <v>5</v>
      </c>
      <c r="F184" s="60">
        <f>COUNTIFS(Coding!$B$3:$B$1048576,B184,Coding!$ER$3:$ER$1048576,"YES")</f>
        <v>0</v>
      </c>
      <c r="G184" s="60">
        <f>COUNTIFS(Coding!$B$3:$B$1048576,B184,Coding!$ES$3:$ES$1048576,"YES")</f>
        <v>1</v>
      </c>
      <c r="H184" s="60">
        <f>COUNTIFS(Coding!$B$3:$B$1048576,B184,Coding!$ET$3:$ET$1048576,"YES")</f>
        <v>0</v>
      </c>
      <c r="I184" s="60">
        <f>COUNTIFS(Coding!$B$3:$B$1048576,B184,Coding!$EU$3:$EU$1048576,"YES")</f>
        <v>2</v>
      </c>
      <c r="J184" s="60">
        <f>COUNTIFS(Coding!$B$3:$B$1048576,B184,Coding!$EV$3:$EV$1048576,"YES")</f>
        <v>0</v>
      </c>
      <c r="K184" s="60">
        <f>COUNTIFS(Coding!$B$3:$B$1048576,B184,Coding!$EW$3:$EW$1048576,"YES")</f>
        <v>5</v>
      </c>
      <c r="L184" s="60">
        <f>COUNTIFS(Coding!$B$3:$B$1048576,B184,Coding!$EX$3:$EX$1048576,"YES")</f>
        <v>0</v>
      </c>
      <c r="M184" s="60">
        <f>COUNTIFS(Coding!$B$3:$B$1048576,B184,Coding!$EY$3:$EY$1048576,"YES")</f>
        <v>0</v>
      </c>
      <c r="N184" s="60">
        <f>COUNTIFS(Coding!$B$3:$B$1048576,B184,Coding!$EZ$3:$EZ$1048576,"YES")</f>
        <v>1</v>
      </c>
      <c r="O184" s="60">
        <f>COUNTIFS(Coding!$B$3:$B$1048576,B184,Coding!$FA$3:$FA$1048576,"YES")</f>
        <v>3</v>
      </c>
      <c r="P184" s="60">
        <f>COUNTIFS(Coding!$B$3:$B$1048576,B184,Coding!$FB$3:$FB$1048576,"YES")</f>
        <v>1</v>
      </c>
      <c r="Q184" s="60">
        <f>COUNTIFS(Coding!$B$3:$B$1048576,B184,Coding!$FC$3:$FC$1048576,"YES")</f>
        <v>2</v>
      </c>
      <c r="R184" s="60">
        <f>COUNTIFS(Coding!$B$3:$B$1048576,B184,Coding!$FD$3:$FD$1048576,"YES")</f>
        <v>0</v>
      </c>
      <c r="S184" s="60">
        <f>COUNTIFS(Coding!$B$3:$B$1048576,B184,Coding!$FE$3:$FE$1048576,"YES")</f>
        <v>0</v>
      </c>
      <c r="T184" s="60">
        <f>COUNTIFS(Coding!$B$3:$B$1048576,B184,Coding!$FF$3:$FF$1048576,"YES")</f>
        <v>0</v>
      </c>
      <c r="U184" s="60">
        <f>COUNTIFS(Coding!$B$3:$B$1048576,B184,Coding!$FG$3:$FG$1048576,"YES")</f>
        <v>1</v>
      </c>
      <c r="V184" s="60">
        <f>COUNTIFS(Coding!$B$3:$B$1048576,B184,Coding!$FH$3:$FH$1048576,"YES")</f>
        <v>0</v>
      </c>
      <c r="W184" s="60">
        <f>COUNTIFS(Coding!$B$3:$B$1048576,B184,Coding!$FI$3:$FI$1048576,"YES")</f>
        <v>1</v>
      </c>
      <c r="X184" s="60">
        <f>COUNTIFS(Coding!$B$3:$B$1048576,B184,Coding!$FJ$3:$FJ$1048576,"YES")</f>
        <v>0</v>
      </c>
      <c r="Y184" s="60">
        <f>COUNTIFS(Coding!$B$3:$B$1048576,B184,Coding!$FK$3:$FK$1048576,"YES")</f>
        <v>0</v>
      </c>
      <c r="Z184" s="60">
        <f>COUNTIFS(Coding!$B$3:$B$1048576,B184,Coding!$FL$3:$FL$1048576,"YES")</f>
        <v>1</v>
      </c>
      <c r="AA184" s="60">
        <f>COUNTIFS(Coding!$B$3:$B$1048576,B184,Coding!$FM$3:$FM$1048576,"YES")</f>
        <v>1</v>
      </c>
      <c r="AB184" s="60">
        <f>COUNTIFS(Coding!$B$3:$B$1048576,B184,Coding!$FN$3:$FN$1048576,"YES")</f>
        <v>0</v>
      </c>
      <c r="AC184" s="60">
        <f>COUNTIFS(Coding!$B$3:$B$1048576,B184,Coding!$FO$3:$FO$1048576,"YES")</f>
        <v>2</v>
      </c>
      <c r="AD184" s="60">
        <f>COUNTIFS(Coding!$B$3:$B$1048576,B184,Coding!$FP$3:$FP$1048576,"YES")</f>
        <v>0</v>
      </c>
      <c r="AE184" s="60">
        <f>COUNTIFS(Coding!$B$3:$B$1048576,B184,Coding!$FQ$3:$FQ$1048576,"YES")</f>
        <v>0</v>
      </c>
      <c r="AF184" s="60">
        <f>COUNTIFS(Coding!$B$3:$B$1048576,B184,Coding!$FR$3:$FR$1048576,"YES")</f>
        <v>0</v>
      </c>
      <c r="AG184" s="60">
        <f>COUNTIFS(Coding!$B$3:$B$1048576,B184,Coding!$FS$3:$FS$1048576,"YES")</f>
        <v>0</v>
      </c>
      <c r="AH184" s="60">
        <f>COUNTIFS(Coding!$B$3:$B$1048576,B184,Coding!$FT$3:$FT$1048576,"YES")</f>
        <v>0</v>
      </c>
      <c r="AI184" s="60">
        <f>COUNTIFS(Coding!$B$3:$B$1048576,B184,Coding!$FU$3:$FU$1048576,"YES")</f>
        <v>0</v>
      </c>
      <c r="AJ184" s="60">
        <f>COUNTIFS(Coding!$B$3:$B$1048576,B184,Coding!$FV$3:$FV$1048576,"YES")</f>
        <v>0</v>
      </c>
      <c r="AK184" s="60">
        <f>COUNTIFS(Coding!$B$3:$B$1048576,B184,Coding!$FW$3:$FW$1048576,"YES")</f>
        <v>0</v>
      </c>
      <c r="AL184" s="60">
        <f>COUNTIFS(Coding!$B$3:$B$1048576,B184,Coding!$FX$3:$FX$1048576,"YES")</f>
        <v>0</v>
      </c>
      <c r="AM184" s="60">
        <f>COUNTIFS(Coding!$B$3:$B$1048576,B184,Coding!$FY$3:$FY$1048576,"YES")</f>
        <v>0</v>
      </c>
      <c r="AN184" s="60">
        <f>COUNTIFS(Coding!$B$3:$B$1048576,B184,Coding!$FZ$3:$FZ$1048576,"YES")</f>
        <v>1</v>
      </c>
      <c r="AO184" s="60">
        <f>COUNTIFS(Coding!$B$3:$B$1048576,B184,Coding!$GA$3:$GA$1048576,"YES")</f>
        <v>0</v>
      </c>
      <c r="AP184" s="60">
        <f>COUNTIFS(Coding!$B$3:$B$1048576,B184,Coding!$GB$3:$GB$1048576,"YES")</f>
        <v>0</v>
      </c>
      <c r="AQ184" s="60">
        <f>COUNTIFS(Coding!$B$3:$B$1048576,B184,Coding!$GC$3:$GC$1048576,"YES")</f>
        <v>0</v>
      </c>
      <c r="AR184" s="60">
        <f>COUNTIFS(Coding!$B$3:$B$1048576,B184,Coding!$GD$3:$GD$1048576,"YES")</f>
        <v>5</v>
      </c>
      <c r="AS184" s="60">
        <f>COUNTIFS(Coding!$B$3:$B$1048576,B184,Coding!$GE$3:$GE$1048576,"YES")</f>
        <v>7</v>
      </c>
      <c r="AT184" s="60">
        <f>COUNTIFS(Coding!$B$3:$B$1048576,B184,Coding!$GF$3:$GF$1048576,"YES")</f>
        <v>2</v>
      </c>
      <c r="AU184" s="60">
        <f>COUNTIFS(Coding!$B$3:$B$1048576,B184,Coding!$GG$3:$GG$1048576,"YES")</f>
        <v>4</v>
      </c>
      <c r="AV184" s="60">
        <f>COUNTIFS(Coding!$B$3:$B$1048576,B184,Coding!$GH$3:$GH$1048576,"YES")</f>
        <v>2</v>
      </c>
      <c r="AW184" s="60">
        <f>COUNTIFS(Coding!$B$3:$B$1048576,B184,Coding!$GI$3:$GI$1048576,"YES")</f>
        <v>0</v>
      </c>
      <c r="AX184" s="60">
        <f>COUNTIFS(Coding!$B$3:$B$1048576,B184,Coding!$GJ$3:$GJ$1048576,"YES")</f>
        <v>0</v>
      </c>
      <c r="AY184" s="60">
        <f>COUNTIFS(Coding!$B$3:$B$1048576,B184,Coding!$GK$3:$GK$1048576,"YES")</f>
        <v>0</v>
      </c>
    </row>
    <row r="185" spans="1:51" x14ac:dyDescent="0.25">
      <c r="A185" s="60" t="s">
        <v>1781</v>
      </c>
      <c r="B185" s="60" t="s">
        <v>612</v>
      </c>
      <c r="C185" s="60">
        <f>COUNTIFS(Coding!$B$3:$B$1048576,B185,Coding!$EO$3:$EO$1048576,"YES")</f>
        <v>2</v>
      </c>
      <c r="D185" s="60">
        <f>COUNTIFS(Coding!$B$3:$B$1048576,B185,Coding!$EP$3:$EP$1048576,"YES")</f>
        <v>27</v>
      </c>
      <c r="E185" s="60">
        <f>COUNTIFS(Coding!$B$3:$B$1048576,B185,Coding!$EQ$3:$EQ$1048576,"YES")</f>
        <v>21</v>
      </c>
      <c r="F185" s="60">
        <f>COUNTIFS(Coding!$B$3:$B$1048576,B185,Coding!$ER$3:$ER$1048576,"YES")</f>
        <v>11</v>
      </c>
      <c r="G185" s="60">
        <f>COUNTIFS(Coding!$B$3:$B$1048576,B185,Coding!$ES$3:$ES$1048576,"YES")</f>
        <v>5</v>
      </c>
      <c r="H185" s="60">
        <f>COUNTIFS(Coding!$B$3:$B$1048576,B185,Coding!$ET$3:$ET$1048576,"YES")</f>
        <v>1</v>
      </c>
      <c r="I185" s="60">
        <f>COUNTIFS(Coding!$B$3:$B$1048576,B185,Coding!$EU$3:$EU$1048576,"YES")</f>
        <v>0</v>
      </c>
      <c r="J185" s="60">
        <f>COUNTIFS(Coding!$B$3:$B$1048576,B185,Coding!$EV$3:$EV$1048576,"YES")</f>
        <v>1</v>
      </c>
      <c r="K185" s="60">
        <f>COUNTIFS(Coding!$B$3:$B$1048576,B185,Coding!$EW$3:$EW$1048576,"YES")</f>
        <v>14</v>
      </c>
      <c r="L185" s="60">
        <f>COUNTIFS(Coding!$B$3:$B$1048576,B185,Coding!$EX$3:$EX$1048576,"YES")</f>
        <v>6</v>
      </c>
      <c r="M185" s="60">
        <f>COUNTIFS(Coding!$B$3:$B$1048576,B185,Coding!$EY$3:$EY$1048576,"YES")</f>
        <v>5</v>
      </c>
      <c r="N185" s="60">
        <f>COUNTIFS(Coding!$B$3:$B$1048576,B185,Coding!$EZ$3:$EZ$1048576,"YES")</f>
        <v>1</v>
      </c>
      <c r="O185" s="60">
        <f>COUNTIFS(Coding!$B$3:$B$1048576,B185,Coding!$FA$3:$FA$1048576,"YES")</f>
        <v>9</v>
      </c>
      <c r="P185" s="60">
        <f>COUNTIFS(Coding!$B$3:$B$1048576,B185,Coding!$FB$3:$FB$1048576,"YES")</f>
        <v>11</v>
      </c>
      <c r="Q185" s="60">
        <f>COUNTIFS(Coding!$B$3:$B$1048576,B185,Coding!$FC$3:$FC$1048576,"YES")</f>
        <v>0</v>
      </c>
      <c r="R185" s="60">
        <f>COUNTIFS(Coding!$B$3:$B$1048576,B185,Coding!$FD$3:$FD$1048576,"YES")</f>
        <v>3</v>
      </c>
      <c r="S185" s="60">
        <f>COUNTIFS(Coding!$B$3:$B$1048576,B185,Coding!$FE$3:$FE$1048576,"YES")</f>
        <v>4</v>
      </c>
      <c r="T185" s="60">
        <f>COUNTIFS(Coding!$B$3:$B$1048576,B185,Coding!$FF$3:$FF$1048576,"YES")</f>
        <v>5</v>
      </c>
      <c r="U185" s="60">
        <f>COUNTIFS(Coding!$B$3:$B$1048576,B185,Coding!$FG$3:$FG$1048576,"YES")</f>
        <v>4</v>
      </c>
      <c r="V185" s="60">
        <f>COUNTIFS(Coding!$B$3:$B$1048576,B185,Coding!$FH$3:$FH$1048576,"YES")</f>
        <v>8</v>
      </c>
      <c r="W185" s="60">
        <f>COUNTIFS(Coding!$B$3:$B$1048576,B185,Coding!$FI$3:$FI$1048576,"YES")</f>
        <v>3</v>
      </c>
      <c r="X185" s="60">
        <f>COUNTIFS(Coding!$B$3:$B$1048576,B185,Coding!$FJ$3:$FJ$1048576,"YES")</f>
        <v>6</v>
      </c>
      <c r="Y185" s="60">
        <f>COUNTIFS(Coding!$B$3:$B$1048576,B185,Coding!$FK$3:$FK$1048576,"YES")</f>
        <v>0</v>
      </c>
      <c r="Z185" s="60">
        <f>COUNTIFS(Coding!$B$3:$B$1048576,B185,Coding!$FL$3:$FL$1048576,"YES")</f>
        <v>5</v>
      </c>
      <c r="AA185" s="60">
        <f>COUNTIFS(Coding!$B$3:$B$1048576,B185,Coding!$FM$3:$FM$1048576,"YES")</f>
        <v>3</v>
      </c>
      <c r="AB185" s="60">
        <f>COUNTIFS(Coding!$B$3:$B$1048576,B185,Coding!$FN$3:$FN$1048576,"YES")</f>
        <v>1</v>
      </c>
      <c r="AC185" s="60">
        <f>COUNTIFS(Coding!$B$3:$B$1048576,B185,Coding!$FO$3:$FO$1048576,"YES")</f>
        <v>8</v>
      </c>
      <c r="AD185" s="60">
        <f>COUNTIFS(Coding!$B$3:$B$1048576,B185,Coding!$FP$3:$FP$1048576,"YES")</f>
        <v>7</v>
      </c>
      <c r="AE185" s="60">
        <f>COUNTIFS(Coding!$B$3:$B$1048576,B185,Coding!$FQ$3:$FQ$1048576,"YES")</f>
        <v>1</v>
      </c>
      <c r="AF185" s="60">
        <f>COUNTIFS(Coding!$B$3:$B$1048576,B185,Coding!$FR$3:$FR$1048576,"YES")</f>
        <v>29</v>
      </c>
      <c r="AG185" s="60">
        <f>COUNTIFS(Coding!$B$3:$B$1048576,B185,Coding!$FS$3:$FS$1048576,"YES")</f>
        <v>17</v>
      </c>
      <c r="AH185" s="60">
        <f>COUNTIFS(Coding!$B$3:$B$1048576,B185,Coding!$FT$3:$FT$1048576,"YES")</f>
        <v>2</v>
      </c>
      <c r="AI185" s="60">
        <f>COUNTIFS(Coding!$B$3:$B$1048576,B185,Coding!$FU$3:$FU$1048576,"YES")</f>
        <v>0</v>
      </c>
      <c r="AJ185" s="60">
        <f>COUNTIFS(Coding!$B$3:$B$1048576,B185,Coding!$FV$3:$FV$1048576,"YES")</f>
        <v>4</v>
      </c>
      <c r="AK185" s="60">
        <f>COUNTIFS(Coding!$B$3:$B$1048576,B185,Coding!$FW$3:$FW$1048576,"YES")</f>
        <v>0</v>
      </c>
      <c r="AL185" s="60">
        <f>COUNTIFS(Coding!$B$3:$B$1048576,B185,Coding!$FX$3:$FX$1048576,"YES")</f>
        <v>1</v>
      </c>
      <c r="AM185" s="60">
        <f>COUNTIFS(Coding!$B$3:$B$1048576,B185,Coding!$FY$3:$FY$1048576,"YES")</f>
        <v>1</v>
      </c>
      <c r="AN185" s="60">
        <f>COUNTIFS(Coding!$B$3:$B$1048576,B185,Coding!$FZ$3:$FZ$1048576,"YES")</f>
        <v>0</v>
      </c>
      <c r="AO185" s="60">
        <f>COUNTIFS(Coding!$B$3:$B$1048576,B185,Coding!$GA$3:$GA$1048576,"YES")</f>
        <v>13</v>
      </c>
      <c r="AP185" s="60">
        <f>COUNTIFS(Coding!$B$3:$B$1048576,B185,Coding!$GB$3:$GB$1048576,"YES")</f>
        <v>4</v>
      </c>
      <c r="AQ185" s="60">
        <f>COUNTIFS(Coding!$B$3:$B$1048576,B185,Coding!$GC$3:$GC$1048576,"YES")</f>
        <v>0</v>
      </c>
      <c r="AR185" s="60">
        <f>COUNTIFS(Coding!$B$3:$B$1048576,B185,Coding!$GD$3:$GD$1048576,"YES")</f>
        <v>21</v>
      </c>
      <c r="AS185" s="60">
        <f>COUNTIFS(Coding!$B$3:$B$1048576,B185,Coding!$GE$3:$GE$1048576,"YES")</f>
        <v>6</v>
      </c>
      <c r="AT185" s="60">
        <f>COUNTIFS(Coding!$B$3:$B$1048576,B185,Coding!$GF$3:$GF$1048576,"YES")</f>
        <v>1</v>
      </c>
      <c r="AU185" s="60">
        <f>COUNTIFS(Coding!$B$3:$B$1048576,B185,Coding!$GG$3:$GG$1048576,"YES")</f>
        <v>0</v>
      </c>
      <c r="AV185" s="60">
        <f>COUNTIFS(Coding!$B$3:$B$1048576,B185,Coding!$GH$3:$GH$1048576,"YES")</f>
        <v>0</v>
      </c>
      <c r="AW185" s="60">
        <f>COUNTIFS(Coding!$B$3:$B$1048576,B185,Coding!$GI$3:$GI$1048576,"YES")</f>
        <v>1</v>
      </c>
      <c r="AX185" s="60">
        <f>COUNTIFS(Coding!$B$3:$B$1048576,B185,Coding!$GJ$3:$GJ$1048576,"YES")</f>
        <v>0</v>
      </c>
      <c r="AY185" s="60">
        <f>COUNTIFS(Coding!$B$3:$B$1048576,B185,Coding!$GK$3:$GK$1048576,"YES")</f>
        <v>0</v>
      </c>
    </row>
    <row r="186" spans="1:51" x14ac:dyDescent="0.25">
      <c r="A186" s="60" t="s">
        <v>2076</v>
      </c>
      <c r="B186" s="60" t="s">
        <v>1783</v>
      </c>
      <c r="C186" s="60">
        <f>COUNTIFS(Coding!$B$3:$B$1048576,B186,Coding!$EO$3:$EO$1048576,"YES")</f>
        <v>0</v>
      </c>
      <c r="D186" s="60">
        <f>COUNTIFS(Coding!$B$3:$B$1048576,B186,Coding!$EP$3:$EP$1048576,"YES")</f>
        <v>5</v>
      </c>
      <c r="E186" s="60">
        <f>COUNTIFS(Coding!$B$3:$B$1048576,B186,Coding!$EQ$3:$EQ$1048576,"YES")</f>
        <v>0</v>
      </c>
      <c r="F186" s="60">
        <f>COUNTIFS(Coding!$B$3:$B$1048576,B186,Coding!$ER$3:$ER$1048576,"YES")</f>
        <v>1</v>
      </c>
      <c r="G186" s="60">
        <f>COUNTIFS(Coding!$B$3:$B$1048576,B186,Coding!$ES$3:$ES$1048576,"YES")</f>
        <v>0</v>
      </c>
      <c r="H186" s="60">
        <f>COUNTIFS(Coding!$B$3:$B$1048576,B186,Coding!$ET$3:$ET$1048576,"YES")</f>
        <v>0</v>
      </c>
      <c r="I186" s="60">
        <f>COUNTIFS(Coding!$B$3:$B$1048576,B186,Coding!$EU$3:$EU$1048576,"YES")</f>
        <v>0</v>
      </c>
      <c r="J186" s="60">
        <f>COUNTIFS(Coding!$B$3:$B$1048576,B186,Coding!$EV$3:$EV$1048576,"YES")</f>
        <v>0</v>
      </c>
      <c r="K186" s="60">
        <f>COUNTIFS(Coding!$B$3:$B$1048576,B186,Coding!$EW$3:$EW$1048576,"YES")</f>
        <v>1</v>
      </c>
      <c r="L186" s="60">
        <f>COUNTIFS(Coding!$B$3:$B$1048576,B186,Coding!$EX$3:$EX$1048576,"YES")</f>
        <v>0</v>
      </c>
      <c r="M186" s="60">
        <f>COUNTIFS(Coding!$B$3:$B$1048576,B186,Coding!$EY$3:$EY$1048576,"YES")</f>
        <v>0</v>
      </c>
      <c r="N186" s="60">
        <f>COUNTIFS(Coding!$B$3:$B$1048576,B186,Coding!$EZ$3:$EZ$1048576,"YES")</f>
        <v>0</v>
      </c>
      <c r="O186" s="60">
        <f>COUNTIFS(Coding!$B$3:$B$1048576,B186,Coding!$FA$3:$FA$1048576,"YES")</f>
        <v>5</v>
      </c>
      <c r="P186" s="60">
        <f>COUNTIFS(Coding!$B$3:$B$1048576,B186,Coding!$FB$3:$FB$1048576,"YES")</f>
        <v>2</v>
      </c>
      <c r="Q186" s="60">
        <f>COUNTIFS(Coding!$B$3:$B$1048576,B186,Coding!$FC$3:$FC$1048576,"YES")</f>
        <v>0</v>
      </c>
      <c r="R186" s="60">
        <f>COUNTIFS(Coding!$B$3:$B$1048576,B186,Coding!$FD$3:$FD$1048576,"YES")</f>
        <v>3</v>
      </c>
      <c r="S186" s="60">
        <f>COUNTIFS(Coding!$B$3:$B$1048576,B186,Coding!$FE$3:$FE$1048576,"YES")</f>
        <v>0</v>
      </c>
      <c r="T186" s="60">
        <f>COUNTIFS(Coding!$B$3:$B$1048576,B186,Coding!$FF$3:$FF$1048576,"YES")</f>
        <v>0</v>
      </c>
      <c r="U186" s="60">
        <f>COUNTIFS(Coding!$B$3:$B$1048576,B186,Coding!$FG$3:$FG$1048576,"YES")</f>
        <v>0</v>
      </c>
      <c r="V186" s="60">
        <f>COUNTIFS(Coding!$B$3:$B$1048576,B186,Coding!$FH$3:$FH$1048576,"YES")</f>
        <v>0</v>
      </c>
      <c r="W186" s="60">
        <f>COUNTIFS(Coding!$B$3:$B$1048576,B186,Coding!$FI$3:$FI$1048576,"YES")</f>
        <v>0</v>
      </c>
      <c r="X186" s="60">
        <f>COUNTIFS(Coding!$B$3:$B$1048576,B186,Coding!$FJ$3:$FJ$1048576,"YES")</f>
        <v>0</v>
      </c>
      <c r="Y186" s="60">
        <f>COUNTIFS(Coding!$B$3:$B$1048576,B186,Coding!$FK$3:$FK$1048576,"YES")</f>
        <v>0</v>
      </c>
      <c r="Z186" s="60">
        <f>COUNTIFS(Coding!$B$3:$B$1048576,B186,Coding!$FL$3:$FL$1048576,"YES")</f>
        <v>0</v>
      </c>
      <c r="AA186" s="60">
        <f>COUNTIFS(Coding!$B$3:$B$1048576,B186,Coding!$FM$3:$FM$1048576,"YES")</f>
        <v>0</v>
      </c>
      <c r="AB186" s="60">
        <f>COUNTIFS(Coding!$B$3:$B$1048576,B186,Coding!$FN$3:$FN$1048576,"YES")</f>
        <v>0</v>
      </c>
      <c r="AC186" s="60">
        <f>COUNTIFS(Coding!$B$3:$B$1048576,B186,Coding!$FO$3:$FO$1048576,"YES")</f>
        <v>0</v>
      </c>
      <c r="AD186" s="60">
        <f>COUNTIFS(Coding!$B$3:$B$1048576,B186,Coding!$FP$3:$FP$1048576,"YES")</f>
        <v>0</v>
      </c>
      <c r="AE186" s="60">
        <f>COUNTIFS(Coding!$B$3:$B$1048576,B186,Coding!$FQ$3:$FQ$1048576,"YES")</f>
        <v>0</v>
      </c>
      <c r="AF186" s="60">
        <f>COUNTIFS(Coding!$B$3:$B$1048576,B186,Coding!$FR$3:$FR$1048576,"YES")</f>
        <v>2</v>
      </c>
      <c r="AG186" s="60">
        <f>COUNTIFS(Coding!$B$3:$B$1048576,B186,Coding!$FS$3:$FS$1048576,"YES")</f>
        <v>0</v>
      </c>
      <c r="AH186" s="60">
        <f>COUNTIFS(Coding!$B$3:$B$1048576,B186,Coding!$FT$3:$FT$1048576,"YES")</f>
        <v>2</v>
      </c>
      <c r="AI186" s="60">
        <f>COUNTIFS(Coding!$B$3:$B$1048576,B186,Coding!$FU$3:$FU$1048576,"YES")</f>
        <v>0</v>
      </c>
      <c r="AJ186" s="60">
        <f>COUNTIFS(Coding!$B$3:$B$1048576,B186,Coding!$FV$3:$FV$1048576,"YES")</f>
        <v>0</v>
      </c>
      <c r="AK186" s="60">
        <f>COUNTIFS(Coding!$B$3:$B$1048576,B186,Coding!$FW$3:$FW$1048576,"YES")</f>
        <v>0</v>
      </c>
      <c r="AL186" s="60">
        <f>COUNTIFS(Coding!$B$3:$B$1048576,B186,Coding!$FX$3:$FX$1048576,"YES")</f>
        <v>0</v>
      </c>
      <c r="AM186" s="60">
        <f>COUNTIFS(Coding!$B$3:$B$1048576,B186,Coding!$FY$3:$FY$1048576,"YES")</f>
        <v>0</v>
      </c>
      <c r="AN186" s="60">
        <f>COUNTIFS(Coding!$B$3:$B$1048576,B186,Coding!$FZ$3:$FZ$1048576,"YES")</f>
        <v>0</v>
      </c>
      <c r="AO186" s="60">
        <f>COUNTIFS(Coding!$B$3:$B$1048576,B186,Coding!$GA$3:$GA$1048576,"YES")</f>
        <v>0</v>
      </c>
      <c r="AP186" s="60">
        <f>COUNTIFS(Coding!$B$3:$B$1048576,B186,Coding!$GB$3:$GB$1048576,"YES")</f>
        <v>0</v>
      </c>
      <c r="AQ186" s="60">
        <f>COUNTIFS(Coding!$B$3:$B$1048576,B186,Coding!$GC$3:$GC$1048576,"YES")</f>
        <v>0</v>
      </c>
      <c r="AR186" s="60">
        <f>COUNTIFS(Coding!$B$3:$B$1048576,B186,Coding!$GD$3:$GD$1048576,"YES")</f>
        <v>8</v>
      </c>
      <c r="AS186" s="60">
        <f>COUNTIFS(Coding!$B$3:$B$1048576,B186,Coding!$GE$3:$GE$1048576,"YES")</f>
        <v>6</v>
      </c>
      <c r="AT186" s="60">
        <f>COUNTIFS(Coding!$B$3:$B$1048576,B186,Coding!$GF$3:$GF$1048576,"YES")</f>
        <v>0</v>
      </c>
      <c r="AU186" s="60">
        <f>COUNTIFS(Coding!$B$3:$B$1048576,B186,Coding!$GG$3:$GG$1048576,"YES")</f>
        <v>0</v>
      </c>
      <c r="AV186" s="60">
        <f>COUNTIFS(Coding!$B$3:$B$1048576,B186,Coding!$GH$3:$GH$1048576,"YES")</f>
        <v>0</v>
      </c>
      <c r="AW186" s="60">
        <f>COUNTIFS(Coding!$B$3:$B$1048576,B186,Coding!$GI$3:$GI$1048576,"YES")</f>
        <v>0</v>
      </c>
      <c r="AX186" s="60">
        <f>COUNTIFS(Coding!$B$3:$B$1048576,B186,Coding!$GJ$3:$GJ$1048576,"YES")</f>
        <v>0</v>
      </c>
      <c r="AY186" s="60">
        <f>COUNTIFS(Coding!$B$3:$B$1048576,B186,Coding!$GK$3:$GK$1048576,"YES")</f>
        <v>0</v>
      </c>
    </row>
    <row r="187" spans="1:51" x14ac:dyDescent="0.25">
      <c r="A187" s="60" t="s">
        <v>1780</v>
      </c>
      <c r="B187" s="60" t="s">
        <v>84</v>
      </c>
      <c r="C187" s="60">
        <f>COUNTIFS(Coding!$B$3:$B$1048576,B187,Coding!$EO$3:$EO$1048576,"YES")</f>
        <v>1</v>
      </c>
      <c r="D187" s="60">
        <f>COUNTIFS(Coding!$B$3:$B$1048576,B187,Coding!$EP$3:$EP$1048576,"YES")</f>
        <v>2</v>
      </c>
      <c r="E187" s="60">
        <f>COUNTIFS(Coding!$B$3:$B$1048576,B187,Coding!$EQ$3:$EQ$1048576,"YES")</f>
        <v>5</v>
      </c>
      <c r="F187" s="60">
        <f>COUNTIFS(Coding!$B$3:$B$1048576,B187,Coding!$ER$3:$ER$1048576,"YES")</f>
        <v>1</v>
      </c>
      <c r="G187" s="60">
        <f>COUNTIFS(Coding!$B$3:$B$1048576,B187,Coding!$ES$3:$ES$1048576,"YES")</f>
        <v>0</v>
      </c>
      <c r="H187" s="60">
        <f>COUNTIFS(Coding!$B$3:$B$1048576,B187,Coding!$ET$3:$ET$1048576,"YES")</f>
        <v>7</v>
      </c>
      <c r="I187" s="60">
        <f>COUNTIFS(Coding!$B$3:$B$1048576,B187,Coding!$EU$3:$EU$1048576,"YES")</f>
        <v>0</v>
      </c>
      <c r="J187" s="60">
        <f>COUNTIFS(Coding!$B$3:$B$1048576,B187,Coding!$EV$3:$EV$1048576,"YES")</f>
        <v>0</v>
      </c>
      <c r="K187" s="60">
        <f>COUNTIFS(Coding!$B$3:$B$1048576,B187,Coding!$EW$3:$EW$1048576,"YES")</f>
        <v>1</v>
      </c>
      <c r="L187" s="60">
        <f>COUNTIFS(Coding!$B$3:$B$1048576,B187,Coding!$EX$3:$EX$1048576,"YES")</f>
        <v>0</v>
      </c>
      <c r="M187" s="60">
        <f>COUNTIFS(Coding!$B$3:$B$1048576,B187,Coding!$EY$3:$EY$1048576,"YES")</f>
        <v>7</v>
      </c>
      <c r="N187" s="60">
        <f>COUNTIFS(Coding!$B$3:$B$1048576,B187,Coding!$EZ$3:$EZ$1048576,"YES")</f>
        <v>0</v>
      </c>
      <c r="O187" s="60">
        <f>COUNTIFS(Coding!$B$3:$B$1048576,B187,Coding!$FA$3:$FA$1048576,"YES")</f>
        <v>2</v>
      </c>
      <c r="P187" s="60">
        <f>COUNTIFS(Coding!$B$3:$B$1048576,B187,Coding!$FB$3:$FB$1048576,"YES")</f>
        <v>5</v>
      </c>
      <c r="Q187" s="60">
        <f>COUNTIFS(Coding!$B$3:$B$1048576,B187,Coding!$FC$3:$FC$1048576,"YES")</f>
        <v>0</v>
      </c>
      <c r="R187" s="60">
        <f>COUNTIFS(Coding!$B$3:$B$1048576,B187,Coding!$FD$3:$FD$1048576,"YES")</f>
        <v>0</v>
      </c>
      <c r="S187" s="60">
        <f>COUNTIFS(Coding!$B$3:$B$1048576,B187,Coding!$FE$3:$FE$1048576,"YES")</f>
        <v>7</v>
      </c>
      <c r="T187" s="60">
        <f>COUNTIFS(Coding!$B$3:$B$1048576,B187,Coding!$FF$3:$FF$1048576,"YES")</f>
        <v>2</v>
      </c>
      <c r="U187" s="60">
        <f>COUNTIFS(Coding!$B$3:$B$1048576,B187,Coding!$FG$3:$FG$1048576,"YES")</f>
        <v>4</v>
      </c>
      <c r="V187" s="60">
        <f>COUNTIFS(Coding!$B$3:$B$1048576,B187,Coding!$FH$3:$FH$1048576,"YES")</f>
        <v>6</v>
      </c>
      <c r="W187" s="60">
        <f>COUNTIFS(Coding!$B$3:$B$1048576,B187,Coding!$FI$3:$FI$1048576,"YES")</f>
        <v>0</v>
      </c>
      <c r="X187" s="60">
        <f>COUNTIFS(Coding!$B$3:$B$1048576,B187,Coding!$FJ$3:$FJ$1048576,"YES")</f>
        <v>1</v>
      </c>
      <c r="Y187" s="60">
        <f>COUNTIFS(Coding!$B$3:$B$1048576,B187,Coding!$FK$3:$FK$1048576,"YES")</f>
        <v>3</v>
      </c>
      <c r="Z187" s="60">
        <f>COUNTIFS(Coding!$B$3:$B$1048576,B187,Coding!$FL$3:$FL$1048576,"YES")</f>
        <v>6</v>
      </c>
      <c r="AA187" s="60">
        <f>COUNTIFS(Coding!$B$3:$B$1048576,B187,Coding!$FM$3:$FM$1048576,"YES")</f>
        <v>1</v>
      </c>
      <c r="AB187" s="60">
        <f>COUNTIFS(Coding!$B$3:$B$1048576,B187,Coding!$FN$3:$FN$1048576,"YES")</f>
        <v>0</v>
      </c>
      <c r="AC187" s="60">
        <f>COUNTIFS(Coding!$B$3:$B$1048576,B187,Coding!$FO$3:$FO$1048576,"YES")</f>
        <v>7</v>
      </c>
      <c r="AD187" s="60">
        <f>COUNTIFS(Coding!$B$3:$B$1048576,B187,Coding!$FP$3:$FP$1048576,"YES")</f>
        <v>2</v>
      </c>
      <c r="AE187" s="60">
        <f>COUNTIFS(Coding!$B$3:$B$1048576,B187,Coding!$FQ$3:$FQ$1048576,"YES")</f>
        <v>0</v>
      </c>
      <c r="AF187" s="60">
        <f>COUNTIFS(Coding!$B$3:$B$1048576,B187,Coding!$FR$3:$FR$1048576,"YES")</f>
        <v>13</v>
      </c>
      <c r="AG187" s="60">
        <f>COUNTIFS(Coding!$B$3:$B$1048576,B187,Coding!$FS$3:$FS$1048576,"YES")</f>
        <v>3</v>
      </c>
      <c r="AH187" s="60">
        <f>COUNTIFS(Coding!$B$3:$B$1048576,B187,Coding!$FT$3:$FT$1048576,"YES")</f>
        <v>2</v>
      </c>
      <c r="AI187" s="60">
        <f>COUNTIFS(Coding!$B$3:$B$1048576,B187,Coding!$FU$3:$FU$1048576,"YES")</f>
        <v>3</v>
      </c>
      <c r="AJ187" s="60">
        <f>COUNTIFS(Coding!$B$3:$B$1048576,B187,Coding!$FV$3:$FV$1048576,"YES")</f>
        <v>1</v>
      </c>
      <c r="AK187" s="60">
        <f>COUNTIFS(Coding!$B$3:$B$1048576,B187,Coding!$FW$3:$FW$1048576,"YES")</f>
        <v>1</v>
      </c>
      <c r="AL187" s="60">
        <f>COUNTIFS(Coding!$B$3:$B$1048576,B187,Coding!$FX$3:$FX$1048576,"YES")</f>
        <v>2</v>
      </c>
      <c r="AM187" s="60">
        <f>COUNTIFS(Coding!$B$3:$B$1048576,B187,Coding!$FY$3:$FY$1048576,"YES")</f>
        <v>1</v>
      </c>
      <c r="AN187" s="60">
        <f>COUNTIFS(Coding!$B$3:$B$1048576,B187,Coding!$FZ$3:$FZ$1048576,"YES")</f>
        <v>1</v>
      </c>
      <c r="AO187" s="60">
        <f>COUNTIFS(Coding!$B$3:$B$1048576,B187,Coding!$GA$3:$GA$1048576,"YES")</f>
        <v>0</v>
      </c>
      <c r="AP187" s="60">
        <f>COUNTIFS(Coding!$B$3:$B$1048576,B187,Coding!$GB$3:$GB$1048576,"YES")</f>
        <v>2</v>
      </c>
      <c r="AQ187" s="60">
        <f>COUNTIFS(Coding!$B$3:$B$1048576,B187,Coding!$GC$3:$GC$1048576,"YES")</f>
        <v>0</v>
      </c>
      <c r="AR187" s="60">
        <f>COUNTIFS(Coding!$B$3:$B$1048576,B187,Coding!$GD$3:$GD$1048576,"YES")</f>
        <v>24</v>
      </c>
      <c r="AS187" s="60">
        <f>COUNTIFS(Coding!$B$3:$B$1048576,B187,Coding!$GE$3:$GE$1048576,"YES")</f>
        <v>13</v>
      </c>
      <c r="AT187" s="60">
        <f>COUNTIFS(Coding!$B$3:$B$1048576,B187,Coding!$GF$3:$GF$1048576,"YES")</f>
        <v>10</v>
      </c>
      <c r="AU187" s="60">
        <f>COUNTIFS(Coding!$B$3:$B$1048576,B187,Coding!$GG$3:$GG$1048576,"YES")</f>
        <v>5</v>
      </c>
      <c r="AV187" s="60">
        <f>COUNTIFS(Coding!$B$3:$B$1048576,B187,Coding!$GH$3:$GH$1048576,"YES")</f>
        <v>1</v>
      </c>
      <c r="AW187" s="60">
        <f>COUNTIFS(Coding!$B$3:$B$1048576,B187,Coding!$GI$3:$GI$1048576,"YES")</f>
        <v>0</v>
      </c>
      <c r="AX187" s="60">
        <f>COUNTIFS(Coding!$B$3:$B$1048576,B187,Coding!$GJ$3:$GJ$1048576,"YES")</f>
        <v>0</v>
      </c>
      <c r="AY187" s="60">
        <f>COUNTIFS(Coding!$B$3:$B$1048576,B187,Coding!$GK$3:$GK$1048576,"YES")</f>
        <v>0</v>
      </c>
    </row>
    <row r="188" spans="1:51" x14ac:dyDescent="0.25">
      <c r="A188" s="60" t="s">
        <v>1782</v>
      </c>
      <c r="B188" s="60" t="s">
        <v>1338</v>
      </c>
      <c r="C188" s="60">
        <f>COUNTIFS(Coding!$B$3:$B$1048576,B188,Coding!$EO$3:$EO$1048576,"YES")</f>
        <v>2</v>
      </c>
      <c r="D188" s="60">
        <f>COUNTIFS(Coding!$B$3:$B$1048576,B188,Coding!$EP$3:$EP$1048576,"YES")</f>
        <v>1</v>
      </c>
      <c r="E188" s="60">
        <f>COUNTIFS(Coding!$B$3:$B$1048576,B188,Coding!$EQ$3:$EQ$1048576,"YES")</f>
        <v>1</v>
      </c>
      <c r="F188" s="60">
        <f>COUNTIFS(Coding!$B$3:$B$1048576,B188,Coding!$ER$3:$ER$1048576,"YES")</f>
        <v>0</v>
      </c>
      <c r="G188" s="60">
        <f>COUNTIFS(Coding!$B$3:$B$1048576,B188,Coding!$ES$3:$ES$1048576,"YES")</f>
        <v>0</v>
      </c>
      <c r="H188" s="60">
        <f>COUNTIFS(Coding!$B$3:$B$1048576,B188,Coding!$ET$3:$ET$1048576,"YES")</f>
        <v>2</v>
      </c>
      <c r="I188" s="60">
        <f>COUNTIFS(Coding!$B$3:$B$1048576,B188,Coding!$EU$3:$EU$1048576,"YES")</f>
        <v>0</v>
      </c>
      <c r="J188" s="60">
        <f>COUNTIFS(Coding!$B$3:$B$1048576,B188,Coding!$EV$3:$EV$1048576,"YES")</f>
        <v>2</v>
      </c>
      <c r="K188" s="60">
        <f>COUNTIFS(Coding!$B$3:$B$1048576,B188,Coding!$EW$3:$EW$1048576,"YES")</f>
        <v>0</v>
      </c>
      <c r="L188" s="60">
        <f>COUNTIFS(Coding!$B$3:$B$1048576,B188,Coding!$EX$3:$EX$1048576,"YES")</f>
        <v>0</v>
      </c>
      <c r="M188" s="60">
        <f>COUNTIFS(Coding!$B$3:$B$1048576,B188,Coding!$EY$3:$EY$1048576,"YES")</f>
        <v>0</v>
      </c>
      <c r="N188" s="60">
        <f>COUNTIFS(Coding!$B$3:$B$1048576,B188,Coding!$EZ$3:$EZ$1048576,"YES")</f>
        <v>1</v>
      </c>
      <c r="O188" s="60">
        <f>COUNTIFS(Coding!$B$3:$B$1048576,B188,Coding!$FA$3:$FA$1048576,"YES")</f>
        <v>0</v>
      </c>
      <c r="P188" s="60">
        <f>COUNTIFS(Coding!$B$3:$B$1048576,B188,Coding!$FB$3:$FB$1048576,"YES")</f>
        <v>0</v>
      </c>
      <c r="Q188" s="60">
        <f>COUNTIFS(Coding!$B$3:$B$1048576,B188,Coding!$FC$3:$FC$1048576,"YES")</f>
        <v>0</v>
      </c>
      <c r="R188" s="60">
        <f>COUNTIFS(Coding!$B$3:$B$1048576,B188,Coding!$FD$3:$FD$1048576,"YES")</f>
        <v>0</v>
      </c>
      <c r="S188" s="60">
        <f>COUNTIFS(Coding!$B$3:$B$1048576,B188,Coding!$FE$3:$FE$1048576,"YES")</f>
        <v>1</v>
      </c>
      <c r="T188" s="60">
        <f>COUNTIFS(Coding!$B$3:$B$1048576,B188,Coding!$FF$3:$FF$1048576,"YES")</f>
        <v>0</v>
      </c>
      <c r="U188" s="60">
        <f>COUNTIFS(Coding!$B$3:$B$1048576,B188,Coding!$FG$3:$FG$1048576,"YES")</f>
        <v>1</v>
      </c>
      <c r="V188" s="60">
        <f>COUNTIFS(Coding!$B$3:$B$1048576,B188,Coding!$FH$3:$FH$1048576,"YES")</f>
        <v>1</v>
      </c>
      <c r="W188" s="60">
        <f>COUNTIFS(Coding!$B$3:$B$1048576,B188,Coding!$FI$3:$FI$1048576,"YES")</f>
        <v>0</v>
      </c>
      <c r="X188" s="60">
        <f>COUNTIFS(Coding!$B$3:$B$1048576,B188,Coding!$FJ$3:$FJ$1048576,"YES")</f>
        <v>0</v>
      </c>
      <c r="Y188" s="60">
        <f>COUNTIFS(Coding!$B$3:$B$1048576,B188,Coding!$FK$3:$FK$1048576,"YES")</f>
        <v>1</v>
      </c>
      <c r="Z188" s="60">
        <f>COUNTIFS(Coding!$B$3:$B$1048576,B188,Coding!$FL$3:$FL$1048576,"YES")</f>
        <v>2</v>
      </c>
      <c r="AA188" s="60">
        <f>COUNTIFS(Coding!$B$3:$B$1048576,B188,Coding!$FM$3:$FM$1048576,"YES")</f>
        <v>0</v>
      </c>
      <c r="AB188" s="60">
        <f>COUNTIFS(Coding!$B$3:$B$1048576,B188,Coding!$FN$3:$FN$1048576,"YES")</f>
        <v>0</v>
      </c>
      <c r="AC188" s="60">
        <f>COUNTIFS(Coding!$B$3:$B$1048576,B188,Coding!$FO$3:$FO$1048576,"YES")</f>
        <v>0</v>
      </c>
      <c r="AD188" s="60">
        <f>COUNTIFS(Coding!$B$3:$B$1048576,B188,Coding!$FP$3:$FP$1048576,"YES")</f>
        <v>0</v>
      </c>
      <c r="AE188" s="60">
        <f>COUNTIFS(Coding!$B$3:$B$1048576,B188,Coding!$FQ$3:$FQ$1048576,"YES")</f>
        <v>0</v>
      </c>
      <c r="AF188" s="60">
        <f>COUNTIFS(Coding!$B$3:$B$1048576,B188,Coding!$FR$3:$FR$1048576,"YES")</f>
        <v>1</v>
      </c>
      <c r="AG188" s="60">
        <f>COUNTIFS(Coding!$B$3:$B$1048576,B188,Coding!$FS$3:$FS$1048576,"YES")</f>
        <v>1</v>
      </c>
      <c r="AH188" s="60">
        <f>COUNTIFS(Coding!$B$3:$B$1048576,B188,Coding!$FT$3:$FT$1048576,"YES")</f>
        <v>0</v>
      </c>
      <c r="AI188" s="60">
        <f>COUNTIFS(Coding!$B$3:$B$1048576,B188,Coding!$FU$3:$FU$1048576,"YES")</f>
        <v>0</v>
      </c>
      <c r="AJ188" s="60">
        <f>COUNTIFS(Coding!$B$3:$B$1048576,B188,Coding!$FV$3:$FV$1048576,"YES")</f>
        <v>0</v>
      </c>
      <c r="AK188" s="60">
        <f>COUNTIFS(Coding!$B$3:$B$1048576,B188,Coding!$FW$3:$FW$1048576,"YES")</f>
        <v>0</v>
      </c>
      <c r="AL188" s="60">
        <f>COUNTIFS(Coding!$B$3:$B$1048576,B188,Coding!$FX$3:$FX$1048576,"YES")</f>
        <v>1</v>
      </c>
      <c r="AM188" s="60">
        <f>COUNTIFS(Coding!$B$3:$B$1048576,B188,Coding!$FY$3:$FY$1048576,"YES")</f>
        <v>0</v>
      </c>
      <c r="AN188" s="60">
        <f>COUNTIFS(Coding!$B$3:$B$1048576,B188,Coding!$FZ$3:$FZ$1048576,"YES")</f>
        <v>0</v>
      </c>
      <c r="AO188" s="60">
        <f>COUNTIFS(Coding!$B$3:$B$1048576,B188,Coding!$GA$3:$GA$1048576,"YES")</f>
        <v>0</v>
      </c>
      <c r="AP188" s="60">
        <f>COUNTIFS(Coding!$B$3:$B$1048576,B188,Coding!$GB$3:$GB$1048576,"YES")</f>
        <v>0</v>
      </c>
      <c r="AQ188" s="60">
        <f>COUNTIFS(Coding!$B$3:$B$1048576,B188,Coding!$GC$3:$GC$1048576,"YES")</f>
        <v>0</v>
      </c>
      <c r="AR188" s="60">
        <f>COUNTIFS(Coding!$B$3:$B$1048576,B188,Coding!$GD$3:$GD$1048576,"YES")</f>
        <v>6</v>
      </c>
      <c r="AS188" s="60">
        <f>COUNTIFS(Coding!$B$3:$B$1048576,B188,Coding!$GE$3:$GE$1048576,"YES")</f>
        <v>2</v>
      </c>
      <c r="AT188" s="60">
        <f>COUNTIFS(Coding!$B$3:$B$1048576,B188,Coding!$GF$3:$GF$1048576,"YES")</f>
        <v>1</v>
      </c>
      <c r="AU188" s="60">
        <f>COUNTIFS(Coding!$B$3:$B$1048576,B188,Coding!$GG$3:$GG$1048576,"YES")</f>
        <v>0</v>
      </c>
      <c r="AV188" s="60">
        <f>COUNTIFS(Coding!$B$3:$B$1048576,B188,Coding!$GH$3:$GH$1048576,"YES")</f>
        <v>0</v>
      </c>
      <c r="AW188" s="60">
        <f>COUNTIFS(Coding!$B$3:$B$1048576,B188,Coding!$GI$3:$GI$1048576,"YES")</f>
        <v>0</v>
      </c>
      <c r="AX188" s="60">
        <f>COUNTIFS(Coding!$B$3:$B$1048576,B188,Coding!$GJ$3:$GJ$1048576,"YES")</f>
        <v>0</v>
      </c>
      <c r="AY188" s="60">
        <f>COUNTIFS(Coding!$B$3:$B$1048576,B188,Coding!$GK$3:$GK$1048576,"YES")</f>
        <v>0</v>
      </c>
    </row>
    <row r="189" spans="1:51" x14ac:dyDescent="0.25">
      <c r="A189" s="60" t="s">
        <v>1782</v>
      </c>
      <c r="B189" s="60" t="s">
        <v>2102</v>
      </c>
      <c r="C189" s="60">
        <f>COUNTIFS(Coding!$B$3:$B$1048576,B189,Coding!$EO$3:$EO$1048576,"YES")</f>
        <v>0</v>
      </c>
      <c r="D189" s="60">
        <f>COUNTIFS(Coding!$B$3:$B$1048576,B189,Coding!$EP$3:$EP$1048576,"YES")</f>
        <v>5</v>
      </c>
      <c r="E189" s="60">
        <f>COUNTIFS(Coding!$B$3:$B$1048576,B189,Coding!$EQ$3:$EQ$1048576,"YES")</f>
        <v>0</v>
      </c>
      <c r="F189" s="60">
        <f>COUNTIFS(Coding!$B$3:$B$1048576,B189,Coding!$ER$3:$ER$1048576,"YES")</f>
        <v>0</v>
      </c>
      <c r="G189" s="60">
        <f>COUNTIFS(Coding!$B$3:$B$1048576,B189,Coding!$ES$3:$ES$1048576,"YES")</f>
        <v>1</v>
      </c>
      <c r="H189" s="60">
        <f>COUNTIFS(Coding!$B$3:$B$1048576,B189,Coding!$ET$3:$ET$1048576,"YES")</f>
        <v>3</v>
      </c>
      <c r="I189" s="60">
        <f>COUNTIFS(Coding!$B$3:$B$1048576,B189,Coding!$EU$3:$EU$1048576,"YES")</f>
        <v>1</v>
      </c>
      <c r="J189" s="60">
        <f>COUNTIFS(Coding!$B$3:$B$1048576,B189,Coding!$EV$3:$EV$1048576,"YES")</f>
        <v>0</v>
      </c>
      <c r="K189" s="60">
        <f>COUNTIFS(Coding!$B$3:$B$1048576,B189,Coding!$EW$3:$EW$1048576,"YES")</f>
        <v>0</v>
      </c>
      <c r="L189" s="60">
        <f>COUNTIFS(Coding!$B$3:$B$1048576,B189,Coding!$EX$3:$EX$1048576,"YES")</f>
        <v>0</v>
      </c>
      <c r="M189" s="60">
        <f>COUNTIFS(Coding!$B$3:$B$1048576,B189,Coding!$EY$3:$EY$1048576,"YES")</f>
        <v>1</v>
      </c>
      <c r="N189" s="60">
        <f>COUNTIFS(Coding!$B$3:$B$1048576,B189,Coding!$EZ$3:$EZ$1048576,"YES")</f>
        <v>0</v>
      </c>
      <c r="O189" s="60">
        <f>COUNTIFS(Coding!$B$3:$B$1048576,B189,Coding!$FA$3:$FA$1048576,"YES")</f>
        <v>0</v>
      </c>
      <c r="P189" s="60">
        <f>COUNTIFS(Coding!$B$3:$B$1048576,B189,Coding!$FB$3:$FB$1048576,"YES")</f>
        <v>0</v>
      </c>
      <c r="Q189" s="60">
        <f>COUNTIFS(Coding!$B$3:$B$1048576,B189,Coding!$FC$3:$FC$1048576,"YES")</f>
        <v>0</v>
      </c>
      <c r="R189" s="60">
        <f>COUNTIFS(Coding!$B$3:$B$1048576,B189,Coding!$FD$3:$FD$1048576,"YES")</f>
        <v>0</v>
      </c>
      <c r="S189" s="60">
        <f>COUNTIFS(Coding!$B$3:$B$1048576,B189,Coding!$FE$3:$FE$1048576,"YES")</f>
        <v>0</v>
      </c>
      <c r="T189" s="60">
        <f>COUNTIFS(Coding!$B$3:$B$1048576,B189,Coding!$FF$3:$FF$1048576,"YES")</f>
        <v>3</v>
      </c>
      <c r="U189" s="60">
        <f>COUNTIFS(Coding!$B$3:$B$1048576,B189,Coding!$FG$3:$FG$1048576,"YES")</f>
        <v>0</v>
      </c>
      <c r="V189" s="60">
        <f>COUNTIFS(Coding!$B$3:$B$1048576,B189,Coding!$FH$3:$FH$1048576,"YES")</f>
        <v>0</v>
      </c>
      <c r="W189" s="60">
        <f>COUNTIFS(Coding!$B$3:$B$1048576,B189,Coding!$FI$3:$FI$1048576,"YES")</f>
        <v>2</v>
      </c>
      <c r="X189" s="60">
        <f>COUNTIFS(Coding!$B$3:$B$1048576,B189,Coding!$FJ$3:$FJ$1048576,"YES")</f>
        <v>0</v>
      </c>
      <c r="Y189" s="60">
        <f>COUNTIFS(Coding!$B$3:$B$1048576,B189,Coding!$FK$3:$FK$1048576,"YES")</f>
        <v>0</v>
      </c>
      <c r="Z189" s="60">
        <f>COUNTIFS(Coding!$B$3:$B$1048576,B189,Coding!$FL$3:$FL$1048576,"YES")</f>
        <v>2</v>
      </c>
      <c r="AA189" s="60">
        <f>COUNTIFS(Coding!$B$3:$B$1048576,B189,Coding!$FM$3:$FM$1048576,"YES")</f>
        <v>0</v>
      </c>
      <c r="AB189" s="60">
        <f>COUNTIFS(Coding!$B$3:$B$1048576,B189,Coding!$FN$3:$FN$1048576,"YES")</f>
        <v>0</v>
      </c>
      <c r="AC189" s="60">
        <f>COUNTIFS(Coding!$B$3:$B$1048576,B189,Coding!$FO$3:$FO$1048576,"YES")</f>
        <v>0</v>
      </c>
      <c r="AD189" s="60">
        <f>COUNTIFS(Coding!$B$3:$B$1048576,B189,Coding!$FP$3:$FP$1048576,"YES")</f>
        <v>1</v>
      </c>
      <c r="AE189" s="60">
        <f>COUNTIFS(Coding!$B$3:$B$1048576,B189,Coding!$FQ$3:$FQ$1048576,"YES")</f>
        <v>0</v>
      </c>
      <c r="AF189" s="60">
        <f>COUNTIFS(Coding!$B$3:$B$1048576,B189,Coding!$FR$3:$FR$1048576,"YES")</f>
        <v>0</v>
      </c>
      <c r="AG189" s="60">
        <f>COUNTIFS(Coding!$B$3:$B$1048576,B189,Coding!$FS$3:$FS$1048576,"YES")</f>
        <v>0</v>
      </c>
      <c r="AH189" s="60">
        <f>COUNTIFS(Coding!$B$3:$B$1048576,B189,Coding!$FT$3:$FT$1048576,"YES")</f>
        <v>0</v>
      </c>
      <c r="AI189" s="60">
        <f>COUNTIFS(Coding!$B$3:$B$1048576,B189,Coding!$FU$3:$FU$1048576,"YES")</f>
        <v>0</v>
      </c>
      <c r="AJ189" s="60">
        <f>COUNTIFS(Coding!$B$3:$B$1048576,B189,Coding!$FV$3:$FV$1048576,"YES")</f>
        <v>2</v>
      </c>
      <c r="AK189" s="60">
        <f>COUNTIFS(Coding!$B$3:$B$1048576,B189,Coding!$FW$3:$FW$1048576,"YES")</f>
        <v>0</v>
      </c>
      <c r="AL189" s="60">
        <f>COUNTIFS(Coding!$B$3:$B$1048576,B189,Coding!$FX$3:$FX$1048576,"YES")</f>
        <v>0</v>
      </c>
      <c r="AM189" s="60">
        <f>COUNTIFS(Coding!$B$3:$B$1048576,B189,Coding!$FY$3:$FY$1048576,"YES")</f>
        <v>0</v>
      </c>
      <c r="AN189" s="60">
        <f>COUNTIFS(Coding!$B$3:$B$1048576,B189,Coding!$FZ$3:$FZ$1048576,"YES")</f>
        <v>0</v>
      </c>
      <c r="AO189" s="60">
        <f>COUNTIFS(Coding!$B$3:$B$1048576,B189,Coding!$GA$3:$GA$1048576,"YES")</f>
        <v>0</v>
      </c>
      <c r="AP189" s="60">
        <f>COUNTIFS(Coding!$B$3:$B$1048576,B189,Coding!$GB$3:$GB$1048576,"YES")</f>
        <v>0</v>
      </c>
      <c r="AQ189" s="60">
        <f>COUNTIFS(Coding!$B$3:$B$1048576,B189,Coding!$GC$3:$GC$1048576,"YES")</f>
        <v>0</v>
      </c>
      <c r="AR189" s="60">
        <f>COUNTIFS(Coding!$B$3:$B$1048576,B189,Coding!$GD$3:$GD$1048576,"YES")</f>
        <v>5</v>
      </c>
      <c r="AS189" s="60">
        <f>COUNTIFS(Coding!$B$3:$B$1048576,B189,Coding!$GE$3:$GE$1048576,"YES")</f>
        <v>5</v>
      </c>
      <c r="AT189" s="60">
        <f>COUNTIFS(Coding!$B$3:$B$1048576,B189,Coding!$GF$3:$GF$1048576,"YES")</f>
        <v>0</v>
      </c>
      <c r="AU189" s="60">
        <f>COUNTIFS(Coding!$B$3:$B$1048576,B189,Coding!$GG$3:$GG$1048576,"YES")</f>
        <v>0</v>
      </c>
      <c r="AV189" s="60">
        <f>COUNTIFS(Coding!$B$3:$B$1048576,B189,Coding!$GH$3:$GH$1048576,"YES")</f>
        <v>0</v>
      </c>
      <c r="AW189" s="60">
        <f>COUNTIFS(Coding!$B$3:$B$1048576,B189,Coding!$GI$3:$GI$1048576,"YES")</f>
        <v>0</v>
      </c>
      <c r="AX189" s="60">
        <f>COUNTIFS(Coding!$B$3:$B$1048576,B189,Coding!$GJ$3:$GJ$1048576,"YES")</f>
        <v>1</v>
      </c>
      <c r="AY189" s="60">
        <f>COUNTIFS(Coding!$B$3:$B$1048576,B189,Coding!$GK$3:$GK$1048576,"YES")</f>
        <v>1</v>
      </c>
    </row>
    <row r="190" spans="1:51" x14ac:dyDescent="0.25">
      <c r="A190" s="60" t="s">
        <v>1782</v>
      </c>
      <c r="B190" s="60" t="s">
        <v>1412</v>
      </c>
      <c r="C190" s="60">
        <f>COUNTIFS(Coding!$B$3:$B$1048576,B190,Coding!$EO$3:$EO$1048576,"YES")</f>
        <v>0</v>
      </c>
      <c r="D190" s="60">
        <f>COUNTIFS(Coding!$B$3:$B$1048576,B190,Coding!$EP$3:$EP$1048576,"YES")</f>
        <v>10</v>
      </c>
      <c r="E190" s="60">
        <f>COUNTIFS(Coding!$B$3:$B$1048576,B190,Coding!$EQ$3:$EQ$1048576,"YES")</f>
        <v>1</v>
      </c>
      <c r="F190" s="60">
        <f>COUNTIFS(Coding!$B$3:$B$1048576,B190,Coding!$ER$3:$ER$1048576,"YES")</f>
        <v>0</v>
      </c>
      <c r="G190" s="60">
        <f>COUNTIFS(Coding!$B$3:$B$1048576,B190,Coding!$ES$3:$ES$1048576,"YES")</f>
        <v>0</v>
      </c>
      <c r="H190" s="60">
        <f>COUNTIFS(Coding!$B$3:$B$1048576,B190,Coding!$ET$3:$ET$1048576,"YES")</f>
        <v>3</v>
      </c>
      <c r="I190" s="60">
        <f>COUNTIFS(Coding!$B$3:$B$1048576,B190,Coding!$EU$3:$EU$1048576,"YES")</f>
        <v>0</v>
      </c>
      <c r="J190" s="60">
        <f>COUNTIFS(Coding!$B$3:$B$1048576,B190,Coding!$EV$3:$EV$1048576,"YES")</f>
        <v>0</v>
      </c>
      <c r="K190" s="60">
        <f>COUNTIFS(Coding!$B$3:$B$1048576,B190,Coding!$EW$3:$EW$1048576,"YES")</f>
        <v>2</v>
      </c>
      <c r="L190" s="60">
        <f>COUNTIFS(Coding!$B$3:$B$1048576,B190,Coding!$EX$3:$EX$1048576,"YES")</f>
        <v>0</v>
      </c>
      <c r="M190" s="60">
        <f>COUNTIFS(Coding!$B$3:$B$1048576,B190,Coding!$EY$3:$EY$1048576,"YES")</f>
        <v>5</v>
      </c>
      <c r="N190" s="60">
        <f>COUNTIFS(Coding!$B$3:$B$1048576,B190,Coding!$EZ$3:$EZ$1048576,"YES")</f>
        <v>0</v>
      </c>
      <c r="O190" s="60">
        <f>COUNTIFS(Coding!$B$3:$B$1048576,B190,Coding!$FA$3:$FA$1048576,"YES")</f>
        <v>5</v>
      </c>
      <c r="P190" s="60">
        <f>COUNTIFS(Coding!$B$3:$B$1048576,B190,Coding!$FB$3:$FB$1048576,"YES")</f>
        <v>2</v>
      </c>
      <c r="Q190" s="60">
        <f>COUNTIFS(Coding!$B$3:$B$1048576,B190,Coding!$FC$3:$FC$1048576,"YES")</f>
        <v>0</v>
      </c>
      <c r="R190" s="60">
        <f>COUNTIFS(Coding!$B$3:$B$1048576,B190,Coding!$FD$3:$FD$1048576,"YES")</f>
        <v>1</v>
      </c>
      <c r="S190" s="60">
        <f>COUNTIFS(Coding!$B$3:$B$1048576,B190,Coding!$FE$3:$FE$1048576,"YES")</f>
        <v>1</v>
      </c>
      <c r="T190" s="60">
        <f>COUNTIFS(Coding!$B$3:$B$1048576,B190,Coding!$FF$3:$FF$1048576,"YES")</f>
        <v>1</v>
      </c>
      <c r="U190" s="60">
        <f>COUNTIFS(Coding!$B$3:$B$1048576,B190,Coding!$FG$3:$FG$1048576,"YES")</f>
        <v>0</v>
      </c>
      <c r="V190" s="60">
        <f>COUNTIFS(Coding!$B$3:$B$1048576,B190,Coding!$FH$3:$FH$1048576,"YES")</f>
        <v>2</v>
      </c>
      <c r="W190" s="60">
        <f>COUNTIFS(Coding!$B$3:$B$1048576,B190,Coding!$FI$3:$FI$1048576,"YES")</f>
        <v>0</v>
      </c>
      <c r="X190" s="60">
        <f>COUNTIFS(Coding!$B$3:$B$1048576,B190,Coding!$FJ$3:$FJ$1048576,"YES")</f>
        <v>0</v>
      </c>
      <c r="Y190" s="60">
        <f>COUNTIFS(Coding!$B$3:$B$1048576,B190,Coding!$FK$3:$FK$1048576,"YES")</f>
        <v>2</v>
      </c>
      <c r="Z190" s="60">
        <f>COUNTIFS(Coding!$B$3:$B$1048576,B190,Coding!$FL$3:$FL$1048576,"YES")</f>
        <v>0</v>
      </c>
      <c r="AA190" s="60">
        <f>COUNTIFS(Coding!$B$3:$B$1048576,B190,Coding!$FM$3:$FM$1048576,"YES")</f>
        <v>0</v>
      </c>
      <c r="AB190" s="60">
        <f>COUNTIFS(Coding!$B$3:$B$1048576,B190,Coding!$FN$3:$FN$1048576,"YES")</f>
        <v>0</v>
      </c>
      <c r="AC190" s="60">
        <f>COUNTIFS(Coding!$B$3:$B$1048576,B190,Coding!$FO$3:$FO$1048576,"YES")</f>
        <v>2</v>
      </c>
      <c r="AD190" s="60">
        <f>COUNTIFS(Coding!$B$3:$B$1048576,B190,Coding!$FP$3:$FP$1048576,"YES")</f>
        <v>0</v>
      </c>
      <c r="AE190" s="60">
        <f>COUNTIFS(Coding!$B$3:$B$1048576,B190,Coding!$FQ$3:$FQ$1048576,"YES")</f>
        <v>0</v>
      </c>
      <c r="AF190" s="60">
        <f>COUNTIFS(Coding!$B$3:$B$1048576,B190,Coding!$FR$3:$FR$1048576,"YES")</f>
        <v>0</v>
      </c>
      <c r="AG190" s="60">
        <f>COUNTIFS(Coding!$B$3:$B$1048576,B190,Coding!$FS$3:$FS$1048576,"YES")</f>
        <v>6</v>
      </c>
      <c r="AH190" s="60">
        <f>COUNTIFS(Coding!$B$3:$B$1048576,B190,Coding!$FT$3:$FT$1048576,"YES")</f>
        <v>5</v>
      </c>
      <c r="AI190" s="60">
        <f>COUNTIFS(Coding!$B$3:$B$1048576,B190,Coding!$FU$3:$FU$1048576,"YES")</f>
        <v>4</v>
      </c>
      <c r="AJ190" s="60">
        <f>COUNTIFS(Coding!$B$3:$B$1048576,B190,Coding!$FV$3:$FV$1048576,"YES")</f>
        <v>1</v>
      </c>
      <c r="AK190" s="60">
        <f>COUNTIFS(Coding!$B$3:$B$1048576,B190,Coding!$FW$3:$FW$1048576,"YES")</f>
        <v>0</v>
      </c>
      <c r="AL190" s="60">
        <f>COUNTIFS(Coding!$B$3:$B$1048576,B190,Coding!$FX$3:$FX$1048576,"YES")</f>
        <v>0</v>
      </c>
      <c r="AM190" s="60">
        <f>COUNTIFS(Coding!$B$3:$B$1048576,B190,Coding!$FY$3:$FY$1048576,"YES")</f>
        <v>1</v>
      </c>
      <c r="AN190" s="60">
        <f>COUNTIFS(Coding!$B$3:$B$1048576,B190,Coding!$FZ$3:$FZ$1048576,"YES")</f>
        <v>0</v>
      </c>
      <c r="AO190" s="60">
        <f>COUNTIFS(Coding!$B$3:$B$1048576,B190,Coding!$GA$3:$GA$1048576,"YES")</f>
        <v>0</v>
      </c>
      <c r="AP190" s="60">
        <f>COUNTIFS(Coding!$B$3:$B$1048576,B190,Coding!$GB$3:$GB$1048576,"YES")</f>
        <v>0</v>
      </c>
      <c r="AQ190" s="60">
        <f>COUNTIFS(Coding!$B$3:$B$1048576,B190,Coding!$GC$3:$GC$1048576,"YES")</f>
        <v>0</v>
      </c>
      <c r="AR190" s="60">
        <f>COUNTIFS(Coding!$B$3:$B$1048576,B190,Coding!$GD$3:$GD$1048576,"YES")</f>
        <v>0</v>
      </c>
      <c r="AS190" s="60">
        <f>COUNTIFS(Coding!$B$3:$B$1048576,B190,Coding!$GE$3:$GE$1048576,"YES")</f>
        <v>0</v>
      </c>
      <c r="AT190" s="60">
        <f>COUNTIFS(Coding!$B$3:$B$1048576,B190,Coding!$GF$3:$GF$1048576,"YES")</f>
        <v>8</v>
      </c>
      <c r="AU190" s="60">
        <f>COUNTIFS(Coding!$B$3:$B$1048576,B190,Coding!$GG$3:$GG$1048576,"YES")</f>
        <v>0</v>
      </c>
      <c r="AV190" s="60">
        <f>COUNTIFS(Coding!$B$3:$B$1048576,B190,Coding!$GH$3:$GH$1048576,"YES")</f>
        <v>0</v>
      </c>
      <c r="AW190" s="60">
        <f>COUNTIFS(Coding!$B$3:$B$1048576,B190,Coding!$GI$3:$GI$1048576,"YES")</f>
        <v>0</v>
      </c>
      <c r="AX190" s="60">
        <f>COUNTIFS(Coding!$B$3:$B$1048576,B190,Coding!$GJ$3:$GJ$1048576,"YES")</f>
        <v>0</v>
      </c>
      <c r="AY190" s="60">
        <f>COUNTIFS(Coding!$B$3:$B$1048576,B190,Coding!$GK$3:$GK$1048576,"YES")</f>
        <v>0</v>
      </c>
    </row>
    <row r="191" spans="1:51" x14ac:dyDescent="0.25">
      <c r="A191" s="60" t="s">
        <v>1782</v>
      </c>
      <c r="B191" s="60" t="s">
        <v>1589</v>
      </c>
      <c r="C191" s="60">
        <f>COUNTIFS(Coding!$B$3:$B$1048576,B191,Coding!$EO$3:$EO$1048576,"YES")</f>
        <v>0</v>
      </c>
      <c r="D191" s="60">
        <f>COUNTIFS(Coding!$B$3:$B$1048576,B191,Coding!$EP$3:$EP$1048576,"YES")</f>
        <v>0</v>
      </c>
      <c r="E191" s="60">
        <f>COUNTIFS(Coding!$B$3:$B$1048576,B191,Coding!$EQ$3:$EQ$1048576,"YES")</f>
        <v>0</v>
      </c>
      <c r="F191" s="60">
        <f>COUNTIFS(Coding!$B$3:$B$1048576,B191,Coding!$ER$3:$ER$1048576,"YES")</f>
        <v>0</v>
      </c>
      <c r="G191" s="60">
        <f>COUNTIFS(Coding!$B$3:$B$1048576,B191,Coding!$ES$3:$ES$1048576,"YES")</f>
        <v>0</v>
      </c>
      <c r="H191" s="60">
        <f>COUNTIFS(Coding!$B$3:$B$1048576,B191,Coding!$ET$3:$ET$1048576,"YES")</f>
        <v>1</v>
      </c>
      <c r="I191" s="60">
        <f>COUNTIFS(Coding!$B$3:$B$1048576,B191,Coding!$EU$3:$EU$1048576,"YES")</f>
        <v>0</v>
      </c>
      <c r="J191" s="60">
        <f>COUNTIFS(Coding!$B$3:$B$1048576,B191,Coding!$EV$3:$EV$1048576,"YES")</f>
        <v>0</v>
      </c>
      <c r="K191" s="60">
        <f>COUNTIFS(Coding!$B$3:$B$1048576,B191,Coding!$EW$3:$EW$1048576,"YES")</f>
        <v>3</v>
      </c>
      <c r="L191" s="60">
        <f>COUNTIFS(Coding!$B$3:$B$1048576,B191,Coding!$EX$3:$EX$1048576,"YES")</f>
        <v>0</v>
      </c>
      <c r="M191" s="60">
        <f>COUNTIFS(Coding!$B$3:$B$1048576,B191,Coding!$EY$3:$EY$1048576,"YES")</f>
        <v>0</v>
      </c>
      <c r="N191" s="60">
        <f>COUNTIFS(Coding!$B$3:$B$1048576,B191,Coding!$EZ$3:$EZ$1048576,"YES")</f>
        <v>0</v>
      </c>
      <c r="O191" s="60">
        <f>COUNTIFS(Coding!$B$3:$B$1048576,B191,Coding!$FA$3:$FA$1048576,"YES")</f>
        <v>1</v>
      </c>
      <c r="P191" s="60">
        <f>COUNTIFS(Coding!$B$3:$B$1048576,B191,Coding!$FB$3:$FB$1048576,"YES")</f>
        <v>0</v>
      </c>
      <c r="Q191" s="60">
        <f>COUNTIFS(Coding!$B$3:$B$1048576,B191,Coding!$FC$3:$FC$1048576,"YES")</f>
        <v>0</v>
      </c>
      <c r="R191" s="60">
        <f>COUNTIFS(Coding!$B$3:$B$1048576,B191,Coding!$FD$3:$FD$1048576,"YES")</f>
        <v>0</v>
      </c>
      <c r="S191" s="60">
        <f>COUNTIFS(Coding!$B$3:$B$1048576,B191,Coding!$FE$3:$FE$1048576,"YES")</f>
        <v>0</v>
      </c>
      <c r="T191" s="60">
        <f>COUNTIFS(Coding!$B$3:$B$1048576,B191,Coding!$FF$3:$FF$1048576,"YES")</f>
        <v>0</v>
      </c>
      <c r="U191" s="60">
        <f>COUNTIFS(Coding!$B$3:$B$1048576,B191,Coding!$FG$3:$FG$1048576,"YES")</f>
        <v>0</v>
      </c>
      <c r="V191" s="60">
        <f>COUNTIFS(Coding!$B$3:$B$1048576,B191,Coding!$FH$3:$FH$1048576,"YES")</f>
        <v>0</v>
      </c>
      <c r="W191" s="60">
        <f>COUNTIFS(Coding!$B$3:$B$1048576,B191,Coding!$FI$3:$FI$1048576,"YES")</f>
        <v>0</v>
      </c>
      <c r="X191" s="60">
        <f>COUNTIFS(Coding!$B$3:$B$1048576,B191,Coding!$FJ$3:$FJ$1048576,"YES")</f>
        <v>0</v>
      </c>
      <c r="Y191" s="60">
        <f>COUNTIFS(Coding!$B$3:$B$1048576,B191,Coding!$FK$3:$FK$1048576,"YES")</f>
        <v>0</v>
      </c>
      <c r="Z191" s="60">
        <f>COUNTIFS(Coding!$B$3:$B$1048576,B191,Coding!$FL$3:$FL$1048576,"YES")</f>
        <v>3</v>
      </c>
      <c r="AA191" s="60">
        <f>COUNTIFS(Coding!$B$3:$B$1048576,B191,Coding!$FM$3:$FM$1048576,"YES")</f>
        <v>0</v>
      </c>
      <c r="AB191" s="60">
        <f>COUNTIFS(Coding!$B$3:$B$1048576,B191,Coding!$FN$3:$FN$1048576,"YES")</f>
        <v>0</v>
      </c>
      <c r="AC191" s="60">
        <f>COUNTIFS(Coding!$B$3:$B$1048576,B191,Coding!$FO$3:$FO$1048576,"YES")</f>
        <v>0</v>
      </c>
      <c r="AD191" s="60">
        <f>COUNTIFS(Coding!$B$3:$B$1048576,B191,Coding!$FP$3:$FP$1048576,"YES")</f>
        <v>0</v>
      </c>
      <c r="AE191" s="60">
        <f>COUNTIFS(Coding!$B$3:$B$1048576,B191,Coding!$FQ$3:$FQ$1048576,"YES")</f>
        <v>0</v>
      </c>
      <c r="AF191" s="60">
        <f>COUNTIFS(Coding!$B$3:$B$1048576,B191,Coding!$FR$3:$FR$1048576,"YES")</f>
        <v>0</v>
      </c>
      <c r="AG191" s="60">
        <f>COUNTIFS(Coding!$B$3:$B$1048576,B191,Coding!$FS$3:$FS$1048576,"YES")</f>
        <v>4</v>
      </c>
      <c r="AH191" s="60">
        <f>COUNTIFS(Coding!$B$3:$B$1048576,B191,Coding!$FT$3:$FT$1048576,"YES")</f>
        <v>0</v>
      </c>
      <c r="AI191" s="60">
        <f>COUNTIFS(Coding!$B$3:$B$1048576,B191,Coding!$FU$3:$FU$1048576,"YES")</f>
        <v>0</v>
      </c>
      <c r="AJ191" s="60">
        <f>COUNTIFS(Coding!$B$3:$B$1048576,B191,Coding!$FV$3:$FV$1048576,"YES")</f>
        <v>0</v>
      </c>
      <c r="AK191" s="60">
        <f>COUNTIFS(Coding!$B$3:$B$1048576,B191,Coding!$FW$3:$FW$1048576,"YES")</f>
        <v>0</v>
      </c>
      <c r="AL191" s="60">
        <f>COUNTIFS(Coding!$B$3:$B$1048576,B191,Coding!$FX$3:$FX$1048576,"YES")</f>
        <v>1</v>
      </c>
      <c r="AM191" s="60">
        <f>COUNTIFS(Coding!$B$3:$B$1048576,B191,Coding!$FY$3:$FY$1048576,"YES")</f>
        <v>0</v>
      </c>
      <c r="AN191" s="60">
        <f>COUNTIFS(Coding!$B$3:$B$1048576,B191,Coding!$FZ$3:$FZ$1048576,"YES")</f>
        <v>1</v>
      </c>
      <c r="AO191" s="60">
        <f>COUNTIFS(Coding!$B$3:$B$1048576,B191,Coding!$GA$3:$GA$1048576,"YES")</f>
        <v>0</v>
      </c>
      <c r="AP191" s="60">
        <f>COUNTIFS(Coding!$B$3:$B$1048576,B191,Coding!$GB$3:$GB$1048576,"YES")</f>
        <v>2</v>
      </c>
      <c r="AQ191" s="60">
        <f>COUNTIFS(Coding!$B$3:$B$1048576,B191,Coding!$GC$3:$GC$1048576,"YES")</f>
        <v>0</v>
      </c>
      <c r="AR191" s="60">
        <f>COUNTIFS(Coding!$B$3:$B$1048576,B191,Coding!$GD$3:$GD$1048576,"YES")</f>
        <v>5</v>
      </c>
      <c r="AS191" s="60">
        <f>COUNTIFS(Coding!$B$3:$B$1048576,B191,Coding!$GE$3:$GE$1048576,"YES")</f>
        <v>2</v>
      </c>
      <c r="AT191" s="60">
        <f>COUNTIFS(Coding!$B$3:$B$1048576,B191,Coding!$GF$3:$GF$1048576,"YES")</f>
        <v>0</v>
      </c>
      <c r="AU191" s="60">
        <f>COUNTIFS(Coding!$B$3:$B$1048576,B191,Coding!$GG$3:$GG$1048576,"YES")</f>
        <v>1</v>
      </c>
      <c r="AV191" s="60">
        <f>COUNTIFS(Coding!$B$3:$B$1048576,B191,Coding!$GH$3:$GH$1048576,"YES")</f>
        <v>0</v>
      </c>
      <c r="AW191" s="60">
        <f>COUNTIFS(Coding!$B$3:$B$1048576,B191,Coding!$GI$3:$GI$1048576,"YES")</f>
        <v>0</v>
      </c>
      <c r="AX191" s="60">
        <f>COUNTIFS(Coding!$B$3:$B$1048576,B191,Coding!$GJ$3:$GJ$1048576,"YES")</f>
        <v>0</v>
      </c>
      <c r="AY191" s="60">
        <f>COUNTIFS(Coding!$B$3:$B$1048576,B191,Coding!$GK$3:$GK$1048576,"YES")</f>
        <v>0</v>
      </c>
    </row>
    <row r="192" spans="1:51" x14ac:dyDescent="0.25">
      <c r="A192" s="60" t="s">
        <v>1782</v>
      </c>
      <c r="B192" s="60" t="s">
        <v>1652</v>
      </c>
      <c r="C192" s="60">
        <f>COUNTIFS(Coding!$B$3:$B$1048576,B192,Coding!$EO$3:$EO$1048576,"YES")</f>
        <v>0</v>
      </c>
      <c r="D192" s="60">
        <f>COUNTIFS(Coding!$B$3:$B$1048576,B192,Coding!$EP$3:$EP$1048576,"YES")</f>
        <v>3</v>
      </c>
      <c r="E192" s="60">
        <f>COUNTIFS(Coding!$B$3:$B$1048576,B192,Coding!$EQ$3:$EQ$1048576,"YES")</f>
        <v>0</v>
      </c>
      <c r="F192" s="60">
        <f>COUNTIFS(Coding!$B$3:$B$1048576,B192,Coding!$ER$3:$ER$1048576,"YES")</f>
        <v>0</v>
      </c>
      <c r="G192" s="60">
        <f>COUNTIFS(Coding!$B$3:$B$1048576,B192,Coding!$ES$3:$ES$1048576,"YES")</f>
        <v>0</v>
      </c>
      <c r="H192" s="60">
        <f>COUNTIFS(Coding!$B$3:$B$1048576,B192,Coding!$ET$3:$ET$1048576,"YES")</f>
        <v>0</v>
      </c>
      <c r="I192" s="60">
        <f>COUNTIFS(Coding!$B$3:$B$1048576,B192,Coding!$EU$3:$EU$1048576,"YES")</f>
        <v>0</v>
      </c>
      <c r="J192" s="60">
        <f>COUNTIFS(Coding!$B$3:$B$1048576,B192,Coding!$EV$3:$EV$1048576,"YES")</f>
        <v>0</v>
      </c>
      <c r="K192" s="60">
        <f>COUNTIFS(Coding!$B$3:$B$1048576,B192,Coding!$EW$3:$EW$1048576,"YES")</f>
        <v>0</v>
      </c>
      <c r="L192" s="60">
        <f>COUNTIFS(Coding!$B$3:$B$1048576,B192,Coding!$EX$3:$EX$1048576,"YES")</f>
        <v>0</v>
      </c>
      <c r="M192" s="60">
        <f>COUNTIFS(Coding!$B$3:$B$1048576,B192,Coding!$EY$3:$EY$1048576,"YES")</f>
        <v>0</v>
      </c>
      <c r="N192" s="60">
        <f>COUNTIFS(Coding!$B$3:$B$1048576,B192,Coding!$EZ$3:$EZ$1048576,"YES")</f>
        <v>0</v>
      </c>
      <c r="O192" s="60">
        <f>COUNTIFS(Coding!$B$3:$B$1048576,B192,Coding!$FA$3:$FA$1048576,"YES")</f>
        <v>0</v>
      </c>
      <c r="P192" s="60">
        <f>COUNTIFS(Coding!$B$3:$B$1048576,B192,Coding!$FB$3:$FB$1048576,"YES")</f>
        <v>4</v>
      </c>
      <c r="Q192" s="60">
        <f>COUNTIFS(Coding!$B$3:$B$1048576,B192,Coding!$FC$3:$FC$1048576,"YES")</f>
        <v>0</v>
      </c>
      <c r="R192" s="60">
        <f>COUNTIFS(Coding!$B$3:$B$1048576,B192,Coding!$FD$3:$FD$1048576,"YES")</f>
        <v>1</v>
      </c>
      <c r="S192" s="60">
        <f>COUNTIFS(Coding!$B$3:$B$1048576,B192,Coding!$FE$3:$FE$1048576,"YES")</f>
        <v>0</v>
      </c>
      <c r="T192" s="60">
        <f>COUNTIFS(Coding!$B$3:$B$1048576,B192,Coding!$FF$3:$FF$1048576,"YES")</f>
        <v>1</v>
      </c>
      <c r="U192" s="60">
        <f>COUNTIFS(Coding!$B$3:$B$1048576,B192,Coding!$FG$3:$FG$1048576,"YES")</f>
        <v>1</v>
      </c>
      <c r="V192" s="60">
        <f>COUNTIFS(Coding!$B$3:$B$1048576,B192,Coding!$FH$3:$FH$1048576,"YES")</f>
        <v>1</v>
      </c>
      <c r="W192" s="60">
        <f>COUNTIFS(Coding!$B$3:$B$1048576,B192,Coding!$FI$3:$FI$1048576,"YES")</f>
        <v>0</v>
      </c>
      <c r="X192" s="60">
        <f>COUNTIFS(Coding!$B$3:$B$1048576,B192,Coding!$FJ$3:$FJ$1048576,"YES")</f>
        <v>0</v>
      </c>
      <c r="Y192" s="60">
        <f>COUNTIFS(Coding!$B$3:$B$1048576,B192,Coding!$FK$3:$FK$1048576,"YES")</f>
        <v>1</v>
      </c>
      <c r="Z192" s="60">
        <f>COUNTIFS(Coding!$B$3:$B$1048576,B192,Coding!$FL$3:$FL$1048576,"YES")</f>
        <v>7</v>
      </c>
      <c r="AA192" s="60">
        <f>COUNTIFS(Coding!$B$3:$B$1048576,B192,Coding!$FM$3:$FM$1048576,"YES")</f>
        <v>0</v>
      </c>
      <c r="AB192" s="60">
        <f>COUNTIFS(Coding!$B$3:$B$1048576,B192,Coding!$FN$3:$FN$1048576,"YES")</f>
        <v>0</v>
      </c>
      <c r="AC192" s="60">
        <f>COUNTIFS(Coding!$B$3:$B$1048576,B192,Coding!$FO$3:$FO$1048576,"YES")</f>
        <v>1</v>
      </c>
      <c r="AD192" s="60">
        <f>COUNTIFS(Coding!$B$3:$B$1048576,B192,Coding!$FP$3:$FP$1048576,"YES")</f>
        <v>0</v>
      </c>
      <c r="AE192" s="60">
        <f>COUNTIFS(Coding!$B$3:$B$1048576,B192,Coding!$FQ$3:$FQ$1048576,"YES")</f>
        <v>0</v>
      </c>
      <c r="AF192" s="60">
        <f>COUNTIFS(Coding!$B$3:$B$1048576,B192,Coding!$FR$3:$FR$1048576,"YES")</f>
        <v>5</v>
      </c>
      <c r="AG192" s="60">
        <f>COUNTIFS(Coding!$B$3:$B$1048576,B192,Coding!$FS$3:$FS$1048576,"YES")</f>
        <v>0</v>
      </c>
      <c r="AH192" s="60">
        <f>COUNTIFS(Coding!$B$3:$B$1048576,B192,Coding!$FT$3:$FT$1048576,"YES")</f>
        <v>0</v>
      </c>
      <c r="AI192" s="60">
        <f>COUNTIFS(Coding!$B$3:$B$1048576,B192,Coding!$FU$3:$FU$1048576,"YES")</f>
        <v>2</v>
      </c>
      <c r="AJ192" s="60">
        <f>COUNTIFS(Coding!$B$3:$B$1048576,B192,Coding!$FV$3:$FV$1048576,"YES")</f>
        <v>1</v>
      </c>
      <c r="AK192" s="60">
        <f>COUNTIFS(Coding!$B$3:$B$1048576,B192,Coding!$FW$3:$FW$1048576,"YES")</f>
        <v>3</v>
      </c>
      <c r="AL192" s="60">
        <f>COUNTIFS(Coding!$B$3:$B$1048576,B192,Coding!$FX$3:$FX$1048576,"YES")</f>
        <v>0</v>
      </c>
      <c r="AM192" s="60">
        <f>COUNTIFS(Coding!$B$3:$B$1048576,B192,Coding!$FY$3:$FY$1048576,"YES")</f>
        <v>2</v>
      </c>
      <c r="AN192" s="60">
        <f>COUNTIFS(Coding!$B$3:$B$1048576,B192,Coding!$FZ$3:$FZ$1048576,"YES")</f>
        <v>0</v>
      </c>
      <c r="AO192" s="60">
        <f>COUNTIFS(Coding!$B$3:$B$1048576,B192,Coding!$GA$3:$GA$1048576,"YES")</f>
        <v>1</v>
      </c>
      <c r="AP192" s="60">
        <f>COUNTIFS(Coding!$B$3:$B$1048576,B192,Coding!$GB$3:$GB$1048576,"YES")</f>
        <v>2</v>
      </c>
      <c r="AQ192" s="60">
        <f>COUNTIFS(Coding!$B$3:$B$1048576,B192,Coding!$GC$3:$GC$1048576,"YES")</f>
        <v>0</v>
      </c>
      <c r="AR192" s="60">
        <f>COUNTIFS(Coding!$B$3:$B$1048576,B192,Coding!$GD$3:$GD$1048576,"YES")</f>
        <v>7</v>
      </c>
      <c r="AS192" s="60">
        <f>COUNTIFS(Coding!$B$3:$B$1048576,B192,Coding!$GE$3:$GE$1048576,"YES")</f>
        <v>2</v>
      </c>
      <c r="AT192" s="60">
        <f>COUNTIFS(Coding!$B$3:$B$1048576,B192,Coding!$GF$3:$GF$1048576,"YES")</f>
        <v>0</v>
      </c>
      <c r="AU192" s="60">
        <f>COUNTIFS(Coding!$B$3:$B$1048576,B192,Coding!$GG$3:$GG$1048576,"YES")</f>
        <v>0</v>
      </c>
      <c r="AV192" s="60">
        <f>COUNTIFS(Coding!$B$3:$B$1048576,B192,Coding!$GH$3:$GH$1048576,"YES")</f>
        <v>0</v>
      </c>
      <c r="AW192" s="60">
        <f>COUNTIFS(Coding!$B$3:$B$1048576,B192,Coding!$GI$3:$GI$1048576,"YES")</f>
        <v>0</v>
      </c>
      <c r="AX192" s="60">
        <f>COUNTIFS(Coding!$B$3:$B$1048576,B192,Coding!$GJ$3:$GJ$1048576,"YES")</f>
        <v>0</v>
      </c>
      <c r="AY192" s="60">
        <f>COUNTIFS(Coding!$B$3:$B$1048576,B192,Coding!$GK$3:$GK$1048576,"YES")</f>
        <v>0</v>
      </c>
    </row>
    <row r="193" spans="1:51" x14ac:dyDescent="0.25">
      <c r="A193" s="60" t="s">
        <v>2076</v>
      </c>
      <c r="B193" s="60" t="s">
        <v>1784</v>
      </c>
      <c r="C193" s="60">
        <f>COUNTIFS(Coding!$B$3:$B$1048576,B193,Coding!$EO$3:$EO$1048576,"YES")</f>
        <v>1</v>
      </c>
      <c r="D193" s="60">
        <f>COUNTIFS(Coding!$B$3:$B$1048576,B193,Coding!$EP$3:$EP$1048576,"YES")</f>
        <v>3</v>
      </c>
      <c r="E193" s="60">
        <f>COUNTIFS(Coding!$B$3:$B$1048576,B193,Coding!$EQ$3:$EQ$1048576,"YES")</f>
        <v>3</v>
      </c>
      <c r="F193" s="60">
        <f>COUNTIFS(Coding!$B$3:$B$1048576,B193,Coding!$ER$3:$ER$1048576,"YES")</f>
        <v>3</v>
      </c>
      <c r="G193" s="60">
        <f>COUNTIFS(Coding!$B$3:$B$1048576,B193,Coding!$ES$3:$ES$1048576,"YES")</f>
        <v>1</v>
      </c>
      <c r="H193" s="60">
        <f>COUNTIFS(Coding!$B$3:$B$1048576,B193,Coding!$ET$3:$ET$1048576,"YES")</f>
        <v>1</v>
      </c>
      <c r="I193" s="60">
        <f>COUNTIFS(Coding!$B$3:$B$1048576,B193,Coding!$EU$3:$EU$1048576,"YES")</f>
        <v>0</v>
      </c>
      <c r="J193" s="60">
        <f>COUNTIFS(Coding!$B$3:$B$1048576,B193,Coding!$EV$3:$EV$1048576,"YES")</f>
        <v>0</v>
      </c>
      <c r="K193" s="60">
        <f>COUNTIFS(Coding!$B$3:$B$1048576,B193,Coding!$EW$3:$EW$1048576,"YES")</f>
        <v>4</v>
      </c>
      <c r="L193" s="60">
        <f>COUNTIFS(Coding!$B$3:$B$1048576,B193,Coding!$EX$3:$EX$1048576,"YES")</f>
        <v>3</v>
      </c>
      <c r="M193" s="60">
        <f>COUNTIFS(Coding!$B$3:$B$1048576,B193,Coding!$EY$3:$EY$1048576,"YES")</f>
        <v>0</v>
      </c>
      <c r="N193" s="60">
        <f>COUNTIFS(Coding!$B$3:$B$1048576,B193,Coding!$EZ$3:$EZ$1048576,"YES")</f>
        <v>0</v>
      </c>
      <c r="O193" s="60">
        <f>COUNTIFS(Coding!$B$3:$B$1048576,B193,Coding!$FA$3:$FA$1048576,"YES")</f>
        <v>1</v>
      </c>
      <c r="P193" s="60">
        <f>COUNTIFS(Coding!$B$3:$B$1048576,B193,Coding!$FB$3:$FB$1048576,"YES")</f>
        <v>2</v>
      </c>
      <c r="Q193" s="60">
        <f>COUNTIFS(Coding!$B$3:$B$1048576,B193,Coding!$FC$3:$FC$1048576,"YES")</f>
        <v>1</v>
      </c>
      <c r="R193" s="60">
        <f>COUNTIFS(Coding!$B$3:$B$1048576,B193,Coding!$FD$3:$FD$1048576,"YES")</f>
        <v>1</v>
      </c>
      <c r="S193" s="60">
        <f>COUNTIFS(Coding!$B$3:$B$1048576,B193,Coding!$FE$3:$FE$1048576,"YES")</f>
        <v>4</v>
      </c>
      <c r="T193" s="60">
        <f>COUNTIFS(Coding!$B$3:$B$1048576,B193,Coding!$FF$3:$FF$1048576,"YES")</f>
        <v>0</v>
      </c>
      <c r="U193" s="60">
        <f>COUNTIFS(Coding!$B$3:$B$1048576,B193,Coding!$FG$3:$FG$1048576,"YES")</f>
        <v>1</v>
      </c>
      <c r="V193" s="60">
        <f>COUNTIFS(Coding!$B$3:$B$1048576,B193,Coding!$FH$3:$FH$1048576,"YES")</f>
        <v>3</v>
      </c>
      <c r="W193" s="60">
        <f>COUNTIFS(Coding!$B$3:$B$1048576,B193,Coding!$FI$3:$FI$1048576,"YES")</f>
        <v>0</v>
      </c>
      <c r="X193" s="60">
        <f>COUNTIFS(Coding!$B$3:$B$1048576,B193,Coding!$FJ$3:$FJ$1048576,"YES")</f>
        <v>0</v>
      </c>
      <c r="Y193" s="60">
        <f>COUNTIFS(Coding!$B$3:$B$1048576,B193,Coding!$FK$3:$FK$1048576,"YES")</f>
        <v>1</v>
      </c>
      <c r="Z193" s="60">
        <f>COUNTIFS(Coding!$B$3:$B$1048576,B193,Coding!$FL$3:$FL$1048576,"YES")</f>
        <v>8</v>
      </c>
      <c r="AA193" s="60">
        <f>COUNTIFS(Coding!$B$3:$B$1048576,B193,Coding!$FM$3:$FM$1048576,"YES")</f>
        <v>0</v>
      </c>
      <c r="AB193" s="60">
        <f>COUNTIFS(Coding!$B$3:$B$1048576,B193,Coding!$FN$3:$FN$1048576,"YES")</f>
        <v>0</v>
      </c>
      <c r="AC193" s="60">
        <f>COUNTIFS(Coding!$B$3:$B$1048576,B193,Coding!$FO$3:$FO$1048576,"YES")</f>
        <v>1</v>
      </c>
      <c r="AD193" s="60">
        <f>COUNTIFS(Coding!$B$3:$B$1048576,B193,Coding!$FP$3:$FP$1048576,"YES")</f>
        <v>0</v>
      </c>
      <c r="AE193" s="60">
        <f>COUNTIFS(Coding!$B$3:$B$1048576,B193,Coding!$FQ$3:$FQ$1048576,"YES")</f>
        <v>0</v>
      </c>
      <c r="AF193" s="60">
        <f>COUNTIFS(Coding!$B$3:$B$1048576,B193,Coding!$FR$3:$FR$1048576,"YES")</f>
        <v>5</v>
      </c>
      <c r="AG193" s="60">
        <f>COUNTIFS(Coding!$B$3:$B$1048576,B193,Coding!$FS$3:$FS$1048576,"YES")</f>
        <v>0</v>
      </c>
      <c r="AH193" s="60">
        <f>COUNTIFS(Coding!$B$3:$B$1048576,B193,Coding!$FT$3:$FT$1048576,"YES")</f>
        <v>1</v>
      </c>
      <c r="AI193" s="60">
        <f>COUNTIFS(Coding!$B$3:$B$1048576,B193,Coding!$FU$3:$FU$1048576,"YES")</f>
        <v>2</v>
      </c>
      <c r="AJ193" s="60">
        <f>COUNTIFS(Coding!$B$3:$B$1048576,B193,Coding!$FV$3:$FV$1048576,"YES")</f>
        <v>0</v>
      </c>
      <c r="AK193" s="60">
        <f>COUNTIFS(Coding!$B$3:$B$1048576,B193,Coding!$FW$3:$FW$1048576,"YES")</f>
        <v>1</v>
      </c>
      <c r="AL193" s="60">
        <f>COUNTIFS(Coding!$B$3:$B$1048576,B193,Coding!$FX$3:$FX$1048576,"YES")</f>
        <v>0</v>
      </c>
      <c r="AM193" s="60">
        <f>COUNTIFS(Coding!$B$3:$B$1048576,B193,Coding!$FY$3:$FY$1048576,"YES")</f>
        <v>1</v>
      </c>
      <c r="AN193" s="60">
        <f>COUNTIFS(Coding!$B$3:$B$1048576,B193,Coding!$FZ$3:$FZ$1048576,"YES")</f>
        <v>0</v>
      </c>
      <c r="AO193" s="60">
        <f>COUNTIFS(Coding!$B$3:$B$1048576,B193,Coding!$GA$3:$GA$1048576,"YES")</f>
        <v>0</v>
      </c>
      <c r="AP193" s="60">
        <f>COUNTIFS(Coding!$B$3:$B$1048576,B193,Coding!$GB$3:$GB$1048576,"YES")</f>
        <v>0</v>
      </c>
      <c r="AQ193" s="60">
        <f>COUNTIFS(Coding!$B$3:$B$1048576,B193,Coding!$GC$3:$GC$1048576,"YES")</f>
        <v>1</v>
      </c>
      <c r="AR193" s="60">
        <f>COUNTIFS(Coding!$B$3:$B$1048576,B193,Coding!$GD$3:$GD$1048576,"YES")</f>
        <v>10</v>
      </c>
      <c r="AS193" s="60">
        <f>COUNTIFS(Coding!$B$3:$B$1048576,B193,Coding!$GE$3:$GE$1048576,"YES")</f>
        <v>1</v>
      </c>
      <c r="AT193" s="60">
        <f>COUNTIFS(Coding!$B$3:$B$1048576,B193,Coding!$GF$3:$GF$1048576,"YES")</f>
        <v>1</v>
      </c>
      <c r="AU193" s="60">
        <f>COUNTIFS(Coding!$B$3:$B$1048576,B193,Coding!$GG$3:$GG$1048576,"YES")</f>
        <v>0</v>
      </c>
      <c r="AV193" s="60">
        <f>COUNTIFS(Coding!$B$3:$B$1048576,B193,Coding!$GH$3:$GH$1048576,"YES")</f>
        <v>0</v>
      </c>
      <c r="AW193" s="60">
        <f>COUNTIFS(Coding!$B$3:$B$1048576,B193,Coding!$GI$3:$GI$1048576,"YES")</f>
        <v>0</v>
      </c>
      <c r="AX193" s="60">
        <f>COUNTIFS(Coding!$B$3:$B$1048576,B193,Coding!$GJ$3:$GJ$1048576,"YES")</f>
        <v>0</v>
      </c>
      <c r="AY193" s="60">
        <f>COUNTIFS(Coding!$B$3:$B$1048576,B193,Coding!$GK$3:$GK$1048576,"YES")</f>
        <v>0</v>
      </c>
    </row>
    <row r="194" spans="1:51" x14ac:dyDescent="0.25">
      <c r="A194" s="175" t="s">
        <v>2318</v>
      </c>
      <c r="B194" s="175"/>
      <c r="C194" s="175">
        <f>SUM(C184:C193)</f>
        <v>6</v>
      </c>
      <c r="D194" s="175">
        <f t="shared" ref="D194:AY194" si="4">SUM(D184:D193)</f>
        <v>56</v>
      </c>
      <c r="E194" s="175">
        <f t="shared" si="4"/>
        <v>36</v>
      </c>
      <c r="F194" s="175">
        <f t="shared" si="4"/>
        <v>16</v>
      </c>
      <c r="G194" s="175">
        <f t="shared" si="4"/>
        <v>8</v>
      </c>
      <c r="H194" s="175">
        <f t="shared" si="4"/>
        <v>18</v>
      </c>
      <c r="I194" s="175">
        <f t="shared" si="4"/>
        <v>3</v>
      </c>
      <c r="J194" s="175">
        <f t="shared" si="4"/>
        <v>3</v>
      </c>
      <c r="K194" s="175">
        <f t="shared" si="4"/>
        <v>30</v>
      </c>
      <c r="L194" s="175">
        <f t="shared" si="4"/>
        <v>9</v>
      </c>
      <c r="M194" s="175">
        <f t="shared" si="4"/>
        <v>18</v>
      </c>
      <c r="N194" s="175">
        <f t="shared" si="4"/>
        <v>3</v>
      </c>
      <c r="O194" s="175">
        <f t="shared" si="4"/>
        <v>26</v>
      </c>
      <c r="P194" s="175">
        <f t="shared" si="4"/>
        <v>27</v>
      </c>
      <c r="Q194" s="175">
        <f t="shared" si="4"/>
        <v>3</v>
      </c>
      <c r="R194" s="175">
        <f t="shared" si="4"/>
        <v>9</v>
      </c>
      <c r="S194" s="175">
        <f t="shared" si="4"/>
        <v>17</v>
      </c>
      <c r="T194" s="175">
        <f t="shared" si="4"/>
        <v>12</v>
      </c>
      <c r="U194" s="175">
        <f t="shared" si="4"/>
        <v>12</v>
      </c>
      <c r="V194" s="175">
        <f t="shared" si="4"/>
        <v>21</v>
      </c>
      <c r="W194" s="175">
        <f t="shared" si="4"/>
        <v>6</v>
      </c>
      <c r="X194" s="175">
        <f t="shared" si="4"/>
        <v>7</v>
      </c>
      <c r="Y194" s="175">
        <f t="shared" si="4"/>
        <v>8</v>
      </c>
      <c r="Z194" s="175">
        <f t="shared" si="4"/>
        <v>34</v>
      </c>
      <c r="AA194" s="175">
        <f t="shared" si="4"/>
        <v>5</v>
      </c>
      <c r="AB194" s="175">
        <f t="shared" si="4"/>
        <v>1</v>
      </c>
      <c r="AC194" s="175">
        <f t="shared" si="4"/>
        <v>21</v>
      </c>
      <c r="AD194" s="175">
        <f t="shared" si="4"/>
        <v>10</v>
      </c>
      <c r="AE194" s="175">
        <f t="shared" si="4"/>
        <v>1</v>
      </c>
      <c r="AF194" s="175">
        <f t="shared" si="4"/>
        <v>55</v>
      </c>
      <c r="AG194" s="175">
        <f t="shared" si="4"/>
        <v>31</v>
      </c>
      <c r="AH194" s="175">
        <f t="shared" si="4"/>
        <v>12</v>
      </c>
      <c r="AI194" s="175">
        <f t="shared" si="4"/>
        <v>11</v>
      </c>
      <c r="AJ194" s="175">
        <f t="shared" si="4"/>
        <v>9</v>
      </c>
      <c r="AK194" s="175">
        <f t="shared" si="4"/>
        <v>5</v>
      </c>
      <c r="AL194" s="175">
        <f t="shared" si="4"/>
        <v>5</v>
      </c>
      <c r="AM194" s="175">
        <f t="shared" si="4"/>
        <v>6</v>
      </c>
      <c r="AN194" s="175">
        <f t="shared" si="4"/>
        <v>3</v>
      </c>
      <c r="AO194" s="175">
        <f t="shared" si="4"/>
        <v>14</v>
      </c>
      <c r="AP194" s="175">
        <f t="shared" si="4"/>
        <v>10</v>
      </c>
      <c r="AQ194" s="175">
        <f t="shared" si="4"/>
        <v>1</v>
      </c>
      <c r="AR194" s="175">
        <f t="shared" si="4"/>
        <v>91</v>
      </c>
      <c r="AS194" s="175">
        <f t="shared" si="4"/>
        <v>44</v>
      </c>
      <c r="AT194" s="175">
        <f t="shared" si="4"/>
        <v>23</v>
      </c>
      <c r="AU194" s="175">
        <f t="shared" si="4"/>
        <v>10</v>
      </c>
      <c r="AV194" s="175">
        <f t="shared" si="4"/>
        <v>3</v>
      </c>
      <c r="AW194" s="175">
        <f t="shared" si="4"/>
        <v>1</v>
      </c>
      <c r="AX194" s="175">
        <f t="shared" si="4"/>
        <v>1</v>
      </c>
      <c r="AY194" s="175">
        <f t="shared" si="4"/>
        <v>1</v>
      </c>
    </row>
    <row r="195" spans="1:51" x14ac:dyDescent="0.25">
      <c r="A195" s="175"/>
      <c r="B195" s="175"/>
      <c r="C195" s="175"/>
      <c r="D195" s="175"/>
      <c r="E195" s="175"/>
      <c r="F195" s="175"/>
      <c r="G195" s="175"/>
      <c r="H195" s="175"/>
      <c r="I195" s="17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row>
    <row r="198" spans="1:51" ht="26.25" customHeight="1" x14ac:dyDescent="0.25">
      <c r="A198" s="177" t="s">
        <v>2330</v>
      </c>
      <c r="B198" s="177"/>
      <c r="C198" s="177"/>
      <c r="D198" s="177"/>
      <c r="E198" s="177"/>
      <c r="F198" s="177"/>
      <c r="G198" s="177"/>
      <c r="H198"/>
      <c r="I198"/>
      <c r="J198"/>
      <c r="K198"/>
      <c r="L198"/>
      <c r="M198"/>
      <c r="N198"/>
      <c r="O198"/>
      <c r="P198"/>
      <c r="Q198"/>
      <c r="R198"/>
      <c r="S198"/>
      <c r="T198"/>
      <c r="U198"/>
      <c r="V198"/>
      <c r="W198"/>
    </row>
    <row r="199" spans="1:51" x14ac:dyDescent="0.25">
      <c r="A199" s="178" t="s">
        <v>2242</v>
      </c>
      <c r="B199" s="178"/>
      <c r="C199" s="178"/>
      <c r="D199" s="178"/>
      <c r="E199" s="178"/>
      <c r="F199" s="178"/>
      <c r="G199" s="59" t="s">
        <v>2319</v>
      </c>
      <c r="H199"/>
      <c r="I199"/>
      <c r="J199"/>
      <c r="K199"/>
      <c r="L199"/>
      <c r="M199"/>
      <c r="N199"/>
      <c r="O199"/>
      <c r="P199"/>
      <c r="Q199"/>
      <c r="R199"/>
      <c r="S199"/>
      <c r="T199"/>
      <c r="U199"/>
      <c r="V199"/>
      <c r="W199"/>
    </row>
    <row r="200" spans="1:51" x14ac:dyDescent="0.25">
      <c r="A200" s="176" t="s">
        <v>2088</v>
      </c>
      <c r="B200" s="176"/>
      <c r="C200" s="176"/>
      <c r="D200" s="176"/>
      <c r="E200" s="176"/>
      <c r="F200" s="176"/>
      <c r="G200" s="62">
        <v>91</v>
      </c>
      <c r="H200"/>
      <c r="I200"/>
      <c r="J200"/>
      <c r="K200"/>
      <c r="L200"/>
      <c r="M200"/>
      <c r="N200"/>
      <c r="O200"/>
      <c r="P200"/>
      <c r="Q200"/>
      <c r="R200"/>
      <c r="S200"/>
      <c r="T200"/>
      <c r="U200"/>
      <c r="V200"/>
      <c r="W200"/>
    </row>
    <row r="201" spans="1:51" x14ac:dyDescent="0.25">
      <c r="A201" s="176" t="s">
        <v>59</v>
      </c>
      <c r="B201" s="176"/>
      <c r="C201" s="176"/>
      <c r="D201" s="176"/>
      <c r="E201" s="176"/>
      <c r="F201" s="176"/>
      <c r="G201" s="62">
        <v>56</v>
      </c>
      <c r="H201"/>
      <c r="I201"/>
      <c r="J201"/>
      <c r="K201"/>
      <c r="L201"/>
      <c r="M201"/>
      <c r="N201"/>
      <c r="O201"/>
      <c r="P201"/>
      <c r="Q201"/>
      <c r="R201"/>
      <c r="S201"/>
      <c r="T201"/>
      <c r="U201"/>
      <c r="V201"/>
      <c r="W201"/>
    </row>
    <row r="202" spans="1:51" x14ac:dyDescent="0.25">
      <c r="A202" s="176" t="s">
        <v>2092</v>
      </c>
      <c r="B202" s="176"/>
      <c r="C202" s="176"/>
      <c r="D202" s="176"/>
      <c r="E202" s="176"/>
      <c r="F202" s="176"/>
      <c r="G202" s="62">
        <v>55</v>
      </c>
      <c r="H202"/>
      <c r="I202"/>
      <c r="J202"/>
      <c r="K202"/>
      <c r="L202"/>
      <c r="M202"/>
      <c r="N202"/>
      <c r="O202"/>
      <c r="P202"/>
      <c r="Q202"/>
      <c r="R202"/>
      <c r="S202"/>
      <c r="T202"/>
      <c r="U202"/>
      <c r="V202"/>
      <c r="W202"/>
    </row>
    <row r="203" spans="1:51" x14ac:dyDescent="0.25">
      <c r="A203" s="176" t="s">
        <v>2089</v>
      </c>
      <c r="B203" s="176"/>
      <c r="C203" s="176"/>
      <c r="D203" s="176"/>
      <c r="E203" s="176"/>
      <c r="F203" s="176"/>
      <c r="G203" s="62">
        <v>44</v>
      </c>
      <c r="H203"/>
      <c r="I203"/>
      <c r="J203"/>
      <c r="K203"/>
      <c r="L203"/>
      <c r="M203"/>
      <c r="N203"/>
      <c r="O203"/>
      <c r="P203"/>
      <c r="Q203"/>
      <c r="R203"/>
      <c r="S203"/>
      <c r="T203"/>
      <c r="U203"/>
      <c r="V203"/>
      <c r="W203"/>
    </row>
    <row r="204" spans="1:51" x14ac:dyDescent="0.25">
      <c r="A204" s="176" t="s">
        <v>1829</v>
      </c>
      <c r="B204" s="176"/>
      <c r="C204" s="176"/>
      <c r="D204" s="176"/>
      <c r="E204" s="176"/>
      <c r="F204" s="176"/>
      <c r="G204" s="62">
        <v>36</v>
      </c>
      <c r="H204"/>
      <c r="I204"/>
      <c r="J204"/>
      <c r="K204"/>
      <c r="L204"/>
      <c r="M204"/>
      <c r="N204"/>
      <c r="O204"/>
      <c r="P204"/>
      <c r="Q204"/>
      <c r="R204"/>
      <c r="S204"/>
      <c r="T204"/>
      <c r="U204"/>
      <c r="V204"/>
      <c r="W204"/>
    </row>
    <row r="205" spans="1:51" x14ac:dyDescent="0.25">
      <c r="A205" s="176" t="s">
        <v>2096</v>
      </c>
      <c r="B205" s="176"/>
      <c r="C205" s="176"/>
      <c r="D205" s="176"/>
      <c r="E205" s="176"/>
      <c r="F205" s="176"/>
      <c r="G205" s="62">
        <v>34</v>
      </c>
      <c r="H205"/>
      <c r="I205"/>
      <c r="J205"/>
      <c r="K205"/>
      <c r="L205"/>
      <c r="M205"/>
      <c r="N205"/>
      <c r="O205"/>
      <c r="P205"/>
      <c r="Q205"/>
      <c r="R205"/>
      <c r="S205"/>
      <c r="T205"/>
      <c r="U205"/>
      <c r="V205"/>
      <c r="W205"/>
    </row>
    <row r="206" spans="1:51" x14ac:dyDescent="0.25">
      <c r="A206" s="176" t="s">
        <v>2097</v>
      </c>
      <c r="B206" s="176"/>
      <c r="C206" s="176"/>
      <c r="D206" s="176"/>
      <c r="E206" s="176"/>
      <c r="F206" s="176"/>
      <c r="G206" s="62">
        <v>31</v>
      </c>
      <c r="H206"/>
      <c r="I206"/>
      <c r="J206"/>
      <c r="K206"/>
      <c r="L206"/>
      <c r="M206"/>
      <c r="N206"/>
      <c r="O206"/>
      <c r="P206"/>
      <c r="Q206"/>
      <c r="R206"/>
      <c r="S206"/>
      <c r="T206"/>
      <c r="U206"/>
      <c r="V206"/>
      <c r="W206"/>
    </row>
    <row r="207" spans="1:51" x14ac:dyDescent="0.25">
      <c r="A207" s="176" t="s">
        <v>2087</v>
      </c>
      <c r="B207" s="176"/>
      <c r="C207" s="176"/>
      <c r="D207" s="176"/>
      <c r="E207" s="176"/>
      <c r="F207" s="176"/>
      <c r="G207" s="62">
        <v>30</v>
      </c>
      <c r="H207"/>
      <c r="I207"/>
      <c r="J207"/>
      <c r="K207"/>
      <c r="L207"/>
      <c r="M207"/>
      <c r="N207"/>
      <c r="O207"/>
      <c r="P207"/>
      <c r="Q207"/>
      <c r="R207"/>
      <c r="S207"/>
      <c r="T207"/>
      <c r="U207"/>
      <c r="V207"/>
      <c r="W207"/>
    </row>
    <row r="208" spans="1:51" x14ac:dyDescent="0.25">
      <c r="A208" s="176" t="s">
        <v>64</v>
      </c>
      <c r="B208" s="176"/>
      <c r="C208" s="176"/>
      <c r="D208" s="176"/>
      <c r="E208" s="176"/>
      <c r="F208" s="176"/>
      <c r="G208" s="62">
        <v>27</v>
      </c>
      <c r="H208"/>
      <c r="I208"/>
      <c r="J208"/>
      <c r="K208"/>
      <c r="L208"/>
      <c r="M208"/>
      <c r="N208"/>
      <c r="O208"/>
      <c r="P208"/>
      <c r="Q208"/>
      <c r="R208"/>
      <c r="S208"/>
      <c r="T208"/>
      <c r="U208"/>
      <c r="V208"/>
      <c r="W208"/>
    </row>
    <row r="209" spans="1:23" x14ac:dyDescent="0.25">
      <c r="A209" s="176" t="s">
        <v>1833</v>
      </c>
      <c r="B209" s="176"/>
      <c r="C209" s="176"/>
      <c r="D209" s="176"/>
      <c r="E209" s="176"/>
      <c r="F209" s="176"/>
      <c r="G209" s="62">
        <v>26</v>
      </c>
      <c r="H209"/>
      <c r="I209"/>
      <c r="J209"/>
      <c r="K209"/>
      <c r="L209"/>
      <c r="M209"/>
      <c r="N209"/>
      <c r="O209"/>
      <c r="P209"/>
      <c r="Q209"/>
      <c r="R209"/>
      <c r="S209"/>
      <c r="T209"/>
      <c r="U209"/>
      <c r="V209"/>
      <c r="W209"/>
    </row>
    <row r="212" spans="1:23" ht="26.25" customHeight="1" x14ac:dyDescent="0.25">
      <c r="A212" s="177" t="s">
        <v>2331</v>
      </c>
      <c r="B212" s="177"/>
      <c r="C212" s="177"/>
      <c r="D212" s="177"/>
      <c r="E212" s="177"/>
      <c r="F212" s="177"/>
      <c r="G212" s="177"/>
      <c r="H212"/>
      <c r="I212"/>
      <c r="J212"/>
      <c r="K212"/>
      <c r="L212"/>
      <c r="M212"/>
      <c r="N212"/>
      <c r="O212"/>
      <c r="P212"/>
      <c r="Q212"/>
      <c r="R212"/>
      <c r="S212"/>
      <c r="T212"/>
      <c r="U212"/>
      <c r="V212"/>
      <c r="W212"/>
    </row>
    <row r="213" spans="1:23" x14ac:dyDescent="0.25">
      <c r="A213" s="178" t="s">
        <v>2242</v>
      </c>
      <c r="B213" s="178"/>
      <c r="C213" s="178"/>
      <c r="D213" s="178"/>
      <c r="E213" s="178"/>
      <c r="F213" s="178"/>
      <c r="G213" s="59" t="s">
        <v>2319</v>
      </c>
      <c r="H213"/>
      <c r="I213"/>
      <c r="J213"/>
      <c r="K213"/>
      <c r="L213"/>
      <c r="M213"/>
      <c r="N213"/>
      <c r="O213"/>
      <c r="P213"/>
      <c r="Q213"/>
      <c r="R213"/>
      <c r="S213"/>
      <c r="T213"/>
      <c r="U213"/>
      <c r="V213"/>
      <c r="W213"/>
    </row>
    <row r="214" spans="1:23" x14ac:dyDescent="0.25">
      <c r="A214" s="176" t="s">
        <v>2088</v>
      </c>
      <c r="B214" s="176"/>
      <c r="C214" s="176"/>
      <c r="D214" s="176"/>
      <c r="E214" s="176"/>
      <c r="F214" s="176"/>
      <c r="G214" s="62">
        <v>29</v>
      </c>
      <c r="H214"/>
      <c r="I214"/>
      <c r="J214"/>
      <c r="K214"/>
      <c r="L214"/>
      <c r="M214"/>
      <c r="N214"/>
      <c r="O214"/>
      <c r="P214"/>
      <c r="Q214"/>
      <c r="R214"/>
      <c r="S214"/>
      <c r="T214"/>
      <c r="U214"/>
      <c r="V214"/>
      <c r="W214"/>
    </row>
    <row r="215" spans="1:23" x14ac:dyDescent="0.25">
      <c r="A215" s="176" t="s">
        <v>2089</v>
      </c>
      <c r="B215" s="176"/>
      <c r="C215" s="176"/>
      <c r="D215" s="176"/>
      <c r="E215" s="176"/>
      <c r="F215" s="176"/>
      <c r="G215" s="62">
        <v>20</v>
      </c>
      <c r="H215"/>
      <c r="I215"/>
      <c r="J215"/>
      <c r="K215"/>
      <c r="L215"/>
      <c r="M215"/>
      <c r="N215"/>
      <c r="O215"/>
      <c r="P215"/>
      <c r="Q215"/>
      <c r="R215"/>
      <c r="S215"/>
      <c r="T215"/>
      <c r="U215"/>
      <c r="V215"/>
      <c r="W215"/>
    </row>
    <row r="216" spans="1:23" x14ac:dyDescent="0.25">
      <c r="A216" s="176" t="s">
        <v>2092</v>
      </c>
      <c r="B216" s="176"/>
      <c r="C216" s="176"/>
      <c r="D216" s="176"/>
      <c r="E216" s="176"/>
      <c r="F216" s="176"/>
      <c r="G216" s="62">
        <v>13</v>
      </c>
      <c r="H216"/>
      <c r="I216"/>
      <c r="J216"/>
      <c r="K216"/>
      <c r="L216"/>
      <c r="M216"/>
      <c r="N216"/>
      <c r="O216"/>
      <c r="P216"/>
      <c r="Q216"/>
      <c r="R216"/>
      <c r="S216"/>
      <c r="T216"/>
      <c r="U216"/>
      <c r="V216"/>
      <c r="W216"/>
    </row>
    <row r="217" spans="1:23" x14ac:dyDescent="0.25">
      <c r="A217" s="176" t="s">
        <v>2090</v>
      </c>
      <c r="B217" s="176"/>
      <c r="C217" s="176"/>
      <c r="D217" s="176"/>
      <c r="E217" s="176"/>
      <c r="F217" s="176"/>
      <c r="G217" s="62">
        <v>12</v>
      </c>
      <c r="H217"/>
      <c r="I217"/>
      <c r="J217"/>
      <c r="K217"/>
      <c r="L217"/>
      <c r="M217"/>
      <c r="N217"/>
      <c r="O217"/>
      <c r="P217"/>
      <c r="Q217"/>
      <c r="R217"/>
      <c r="S217"/>
      <c r="T217"/>
      <c r="U217"/>
      <c r="V217"/>
      <c r="W217"/>
    </row>
    <row r="218" spans="1:23" x14ac:dyDescent="0.25">
      <c r="A218" s="176" t="s">
        <v>1829</v>
      </c>
      <c r="B218" s="176"/>
      <c r="C218" s="176"/>
      <c r="D218" s="176"/>
      <c r="E218" s="176"/>
      <c r="F218" s="176"/>
      <c r="G218" s="62">
        <v>10</v>
      </c>
      <c r="H218"/>
      <c r="I218"/>
      <c r="J218"/>
      <c r="K218"/>
      <c r="L218"/>
      <c r="M218"/>
      <c r="N218"/>
      <c r="O218"/>
      <c r="P218"/>
      <c r="Q218"/>
      <c r="R218"/>
      <c r="S218"/>
      <c r="T218"/>
      <c r="U218"/>
      <c r="V218"/>
      <c r="W218"/>
    </row>
    <row r="219" spans="1:23" x14ac:dyDescent="0.25">
      <c r="A219" s="176" t="s">
        <v>1834</v>
      </c>
      <c r="B219" s="176"/>
      <c r="C219" s="176"/>
      <c r="D219" s="176"/>
      <c r="E219" s="176"/>
      <c r="F219" s="176"/>
      <c r="G219" s="62">
        <v>9</v>
      </c>
      <c r="H219"/>
      <c r="I219"/>
      <c r="J219"/>
      <c r="K219"/>
      <c r="L219"/>
      <c r="M219"/>
      <c r="N219"/>
      <c r="O219"/>
      <c r="P219"/>
      <c r="Q219"/>
      <c r="R219"/>
      <c r="S219"/>
      <c r="T219"/>
      <c r="U219"/>
      <c r="V219"/>
      <c r="W219"/>
    </row>
    <row r="220" spans="1:23" x14ac:dyDescent="0.25">
      <c r="A220" s="176" t="s">
        <v>2291</v>
      </c>
      <c r="B220" s="176"/>
      <c r="C220" s="176"/>
      <c r="D220" s="176"/>
      <c r="E220" s="176"/>
      <c r="F220" s="176"/>
      <c r="G220" s="62">
        <v>9</v>
      </c>
      <c r="H220"/>
      <c r="I220"/>
      <c r="J220"/>
      <c r="K220"/>
      <c r="L220"/>
      <c r="M220"/>
      <c r="N220"/>
      <c r="O220"/>
      <c r="P220"/>
      <c r="Q220"/>
      <c r="R220"/>
      <c r="S220"/>
      <c r="T220"/>
      <c r="U220"/>
      <c r="V220"/>
      <c r="W220"/>
    </row>
    <row r="221" spans="1:23" x14ac:dyDescent="0.25">
      <c r="A221" s="176" t="s">
        <v>2096</v>
      </c>
      <c r="B221" s="176"/>
      <c r="C221" s="176"/>
      <c r="D221" s="176"/>
      <c r="E221" s="176"/>
      <c r="F221" s="176"/>
      <c r="G221" s="62">
        <v>7</v>
      </c>
      <c r="H221"/>
      <c r="I221"/>
      <c r="J221"/>
      <c r="K221"/>
      <c r="L221"/>
      <c r="M221"/>
      <c r="N221"/>
      <c r="O221"/>
      <c r="P221"/>
      <c r="Q221"/>
      <c r="R221"/>
      <c r="S221"/>
      <c r="T221"/>
      <c r="U221"/>
      <c r="V221"/>
      <c r="W221"/>
    </row>
    <row r="222" spans="1:23" x14ac:dyDescent="0.25">
      <c r="A222" s="176" t="s">
        <v>62</v>
      </c>
      <c r="B222" s="176"/>
      <c r="C222" s="176"/>
      <c r="D222" s="176"/>
      <c r="E222" s="176"/>
      <c r="F222" s="176"/>
      <c r="G222" s="62">
        <v>7</v>
      </c>
      <c r="H222"/>
      <c r="I222"/>
      <c r="J222"/>
      <c r="K222"/>
      <c r="L222"/>
      <c r="M222"/>
      <c r="N222"/>
      <c r="O222"/>
      <c r="P222"/>
      <c r="Q222"/>
      <c r="R222"/>
      <c r="S222"/>
      <c r="T222"/>
      <c r="U222"/>
      <c r="V222"/>
      <c r="W222"/>
    </row>
    <row r="223" spans="1:23" x14ac:dyDescent="0.25">
      <c r="A223" s="176" t="s">
        <v>2091</v>
      </c>
      <c r="B223" s="176"/>
      <c r="C223" s="176"/>
      <c r="D223" s="176"/>
      <c r="E223" s="176"/>
      <c r="F223" s="176"/>
      <c r="G223" s="62">
        <v>7</v>
      </c>
      <c r="H223"/>
      <c r="I223"/>
      <c r="J223"/>
      <c r="K223"/>
      <c r="L223"/>
      <c r="M223"/>
      <c r="N223"/>
      <c r="O223"/>
      <c r="P223"/>
      <c r="Q223"/>
      <c r="R223"/>
      <c r="S223"/>
      <c r="T223"/>
      <c r="U223"/>
      <c r="V223"/>
      <c r="W223"/>
    </row>
    <row r="224" spans="1:23" x14ac:dyDescent="0.25">
      <c r="A224" s="176" t="s">
        <v>2094</v>
      </c>
      <c r="B224" s="176"/>
      <c r="C224" s="176"/>
      <c r="D224" s="176"/>
      <c r="E224" s="176"/>
      <c r="F224" s="176"/>
      <c r="G224" s="62">
        <v>7</v>
      </c>
      <c r="H224"/>
      <c r="I224"/>
      <c r="J224"/>
      <c r="K224"/>
      <c r="L224"/>
      <c r="M224"/>
      <c r="N224"/>
      <c r="O224"/>
      <c r="P224"/>
      <c r="Q224"/>
      <c r="R224"/>
      <c r="S224"/>
      <c r="T224"/>
      <c r="U224"/>
      <c r="V224"/>
      <c r="W224"/>
    </row>
    <row r="227" spans="1:23" ht="26.25" customHeight="1" x14ac:dyDescent="0.25">
      <c r="A227" s="177" t="s">
        <v>2332</v>
      </c>
      <c r="B227" s="177"/>
      <c r="C227" s="177"/>
      <c r="D227" s="177"/>
      <c r="E227" s="177"/>
      <c r="F227" s="177"/>
      <c r="G227" s="177"/>
      <c r="H227"/>
      <c r="I227"/>
      <c r="J227"/>
      <c r="K227"/>
      <c r="L227"/>
      <c r="M227"/>
      <c r="N227"/>
      <c r="O227"/>
      <c r="P227"/>
      <c r="Q227"/>
      <c r="R227"/>
      <c r="S227"/>
      <c r="T227"/>
      <c r="U227"/>
      <c r="V227"/>
      <c r="W227"/>
    </row>
    <row r="228" spans="1:23" x14ac:dyDescent="0.25">
      <c r="A228" s="178" t="s">
        <v>2242</v>
      </c>
      <c r="B228" s="178"/>
      <c r="C228" s="178"/>
      <c r="D228" s="178"/>
      <c r="E228" s="178"/>
      <c r="F228" s="178"/>
      <c r="G228" s="59" t="s">
        <v>2319</v>
      </c>
      <c r="H228"/>
      <c r="I228"/>
      <c r="J228"/>
      <c r="K228"/>
      <c r="L228"/>
      <c r="M228"/>
      <c r="N228"/>
      <c r="O228"/>
      <c r="P228"/>
      <c r="Q228"/>
      <c r="R228"/>
      <c r="S228"/>
      <c r="T228"/>
      <c r="U228"/>
      <c r="V228"/>
      <c r="W228"/>
    </row>
    <row r="229" spans="1:23" x14ac:dyDescent="0.25">
      <c r="A229" s="176" t="s">
        <v>2088</v>
      </c>
      <c r="B229" s="176"/>
      <c r="C229" s="176"/>
      <c r="D229" s="176"/>
      <c r="E229" s="176"/>
      <c r="F229" s="176"/>
      <c r="G229" s="62">
        <v>18</v>
      </c>
      <c r="H229"/>
      <c r="I229"/>
      <c r="J229"/>
      <c r="K229"/>
      <c r="L229"/>
      <c r="M229"/>
      <c r="N229"/>
      <c r="O229"/>
      <c r="P229"/>
      <c r="Q229"/>
      <c r="R229"/>
      <c r="S229"/>
      <c r="T229"/>
      <c r="U229"/>
      <c r="V229"/>
      <c r="W229"/>
    </row>
    <row r="230" spans="1:23" x14ac:dyDescent="0.25">
      <c r="A230" s="176" t="s">
        <v>2096</v>
      </c>
      <c r="B230" s="176"/>
      <c r="C230" s="176"/>
      <c r="D230" s="176"/>
      <c r="E230" s="176"/>
      <c r="F230" s="176"/>
      <c r="G230" s="62">
        <v>8</v>
      </c>
      <c r="H230"/>
      <c r="I230"/>
      <c r="J230"/>
      <c r="K230"/>
      <c r="L230"/>
      <c r="M230"/>
      <c r="N230"/>
      <c r="O230"/>
      <c r="P230"/>
      <c r="Q230"/>
      <c r="R230"/>
      <c r="S230"/>
      <c r="T230"/>
      <c r="U230"/>
      <c r="V230"/>
      <c r="W230"/>
    </row>
    <row r="231" spans="1:23" x14ac:dyDescent="0.25">
      <c r="A231" s="176" t="s">
        <v>59</v>
      </c>
      <c r="B231" s="176"/>
      <c r="C231" s="176"/>
      <c r="D231" s="176"/>
      <c r="E231" s="176"/>
      <c r="F231" s="176"/>
      <c r="G231" s="62">
        <v>8</v>
      </c>
      <c r="H231"/>
      <c r="I231"/>
      <c r="J231"/>
      <c r="K231"/>
      <c r="L231"/>
      <c r="M231"/>
      <c r="N231"/>
      <c r="O231"/>
      <c r="P231"/>
      <c r="Q231"/>
      <c r="R231"/>
      <c r="S231"/>
      <c r="T231"/>
      <c r="U231"/>
      <c r="V231"/>
      <c r="W231"/>
    </row>
    <row r="232" spans="1:23" x14ac:dyDescent="0.25">
      <c r="A232" s="176" t="s">
        <v>2089</v>
      </c>
      <c r="B232" s="176"/>
      <c r="C232" s="176"/>
      <c r="D232" s="176"/>
      <c r="E232" s="176"/>
      <c r="F232" s="176"/>
      <c r="G232" s="62">
        <v>7</v>
      </c>
      <c r="H232"/>
      <c r="I232"/>
      <c r="J232"/>
      <c r="K232"/>
      <c r="L232"/>
      <c r="M232"/>
      <c r="N232"/>
      <c r="O232"/>
      <c r="P232"/>
      <c r="Q232"/>
      <c r="R232"/>
      <c r="S232"/>
      <c r="T232"/>
      <c r="U232"/>
      <c r="V232"/>
      <c r="W232"/>
    </row>
    <row r="233" spans="1:23" x14ac:dyDescent="0.25">
      <c r="A233" s="176" t="s">
        <v>2092</v>
      </c>
      <c r="B233" s="176"/>
      <c r="C233" s="176"/>
      <c r="D233" s="176"/>
      <c r="E233" s="176"/>
      <c r="F233" s="176"/>
      <c r="G233" s="62">
        <v>7</v>
      </c>
      <c r="H233"/>
      <c r="I233"/>
      <c r="J233"/>
      <c r="K233"/>
      <c r="L233"/>
      <c r="M233"/>
      <c r="N233"/>
      <c r="O233"/>
      <c r="P233"/>
      <c r="Q233"/>
      <c r="R233"/>
      <c r="S233"/>
      <c r="T233"/>
      <c r="U233"/>
      <c r="V233"/>
      <c r="W233"/>
    </row>
    <row r="234" spans="1:23" x14ac:dyDescent="0.25">
      <c r="A234" s="176" t="s">
        <v>1833</v>
      </c>
      <c r="B234" s="176"/>
      <c r="C234" s="176"/>
      <c r="D234" s="176"/>
      <c r="E234" s="176"/>
      <c r="F234" s="176"/>
      <c r="G234" s="62">
        <v>6</v>
      </c>
      <c r="H234"/>
      <c r="I234"/>
      <c r="J234"/>
      <c r="K234"/>
      <c r="L234"/>
      <c r="M234"/>
      <c r="N234"/>
      <c r="O234"/>
      <c r="P234"/>
      <c r="Q234"/>
      <c r="R234"/>
      <c r="S234"/>
      <c r="T234"/>
      <c r="U234"/>
      <c r="V234"/>
      <c r="W234"/>
    </row>
    <row r="235" spans="1:23" x14ac:dyDescent="0.25">
      <c r="A235" s="176" t="s">
        <v>2087</v>
      </c>
      <c r="B235" s="176"/>
      <c r="C235" s="176"/>
      <c r="D235" s="176"/>
      <c r="E235" s="176"/>
      <c r="F235" s="176"/>
      <c r="G235" s="62">
        <v>5</v>
      </c>
      <c r="H235"/>
      <c r="I235"/>
      <c r="J235"/>
      <c r="K235"/>
      <c r="L235"/>
      <c r="M235"/>
      <c r="N235"/>
      <c r="O235"/>
      <c r="P235"/>
      <c r="Q235"/>
      <c r="R235"/>
      <c r="S235"/>
      <c r="T235"/>
      <c r="U235"/>
      <c r="V235"/>
      <c r="W235"/>
    </row>
    <row r="236" spans="1:23" x14ac:dyDescent="0.25">
      <c r="A236" s="176" t="s">
        <v>2094</v>
      </c>
      <c r="B236" s="176"/>
      <c r="C236" s="176"/>
      <c r="D236" s="176"/>
      <c r="E236" s="176"/>
      <c r="F236" s="176"/>
      <c r="G236" s="62">
        <v>4</v>
      </c>
      <c r="H236"/>
      <c r="I236"/>
      <c r="J236"/>
      <c r="K236"/>
      <c r="L236"/>
      <c r="M236"/>
      <c r="N236"/>
      <c r="O236"/>
      <c r="P236"/>
      <c r="Q236"/>
      <c r="R236"/>
      <c r="S236"/>
      <c r="T236"/>
      <c r="U236"/>
      <c r="V236"/>
      <c r="W236"/>
    </row>
    <row r="237" spans="1:23" x14ac:dyDescent="0.25">
      <c r="A237" s="176" t="s">
        <v>64</v>
      </c>
      <c r="B237" s="176"/>
      <c r="C237" s="176"/>
      <c r="D237" s="176"/>
      <c r="E237" s="176"/>
      <c r="F237" s="176"/>
      <c r="G237" s="62">
        <v>4</v>
      </c>
      <c r="H237"/>
      <c r="I237"/>
      <c r="J237"/>
      <c r="K237"/>
      <c r="L237"/>
      <c r="M237"/>
      <c r="N237"/>
      <c r="O237"/>
      <c r="P237"/>
      <c r="Q237"/>
      <c r="R237"/>
      <c r="S237"/>
      <c r="T237"/>
      <c r="U237"/>
      <c r="V237"/>
      <c r="W237"/>
    </row>
    <row r="238" spans="1:23" x14ac:dyDescent="0.25">
      <c r="A238" s="176" t="s">
        <v>60</v>
      </c>
      <c r="B238" s="176"/>
      <c r="C238" s="176"/>
      <c r="D238" s="176"/>
      <c r="E238" s="176"/>
      <c r="F238" s="176"/>
      <c r="G238" s="62">
        <v>4</v>
      </c>
      <c r="H238"/>
      <c r="I238"/>
      <c r="J238"/>
      <c r="K238"/>
      <c r="L238"/>
      <c r="M238"/>
      <c r="N238"/>
      <c r="O238"/>
      <c r="P238"/>
      <c r="Q238"/>
      <c r="R238"/>
      <c r="S238"/>
      <c r="T238"/>
      <c r="U238"/>
      <c r="V238"/>
      <c r="W238"/>
    </row>
    <row r="239" spans="1:23" x14ac:dyDescent="0.25">
      <c r="A239" s="176" t="s">
        <v>65</v>
      </c>
      <c r="B239" s="176"/>
      <c r="C239" s="176"/>
      <c r="D239" s="176"/>
      <c r="E239" s="176"/>
      <c r="F239" s="176"/>
      <c r="G239" s="62">
        <v>4</v>
      </c>
      <c r="H239"/>
      <c r="I239"/>
      <c r="J239"/>
      <c r="K239"/>
      <c r="L239"/>
      <c r="M239"/>
      <c r="N239"/>
      <c r="O239"/>
      <c r="P239"/>
      <c r="Q239"/>
      <c r="R239"/>
      <c r="S239"/>
      <c r="T239"/>
      <c r="U239"/>
      <c r="V239"/>
      <c r="W239"/>
    </row>
    <row r="242" spans="1:23" ht="26.25" customHeight="1" x14ac:dyDescent="0.25">
      <c r="A242" s="177" t="s">
        <v>2333</v>
      </c>
      <c r="B242" s="177"/>
      <c r="C242" s="177"/>
      <c r="D242" s="177"/>
      <c r="E242" s="177"/>
      <c r="F242" s="177"/>
      <c r="G242" s="177"/>
      <c r="H242"/>
      <c r="I242"/>
      <c r="J242"/>
      <c r="K242"/>
      <c r="L242"/>
      <c r="M242"/>
      <c r="N242"/>
      <c r="O242"/>
      <c r="P242"/>
      <c r="Q242"/>
      <c r="R242"/>
      <c r="S242"/>
      <c r="T242"/>
      <c r="U242"/>
      <c r="V242"/>
      <c r="W242"/>
    </row>
    <row r="243" spans="1:23" x14ac:dyDescent="0.25">
      <c r="A243" s="178" t="s">
        <v>2242</v>
      </c>
      <c r="B243" s="178"/>
      <c r="C243" s="178"/>
      <c r="D243" s="178"/>
      <c r="E243" s="178"/>
      <c r="F243" s="178"/>
      <c r="G243" s="59" t="s">
        <v>2319</v>
      </c>
      <c r="H243"/>
      <c r="I243"/>
      <c r="J243"/>
      <c r="K243"/>
      <c r="L243"/>
      <c r="M243"/>
      <c r="N243"/>
      <c r="O243"/>
      <c r="P243"/>
      <c r="Q243"/>
      <c r="R243"/>
      <c r="S243"/>
      <c r="T243"/>
      <c r="U243"/>
      <c r="V243"/>
      <c r="W243"/>
    </row>
    <row r="244" spans="1:23" x14ac:dyDescent="0.25">
      <c r="A244" s="176" t="s">
        <v>2088</v>
      </c>
      <c r="B244" s="176"/>
      <c r="C244" s="176"/>
      <c r="D244" s="176"/>
      <c r="E244" s="176"/>
      <c r="F244" s="176"/>
      <c r="G244" s="62">
        <v>23</v>
      </c>
      <c r="H244"/>
      <c r="I244"/>
      <c r="J244"/>
      <c r="K244"/>
      <c r="L244"/>
      <c r="M244"/>
      <c r="N244"/>
      <c r="O244"/>
      <c r="P244"/>
      <c r="Q244"/>
      <c r="R244"/>
      <c r="S244"/>
      <c r="T244"/>
      <c r="U244"/>
      <c r="V244"/>
      <c r="W244"/>
    </row>
    <row r="245" spans="1:23" x14ac:dyDescent="0.25">
      <c r="A245" s="176" t="s">
        <v>59</v>
      </c>
      <c r="B245" s="176"/>
      <c r="C245" s="176"/>
      <c r="D245" s="176"/>
      <c r="E245" s="176"/>
      <c r="F245" s="176"/>
      <c r="G245" s="62">
        <v>19</v>
      </c>
      <c r="H245"/>
      <c r="I245"/>
      <c r="J245"/>
      <c r="K245"/>
      <c r="L245"/>
      <c r="M245"/>
      <c r="N245"/>
      <c r="O245"/>
      <c r="P245"/>
      <c r="Q245"/>
      <c r="R245"/>
      <c r="S245"/>
      <c r="T245"/>
      <c r="U245"/>
      <c r="V245"/>
      <c r="W245"/>
    </row>
    <row r="246" spans="1:23" x14ac:dyDescent="0.25">
      <c r="A246" s="176" t="s">
        <v>2096</v>
      </c>
      <c r="B246" s="176"/>
      <c r="C246" s="176"/>
      <c r="D246" s="176"/>
      <c r="E246" s="176"/>
      <c r="F246" s="176"/>
      <c r="G246" s="62">
        <v>14</v>
      </c>
      <c r="H246"/>
      <c r="I246"/>
      <c r="J246"/>
      <c r="K246"/>
      <c r="L246"/>
      <c r="M246"/>
      <c r="N246"/>
      <c r="O246"/>
      <c r="P246"/>
      <c r="Q246"/>
      <c r="R246"/>
      <c r="S246"/>
      <c r="T246"/>
      <c r="U246"/>
      <c r="V246"/>
      <c r="W246"/>
    </row>
    <row r="247" spans="1:23" x14ac:dyDescent="0.25">
      <c r="A247" s="176" t="s">
        <v>2089</v>
      </c>
      <c r="B247" s="176"/>
      <c r="C247" s="176"/>
      <c r="D247" s="176"/>
      <c r="E247" s="176"/>
      <c r="F247" s="176"/>
      <c r="G247" s="62">
        <v>11</v>
      </c>
      <c r="H247"/>
      <c r="I247"/>
      <c r="J247"/>
      <c r="K247"/>
      <c r="L247"/>
      <c r="M247"/>
      <c r="N247"/>
      <c r="O247"/>
      <c r="P247"/>
      <c r="Q247"/>
      <c r="R247"/>
      <c r="S247"/>
      <c r="T247"/>
      <c r="U247"/>
      <c r="V247"/>
      <c r="W247"/>
    </row>
    <row r="248" spans="1:23" x14ac:dyDescent="0.25">
      <c r="A248" s="176" t="s">
        <v>2097</v>
      </c>
      <c r="B248" s="176"/>
      <c r="C248" s="176"/>
      <c r="D248" s="176"/>
      <c r="E248" s="176"/>
      <c r="F248" s="176"/>
      <c r="G248" s="62">
        <v>11</v>
      </c>
      <c r="H248"/>
      <c r="I248"/>
      <c r="J248"/>
      <c r="K248"/>
      <c r="L248"/>
      <c r="M248"/>
      <c r="N248"/>
      <c r="O248"/>
      <c r="P248"/>
      <c r="Q248"/>
      <c r="R248"/>
      <c r="S248"/>
      <c r="T248"/>
      <c r="U248"/>
      <c r="V248"/>
      <c r="W248"/>
    </row>
    <row r="249" spans="1:23" x14ac:dyDescent="0.25">
      <c r="A249" s="176" t="s">
        <v>2090</v>
      </c>
      <c r="B249" s="176"/>
      <c r="C249" s="176"/>
      <c r="D249" s="176"/>
      <c r="E249" s="176"/>
      <c r="F249" s="176"/>
      <c r="G249" s="62">
        <v>9</v>
      </c>
      <c r="H249"/>
      <c r="I249"/>
      <c r="J249"/>
      <c r="K249"/>
      <c r="L249"/>
      <c r="M249"/>
      <c r="N249"/>
      <c r="O249"/>
      <c r="P249"/>
      <c r="Q249"/>
      <c r="R249"/>
      <c r="S249"/>
      <c r="T249"/>
      <c r="U249"/>
      <c r="V249"/>
      <c r="W249"/>
    </row>
    <row r="250" spans="1:23" x14ac:dyDescent="0.25">
      <c r="A250" s="176" t="s">
        <v>62</v>
      </c>
      <c r="B250" s="176"/>
      <c r="C250" s="176"/>
      <c r="D250" s="176"/>
      <c r="E250" s="176"/>
      <c r="F250" s="176"/>
      <c r="G250" s="62">
        <v>9</v>
      </c>
      <c r="H250"/>
      <c r="I250"/>
      <c r="J250"/>
      <c r="K250"/>
      <c r="L250"/>
      <c r="M250"/>
      <c r="N250"/>
      <c r="O250"/>
      <c r="P250"/>
      <c r="Q250"/>
      <c r="R250"/>
      <c r="S250"/>
      <c r="T250"/>
      <c r="U250"/>
      <c r="V250"/>
      <c r="W250"/>
    </row>
    <row r="251" spans="1:23" x14ac:dyDescent="0.25">
      <c r="A251" s="176" t="s">
        <v>2092</v>
      </c>
      <c r="B251" s="176"/>
      <c r="C251" s="176"/>
      <c r="D251" s="176"/>
      <c r="E251" s="176"/>
      <c r="F251" s="176"/>
      <c r="G251" s="62">
        <v>6</v>
      </c>
      <c r="H251"/>
      <c r="I251"/>
      <c r="J251"/>
      <c r="K251"/>
      <c r="L251"/>
      <c r="M251"/>
      <c r="N251"/>
      <c r="O251"/>
      <c r="P251"/>
      <c r="Q251"/>
      <c r="R251"/>
      <c r="S251"/>
      <c r="T251"/>
      <c r="U251"/>
      <c r="V251"/>
      <c r="W251"/>
    </row>
    <row r="252" spans="1:23" x14ac:dyDescent="0.25">
      <c r="A252" s="176" t="s">
        <v>1833</v>
      </c>
      <c r="B252" s="176"/>
      <c r="C252" s="176"/>
      <c r="D252" s="176"/>
      <c r="E252" s="176"/>
      <c r="F252" s="176"/>
      <c r="G252" s="62">
        <v>6</v>
      </c>
      <c r="H252"/>
      <c r="I252"/>
      <c r="J252"/>
      <c r="K252"/>
      <c r="L252"/>
      <c r="M252"/>
      <c r="N252"/>
      <c r="O252"/>
      <c r="P252"/>
      <c r="Q252"/>
      <c r="R252"/>
      <c r="S252"/>
      <c r="T252"/>
      <c r="U252"/>
      <c r="V252"/>
      <c r="W252"/>
    </row>
    <row r="253" spans="1:23" x14ac:dyDescent="0.25">
      <c r="A253" s="176" t="s">
        <v>64</v>
      </c>
      <c r="B253" s="176"/>
      <c r="C253" s="176"/>
      <c r="D253" s="176"/>
      <c r="E253" s="176"/>
      <c r="F253" s="176"/>
      <c r="G253" s="62">
        <v>6</v>
      </c>
      <c r="H253"/>
      <c r="I253"/>
      <c r="J253"/>
      <c r="K253"/>
      <c r="L253"/>
      <c r="M253"/>
      <c r="N253"/>
      <c r="O253"/>
      <c r="P253"/>
      <c r="Q253"/>
      <c r="R253"/>
      <c r="S253"/>
      <c r="T253"/>
      <c r="U253"/>
      <c r="V253"/>
      <c r="W253"/>
    </row>
    <row r="254" spans="1:23" x14ac:dyDescent="0.25">
      <c r="A254" s="176" t="s">
        <v>2101</v>
      </c>
      <c r="B254" s="176"/>
      <c r="C254" s="176"/>
      <c r="D254" s="176"/>
      <c r="E254" s="176"/>
      <c r="F254" s="176"/>
      <c r="G254" s="62">
        <v>6</v>
      </c>
      <c r="H254"/>
      <c r="I254"/>
      <c r="J254"/>
      <c r="K254"/>
      <c r="L254"/>
      <c r="M254"/>
      <c r="N254"/>
      <c r="O254"/>
      <c r="P254"/>
      <c r="Q254"/>
      <c r="R254"/>
      <c r="S254"/>
      <c r="T254"/>
      <c r="U254"/>
      <c r="V254"/>
      <c r="W254"/>
    </row>
    <row r="255" spans="1:23" x14ac:dyDescent="0.25">
      <c r="A255" s="176" t="s">
        <v>2091</v>
      </c>
      <c r="B255" s="176"/>
      <c r="C255" s="176"/>
      <c r="D255" s="176"/>
      <c r="E255" s="176"/>
      <c r="F255" s="176"/>
      <c r="G255" s="62">
        <v>6</v>
      </c>
      <c r="H255"/>
      <c r="I255"/>
      <c r="J255"/>
      <c r="K255"/>
      <c r="L255"/>
      <c r="M255"/>
      <c r="N255"/>
      <c r="O255"/>
      <c r="P255"/>
      <c r="Q255"/>
      <c r="R255"/>
      <c r="S255"/>
      <c r="T255"/>
      <c r="U255"/>
      <c r="V255"/>
      <c r="W255"/>
    </row>
    <row r="258" spans="1:23" ht="26.25" customHeight="1" x14ac:dyDescent="0.25">
      <c r="A258" s="177" t="s">
        <v>2334</v>
      </c>
      <c r="B258" s="177"/>
      <c r="C258" s="177"/>
      <c r="D258" s="177"/>
      <c r="E258" s="177"/>
      <c r="F258" s="177"/>
      <c r="G258" s="177"/>
      <c r="H258"/>
      <c r="I258"/>
      <c r="J258"/>
      <c r="K258"/>
      <c r="L258"/>
      <c r="M258"/>
      <c r="N258"/>
      <c r="O258"/>
      <c r="P258"/>
      <c r="Q258"/>
      <c r="R258"/>
      <c r="S258"/>
      <c r="T258"/>
      <c r="U258"/>
      <c r="V258"/>
      <c r="W258"/>
    </row>
    <row r="259" spans="1:23" x14ac:dyDescent="0.25">
      <c r="A259" s="178" t="s">
        <v>2242</v>
      </c>
      <c r="B259" s="178"/>
      <c r="C259" s="178"/>
      <c r="D259" s="178"/>
      <c r="E259" s="178"/>
      <c r="F259" s="178"/>
      <c r="G259" s="59" t="s">
        <v>2319</v>
      </c>
      <c r="H259"/>
      <c r="I259"/>
      <c r="J259"/>
      <c r="K259"/>
      <c r="L259"/>
      <c r="M259"/>
      <c r="N259"/>
      <c r="O259"/>
      <c r="P259"/>
      <c r="Q259"/>
      <c r="R259"/>
      <c r="S259"/>
      <c r="T259"/>
      <c r="U259"/>
      <c r="V259"/>
      <c r="W259"/>
    </row>
    <row r="260" spans="1:23" x14ac:dyDescent="0.25">
      <c r="A260" s="176" t="s">
        <v>2092</v>
      </c>
      <c r="B260" s="176"/>
      <c r="C260" s="176"/>
      <c r="D260" s="176"/>
      <c r="E260" s="176"/>
      <c r="F260" s="176"/>
      <c r="G260" s="62">
        <v>29</v>
      </c>
      <c r="H260"/>
      <c r="I260"/>
      <c r="J260"/>
      <c r="K260"/>
      <c r="L260"/>
      <c r="M260"/>
      <c r="N260"/>
      <c r="O260"/>
      <c r="P260"/>
      <c r="Q260"/>
      <c r="R260"/>
      <c r="S260"/>
      <c r="T260"/>
      <c r="U260"/>
      <c r="V260"/>
      <c r="W260"/>
    </row>
    <row r="261" spans="1:23" x14ac:dyDescent="0.25">
      <c r="A261" s="176" t="s">
        <v>59</v>
      </c>
      <c r="B261" s="176"/>
      <c r="C261" s="176"/>
      <c r="D261" s="176"/>
      <c r="E261" s="176"/>
      <c r="F261" s="176"/>
      <c r="G261" s="62">
        <v>27</v>
      </c>
      <c r="H261"/>
      <c r="I261"/>
      <c r="J261"/>
      <c r="K261"/>
      <c r="L261"/>
      <c r="M261"/>
      <c r="N261"/>
      <c r="O261"/>
      <c r="P261"/>
      <c r="Q261"/>
      <c r="R261"/>
      <c r="S261"/>
      <c r="T261"/>
      <c r="U261"/>
      <c r="V261"/>
      <c r="W261"/>
    </row>
    <row r="262" spans="1:23" x14ac:dyDescent="0.25">
      <c r="A262" s="176" t="s">
        <v>2088</v>
      </c>
      <c r="B262" s="176"/>
      <c r="C262" s="176"/>
      <c r="D262" s="176"/>
      <c r="E262" s="176"/>
      <c r="F262" s="176"/>
      <c r="G262" s="62">
        <v>21</v>
      </c>
      <c r="H262"/>
      <c r="I262"/>
      <c r="J262"/>
      <c r="K262"/>
      <c r="L262"/>
      <c r="M262"/>
      <c r="N262"/>
      <c r="O262"/>
      <c r="P262"/>
      <c r="Q262"/>
      <c r="R262"/>
      <c r="S262"/>
      <c r="T262"/>
      <c r="U262"/>
      <c r="V262"/>
      <c r="W262"/>
    </row>
    <row r="263" spans="1:23" x14ac:dyDescent="0.25">
      <c r="A263" s="176" t="s">
        <v>1829</v>
      </c>
      <c r="B263" s="176"/>
      <c r="C263" s="176"/>
      <c r="D263" s="176"/>
      <c r="E263" s="176"/>
      <c r="F263" s="176"/>
      <c r="G263" s="62">
        <v>21</v>
      </c>
      <c r="H263"/>
      <c r="I263"/>
      <c r="J263"/>
      <c r="K263"/>
      <c r="L263"/>
      <c r="M263"/>
      <c r="N263"/>
      <c r="O263"/>
      <c r="P263"/>
      <c r="Q263"/>
      <c r="R263"/>
      <c r="S263"/>
      <c r="T263"/>
      <c r="U263"/>
      <c r="V263"/>
      <c r="W263"/>
    </row>
    <row r="264" spans="1:23" x14ac:dyDescent="0.25">
      <c r="A264" s="176" t="s">
        <v>2097</v>
      </c>
      <c r="B264" s="176"/>
      <c r="C264" s="176"/>
      <c r="D264" s="176"/>
      <c r="E264" s="176"/>
      <c r="F264" s="176"/>
      <c r="G264" s="62">
        <v>17</v>
      </c>
      <c r="H264"/>
      <c r="I264"/>
      <c r="J264"/>
      <c r="K264"/>
      <c r="L264"/>
      <c r="M264"/>
      <c r="N264"/>
      <c r="O264"/>
      <c r="P264"/>
      <c r="Q264"/>
      <c r="R264"/>
      <c r="S264"/>
      <c r="T264"/>
      <c r="U264"/>
      <c r="V264"/>
      <c r="W264"/>
    </row>
    <row r="265" spans="1:23" x14ac:dyDescent="0.25">
      <c r="A265" s="176" t="s">
        <v>2087</v>
      </c>
      <c r="B265" s="176"/>
      <c r="C265" s="176"/>
      <c r="D265" s="176"/>
      <c r="E265" s="176"/>
      <c r="F265" s="176"/>
      <c r="G265" s="62">
        <v>14</v>
      </c>
      <c r="H265"/>
      <c r="I265"/>
      <c r="J265"/>
      <c r="K265"/>
      <c r="L265"/>
      <c r="M265"/>
      <c r="N265"/>
      <c r="O265"/>
      <c r="P265"/>
      <c r="Q265"/>
      <c r="R265"/>
      <c r="S265"/>
      <c r="T265"/>
      <c r="U265"/>
      <c r="V265"/>
      <c r="W265"/>
    </row>
    <row r="266" spans="1:23" x14ac:dyDescent="0.25">
      <c r="A266" s="176" t="s">
        <v>1839</v>
      </c>
      <c r="B266" s="176"/>
      <c r="C266" s="176"/>
      <c r="D266" s="176"/>
      <c r="E266" s="176"/>
      <c r="F266" s="176"/>
      <c r="G266" s="62">
        <v>13</v>
      </c>
      <c r="H266"/>
      <c r="I266"/>
      <c r="J266"/>
      <c r="K266"/>
      <c r="L266"/>
      <c r="M266"/>
      <c r="N266"/>
      <c r="O266"/>
      <c r="P266"/>
      <c r="Q266"/>
      <c r="R266"/>
      <c r="S266"/>
      <c r="T266"/>
      <c r="U266"/>
      <c r="V266"/>
      <c r="W266"/>
    </row>
    <row r="267" spans="1:23" x14ac:dyDescent="0.25">
      <c r="A267" s="176" t="s">
        <v>64</v>
      </c>
      <c r="B267" s="176"/>
      <c r="C267" s="176"/>
      <c r="D267" s="176"/>
      <c r="E267" s="176"/>
      <c r="F267" s="176"/>
      <c r="G267" s="62">
        <v>11</v>
      </c>
      <c r="H267"/>
      <c r="I267"/>
      <c r="J267"/>
      <c r="K267"/>
      <c r="L267"/>
      <c r="M267"/>
      <c r="N267"/>
      <c r="O267"/>
      <c r="P267"/>
      <c r="Q267"/>
      <c r="R267"/>
      <c r="S267"/>
      <c r="T267"/>
      <c r="U267"/>
      <c r="V267"/>
      <c r="W267"/>
    </row>
    <row r="268" spans="1:23" x14ac:dyDescent="0.25">
      <c r="A268" s="176" t="s">
        <v>60</v>
      </c>
      <c r="B268" s="176"/>
      <c r="C268" s="176"/>
      <c r="D268" s="176"/>
      <c r="E268" s="176"/>
      <c r="F268" s="176"/>
      <c r="G268" s="62">
        <v>11</v>
      </c>
      <c r="H268"/>
      <c r="I268"/>
      <c r="J268"/>
      <c r="K268"/>
      <c r="L268"/>
      <c r="M268"/>
      <c r="N268"/>
      <c r="O268"/>
      <c r="P268"/>
      <c r="Q268"/>
      <c r="R268"/>
      <c r="S268"/>
      <c r="T268"/>
      <c r="U268"/>
      <c r="V268"/>
      <c r="W268"/>
    </row>
    <row r="269" spans="1:23" x14ac:dyDescent="0.25">
      <c r="A269" s="176" t="s">
        <v>1833</v>
      </c>
      <c r="B269" s="176"/>
      <c r="C269" s="176"/>
      <c r="D269" s="176"/>
      <c r="E269" s="176"/>
      <c r="F269" s="176"/>
      <c r="G269" s="62">
        <v>9</v>
      </c>
      <c r="H269"/>
      <c r="I269"/>
      <c r="J269"/>
      <c r="K269"/>
      <c r="L269"/>
      <c r="M269"/>
      <c r="N269"/>
      <c r="O269"/>
      <c r="P269"/>
      <c r="Q269"/>
      <c r="R269"/>
      <c r="S269"/>
      <c r="T269"/>
      <c r="U269"/>
      <c r="V269"/>
      <c r="W269"/>
    </row>
  </sheetData>
  <mergeCells count="365">
    <mergeCell ref="AU194:AU195"/>
    <mergeCell ref="AV194:AV195"/>
    <mergeCell ref="AW194:AW195"/>
    <mergeCell ref="AX194:AX195"/>
    <mergeCell ref="AY194:AY195"/>
    <mergeCell ref="AP194:AP195"/>
    <mergeCell ref="AQ194:AQ195"/>
    <mergeCell ref="AR194:AR195"/>
    <mergeCell ref="AS194:AS195"/>
    <mergeCell ref="AT194:AT195"/>
    <mergeCell ref="AK194:AK195"/>
    <mergeCell ref="AL194:AL195"/>
    <mergeCell ref="AM194:AM195"/>
    <mergeCell ref="AN194:AN195"/>
    <mergeCell ref="AO194:AO195"/>
    <mergeCell ref="AF194:AF195"/>
    <mergeCell ref="AG194:AG195"/>
    <mergeCell ref="AH194:AH195"/>
    <mergeCell ref="AI194:AI195"/>
    <mergeCell ref="AJ194:AJ195"/>
    <mergeCell ref="AA194:AA195"/>
    <mergeCell ref="AB194:AB195"/>
    <mergeCell ref="AC194:AC195"/>
    <mergeCell ref="AD194:AD195"/>
    <mergeCell ref="AE194:AE195"/>
    <mergeCell ref="V194:V195"/>
    <mergeCell ref="W194:W195"/>
    <mergeCell ref="X194:X195"/>
    <mergeCell ref="Y194:Y195"/>
    <mergeCell ref="Z194:Z195"/>
    <mergeCell ref="Q194:Q195"/>
    <mergeCell ref="R194:R195"/>
    <mergeCell ref="S194:S195"/>
    <mergeCell ref="T194:T195"/>
    <mergeCell ref="U194:U195"/>
    <mergeCell ref="L194:L195"/>
    <mergeCell ref="M194:M195"/>
    <mergeCell ref="N194:N195"/>
    <mergeCell ref="O194:O195"/>
    <mergeCell ref="P194:P195"/>
    <mergeCell ref="G194:G195"/>
    <mergeCell ref="H194:H195"/>
    <mergeCell ref="I194:I195"/>
    <mergeCell ref="J194:J195"/>
    <mergeCell ref="K194:K195"/>
    <mergeCell ref="A194:B195"/>
    <mergeCell ref="C194:C195"/>
    <mergeCell ref="D194:D195"/>
    <mergeCell ref="E194:E195"/>
    <mergeCell ref="F194:F195"/>
    <mergeCell ref="A176:F176"/>
    <mergeCell ref="A177:F177"/>
    <mergeCell ref="A178:F178"/>
    <mergeCell ref="A179:F179"/>
    <mergeCell ref="A113:F113"/>
    <mergeCell ref="A114:F114"/>
    <mergeCell ref="A129:F129"/>
    <mergeCell ref="A130:F130"/>
    <mergeCell ref="A131:F131"/>
    <mergeCell ref="A132:F132"/>
    <mergeCell ref="A133:F133"/>
    <mergeCell ref="A148:F148"/>
    <mergeCell ref="A149:F149"/>
    <mergeCell ref="A150:F150"/>
    <mergeCell ref="A151:F151"/>
    <mergeCell ref="A171:F171"/>
    <mergeCell ref="A172:F172"/>
    <mergeCell ref="A173:F173"/>
    <mergeCell ref="A174:F174"/>
    <mergeCell ref="A175:F175"/>
    <mergeCell ref="A164:F164"/>
    <mergeCell ref="A165:F165"/>
    <mergeCell ref="A168:G168"/>
    <mergeCell ref="A169:F169"/>
    <mergeCell ref="A170:F170"/>
    <mergeCell ref="A159:F159"/>
    <mergeCell ref="A160:F160"/>
    <mergeCell ref="A161:F161"/>
    <mergeCell ref="A162:F162"/>
    <mergeCell ref="A163:F163"/>
    <mergeCell ref="A154:G154"/>
    <mergeCell ref="A155:F155"/>
    <mergeCell ref="A156:F156"/>
    <mergeCell ref="A157:F157"/>
    <mergeCell ref="A158:F158"/>
    <mergeCell ref="A143:F143"/>
    <mergeCell ref="A144:F144"/>
    <mergeCell ref="A145:F145"/>
    <mergeCell ref="A146:F146"/>
    <mergeCell ref="A147:F147"/>
    <mergeCell ref="A138:F138"/>
    <mergeCell ref="A139:F139"/>
    <mergeCell ref="A140:F140"/>
    <mergeCell ref="A141:F141"/>
    <mergeCell ref="A142:F142"/>
    <mergeCell ref="A126:F126"/>
    <mergeCell ref="A127:F127"/>
    <mergeCell ref="A128:F128"/>
    <mergeCell ref="A136:G136"/>
    <mergeCell ref="A137:F137"/>
    <mergeCell ref="A121:F121"/>
    <mergeCell ref="A122:F122"/>
    <mergeCell ref="A123:F123"/>
    <mergeCell ref="A124:F124"/>
    <mergeCell ref="A125:F125"/>
    <mergeCell ref="A112:F112"/>
    <mergeCell ref="A117:G117"/>
    <mergeCell ref="A118:F118"/>
    <mergeCell ref="A119:F119"/>
    <mergeCell ref="A120:F120"/>
    <mergeCell ref="A107:F107"/>
    <mergeCell ref="A108:F108"/>
    <mergeCell ref="A109:F109"/>
    <mergeCell ref="A110:F110"/>
    <mergeCell ref="A111:F111"/>
    <mergeCell ref="A102:F102"/>
    <mergeCell ref="A103:F103"/>
    <mergeCell ref="A104:F104"/>
    <mergeCell ref="A105:F105"/>
    <mergeCell ref="A106:F106"/>
    <mergeCell ref="CN97:CN98"/>
    <mergeCell ref="CO97:CO98"/>
    <mergeCell ref="CP97:CP98"/>
    <mergeCell ref="A101:G101"/>
    <mergeCell ref="CI97:CI98"/>
    <mergeCell ref="CJ97:CJ98"/>
    <mergeCell ref="CK97:CK98"/>
    <mergeCell ref="CL97:CL98"/>
    <mergeCell ref="CM97:CM98"/>
    <mergeCell ref="CD97:CD98"/>
    <mergeCell ref="CE97:CE98"/>
    <mergeCell ref="CF97:CF98"/>
    <mergeCell ref="CG97:CG98"/>
    <mergeCell ref="CH97:CH98"/>
    <mergeCell ref="BY97:BY98"/>
    <mergeCell ref="BZ97:BZ98"/>
    <mergeCell ref="CA97:CA98"/>
    <mergeCell ref="CB97:CB98"/>
    <mergeCell ref="CC97:CC98"/>
    <mergeCell ref="BT97:BT98"/>
    <mergeCell ref="BU97:BU98"/>
    <mergeCell ref="BV97:BV98"/>
    <mergeCell ref="BW97:BW98"/>
    <mergeCell ref="BX97:BX98"/>
    <mergeCell ref="BO97:BO98"/>
    <mergeCell ref="BP97:BP98"/>
    <mergeCell ref="BQ97:BQ98"/>
    <mergeCell ref="BR97:BR98"/>
    <mergeCell ref="BS97:BS98"/>
    <mergeCell ref="BJ97:BJ98"/>
    <mergeCell ref="BK97:BK98"/>
    <mergeCell ref="BL97:BL98"/>
    <mergeCell ref="BM97:BM98"/>
    <mergeCell ref="BN97:BN98"/>
    <mergeCell ref="BE97:BE98"/>
    <mergeCell ref="BF97:BF98"/>
    <mergeCell ref="BG97:BG98"/>
    <mergeCell ref="BH97:BH98"/>
    <mergeCell ref="BI97:BI98"/>
    <mergeCell ref="AZ97:AZ98"/>
    <mergeCell ref="BA97:BA98"/>
    <mergeCell ref="BB97:BB98"/>
    <mergeCell ref="BC97:BC98"/>
    <mergeCell ref="BD97:BD98"/>
    <mergeCell ref="AU97:AU98"/>
    <mergeCell ref="AV97:AV98"/>
    <mergeCell ref="AW97:AW98"/>
    <mergeCell ref="AX97:AX98"/>
    <mergeCell ref="AY97:AY98"/>
    <mergeCell ref="AP97:AP98"/>
    <mergeCell ref="AQ97:AQ98"/>
    <mergeCell ref="AR97:AR98"/>
    <mergeCell ref="AS97:AS98"/>
    <mergeCell ref="AT97:AT98"/>
    <mergeCell ref="AK97:AK98"/>
    <mergeCell ref="AL97:AL98"/>
    <mergeCell ref="AM97:AM98"/>
    <mergeCell ref="AN97:AN98"/>
    <mergeCell ref="AO97:AO98"/>
    <mergeCell ref="AF97:AF98"/>
    <mergeCell ref="AG97:AG98"/>
    <mergeCell ref="AH97:AH98"/>
    <mergeCell ref="AI97:AI98"/>
    <mergeCell ref="AJ97:AJ98"/>
    <mergeCell ref="AA97:AA98"/>
    <mergeCell ref="AB97:AB98"/>
    <mergeCell ref="AC97:AC98"/>
    <mergeCell ref="AD97:AD98"/>
    <mergeCell ref="AE97:AE98"/>
    <mergeCell ref="V97:V98"/>
    <mergeCell ref="W97:W98"/>
    <mergeCell ref="X97:X98"/>
    <mergeCell ref="Y97:Y98"/>
    <mergeCell ref="Z97:Z98"/>
    <mergeCell ref="Q97:Q98"/>
    <mergeCell ref="R97:R98"/>
    <mergeCell ref="S97:S98"/>
    <mergeCell ref="T97:T98"/>
    <mergeCell ref="U97:U98"/>
    <mergeCell ref="M97:M98"/>
    <mergeCell ref="N97:N98"/>
    <mergeCell ref="O97:O98"/>
    <mergeCell ref="P97:P98"/>
    <mergeCell ref="G97:G98"/>
    <mergeCell ref="H97:H98"/>
    <mergeCell ref="I97:I98"/>
    <mergeCell ref="J97:J98"/>
    <mergeCell ref="K97:K98"/>
    <mergeCell ref="A97:B98"/>
    <mergeCell ref="C97:C98"/>
    <mergeCell ref="D97:D98"/>
    <mergeCell ref="E97:E98"/>
    <mergeCell ref="F97:F98"/>
    <mergeCell ref="V14:V15"/>
    <mergeCell ref="W14:W15"/>
    <mergeCell ref="A36:F36"/>
    <mergeCell ref="M14:M15"/>
    <mergeCell ref="N14:N15"/>
    <mergeCell ref="O14:O15"/>
    <mergeCell ref="P14:P15"/>
    <mergeCell ref="Q14:Q15"/>
    <mergeCell ref="R14:R15"/>
    <mergeCell ref="G14:G15"/>
    <mergeCell ref="H14:H15"/>
    <mergeCell ref="I14:I15"/>
    <mergeCell ref="J14:J15"/>
    <mergeCell ref="K14:K15"/>
    <mergeCell ref="L14:L15"/>
    <mergeCell ref="A14:B15"/>
    <mergeCell ref="A35:F35"/>
    <mergeCell ref="S14:S15"/>
    <mergeCell ref="L97:L98"/>
    <mergeCell ref="T14:T15"/>
    <mergeCell ref="U14:U15"/>
    <mergeCell ref="C14:C15"/>
    <mergeCell ref="D14:D15"/>
    <mergeCell ref="E14:E15"/>
    <mergeCell ref="F14:F15"/>
    <mergeCell ref="A53:F53"/>
    <mergeCell ref="A37:F37"/>
    <mergeCell ref="A38:F38"/>
    <mergeCell ref="A39:F39"/>
    <mergeCell ref="A40:F40"/>
    <mergeCell ref="A49:F49"/>
    <mergeCell ref="A50:F50"/>
    <mergeCell ref="A51:F51"/>
    <mergeCell ref="A52:F52"/>
    <mergeCell ref="A34:M34"/>
    <mergeCell ref="A48:M48"/>
    <mergeCell ref="A41:F41"/>
    <mergeCell ref="A42:F42"/>
    <mergeCell ref="A45:F45"/>
    <mergeCell ref="A43:F43"/>
    <mergeCell ref="A44:F44"/>
    <mergeCell ref="A68:F68"/>
    <mergeCell ref="A54:F54"/>
    <mergeCell ref="A59:F59"/>
    <mergeCell ref="A60:F60"/>
    <mergeCell ref="A55:F55"/>
    <mergeCell ref="A61:F61"/>
    <mergeCell ref="A62:F62"/>
    <mergeCell ref="A63:F63"/>
    <mergeCell ref="A64:F64"/>
    <mergeCell ref="A58:M58"/>
    <mergeCell ref="A67:M67"/>
    <mergeCell ref="A82:F82"/>
    <mergeCell ref="A69:F69"/>
    <mergeCell ref="A70:F70"/>
    <mergeCell ref="A71:F71"/>
    <mergeCell ref="A72:F72"/>
    <mergeCell ref="A73:F73"/>
    <mergeCell ref="A77:F77"/>
    <mergeCell ref="A78:F78"/>
    <mergeCell ref="A79:F79"/>
    <mergeCell ref="A80:F80"/>
    <mergeCell ref="A81:F81"/>
    <mergeCell ref="A76:M76"/>
    <mergeCell ref="A198:G198"/>
    <mergeCell ref="A199:F199"/>
    <mergeCell ref="A200:F200"/>
    <mergeCell ref="A201:F201"/>
    <mergeCell ref="A202:F202"/>
    <mergeCell ref="A203:F203"/>
    <mergeCell ref="A204:F204"/>
    <mergeCell ref="A205:F205"/>
    <mergeCell ref="A206:F206"/>
    <mergeCell ref="A207:F207"/>
    <mergeCell ref="A208:F208"/>
    <mergeCell ref="A209:F209"/>
    <mergeCell ref="A212:G212"/>
    <mergeCell ref="A213:F213"/>
    <mergeCell ref="A214:F214"/>
    <mergeCell ref="A215:F215"/>
    <mergeCell ref="A216:F216"/>
    <mergeCell ref="A217:F217"/>
    <mergeCell ref="A218:F218"/>
    <mergeCell ref="A219:F219"/>
    <mergeCell ref="A220:F220"/>
    <mergeCell ref="A221:F221"/>
    <mergeCell ref="A222:F222"/>
    <mergeCell ref="A223:F223"/>
    <mergeCell ref="A227:G227"/>
    <mergeCell ref="A228:F228"/>
    <mergeCell ref="A229:F229"/>
    <mergeCell ref="A247:F247"/>
    <mergeCell ref="A248:F248"/>
    <mergeCell ref="A249:F249"/>
    <mergeCell ref="A250:F250"/>
    <mergeCell ref="A230:F230"/>
    <mergeCell ref="A231:F231"/>
    <mergeCell ref="A232:F232"/>
    <mergeCell ref="A233:F233"/>
    <mergeCell ref="A234:F234"/>
    <mergeCell ref="A235:F235"/>
    <mergeCell ref="A236:F236"/>
    <mergeCell ref="A237:F237"/>
    <mergeCell ref="A238:F238"/>
    <mergeCell ref="A264:F264"/>
    <mergeCell ref="A265:F265"/>
    <mergeCell ref="A266:F266"/>
    <mergeCell ref="A267:F267"/>
    <mergeCell ref="A268:F268"/>
    <mergeCell ref="A269:F269"/>
    <mergeCell ref="A224:F224"/>
    <mergeCell ref="A239:F239"/>
    <mergeCell ref="A254:F254"/>
    <mergeCell ref="A255:F255"/>
    <mergeCell ref="A251:F251"/>
    <mergeCell ref="A252:F252"/>
    <mergeCell ref="A253:F253"/>
    <mergeCell ref="A258:G258"/>
    <mergeCell ref="A259:F259"/>
    <mergeCell ref="A260:F260"/>
    <mergeCell ref="A261:F261"/>
    <mergeCell ref="A262:F262"/>
    <mergeCell ref="A263:F263"/>
    <mergeCell ref="A242:G242"/>
    <mergeCell ref="A243:F243"/>
    <mergeCell ref="A244:F244"/>
    <mergeCell ref="A245:F245"/>
    <mergeCell ref="A246:F246"/>
    <mergeCell ref="A2:W2"/>
    <mergeCell ref="A18:W18"/>
    <mergeCell ref="A30:B31"/>
    <mergeCell ref="C30:C31"/>
    <mergeCell ref="D30:D31"/>
    <mergeCell ref="E30:E31"/>
    <mergeCell ref="F30:F31"/>
    <mergeCell ref="G30:G31"/>
    <mergeCell ref="H30:H31"/>
    <mergeCell ref="I30:I31"/>
    <mergeCell ref="J30:J31"/>
    <mergeCell ref="K30:K31"/>
    <mergeCell ref="L30:L31"/>
    <mergeCell ref="M30:M31"/>
    <mergeCell ref="N30:N31"/>
    <mergeCell ref="O30:O31"/>
    <mergeCell ref="P30:P31"/>
    <mergeCell ref="Q30:Q31"/>
    <mergeCell ref="R30:R31"/>
    <mergeCell ref="S30:S31"/>
    <mergeCell ref="T30:T31"/>
    <mergeCell ref="U30:U31"/>
    <mergeCell ref="V30:V31"/>
    <mergeCell ref="W30:W31"/>
  </mergeCells>
  <pageMargins left="0.7" right="0.7" top="0.78740157499999996" bottom="0.78740157499999996"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T570"/>
  <sheetViews>
    <sheetView topLeftCell="A28" workbookViewId="0">
      <selection activeCell="G58" sqref="G58"/>
    </sheetView>
  </sheetViews>
  <sheetFormatPr defaultColWidth="10.875" defaultRowHeight="15.75" x14ac:dyDescent="0.25"/>
  <cols>
    <col min="1" max="1" width="15.5" style="78" customWidth="1"/>
    <col min="2" max="2" width="12.125" style="78" customWidth="1"/>
    <col min="3" max="7" width="12.625" style="78" customWidth="1"/>
    <col min="8" max="8" width="16.5" style="78" customWidth="1"/>
    <col min="9" max="23" width="12.625" style="78" customWidth="1"/>
    <col min="24" max="16384" width="10.875" style="79"/>
  </cols>
  <sheetData>
    <row r="2" spans="1:24" ht="33" customHeight="1" x14ac:dyDescent="0.25">
      <c r="A2" s="174" t="s">
        <v>2319</v>
      </c>
      <c r="B2" s="174"/>
      <c r="C2" s="174"/>
      <c r="D2" s="174"/>
      <c r="E2" s="174"/>
      <c r="F2" s="174"/>
      <c r="G2" s="174"/>
      <c r="H2" s="174"/>
      <c r="I2" s="174"/>
      <c r="J2" s="174"/>
      <c r="K2" s="174"/>
      <c r="L2" s="174"/>
      <c r="M2" s="174"/>
      <c r="N2" s="174"/>
      <c r="O2" s="174"/>
      <c r="P2" s="174"/>
      <c r="Q2" s="174"/>
      <c r="R2" s="174"/>
      <c r="S2" s="174"/>
      <c r="T2" s="174"/>
      <c r="U2" s="174"/>
      <c r="V2" s="174"/>
      <c r="W2" s="106"/>
    </row>
    <row r="3" spans="1:24" ht="140.25" x14ac:dyDescent="0.25">
      <c r="A3" s="58" t="s">
        <v>2343</v>
      </c>
      <c r="B3" s="58" t="s">
        <v>17</v>
      </c>
      <c r="C3" s="58" t="s">
        <v>18</v>
      </c>
      <c r="D3" s="58" t="s">
        <v>19</v>
      </c>
      <c r="E3" s="58" t="s">
        <v>20</v>
      </c>
      <c r="F3" s="58" t="s">
        <v>21</v>
      </c>
      <c r="G3" s="58" t="s">
        <v>22</v>
      </c>
      <c r="H3" s="58" t="s">
        <v>23</v>
      </c>
      <c r="I3" s="58" t="s">
        <v>24</v>
      </c>
      <c r="J3" s="58" t="s">
        <v>25</v>
      </c>
      <c r="K3" s="58" t="s">
        <v>26</v>
      </c>
      <c r="L3" s="58" t="s">
        <v>27</v>
      </c>
      <c r="M3" s="58" t="s">
        <v>28</v>
      </c>
      <c r="N3" s="58" t="s">
        <v>29</v>
      </c>
      <c r="O3" s="58" t="s">
        <v>30</v>
      </c>
      <c r="P3" s="58" t="s">
        <v>31</v>
      </c>
      <c r="Q3" s="58" t="s">
        <v>32</v>
      </c>
      <c r="R3" s="58" t="s">
        <v>33</v>
      </c>
      <c r="S3" s="58" t="s">
        <v>34</v>
      </c>
      <c r="T3" s="58" t="s">
        <v>35</v>
      </c>
      <c r="U3" s="58" t="s">
        <v>36</v>
      </c>
      <c r="V3" s="58" t="s">
        <v>37</v>
      </c>
      <c r="W3" s="80"/>
      <c r="X3" s="81"/>
    </row>
    <row r="4" spans="1:24" x14ac:dyDescent="0.25">
      <c r="A4" s="105" t="s">
        <v>2349</v>
      </c>
      <c r="B4" s="60">
        <f>COUNTIFS(Coding!$D$3:$D$1048576,Blocking_Size!A4,Coding!$X$3:$X$1048576,"YES")</f>
        <v>23</v>
      </c>
      <c r="C4" s="60">
        <f>COUNTIFS(Coding!$D$3:$D$1048576,Blocking_Size!$A$4,Coding!Y$3:Y$1048576,"YES")</f>
        <v>28</v>
      </c>
      <c r="D4" s="60">
        <f>COUNTIFS(Coding!$D$3:$D$1048576,Blocking_Size!$A$4,Coding!$Z$3:$Z$1048576,"YES")</f>
        <v>9</v>
      </c>
      <c r="E4" s="60">
        <f>COUNTIFS(Coding!$D$3:$D$1048576,Blocking_Size!$A$4,Coding!$AA$3:$AA$1048576,"YES")</f>
        <v>16</v>
      </c>
      <c r="F4" s="60">
        <f>COUNTIFS(Coding!$D$3:$D$1048576,Blocking_Size!$A$4,Coding!$AB$3:$AB$1048576,"YES")</f>
        <v>38</v>
      </c>
      <c r="G4" s="60">
        <f>COUNTIFS(Coding!$D$3:$D$1048576,Blocking_Size!$A$4,Coding!$AC$3:$AC$1048576,"YES")</f>
        <v>2</v>
      </c>
      <c r="H4" s="60">
        <f>COUNTIFS(Coding!$D$3:$D$1048576,Blocking_Size!$A$4,Coding!$AD$3:$AD$1048576,"YES")</f>
        <v>10</v>
      </c>
      <c r="I4" s="60">
        <f>COUNTIFS(Coding!$D$3:$D$1048576,Blocking_Size!$A$4,Coding!$AE$3:$AE$1048576,"YES")</f>
        <v>14</v>
      </c>
      <c r="J4" s="60">
        <f>COUNTIFS(Coding!$D$3:$D$1048576,Blocking_Size!$A$4,Coding!$AF$3:$AF$1048576,"YES")</f>
        <v>17</v>
      </c>
      <c r="K4" s="60">
        <f>COUNTIFS(Coding!$D$3:$D$1048576,Blocking_Size!$A$4,Coding!$AG$3:$AG$1048576,"YES")</f>
        <v>12</v>
      </c>
      <c r="L4" s="60">
        <f>COUNTIFS(Coding!$D$3:$D$1048576,Blocking_Size!$A$4,Coding!$AH$3:$AH$1048576,"YES")</f>
        <v>20</v>
      </c>
      <c r="M4" s="60">
        <f>COUNTIFS(Coding!$D$3:$D$1048576,Blocking_Size!$A$4,Coding!$AI$3:$AI$1048576,"YES")</f>
        <v>14</v>
      </c>
      <c r="N4" s="60">
        <f>COUNTIFS(Coding!$D$3:$D$1048576,Blocking_Size!$A$4,Coding!$AJ$3:$AJ$1048576,"YES")</f>
        <v>9</v>
      </c>
      <c r="O4" s="60">
        <f>COUNTIFS(Coding!$D$3:$D$1048576,Blocking_Size!$A$4,Coding!$AK$3:$AK$1048576,"YES")</f>
        <v>8</v>
      </c>
      <c r="P4" s="60">
        <f>COUNTIFS(Coding!$D$3:$D$1048576,Blocking_Size!$A$4,Coding!$AL$3:$AL$1048576,"YES")</f>
        <v>5</v>
      </c>
      <c r="Q4" s="60">
        <f>COUNTIFS(Coding!$D$3:$D$1048576,Blocking_Size!$A$4,Coding!$AM$3:$AM$1048576,"YES")</f>
        <v>24</v>
      </c>
      <c r="R4" s="60">
        <f>COUNTIFS(Coding!$D$3:$D$1048576,Blocking_Size!$A$4,Coding!$AN$3:$AN$1048576,"YES")</f>
        <v>11</v>
      </c>
      <c r="S4" s="60">
        <f>COUNTIFS(Coding!$D$3:$D$1048576,Blocking_Size!$A$4,Coding!$AO$3:$AO$1048576,"YES")</f>
        <v>4</v>
      </c>
      <c r="T4" s="60">
        <f>COUNTIFS(Coding!$D$3:$D$1048576,Blocking_Size!$A$4,Coding!$AP$3:$AP$1048576,"YES")</f>
        <v>30</v>
      </c>
      <c r="U4" s="60">
        <f>COUNTIFS(Coding!$D$3:$D$1048576,Blocking_Size!$A$4,Coding!$AQ$3:$AQ$1048576,"YES")</f>
        <v>8</v>
      </c>
      <c r="V4" s="60">
        <f>COUNTIFS(Coding!$D$3:$D$1048576,Blocking_Size!$A$4,Coding!$AR$3:$AR$1048576,"YES")</f>
        <v>7</v>
      </c>
      <c r="W4" s="82"/>
    </row>
    <row r="5" spans="1:24" x14ac:dyDescent="0.25">
      <c r="A5" s="105" t="s">
        <v>2350</v>
      </c>
      <c r="B5" s="60">
        <f>COUNTIFS(Coding!$D$3:$D$1048576,Blocking_Size!A5,Coding!$X$3:$X$1048576,"YES")</f>
        <v>11</v>
      </c>
      <c r="C5" s="60">
        <f>COUNTIFS(Coding!$D$3:$D$1048576,Blocking_Size!$A$5,Coding!$Y$3:$Y$1048576,"YES")</f>
        <v>16</v>
      </c>
      <c r="D5" s="60">
        <f>COUNTIFS(Coding!$D$3:$D$1048576,Blocking_Size!$A$5,Coding!$Z$3:$Z$1048576,"YES")</f>
        <v>1</v>
      </c>
      <c r="E5" s="60">
        <f>COUNTIFS(Coding!$D$3:$D$1048576,Blocking_Size!$A$5,Coding!$AA$3:$AA$1048576,"YES")</f>
        <v>5</v>
      </c>
      <c r="F5" s="60">
        <f>COUNTIFS(Coding!$D$3:$D$1048576,Blocking_Size!$A$5,Coding!$AB$3:$AB$1048576,"YES")</f>
        <v>14</v>
      </c>
      <c r="G5" s="60">
        <f>COUNTIFS(Coding!$D$3:$D$1048576,Blocking_Size!$A$5,Coding!$AC$3:$AC$1048576,"YES")</f>
        <v>0</v>
      </c>
      <c r="H5" s="60">
        <f>COUNTIFS(Coding!$D$3:$D$1048576,Blocking_Size!$A$5,Coding!$AD$3:$AD$1048576,"YES")</f>
        <v>10</v>
      </c>
      <c r="I5" s="60">
        <f>COUNTIFS(Coding!$D$3:$D$1048576,Blocking_Size!$A$5,Coding!$AE$3:$AE$1048576,"YES")</f>
        <v>10</v>
      </c>
      <c r="J5" s="60">
        <f>COUNTIFS(Coding!$D$3:$D$1048576,Blocking_Size!$A$5,Coding!$AF$3:$AF$1048576,"YES")</f>
        <v>8</v>
      </c>
      <c r="K5" s="60">
        <f>COUNTIFS(Coding!$D$3:$D$1048576,Blocking_Size!$A$5,Coding!$AG$3:$AG$1048576,"YES")</f>
        <v>5</v>
      </c>
      <c r="L5" s="60">
        <f>COUNTIFS(Coding!$D$3:$D$1048576,Blocking_Size!$A$5,Coding!$AH$3:$AH$1048576,"YES")</f>
        <v>10</v>
      </c>
      <c r="M5" s="60">
        <f>COUNTIFS(Coding!$D$3:$D$1048576,Blocking_Size!$A$5,Coding!$AI$3:$AI$1048576,"YES")</f>
        <v>7</v>
      </c>
      <c r="N5" s="60">
        <f>COUNTIFS(Coding!$D$3:$D$1048576,Blocking_Size!$A$5,Coding!$AJ$3:$AJ$1048576,"YES")</f>
        <v>13</v>
      </c>
      <c r="O5" s="60">
        <f>COUNTIFS(Coding!$D$3:$D$1048576,Blocking_Size!$A$5,Coding!$AK$3:$AK$1048576,"YES")</f>
        <v>5</v>
      </c>
      <c r="P5" s="60">
        <f>COUNTIFS(Coding!$D$3:$D$1048576,Blocking_Size!$A$5,Coding!$AL$3:$AL$1048576,"YES")</f>
        <v>5</v>
      </c>
      <c r="Q5" s="60">
        <f>COUNTIFS(Coding!$D$3:$D$1048576,Blocking_Size!$A$5,Coding!$AM$3:$AM$1048576,"YES")</f>
        <v>7</v>
      </c>
      <c r="R5" s="60">
        <f>COUNTIFS(Coding!$D$3:$D$1048576,Blocking_Size!$A$5,Coding!$AN$3:$AN$1048576,"YES")</f>
        <v>6</v>
      </c>
      <c r="S5" s="60">
        <f>COUNTIFS(Coding!$D$3:$D$1048576,Blocking_Size!$A$5,Coding!$AO$3:$AO$1048576,"YES")</f>
        <v>3</v>
      </c>
      <c r="T5" s="60">
        <f>COUNTIFS(Coding!$D$3:$D$1048576,Blocking_Size!$A$5,Coding!$AP$3:$AP$1048576,"YES")</f>
        <v>11</v>
      </c>
      <c r="U5" s="60">
        <f>COUNTIFS(Coding!$D$3:$D$1048576,Blocking_Size!$A$5,Coding!$AQ$3:$AQ$1048576,"YES")</f>
        <v>5</v>
      </c>
      <c r="V5" s="60">
        <f>COUNTIFS(Coding!$D$3:$D$1048576,Blocking_Size!$A$5,Coding!$AR$3:$AR$1048576,"YES")</f>
        <v>2</v>
      </c>
      <c r="W5" s="82"/>
    </row>
    <row r="6" spans="1:24" x14ac:dyDescent="0.25">
      <c r="A6" s="105" t="s">
        <v>2351</v>
      </c>
      <c r="B6" s="60">
        <f>COUNTIFS(Coding!$D$3:$D$1048576,Blocking_Size!A6,Coding!$X$3:$X$1048576,"YES")</f>
        <v>27</v>
      </c>
      <c r="C6" s="60">
        <f>COUNTIFS(Coding!$D$3:$D$1048576,Blocking_Size!$A$6,Coding!$Y$3:$Y$1048576,"YES")</f>
        <v>46</v>
      </c>
      <c r="D6" s="60">
        <f>COUNTIFS(Coding!$D$3:$D$1048576,Blocking_Size!$A$6,Coding!$Z$3:$Z$1048576,"YES")</f>
        <v>16</v>
      </c>
      <c r="E6" s="60">
        <f>COUNTIFS(Coding!$D$3:$D$1048576,Blocking_Size!$A$6,Coding!$AA$3:$AA$1048576,"YES")</f>
        <v>19</v>
      </c>
      <c r="F6" s="60">
        <f>COUNTIFS(Coding!$D$3:$D$1048576,Blocking_Size!$A$6,Coding!$AB$3:$AB$1048576,"YES")</f>
        <v>53</v>
      </c>
      <c r="G6" s="60">
        <f>COUNTIFS(Coding!$D$3:$D$1048576,Blocking_Size!$A$6,Coding!$AC$3:$AC$1048576,"YES")</f>
        <v>8</v>
      </c>
      <c r="H6" s="60">
        <f>COUNTIFS(Coding!$D$3:$D$1048576,Blocking_Size!$A$6,Coding!$AD$3:$AD$1048576,"YES")</f>
        <v>25</v>
      </c>
      <c r="I6" s="60">
        <f>COUNTIFS(Coding!$D$3:$D$1048576,Blocking_Size!$A$6,Coding!$AE$3:$AE$1048576,"YES")</f>
        <v>30</v>
      </c>
      <c r="J6" s="60">
        <f>COUNTIFS(Coding!$D$3:$D$1048576,Blocking_Size!$A$6,Coding!$AF$3:$AF$1048576,"YES")</f>
        <v>19</v>
      </c>
      <c r="K6" s="60">
        <f>COUNTIFS(Coding!$D$3:$D$1048576,Blocking_Size!$A$6,Coding!$AG$3:$AG$1048576,"YES")</f>
        <v>20</v>
      </c>
      <c r="L6" s="60">
        <f>COUNTIFS(Coding!$D$3:$D$1048576,Blocking_Size!$A$6,Coding!$AH$3:$AH$1048576,"YES")</f>
        <v>44</v>
      </c>
      <c r="M6" s="60">
        <f>COUNTIFS(Coding!$D$3:$D$1048576,Blocking_Size!$A$6,Coding!$AI$3:$AI$1048576,"YES")</f>
        <v>13</v>
      </c>
      <c r="N6" s="60">
        <f>COUNTIFS(Coding!$D$3:$D$1048576,Blocking_Size!$A$6,Coding!$AJ$3:$AJ$1048576,"YES")</f>
        <v>18</v>
      </c>
      <c r="O6" s="60">
        <f>COUNTIFS(Coding!$D$3:$D$1048576,Blocking_Size!$A$6,Coding!$AK$3:$AK$1048576,"YES")</f>
        <v>21</v>
      </c>
      <c r="P6" s="60">
        <f>COUNTIFS(Coding!$D$3:$D$1048576,Blocking_Size!$A$6,Coding!$AL$3:$AL$1048576,"YES")</f>
        <v>11</v>
      </c>
      <c r="Q6" s="60">
        <f>COUNTIFS(Coding!$D$3:$D$1048576,Blocking_Size!$A$6,Coding!$AM$3:$AM$1048576,"YES")</f>
        <v>39</v>
      </c>
      <c r="R6" s="60">
        <f>COUNTIFS(Coding!$D$3:$D$1048576,Blocking_Size!$A$6,Coding!$AN$3:$AN$1048576,"YES")</f>
        <v>16</v>
      </c>
      <c r="S6" s="60">
        <f>COUNTIFS(Coding!$D$3:$D$1048576,Blocking_Size!$A$6,Coding!$AO$3:$AO$1048576,"YES")</f>
        <v>6</v>
      </c>
      <c r="T6" s="60">
        <f>COUNTIFS(Coding!$D$3:$D$1048576,Blocking_Size!$A$6,Coding!$AP$3:$AP$1048576,"YES")</f>
        <v>35</v>
      </c>
      <c r="U6" s="60">
        <f>COUNTIFS(Coding!$D$3:$D$1048576,Blocking_Size!$A$6,Coding!$AQ$3:$AQ$1048576,"YES")</f>
        <v>16</v>
      </c>
      <c r="V6" s="60">
        <f>COUNTIFS(Coding!$D$3:$D$1048576,Blocking_Size!$A$6,Coding!$AR$3:$AR$1048576,"YES")</f>
        <v>13</v>
      </c>
      <c r="W6" s="82"/>
    </row>
    <row r="7" spans="1:24" x14ac:dyDescent="0.25">
      <c r="A7" s="175" t="s">
        <v>2318</v>
      </c>
      <c r="B7" s="175">
        <f t="shared" ref="B7:V7" si="0">SUM(B4:B6)</f>
        <v>61</v>
      </c>
      <c r="C7" s="175">
        <f t="shared" si="0"/>
        <v>90</v>
      </c>
      <c r="D7" s="175">
        <f t="shared" si="0"/>
        <v>26</v>
      </c>
      <c r="E7" s="175">
        <f t="shared" si="0"/>
        <v>40</v>
      </c>
      <c r="F7" s="175">
        <f t="shared" si="0"/>
        <v>105</v>
      </c>
      <c r="G7" s="175">
        <f t="shared" si="0"/>
        <v>10</v>
      </c>
      <c r="H7" s="175">
        <f t="shared" si="0"/>
        <v>45</v>
      </c>
      <c r="I7" s="175">
        <f t="shared" si="0"/>
        <v>54</v>
      </c>
      <c r="J7" s="175">
        <f t="shared" si="0"/>
        <v>44</v>
      </c>
      <c r="K7" s="175">
        <f t="shared" si="0"/>
        <v>37</v>
      </c>
      <c r="L7" s="175">
        <f t="shared" si="0"/>
        <v>74</v>
      </c>
      <c r="M7" s="175">
        <f t="shared" si="0"/>
        <v>34</v>
      </c>
      <c r="N7" s="175">
        <f t="shared" si="0"/>
        <v>40</v>
      </c>
      <c r="O7" s="175">
        <f t="shared" si="0"/>
        <v>34</v>
      </c>
      <c r="P7" s="175">
        <f t="shared" si="0"/>
        <v>21</v>
      </c>
      <c r="Q7" s="175">
        <f t="shared" si="0"/>
        <v>70</v>
      </c>
      <c r="R7" s="175">
        <f t="shared" si="0"/>
        <v>33</v>
      </c>
      <c r="S7" s="175">
        <f t="shared" si="0"/>
        <v>13</v>
      </c>
      <c r="T7" s="175">
        <f t="shared" si="0"/>
        <v>76</v>
      </c>
      <c r="U7" s="175">
        <f t="shared" si="0"/>
        <v>29</v>
      </c>
      <c r="V7" s="175">
        <f t="shared" si="0"/>
        <v>22</v>
      </c>
      <c r="W7" s="107"/>
    </row>
    <row r="8" spans="1:24" x14ac:dyDescent="0.25">
      <c r="A8" s="175"/>
      <c r="B8" s="175"/>
      <c r="C8" s="175"/>
      <c r="D8" s="175"/>
      <c r="E8" s="175"/>
      <c r="F8" s="175"/>
      <c r="G8" s="175"/>
      <c r="H8" s="175"/>
      <c r="I8" s="175"/>
      <c r="J8" s="175"/>
      <c r="K8" s="175"/>
      <c r="L8" s="175"/>
      <c r="M8" s="175"/>
      <c r="N8" s="175"/>
      <c r="O8" s="175"/>
      <c r="P8" s="175"/>
      <c r="Q8" s="175"/>
      <c r="R8" s="175"/>
      <c r="S8" s="175"/>
      <c r="T8" s="175"/>
      <c r="U8" s="175"/>
      <c r="V8" s="175"/>
      <c r="W8" s="107"/>
    </row>
    <row r="11" spans="1:24" ht="33" customHeight="1" x14ac:dyDescent="0.25">
      <c r="A11" s="174" t="s">
        <v>2335</v>
      </c>
      <c r="B11" s="174"/>
      <c r="C11" s="174"/>
      <c r="D11" s="174"/>
      <c r="E11" s="174"/>
      <c r="F11" s="174"/>
      <c r="G11" s="174"/>
      <c r="H11" s="174"/>
      <c r="I11" s="174"/>
      <c r="J11" s="174"/>
      <c r="K11" s="174"/>
      <c r="L11" s="174"/>
      <c r="M11" s="174"/>
      <c r="N11" s="174"/>
      <c r="O11" s="174"/>
      <c r="P11" s="174"/>
      <c r="Q11" s="174"/>
      <c r="R11" s="174"/>
      <c r="S11" s="174"/>
      <c r="T11" s="174"/>
      <c r="U11" s="174"/>
      <c r="V11" s="174"/>
      <c r="W11" s="106"/>
    </row>
    <row r="12" spans="1:24" ht="140.25" x14ac:dyDescent="0.25">
      <c r="A12" s="58" t="s">
        <v>2343</v>
      </c>
      <c r="B12" s="58" t="s">
        <v>17</v>
      </c>
      <c r="C12" s="58" t="s">
        <v>18</v>
      </c>
      <c r="D12" s="58" t="s">
        <v>19</v>
      </c>
      <c r="E12" s="58" t="s">
        <v>20</v>
      </c>
      <c r="F12" s="58" t="s">
        <v>21</v>
      </c>
      <c r="G12" s="58" t="s">
        <v>22</v>
      </c>
      <c r="H12" s="58" t="s">
        <v>23</v>
      </c>
      <c r="I12" s="58" t="s">
        <v>24</v>
      </c>
      <c r="J12" s="58" t="s">
        <v>25</v>
      </c>
      <c r="K12" s="58" t="s">
        <v>26</v>
      </c>
      <c r="L12" s="58" t="s">
        <v>27</v>
      </c>
      <c r="M12" s="58" t="s">
        <v>28</v>
      </c>
      <c r="N12" s="58" t="s">
        <v>29</v>
      </c>
      <c r="O12" s="58" t="s">
        <v>30</v>
      </c>
      <c r="P12" s="58" t="s">
        <v>31</v>
      </c>
      <c r="Q12" s="58" t="s">
        <v>32</v>
      </c>
      <c r="R12" s="58" t="s">
        <v>33</v>
      </c>
      <c r="S12" s="58" t="s">
        <v>34</v>
      </c>
      <c r="T12" s="58" t="s">
        <v>35</v>
      </c>
      <c r="U12" s="58" t="s">
        <v>36</v>
      </c>
      <c r="V12" s="58" t="s">
        <v>37</v>
      </c>
    </row>
    <row r="13" spans="1:24" x14ac:dyDescent="0.25">
      <c r="A13" s="105" t="s">
        <v>2349</v>
      </c>
      <c r="B13" s="60">
        <f>COUNTIFS(Coding!$D$3:$D$1048576,Blocking_Size!$A$13,Coding!$X$3:$X$1048576,"YES",Coding!$GR$3:$GR$1048576,1)</f>
        <v>6</v>
      </c>
      <c r="C13" s="60">
        <f>COUNTIFS(Coding!$D$3:$D$1048576,Blocking_Size!$A$13,Coding!$Y$3:$Y$1048576,"YES",Coding!$GR$3:$GR$1048576,1)</f>
        <v>13</v>
      </c>
      <c r="D13" s="60">
        <f>COUNTIFS(Coding!$D$3:$D$1048576,Blocking_Size!$A$13,Coding!$Z$3:$Z$1048576,"YES",Coding!$GR$3:$GR$1048576,1)</f>
        <v>1</v>
      </c>
      <c r="E13" s="60">
        <f>COUNTIFS(Coding!$D$3:$D$1048576,Blocking_Size!$A$13,Coding!$AA$3:$AA$1048576,"YES",Coding!$GR$3:$GR$1048576,1)</f>
        <v>5</v>
      </c>
      <c r="F13" s="60">
        <f>COUNTIFS(Coding!$D$3:$D$1048576,Blocking_Size!$A$13,Coding!$AB$3:$AB$1048576,"YES",Coding!$GR$3:$GR$1048576,1)</f>
        <v>18</v>
      </c>
      <c r="G13" s="60">
        <f>COUNTIFS(Coding!$D$3:$D$1048576,Blocking_Size!$A$13,Coding!$AC$3:$AC$1048576,"YES",Coding!$GR$3:$GR$1048576,1)</f>
        <v>1</v>
      </c>
      <c r="H13" s="60">
        <f>COUNTIFS(Coding!$D$3:$D$1048576,Blocking_Size!$A$13,Coding!$AD$3:$AD$1048576,"YES",Coding!$GR$3:$GR$1048576,1)</f>
        <v>3</v>
      </c>
      <c r="I13" s="60">
        <f>COUNTIFS(Coding!$D$3:$D$1048576,Blocking_Size!$A$13,Coding!$AE$3:$AE$1048576,"YES",Coding!$GR$3:$GR$1048576,1)</f>
        <v>0</v>
      </c>
      <c r="J13" s="60">
        <f>COUNTIFS(Coding!$D$3:$D$1048576,Blocking_Size!$A$13,Coding!$AF$3:$AF$1048576,"YES",Coding!$GR$3:$GR$1048576,1)</f>
        <v>8</v>
      </c>
      <c r="K13" s="60">
        <f>COUNTIFS(Coding!$D$3:$D$1048576,Blocking_Size!$A$13,Coding!$AG$3:$AG$1048576,"YES",Coding!$GR$3:$GR$1048576,1)</f>
        <v>1</v>
      </c>
      <c r="L13" s="60">
        <f>COUNTIFS(Coding!$D$3:$D$1048576,Blocking_Size!$A$13,Coding!$AH$3:$AH$1048576,"YES",Coding!$GR$3:$GR$1048576,1)</f>
        <v>9</v>
      </c>
      <c r="M13" s="60">
        <f>COUNTIFS(Coding!$D$3:$D$1048576,Blocking_Size!$A$13,Coding!$AI$3:$AI$1048576,"YES",Coding!$GR$3:$GR$1048576,1)</f>
        <v>4</v>
      </c>
      <c r="N13" s="60">
        <f>COUNTIFS(Coding!$D$3:$D$1048576,Blocking_Size!$A$13,Coding!$AJ$3:$AJ$1048576,"YES",Coding!$GR$3:$GR$1048576,1)</f>
        <v>2</v>
      </c>
      <c r="O13" s="60">
        <f>COUNTIFS(Coding!$D$3:$D$1048576,Blocking_Size!$A$13,Coding!$AK$3:$AK$1048576,"YES",Coding!$GR$3:$GR$1048576,1)</f>
        <v>3</v>
      </c>
      <c r="P13" s="60">
        <f>COUNTIFS(Coding!$D$3:$D$1048576,Blocking_Size!$A$13,Coding!$AL$3:$AL$1048576,"YES",Coding!$GR$3:$GR$1048576,1)</f>
        <v>1</v>
      </c>
      <c r="Q13" s="60">
        <f>COUNTIFS(Coding!$D$3:$D$1048576,Blocking_Size!$A$13,Coding!$AM$3:$AM$1048576,"YES",Coding!$GR$3:$GR$1048576,1)</f>
        <v>7</v>
      </c>
      <c r="R13" s="60">
        <f>COUNTIFS(Coding!$D$3:$D$1048576,Blocking_Size!$A$13,Coding!$AN$3:$AN$1048576,"YES",Coding!$GR$3:$GR$1048576,1)</f>
        <v>5</v>
      </c>
      <c r="S13" s="60">
        <f>COUNTIFS(Coding!$D$3:$D$1048576,Blocking_Size!$A$13,Coding!$AO$3:$AO$1048576,"YES",Coding!$GR$3:$GR$1048576,1)</f>
        <v>0</v>
      </c>
      <c r="T13" s="60">
        <f>COUNTIFS(Coding!$D$3:$D$1048576,Blocking_Size!$A$13,Coding!$AP$3:$AP$1048576,"YES",Coding!$GR$3:$GR$1048576,1)</f>
        <v>12</v>
      </c>
      <c r="U13" s="60">
        <f>COUNTIFS(Coding!$D$3:$D$1048576,Blocking_Size!$A$13,Coding!$AQ$3:$AQ$1048576,"YES",Coding!$GR$3:$GR$1048576,1)</f>
        <v>2</v>
      </c>
      <c r="V13" s="60">
        <f>COUNTIFS(Coding!$D$3:$D$1048576,Blocking_Size!$A$13,Coding!$AR$3:$AR$1048576,"YES",Coding!$GR$3:$GR$1048576,1)</f>
        <v>1</v>
      </c>
      <c r="W13" s="82"/>
    </row>
    <row r="14" spans="1:24" x14ac:dyDescent="0.25">
      <c r="A14" s="105" t="s">
        <v>2350</v>
      </c>
      <c r="B14" s="60">
        <f>COUNTIFS(Coding!$D$3:$D$1048576,Blocking_Size!$A$14,Coding!$X$3:$X$1048576,"YES",Coding!$GR$3:$GR$1048576,1)</f>
        <v>8</v>
      </c>
      <c r="C14" s="60">
        <f>COUNTIFS(Coding!$D$3:$D$1048576,Blocking_Size!$A$14,Coding!$Y$3:$Y$1048576,"YES",Coding!$GR$3:$GR$1048576,1)</f>
        <v>6</v>
      </c>
      <c r="D14" s="60">
        <f>COUNTIFS(Coding!$D$3:$D$1048576,Blocking_Size!$A$14,Coding!$Z$3:$Z$1048576,"YES",Coding!$GR$3:$GR$1048576,1)</f>
        <v>0</v>
      </c>
      <c r="E14" s="60">
        <f>COUNTIFS(Coding!$D$3:$D$1048576,Blocking_Size!$A$14,Coding!$AA$3:$AA$1048576,"YES",Coding!$GR$3:$GR$1048576,1)</f>
        <v>3</v>
      </c>
      <c r="F14" s="60">
        <f>COUNTIFS(Coding!$D$3:$D$1048576,Blocking_Size!$A$14,Coding!$AB$3:$AB$1048576,"YES",Coding!$GR$3:$GR$1048576,1)</f>
        <v>8</v>
      </c>
      <c r="G14" s="60">
        <f>COUNTIFS(Coding!$D$3:$D$1048576,Blocking_Size!$A$14,Coding!$AC$3:$AC$1048576,"YES",Coding!$GR$3:$GR$1048576,1)</f>
        <v>0</v>
      </c>
      <c r="H14" s="60">
        <f>COUNTIFS(Coding!$D$3:$D$1048576,Blocking_Size!$A$14,Coding!$AD$3:$AD$1048576,"YES",Coding!$GR$3:$GR$1048576,1)</f>
        <v>8</v>
      </c>
      <c r="I14" s="60">
        <f>COUNTIFS(Coding!$D$3:$D$1048576,Blocking_Size!$A$14,Coding!$AE$3:$AE$1048576,"YES",Coding!$GR$3:$GR$1048576,1)</f>
        <v>2</v>
      </c>
      <c r="J14" s="60">
        <f>COUNTIFS(Coding!$D$3:$D$1048576,Blocking_Size!$A$14,Coding!$AF$3:$AF$1048576,"YES",Coding!$GR$3:$GR$1048576,1)</f>
        <v>1</v>
      </c>
      <c r="K14" s="60">
        <f>COUNTIFS(Coding!$D$3:$D$1048576,Blocking_Size!$A$14,Coding!$AG$3:$AG$1048576,"YES",Coding!$GR$3:$GR$1048576,1)</f>
        <v>1</v>
      </c>
      <c r="L14" s="60">
        <f>COUNTIFS(Coding!$D$3:$D$1048576,Blocking_Size!$A$14,Coding!$AH$3:$AH$1048576,"YES",Coding!$GR$3:$GR$1048576,1)</f>
        <v>5</v>
      </c>
      <c r="M14" s="60">
        <f>COUNTIFS(Coding!$D$3:$D$1048576,Blocking_Size!$A$14,Coding!$AI$3:$AI$1048576,"YES",Coding!$GR$3:$GR$1048576,1)</f>
        <v>2</v>
      </c>
      <c r="N14" s="60">
        <f>COUNTIFS(Coding!$D$3:$D$1048576,Blocking_Size!$A$14,Coding!$AJ$3:$AJ$1048576,"YES",Coding!$GR$3:$GR$1048576,1)</f>
        <v>8</v>
      </c>
      <c r="O14" s="60">
        <f>COUNTIFS(Coding!$D$3:$D$1048576,Blocking_Size!$A$14,Coding!$AK$3:$AK$1048576,"YES",Coding!$GR$3:$GR$1048576,1)</f>
        <v>2</v>
      </c>
      <c r="P14" s="60">
        <f>COUNTIFS(Coding!$D$3:$D$1048576,Blocking_Size!$A$14,Coding!$AL$3:$AL$1048576,"YES",Coding!$GR$3:$GR$1048576,1)</f>
        <v>2</v>
      </c>
      <c r="Q14" s="60">
        <f>COUNTIFS(Coding!$D$3:$D$1048576,Blocking_Size!$A$14,Coding!$AM$3:$AM$1048576,"YES",Coding!$GR$3:$GR$1048576,1)</f>
        <v>4</v>
      </c>
      <c r="R14" s="60">
        <f>COUNTIFS(Coding!$D$3:$D$1048576,Blocking_Size!$A$14,Coding!$AN$3:$AN$1048576,"YES",Coding!$GR$3:$GR$1048576,1)</f>
        <v>1</v>
      </c>
      <c r="S14" s="60">
        <f>COUNTIFS(Coding!$D$3:$D$1048576,Blocking_Size!$A$14,Coding!$AO$3:$AO$1048576,"YES",Coding!$GR$3:$GR$1048576,1)</f>
        <v>2</v>
      </c>
      <c r="T14" s="60">
        <f>COUNTIFS(Coding!$D$3:$D$1048576,Blocking_Size!$A$14,Coding!$AP$3:$AP$1048576,"YES",Coding!$GR$3:$GR$1048576,1)</f>
        <v>2</v>
      </c>
      <c r="U14" s="60">
        <f>COUNTIFS(Coding!$D$3:$D$1048576,Blocking_Size!$A$14,Coding!$AQ$3:$AQ$1048576,"YES",Coding!$GR$3:$GR$1048576,1)</f>
        <v>1</v>
      </c>
      <c r="V14" s="60">
        <f>COUNTIFS(Coding!$D$3:$D$1048576,Blocking_Size!$A$14,Coding!$AR$3:$AR$1048576,"YES",Coding!$GR$3:$GR$1048576,1)</f>
        <v>1</v>
      </c>
      <c r="W14" s="82"/>
    </row>
    <row r="15" spans="1:24" x14ac:dyDescent="0.25">
      <c r="A15" s="105" t="s">
        <v>2351</v>
      </c>
      <c r="B15" s="60">
        <f>COUNTIFS(Coding!$D$3:$D$1048576,Blocking_Size!$A$15,Coding!$X$3:$X$1048576,"YES",Coding!$GR$3:$GR$1048576,1)</f>
        <v>10</v>
      </c>
      <c r="C15" s="60">
        <f>COUNTIFS(Coding!$D$3:$D$1048576,Blocking_Size!$A$15,Coding!$Y$3:$Y$1048576,"YES",Coding!$GR$3:$GR$1048576,1)</f>
        <v>26</v>
      </c>
      <c r="D15" s="60">
        <f>COUNTIFS(Coding!$D$3:$D$1048576,Blocking_Size!$A$15,Coding!$Z$3:$Z$1048576,"YES",Coding!$GR$3:$GR$1048576,1)</f>
        <v>2</v>
      </c>
      <c r="E15" s="60">
        <f>COUNTIFS(Coding!$D$3:$D$1048576,Blocking_Size!$A$15,Coding!$AA$3:$AA$1048576,"YES",Coding!$GR$3:$GR$1048576,1)</f>
        <v>6</v>
      </c>
      <c r="F15" s="60">
        <f>COUNTIFS(Coding!$D$3:$D$1048576,Blocking_Size!$A$15,Coding!$AB$3:$AB$1048576,"YES",Coding!$GR$3:$GR$1048576,1)</f>
        <v>17</v>
      </c>
      <c r="G15" s="60">
        <f>COUNTIFS(Coding!$D$3:$D$1048576,Blocking_Size!$A$15,Coding!$AC$3:$AC$1048576,"YES",Coding!$GR$3:$GR$1048576,1)</f>
        <v>5</v>
      </c>
      <c r="H15" s="60">
        <f>COUNTIFS(Coding!$D$3:$D$1048576,Blocking_Size!$A$15,Coding!$AD$3:$AD$1048576,"YES",Coding!$GR$3:$GR$1048576,1)</f>
        <v>13</v>
      </c>
      <c r="I15" s="60">
        <f>COUNTIFS(Coding!$D$3:$D$1048576,Blocking_Size!$A$15,Coding!$AE$3:$AE$1048576,"YES",Coding!$GR$3:$GR$1048576,1)</f>
        <v>8</v>
      </c>
      <c r="J15" s="60">
        <f>COUNTIFS(Coding!$D$3:$D$1048576,Blocking_Size!$A$15,Coding!$AF$3:$AF$1048576,"YES",Coding!$GR$3:$GR$1048576,1)</f>
        <v>6</v>
      </c>
      <c r="K15" s="60">
        <f>COUNTIFS(Coding!$D$3:$D$1048576,Blocking_Size!$A$15,Coding!$AG$3:$AG$1048576,"YES",Coding!$GR$3:$GR$1048576,1)</f>
        <v>3</v>
      </c>
      <c r="L15" s="60">
        <f>COUNTIFS(Coding!$D$3:$D$1048576,Blocking_Size!$A$15,Coding!$AH$3:$AH$1048576,"YES",Coding!$GR$3:$GR$1048576,1)</f>
        <v>24</v>
      </c>
      <c r="M15" s="60">
        <f>COUNTIFS(Coding!$D$3:$D$1048576,Blocking_Size!$A$15,Coding!$AI$3:$AI$1048576,"YES",Coding!$GR$3:$GR$1048576,1)</f>
        <v>1</v>
      </c>
      <c r="N15" s="60">
        <f>COUNTIFS(Coding!$D$3:$D$1048576,Blocking_Size!$A$15,Coding!$AJ$3:$AJ$1048576,"YES",Coding!$GR$3:$GR$1048576,1)</f>
        <v>6</v>
      </c>
      <c r="O15" s="60">
        <f>COUNTIFS(Coding!$D$3:$D$1048576,Blocking_Size!$A$15,Coding!$AK$3:$AK$1048576,"YES",Coding!$GR$3:$GR$1048576,1)</f>
        <v>7</v>
      </c>
      <c r="P15" s="60">
        <f>COUNTIFS(Coding!$D$3:$D$1048576,Blocking_Size!$A$15,Coding!$AL$3:$AL$1048576,"YES",Coding!$GR$3:$GR$1048576,1)</f>
        <v>4</v>
      </c>
      <c r="Q15" s="60">
        <f>COUNTIFS(Coding!$D$3:$D$1048576,Blocking_Size!$A$15,Coding!$AM$3:$AM$1048576,"YES",Coding!$GR$3:$GR$1048576,1)</f>
        <v>13</v>
      </c>
      <c r="R15" s="60">
        <f>COUNTIFS(Coding!$D$3:$D$1048576,Blocking_Size!$A$15,Coding!$AN$3:$AN$1048576,"YES",Coding!$GR$3:$GR$1048576,1)</f>
        <v>1</v>
      </c>
      <c r="S15" s="60">
        <f>COUNTIFS(Coding!$D$3:$D$1048576,Blocking_Size!$A$15,Coding!$AO$3:$AO$1048576,"YES",Coding!$GR$3:$GR$1048576,1)</f>
        <v>1</v>
      </c>
      <c r="T15" s="60">
        <f>COUNTIFS(Coding!$D$3:$D$1048576,Blocking_Size!$A$15,Coding!$AP$3:$AP$1048576,"YES",Coding!$GR$3:$GR$1048576,1)</f>
        <v>14</v>
      </c>
      <c r="U15" s="60">
        <f>COUNTIFS(Coding!$D$3:$D$1048576,Blocking_Size!$A$15,Coding!$AQ$3:$AQ$1048576,"YES",Coding!$GR$3:$GR$1048576,1)</f>
        <v>2</v>
      </c>
      <c r="V15" s="60">
        <f>COUNTIFS(Coding!$D$3:$D$1048576,Blocking_Size!$A$15,Coding!$AR$3:$AR$1048576,"YES",Coding!$GR$3:$GR$1048576,1)</f>
        <v>4</v>
      </c>
      <c r="W15" s="82"/>
    </row>
    <row r="16" spans="1:24" x14ac:dyDescent="0.25">
      <c r="A16" s="175" t="s">
        <v>2318</v>
      </c>
      <c r="B16" s="175">
        <f t="shared" ref="B16:V16" si="1">SUM(B13:B15)</f>
        <v>24</v>
      </c>
      <c r="C16" s="175">
        <f t="shared" si="1"/>
        <v>45</v>
      </c>
      <c r="D16" s="175">
        <f t="shared" si="1"/>
        <v>3</v>
      </c>
      <c r="E16" s="175">
        <f t="shared" si="1"/>
        <v>14</v>
      </c>
      <c r="F16" s="175">
        <f t="shared" si="1"/>
        <v>43</v>
      </c>
      <c r="G16" s="175">
        <f t="shared" si="1"/>
        <v>6</v>
      </c>
      <c r="H16" s="175">
        <f t="shared" si="1"/>
        <v>24</v>
      </c>
      <c r="I16" s="175">
        <f t="shared" si="1"/>
        <v>10</v>
      </c>
      <c r="J16" s="175">
        <f t="shared" si="1"/>
        <v>15</v>
      </c>
      <c r="K16" s="175">
        <f t="shared" si="1"/>
        <v>5</v>
      </c>
      <c r="L16" s="175">
        <f t="shared" si="1"/>
        <v>38</v>
      </c>
      <c r="M16" s="175">
        <f t="shared" si="1"/>
        <v>7</v>
      </c>
      <c r="N16" s="175">
        <f t="shared" si="1"/>
        <v>16</v>
      </c>
      <c r="O16" s="175">
        <f t="shared" si="1"/>
        <v>12</v>
      </c>
      <c r="P16" s="175">
        <f t="shared" si="1"/>
        <v>7</v>
      </c>
      <c r="Q16" s="175">
        <f t="shared" si="1"/>
        <v>24</v>
      </c>
      <c r="R16" s="175">
        <f t="shared" si="1"/>
        <v>7</v>
      </c>
      <c r="S16" s="175">
        <f t="shared" si="1"/>
        <v>3</v>
      </c>
      <c r="T16" s="175">
        <f t="shared" si="1"/>
        <v>28</v>
      </c>
      <c r="U16" s="175">
        <f t="shared" si="1"/>
        <v>5</v>
      </c>
      <c r="V16" s="175">
        <f t="shared" si="1"/>
        <v>6</v>
      </c>
      <c r="W16" s="180"/>
    </row>
    <row r="17" spans="1:23" x14ac:dyDescent="0.25">
      <c r="A17" s="175"/>
      <c r="B17" s="175"/>
      <c r="C17" s="175"/>
      <c r="D17" s="175"/>
      <c r="E17" s="175"/>
      <c r="F17" s="175"/>
      <c r="G17" s="175"/>
      <c r="H17" s="175"/>
      <c r="I17" s="175"/>
      <c r="J17" s="175"/>
      <c r="K17" s="175"/>
      <c r="L17" s="175"/>
      <c r="M17" s="175"/>
      <c r="N17" s="175"/>
      <c r="O17" s="175"/>
      <c r="P17" s="175"/>
      <c r="Q17" s="175"/>
      <c r="R17" s="175"/>
      <c r="S17" s="175"/>
      <c r="T17" s="175"/>
      <c r="U17" s="175"/>
      <c r="V17" s="175"/>
      <c r="W17" s="180"/>
    </row>
    <row r="18" spans="1:23" x14ac:dyDescent="0.25">
      <c r="A18" s="82"/>
      <c r="B18" s="82"/>
      <c r="C18" s="82"/>
      <c r="D18" s="82"/>
      <c r="E18" s="82"/>
      <c r="F18" s="82"/>
      <c r="G18" s="82"/>
      <c r="H18" s="82"/>
      <c r="I18" s="82"/>
      <c r="J18" s="82"/>
      <c r="K18" s="82"/>
      <c r="L18" s="82"/>
      <c r="M18" s="82"/>
      <c r="N18" s="82"/>
      <c r="O18" s="82"/>
      <c r="P18" s="82"/>
      <c r="Q18" s="82"/>
      <c r="R18" s="82"/>
      <c r="S18" s="82"/>
      <c r="T18" s="82"/>
      <c r="U18" s="82"/>
      <c r="V18" s="82"/>
      <c r="W18" s="82"/>
    </row>
    <row r="19" spans="1:23" x14ac:dyDescent="0.25">
      <c r="A19" s="82"/>
      <c r="B19" s="82"/>
      <c r="C19" s="82"/>
      <c r="D19" s="82"/>
      <c r="E19" s="82"/>
      <c r="F19" s="82"/>
      <c r="G19" s="82"/>
      <c r="H19" s="82"/>
      <c r="I19" s="82"/>
      <c r="J19" s="82"/>
      <c r="K19" s="82"/>
      <c r="L19" s="82"/>
      <c r="M19" s="82"/>
      <c r="N19" s="82"/>
      <c r="O19" s="82"/>
      <c r="P19" s="82"/>
      <c r="Q19" s="82"/>
      <c r="R19" s="82"/>
      <c r="S19" s="82"/>
      <c r="T19" s="82"/>
      <c r="U19" s="82"/>
      <c r="V19" s="82"/>
      <c r="W19" s="82"/>
    </row>
    <row r="20" spans="1:23" ht="26.1" customHeight="1" x14ac:dyDescent="0.25">
      <c r="A20" s="177" t="s">
        <v>2321</v>
      </c>
      <c r="B20" s="177"/>
      <c r="C20" s="177"/>
      <c r="D20" s="177"/>
      <c r="E20" s="177"/>
      <c r="F20" s="177"/>
      <c r="G20" s="177"/>
      <c r="H20" s="177"/>
      <c r="I20" s="177"/>
      <c r="J20" s="177"/>
      <c r="K20" s="177"/>
      <c r="L20" s="177"/>
      <c r="M20" s="177"/>
    </row>
    <row r="21" spans="1:23" x14ac:dyDescent="0.25">
      <c r="A21" s="178" t="s">
        <v>2320</v>
      </c>
      <c r="B21" s="178"/>
      <c r="C21" s="178"/>
      <c r="D21" s="178"/>
      <c r="E21" s="178"/>
      <c r="F21" s="178"/>
      <c r="G21" s="58" t="s">
        <v>2319</v>
      </c>
      <c r="H21" s="58" t="s">
        <v>2336</v>
      </c>
      <c r="I21" s="58" t="s">
        <v>2337</v>
      </c>
      <c r="J21" s="58" t="s">
        <v>2338</v>
      </c>
      <c r="K21" s="58" t="s">
        <v>2339</v>
      </c>
      <c r="L21" s="58" t="s">
        <v>2340</v>
      </c>
      <c r="M21" s="58" t="s">
        <v>2341</v>
      </c>
    </row>
    <row r="22" spans="1:23" x14ac:dyDescent="0.25">
      <c r="A22" s="176" t="s">
        <v>21</v>
      </c>
      <c r="B22" s="176"/>
      <c r="C22" s="176"/>
      <c r="D22" s="176"/>
      <c r="E22" s="176"/>
      <c r="F22" s="176"/>
      <c r="G22" s="60">
        <v>105</v>
      </c>
      <c r="H22" s="60">
        <v>43</v>
      </c>
      <c r="I22" s="60">
        <f>COUNTIF(Input_Problems!$D$2:$D$1048576,Blocking_Size!A22)</f>
        <v>34</v>
      </c>
      <c r="J22" s="60">
        <f>COUNTIF(Input_Problems!$E$2:$E$1048576,Blocking_Size!A22)</f>
        <v>25</v>
      </c>
      <c r="K22" s="60">
        <f>COUNTIF(Input_Problems!$F$2:$F$1048576,Blocking_Size!A22)</f>
        <v>23</v>
      </c>
      <c r="L22" s="60">
        <f>COUNTIF(Input_Problems!$G$2:$G$1048576,Blocking_Size!A22)</f>
        <v>17</v>
      </c>
      <c r="M22" s="60">
        <f>COUNTIF(Input_Problems!$H$2:$H$1048576,Blocking_Size!A22)</f>
        <v>10</v>
      </c>
    </row>
    <row r="23" spans="1:23" x14ac:dyDescent="0.25">
      <c r="A23" s="176" t="s">
        <v>18</v>
      </c>
      <c r="B23" s="176"/>
      <c r="C23" s="176"/>
      <c r="D23" s="176"/>
      <c r="E23" s="176"/>
      <c r="F23" s="176"/>
      <c r="G23" s="60">
        <v>90</v>
      </c>
      <c r="H23" s="60">
        <v>45</v>
      </c>
      <c r="I23" s="60">
        <f>COUNTIF(Input_Problems!$D$2:$D$1048576,Blocking_Size!A23)</f>
        <v>36</v>
      </c>
      <c r="J23" s="60">
        <f>COUNTIF(Input_Problems!$E$2:$E$1048576,Blocking_Size!A23)</f>
        <v>22</v>
      </c>
      <c r="K23" s="60">
        <f>COUNTIF(Input_Problems!$F$2:$F$1048576,Blocking_Size!A23)</f>
        <v>15</v>
      </c>
      <c r="L23" s="60">
        <f>COUNTIF(Input_Problems!$G$2:$G$1048576,Blocking_Size!A23)</f>
        <v>9</v>
      </c>
      <c r="M23" s="60">
        <f>COUNTIF(Input_Problems!$H$2:$H$1048576,Blocking_Size!A23)</f>
        <v>11</v>
      </c>
    </row>
    <row r="24" spans="1:23" x14ac:dyDescent="0.25">
      <c r="A24" s="176" t="s">
        <v>35</v>
      </c>
      <c r="B24" s="176"/>
      <c r="C24" s="176"/>
      <c r="D24" s="176"/>
      <c r="E24" s="176"/>
      <c r="F24" s="176"/>
      <c r="G24" s="60">
        <v>76</v>
      </c>
      <c r="H24" s="60">
        <v>28</v>
      </c>
      <c r="I24" s="60">
        <f>COUNTIF(Input_Problems!$D$2:$D$1048576,Blocking_Size!A24)</f>
        <v>10</v>
      </c>
      <c r="J24" s="60">
        <f>COUNTIF(Input_Problems!$E$2:$E$1048576,Blocking_Size!A24)</f>
        <v>17</v>
      </c>
      <c r="K24" s="60">
        <f>COUNTIF(Input_Problems!$F$2:$F$1048576,Blocking_Size!A24)</f>
        <v>18</v>
      </c>
      <c r="L24" s="60">
        <f>COUNTIF(Input_Problems!$G$2:$G$1048576,Blocking_Size!A24)</f>
        <v>19</v>
      </c>
      <c r="M24" s="60">
        <f>COUNTIF(Input_Problems!$H$2:$H$1048576,Blocking_Size!A24)</f>
        <v>12</v>
      </c>
    </row>
    <row r="25" spans="1:23" x14ac:dyDescent="0.25">
      <c r="A25" s="176" t="s">
        <v>27</v>
      </c>
      <c r="B25" s="176"/>
      <c r="C25" s="176"/>
      <c r="D25" s="176"/>
      <c r="E25" s="176"/>
      <c r="F25" s="176"/>
      <c r="G25" s="60">
        <v>74</v>
      </c>
      <c r="H25" s="60">
        <v>38</v>
      </c>
      <c r="I25" s="60">
        <f>COUNTIF(Input_Problems!$D$2:$D$1048576,Blocking_Size!A25)</f>
        <v>23</v>
      </c>
      <c r="J25" s="60">
        <f>COUNTIF(Input_Problems!$E$2:$E$1048576,Blocking_Size!A25)</f>
        <v>16</v>
      </c>
      <c r="K25" s="60">
        <f>COUNTIF(Input_Problems!$F$2:$F$1048576,Blocking_Size!A25)</f>
        <v>13</v>
      </c>
      <c r="L25" s="60">
        <f>COUNTIF(Input_Problems!$G$2:$G$1048576,Blocking_Size!A25)</f>
        <v>12</v>
      </c>
      <c r="M25" s="60">
        <f>COUNTIF(Input_Problems!$H$2:$H$1048576,Blocking_Size!A25)</f>
        <v>12</v>
      </c>
    </row>
    <row r="26" spans="1:23" x14ac:dyDescent="0.25">
      <c r="A26" s="176" t="s">
        <v>32</v>
      </c>
      <c r="B26" s="176"/>
      <c r="C26" s="176"/>
      <c r="D26" s="176"/>
      <c r="E26" s="176"/>
      <c r="F26" s="176"/>
      <c r="G26" s="60">
        <v>70</v>
      </c>
      <c r="H26" s="60">
        <v>24</v>
      </c>
      <c r="I26" s="60">
        <f>COUNTIF(Input_Problems!$D$2:$D$1048576,Blocking_Size!A26)</f>
        <v>16</v>
      </c>
      <c r="J26" s="60">
        <f>COUNTIF(Input_Problems!$E$2:$E$1048576,Blocking_Size!A26)</f>
        <v>11</v>
      </c>
      <c r="K26" s="60">
        <f>COUNTIF(Input_Problems!$F$2:$F$1048576,Blocking_Size!A26)</f>
        <v>14</v>
      </c>
      <c r="L26" s="60">
        <f>COUNTIF(Input_Problems!$G$2:$G$1048576,Blocking_Size!A26)</f>
        <v>17</v>
      </c>
      <c r="M26" s="60">
        <f>COUNTIF(Input_Problems!$H$2:$H$1048576,Blocking_Size!A26)</f>
        <v>14</v>
      </c>
    </row>
    <row r="27" spans="1:23" x14ac:dyDescent="0.25">
      <c r="F27" s="108"/>
    </row>
    <row r="28" spans="1:23" x14ac:dyDescent="0.25">
      <c r="F28" s="108"/>
    </row>
    <row r="29" spans="1:23" ht="26.1" customHeight="1" x14ac:dyDescent="0.25">
      <c r="A29" s="177" t="s">
        <v>2352</v>
      </c>
      <c r="B29" s="177"/>
      <c r="C29" s="177"/>
      <c r="D29" s="177"/>
      <c r="E29" s="177"/>
      <c r="F29" s="177"/>
      <c r="G29" s="177"/>
      <c r="H29" s="177"/>
      <c r="I29" s="177"/>
      <c r="J29" s="177"/>
      <c r="K29" s="177"/>
      <c r="L29" s="177"/>
      <c r="M29" s="177"/>
    </row>
    <row r="30" spans="1:23" x14ac:dyDescent="0.25">
      <c r="A30" s="178" t="s">
        <v>2320</v>
      </c>
      <c r="B30" s="178"/>
      <c r="C30" s="178"/>
      <c r="D30" s="178"/>
      <c r="E30" s="178"/>
      <c r="F30" s="178"/>
      <c r="G30" s="58" t="s">
        <v>2319</v>
      </c>
      <c r="H30" s="58" t="s">
        <v>2336</v>
      </c>
      <c r="I30" s="58" t="s">
        <v>2337</v>
      </c>
      <c r="J30" s="58" t="s">
        <v>2338</v>
      </c>
      <c r="K30" s="58" t="s">
        <v>2339</v>
      </c>
      <c r="L30" s="58" t="s">
        <v>2340</v>
      </c>
      <c r="M30" s="58" t="s">
        <v>2341</v>
      </c>
    </row>
    <row r="31" spans="1:23" x14ac:dyDescent="0.25">
      <c r="A31" s="176" t="s">
        <v>21</v>
      </c>
      <c r="B31" s="176"/>
      <c r="C31" s="176"/>
      <c r="D31" s="176"/>
      <c r="E31" s="176"/>
      <c r="F31" s="176"/>
      <c r="G31" s="60">
        <v>38</v>
      </c>
      <c r="H31" s="60">
        <v>18</v>
      </c>
      <c r="I31" s="60">
        <f>COUNTIF(Input_Problems!$D$2:$D$1048576,Blocking_Size!A31)</f>
        <v>34</v>
      </c>
      <c r="J31" s="60">
        <f>COUNTIF(Input_Problems!$E$2:$E$1048576,Blocking_Size!A31)</f>
        <v>25</v>
      </c>
      <c r="K31" s="60">
        <f>COUNTIF(Input_Problems!$F$2:$F$1048576,Blocking_Size!A31)</f>
        <v>23</v>
      </c>
      <c r="L31" s="60">
        <f>COUNTIF(Input_Problems!$G$2:$G$1048576,Blocking_Size!A31)</f>
        <v>17</v>
      </c>
      <c r="M31" s="60">
        <f>COUNTIF(Input_Problems!$H$2:$H$1048576,Blocking_Size!A31)</f>
        <v>10</v>
      </c>
    </row>
    <row r="32" spans="1:23" x14ac:dyDescent="0.25">
      <c r="A32" s="176" t="s">
        <v>35</v>
      </c>
      <c r="B32" s="176"/>
      <c r="C32" s="176"/>
      <c r="D32" s="176"/>
      <c r="E32" s="176"/>
      <c r="F32" s="176"/>
      <c r="G32" s="60">
        <v>30</v>
      </c>
      <c r="H32" s="60">
        <v>12</v>
      </c>
      <c r="I32" s="60">
        <f>COUNTIF(Input_Problems!$D$2:$D$1048576,Blocking_Size!A32)</f>
        <v>10</v>
      </c>
      <c r="J32" s="60">
        <f>COUNTIF(Input_Problems!$E$2:$E$1048576,Blocking_Size!A32)</f>
        <v>17</v>
      </c>
      <c r="K32" s="60">
        <f>COUNTIF(Input_Problems!$F$2:$F$1048576,Blocking_Size!A32)</f>
        <v>18</v>
      </c>
      <c r="L32" s="60">
        <f>COUNTIF(Input_Problems!$G$2:$G$1048576,Blocking_Size!A32)</f>
        <v>19</v>
      </c>
      <c r="M32" s="60">
        <f>COUNTIF(Input_Problems!$H$2:$H$1048576,Blocking_Size!A32)</f>
        <v>12</v>
      </c>
    </row>
    <row r="33" spans="1:13" s="79" customFormat="1" x14ac:dyDescent="0.25">
      <c r="A33" s="176" t="s">
        <v>18</v>
      </c>
      <c r="B33" s="176"/>
      <c r="C33" s="176"/>
      <c r="D33" s="176"/>
      <c r="E33" s="176"/>
      <c r="F33" s="176"/>
      <c r="G33" s="60">
        <v>28</v>
      </c>
      <c r="H33" s="60">
        <v>13</v>
      </c>
      <c r="I33" s="60">
        <f>COUNTIF(Input_Problems!$D$2:$D$1048576,Blocking_Size!A33)</f>
        <v>36</v>
      </c>
      <c r="J33" s="60">
        <f>COUNTIF(Input_Problems!$E$2:$E$1048576,Blocking_Size!A33)</f>
        <v>22</v>
      </c>
      <c r="K33" s="60">
        <f>COUNTIF(Input_Problems!$F$2:$F$1048576,Blocking_Size!A33)</f>
        <v>15</v>
      </c>
      <c r="L33" s="60">
        <f>COUNTIF(Input_Problems!$G$2:$G$1048576,Blocking_Size!A33)</f>
        <v>9</v>
      </c>
      <c r="M33" s="60">
        <f>COUNTIF(Input_Problems!$H$2:$H$1048576,Blocking_Size!A33)</f>
        <v>11</v>
      </c>
    </row>
    <row r="34" spans="1:13" s="79" customFormat="1" x14ac:dyDescent="0.25">
      <c r="A34" s="176" t="s">
        <v>32</v>
      </c>
      <c r="B34" s="176"/>
      <c r="C34" s="176"/>
      <c r="D34" s="176"/>
      <c r="E34" s="176"/>
      <c r="F34" s="176"/>
      <c r="G34" s="60">
        <v>24</v>
      </c>
      <c r="H34" s="60">
        <v>7</v>
      </c>
      <c r="I34" s="60">
        <f>COUNTIF(Input_Problems!$D$2:$D$1048576,Blocking_Size!A34)</f>
        <v>16</v>
      </c>
      <c r="J34" s="60">
        <f>COUNTIF(Input_Problems!$E$2:$E$1048576,Blocking_Size!A34)</f>
        <v>11</v>
      </c>
      <c r="K34" s="60">
        <f>COUNTIF(Input_Problems!$F$2:$F$1048576,Blocking_Size!A34)</f>
        <v>14</v>
      </c>
      <c r="L34" s="60">
        <f>COUNTIF(Input_Problems!$G$2:$G$1048576,Blocking_Size!A34)</f>
        <v>17</v>
      </c>
      <c r="M34" s="60">
        <f>COUNTIF(Input_Problems!$H$2:$H$1048576,Blocking_Size!A34)</f>
        <v>14</v>
      </c>
    </row>
    <row r="35" spans="1:13" s="79" customFormat="1" x14ac:dyDescent="0.25">
      <c r="A35" s="176" t="s">
        <v>17</v>
      </c>
      <c r="B35" s="176"/>
      <c r="C35" s="176"/>
      <c r="D35" s="176"/>
      <c r="E35" s="176"/>
      <c r="F35" s="176"/>
      <c r="G35" s="60">
        <v>23</v>
      </c>
      <c r="H35" s="60">
        <v>6</v>
      </c>
      <c r="I35" s="60">
        <f>COUNTIF(Input_Problems!$D$2:$D$1048576,Blocking_Size!A35)</f>
        <v>19</v>
      </c>
      <c r="J35" s="60">
        <f>COUNTIF(Input_Problems!$E$2:$E$1048576,Blocking_Size!A35)</f>
        <v>13</v>
      </c>
      <c r="K35" s="60">
        <f>COUNTIF(Input_Problems!$F$2:$F$1048576,Blocking_Size!A35)</f>
        <v>11</v>
      </c>
      <c r="L35" s="60">
        <f>COUNTIF(Input_Problems!$G$2:$G$1048576,Blocking_Size!A35)</f>
        <v>9</v>
      </c>
      <c r="M35" s="60">
        <f>COUNTIF(Input_Problems!$H$2:$H$1048576,Blocking_Size!A35)</f>
        <v>10</v>
      </c>
    </row>
    <row r="36" spans="1:13" s="79" customFormat="1" x14ac:dyDescent="0.25">
      <c r="A36" s="78"/>
      <c r="B36" s="78"/>
      <c r="C36" s="78"/>
      <c r="D36" s="78"/>
      <c r="E36" s="78"/>
      <c r="F36" s="108"/>
      <c r="G36" s="78"/>
      <c r="H36" s="78"/>
      <c r="I36" s="78"/>
      <c r="J36" s="78"/>
      <c r="K36" s="78"/>
      <c r="L36" s="78"/>
      <c r="M36" s="78"/>
    </row>
    <row r="37" spans="1:13" s="79" customFormat="1" x14ac:dyDescent="0.25">
      <c r="A37" s="78"/>
      <c r="B37" s="78"/>
      <c r="C37" s="78"/>
      <c r="D37" s="78"/>
      <c r="E37" s="78"/>
      <c r="F37" s="108"/>
      <c r="G37" s="78"/>
      <c r="H37" s="78"/>
      <c r="I37" s="78"/>
      <c r="J37" s="78"/>
      <c r="K37" s="78"/>
      <c r="L37" s="78"/>
      <c r="M37" s="78"/>
    </row>
    <row r="38" spans="1:13" s="79" customFormat="1" ht="26.1" customHeight="1" x14ac:dyDescent="0.25">
      <c r="A38" s="177" t="s">
        <v>2353</v>
      </c>
      <c r="B38" s="177"/>
      <c r="C38" s="177"/>
      <c r="D38" s="177"/>
      <c r="E38" s="177"/>
      <c r="F38" s="177"/>
      <c r="G38" s="177"/>
      <c r="H38" s="177"/>
      <c r="I38" s="177"/>
      <c r="J38" s="177"/>
      <c r="K38" s="177"/>
      <c r="L38" s="177"/>
      <c r="M38" s="177"/>
    </row>
    <row r="39" spans="1:13" s="79" customFormat="1" x14ac:dyDescent="0.25">
      <c r="A39" s="178" t="s">
        <v>2320</v>
      </c>
      <c r="B39" s="178"/>
      <c r="C39" s="178"/>
      <c r="D39" s="178"/>
      <c r="E39" s="178"/>
      <c r="F39" s="178"/>
      <c r="G39" s="58" t="s">
        <v>2319</v>
      </c>
      <c r="H39" s="58" t="s">
        <v>2336</v>
      </c>
      <c r="I39" s="58" t="s">
        <v>2337</v>
      </c>
      <c r="J39" s="58" t="s">
        <v>2338</v>
      </c>
      <c r="K39" s="58" t="s">
        <v>2339</v>
      </c>
      <c r="L39" s="58" t="s">
        <v>2340</v>
      </c>
      <c r="M39" s="58" t="s">
        <v>2341</v>
      </c>
    </row>
    <row r="40" spans="1:13" s="79" customFormat="1" x14ac:dyDescent="0.25">
      <c r="A40" s="176" t="s">
        <v>18</v>
      </c>
      <c r="B40" s="176"/>
      <c r="C40" s="176"/>
      <c r="D40" s="176"/>
      <c r="E40" s="176"/>
      <c r="F40" s="176"/>
      <c r="G40" s="60">
        <v>16</v>
      </c>
      <c r="H40" s="60">
        <v>6</v>
      </c>
      <c r="I40" s="60">
        <f>COUNTIF(Input_Problems!$D$2:$D$1048576,Blocking_Size!A40)</f>
        <v>36</v>
      </c>
      <c r="J40" s="60">
        <f>COUNTIF(Input_Problems!$E$2:$E$1048576,Blocking_Size!A40)</f>
        <v>22</v>
      </c>
      <c r="K40" s="60">
        <f>COUNTIF(Input_Problems!$F$2:$F$1048576,Blocking_Size!A40)</f>
        <v>15</v>
      </c>
      <c r="L40" s="60">
        <f>COUNTIF(Input_Problems!$G$2:$G$1048576,Blocking_Size!A40)</f>
        <v>9</v>
      </c>
      <c r="M40" s="60">
        <f>COUNTIF(Input_Problems!$H$2:$H$1048576,Blocking_Size!A40)</f>
        <v>11</v>
      </c>
    </row>
    <row r="41" spans="1:13" s="79" customFormat="1" x14ac:dyDescent="0.25">
      <c r="A41" s="176" t="s">
        <v>21</v>
      </c>
      <c r="B41" s="176"/>
      <c r="C41" s="176"/>
      <c r="D41" s="176"/>
      <c r="E41" s="176"/>
      <c r="F41" s="176"/>
      <c r="G41" s="60">
        <v>14</v>
      </c>
      <c r="H41" s="60">
        <v>8</v>
      </c>
      <c r="I41" s="60">
        <f>COUNTIF(Input_Problems!$D$2:$D$1048576,Blocking_Size!A41)</f>
        <v>34</v>
      </c>
      <c r="J41" s="60">
        <f>COUNTIF(Input_Problems!$E$2:$E$1048576,Blocking_Size!A41)</f>
        <v>25</v>
      </c>
      <c r="K41" s="60">
        <f>COUNTIF(Input_Problems!$F$2:$F$1048576,Blocking_Size!A41)</f>
        <v>23</v>
      </c>
      <c r="L41" s="60">
        <f>COUNTIF(Input_Problems!$G$2:$G$1048576,Blocking_Size!A41)</f>
        <v>17</v>
      </c>
      <c r="M41" s="60">
        <f>COUNTIF(Input_Problems!$H$2:$H$1048576,Blocking_Size!A41)</f>
        <v>10</v>
      </c>
    </row>
    <row r="42" spans="1:13" s="79" customFormat="1" x14ac:dyDescent="0.25">
      <c r="A42" s="176" t="s">
        <v>29</v>
      </c>
      <c r="B42" s="176"/>
      <c r="C42" s="176"/>
      <c r="D42" s="176"/>
      <c r="E42" s="176"/>
      <c r="F42" s="176"/>
      <c r="G42" s="60">
        <v>13</v>
      </c>
      <c r="H42" s="60">
        <v>8</v>
      </c>
      <c r="I42" s="60">
        <f>COUNTIF(Input_Problems!$D$2:$D$1048576,Blocking_Size!A42)</f>
        <v>7</v>
      </c>
      <c r="J42" s="60">
        <f>COUNTIF(Input_Problems!$E$2:$E$1048576,Blocking_Size!A42)</f>
        <v>10</v>
      </c>
      <c r="K42" s="60">
        <f>COUNTIF(Input_Problems!$F$2:$F$1048576,Blocking_Size!A42)</f>
        <v>8</v>
      </c>
      <c r="L42" s="60">
        <f>COUNTIF(Input_Problems!$G$2:$G$1048576,Blocking_Size!A42)</f>
        <v>8</v>
      </c>
      <c r="M42" s="60">
        <f>COUNTIF(Input_Problems!$H$2:$H$1048576,Blocking_Size!A42)</f>
        <v>9</v>
      </c>
    </row>
    <row r="43" spans="1:13" s="79" customFormat="1" x14ac:dyDescent="0.25">
      <c r="A43" s="176" t="s">
        <v>17</v>
      </c>
      <c r="B43" s="176"/>
      <c r="C43" s="176"/>
      <c r="D43" s="176"/>
      <c r="E43" s="176"/>
      <c r="F43" s="176"/>
      <c r="G43" s="60">
        <v>11</v>
      </c>
      <c r="H43" s="60">
        <v>8</v>
      </c>
      <c r="I43" s="60">
        <f>COUNTIF(Input_Problems!$D$2:$D$1048576,Blocking_Size!A43)</f>
        <v>19</v>
      </c>
      <c r="J43" s="60">
        <f>COUNTIF(Input_Problems!$E$2:$E$1048576,Blocking_Size!A43)</f>
        <v>13</v>
      </c>
      <c r="K43" s="60">
        <f>COUNTIF(Input_Problems!$F$2:$F$1048576,Blocking_Size!A43)</f>
        <v>11</v>
      </c>
      <c r="L43" s="60">
        <f>COUNTIF(Input_Problems!$G$2:$G$1048576,Blocking_Size!A43)</f>
        <v>9</v>
      </c>
      <c r="M43" s="60">
        <f>COUNTIF(Input_Problems!$H$2:$H$1048576,Blocking_Size!A43)</f>
        <v>10</v>
      </c>
    </row>
    <row r="44" spans="1:13" s="79" customFormat="1" x14ac:dyDescent="0.25">
      <c r="A44" s="176" t="s">
        <v>35</v>
      </c>
      <c r="B44" s="176"/>
      <c r="C44" s="176"/>
      <c r="D44" s="176"/>
      <c r="E44" s="176"/>
      <c r="F44" s="176"/>
      <c r="G44" s="60">
        <v>11</v>
      </c>
      <c r="H44" s="60">
        <v>2</v>
      </c>
      <c r="I44" s="60">
        <f>COUNTIF(Input_Problems!$D$2:$D$1048576,Blocking_Size!A44)</f>
        <v>10</v>
      </c>
      <c r="J44" s="60">
        <f>COUNTIF(Input_Problems!$E$2:$E$1048576,Blocking_Size!A44)</f>
        <v>17</v>
      </c>
      <c r="K44" s="60">
        <f>COUNTIF(Input_Problems!$F$2:$F$1048576,Blocking_Size!A44)</f>
        <v>18</v>
      </c>
      <c r="L44" s="60">
        <f>COUNTIF(Input_Problems!$G$2:$G$1048576,Blocking_Size!A44)</f>
        <v>19</v>
      </c>
      <c r="M44" s="60">
        <f>COUNTIF(Input_Problems!$H$2:$H$1048576,Blocking_Size!A44)</f>
        <v>12</v>
      </c>
    </row>
    <row r="45" spans="1:13" s="79" customFormat="1" x14ac:dyDescent="0.25">
      <c r="A45" s="78"/>
      <c r="B45" s="78"/>
      <c r="C45" s="78"/>
      <c r="D45" s="78"/>
      <c r="E45" s="78"/>
      <c r="F45" s="108"/>
      <c r="G45" s="78"/>
      <c r="H45" s="78"/>
      <c r="I45" s="78"/>
      <c r="J45" s="78"/>
      <c r="K45" s="78"/>
      <c r="L45" s="78"/>
      <c r="M45" s="78"/>
    </row>
    <row r="46" spans="1:13" s="79" customFormat="1" x14ac:dyDescent="0.25">
      <c r="A46" s="78"/>
      <c r="B46" s="78"/>
      <c r="C46" s="78"/>
      <c r="D46" s="78"/>
      <c r="E46" s="78"/>
      <c r="F46" s="108"/>
      <c r="G46" s="78"/>
      <c r="H46" s="78"/>
      <c r="I46" s="78"/>
      <c r="J46" s="78"/>
      <c r="K46" s="78"/>
      <c r="L46" s="78"/>
      <c r="M46" s="78"/>
    </row>
    <row r="47" spans="1:13" s="79" customFormat="1" ht="26.1" customHeight="1" x14ac:dyDescent="0.25">
      <c r="A47" s="177" t="s">
        <v>2354</v>
      </c>
      <c r="B47" s="177"/>
      <c r="C47" s="177"/>
      <c r="D47" s="177"/>
      <c r="E47" s="177"/>
      <c r="F47" s="177"/>
      <c r="G47" s="177"/>
      <c r="H47" s="177"/>
      <c r="I47" s="177"/>
      <c r="J47" s="177"/>
      <c r="K47" s="177"/>
      <c r="L47" s="177"/>
      <c r="M47" s="177"/>
    </row>
    <row r="48" spans="1:13" s="79" customFormat="1" x14ac:dyDescent="0.25">
      <c r="A48" s="178" t="s">
        <v>2320</v>
      </c>
      <c r="B48" s="178"/>
      <c r="C48" s="178"/>
      <c r="D48" s="178"/>
      <c r="E48" s="178"/>
      <c r="F48" s="178"/>
      <c r="G48" s="58" t="s">
        <v>2319</v>
      </c>
      <c r="H48" s="58" t="s">
        <v>2336</v>
      </c>
      <c r="I48" s="58" t="s">
        <v>2337</v>
      </c>
      <c r="J48" s="58" t="s">
        <v>2338</v>
      </c>
      <c r="K48" s="58" t="s">
        <v>2339</v>
      </c>
      <c r="L48" s="58" t="s">
        <v>2340</v>
      </c>
      <c r="M48" s="58" t="s">
        <v>2341</v>
      </c>
    </row>
    <row r="49" spans="1:98" x14ac:dyDescent="0.25">
      <c r="A49" s="176" t="s">
        <v>21</v>
      </c>
      <c r="B49" s="176"/>
      <c r="C49" s="176"/>
      <c r="D49" s="176"/>
      <c r="E49" s="176"/>
      <c r="F49" s="176"/>
      <c r="G49" s="60">
        <v>53</v>
      </c>
      <c r="H49" s="60">
        <v>17</v>
      </c>
      <c r="I49" s="60">
        <f>COUNTIF(Input_Problems!$D$2:$D$1048576,Blocking_Size!A49)</f>
        <v>34</v>
      </c>
      <c r="J49" s="60">
        <f>COUNTIF(Input_Problems!$E$2:$E$1048576,Blocking_Size!A49)</f>
        <v>25</v>
      </c>
      <c r="K49" s="60">
        <f>COUNTIF(Input_Problems!$F$2:$F$1048576,Blocking_Size!A49)</f>
        <v>23</v>
      </c>
      <c r="L49" s="60">
        <f>COUNTIF(Input_Problems!$G$2:$G$1048576,Blocking_Size!A49)</f>
        <v>17</v>
      </c>
      <c r="M49" s="60">
        <f>COUNTIF(Input_Problems!$H$2:$H$1048576,Blocking_Size!A49)</f>
        <v>10</v>
      </c>
    </row>
    <row r="50" spans="1:98" x14ac:dyDescent="0.25">
      <c r="A50" s="176" t="s">
        <v>18</v>
      </c>
      <c r="B50" s="176"/>
      <c r="C50" s="176"/>
      <c r="D50" s="176"/>
      <c r="E50" s="176"/>
      <c r="F50" s="176"/>
      <c r="G50" s="60">
        <v>46</v>
      </c>
      <c r="H50" s="60">
        <v>26</v>
      </c>
      <c r="I50" s="60">
        <f>COUNTIF(Input_Problems!$D$2:$D$1048576,Blocking_Size!A50)</f>
        <v>36</v>
      </c>
      <c r="J50" s="60">
        <f>COUNTIF(Input_Problems!$E$2:$E$1048576,Blocking_Size!A50)</f>
        <v>22</v>
      </c>
      <c r="K50" s="60">
        <f>COUNTIF(Input_Problems!$F$2:$F$1048576,Blocking_Size!A50)</f>
        <v>15</v>
      </c>
      <c r="L50" s="60">
        <f>COUNTIF(Input_Problems!$G$2:$G$1048576,Blocking_Size!A50)</f>
        <v>9</v>
      </c>
      <c r="M50" s="60">
        <f>COUNTIF(Input_Problems!$H$2:$H$1048576,Blocking_Size!A50)</f>
        <v>11</v>
      </c>
    </row>
    <row r="51" spans="1:98" x14ac:dyDescent="0.25">
      <c r="A51" s="183" t="s">
        <v>27</v>
      </c>
      <c r="B51" s="183"/>
      <c r="C51" s="183"/>
      <c r="D51" s="183"/>
      <c r="E51" s="183"/>
      <c r="F51" s="183"/>
      <c r="G51" s="60">
        <v>44</v>
      </c>
      <c r="H51" s="60">
        <v>24</v>
      </c>
      <c r="I51" s="60">
        <f>COUNTIF(Input_Problems!$D$2:$D$1048576,Blocking_Size!A51)</f>
        <v>23</v>
      </c>
      <c r="J51" s="60">
        <f>COUNTIF(Input_Problems!$E$2:$E$1048576,Blocking_Size!A51)</f>
        <v>16</v>
      </c>
      <c r="K51" s="60">
        <f>COUNTIF(Input_Problems!$F$2:$F$1048576,Blocking_Size!A51)</f>
        <v>13</v>
      </c>
      <c r="L51" s="60">
        <f>COUNTIF(Input_Problems!$G$2:$G$1048576,Blocking_Size!A51)</f>
        <v>12</v>
      </c>
      <c r="M51" s="60">
        <f>COUNTIF(Input_Problems!$H$2:$H$1048576,Blocking_Size!A51)</f>
        <v>12</v>
      </c>
    </row>
    <row r="52" spans="1:98" x14ac:dyDescent="0.25">
      <c r="A52" s="176" t="s">
        <v>32</v>
      </c>
      <c r="B52" s="176"/>
      <c r="C52" s="176"/>
      <c r="D52" s="176"/>
      <c r="E52" s="176"/>
      <c r="F52" s="176"/>
      <c r="G52" s="60">
        <v>39</v>
      </c>
      <c r="H52" s="60">
        <v>13</v>
      </c>
      <c r="I52" s="60">
        <f>COUNTIF(Input_Problems!$D$2:$D$1048576,Blocking_Size!A52)</f>
        <v>16</v>
      </c>
      <c r="J52" s="60">
        <f>COUNTIF(Input_Problems!$E$2:$E$1048576,Blocking_Size!A52)</f>
        <v>11</v>
      </c>
      <c r="K52" s="60">
        <f>COUNTIF(Input_Problems!$F$2:$F$1048576,Blocking_Size!A52)</f>
        <v>14</v>
      </c>
      <c r="L52" s="60">
        <f>COUNTIF(Input_Problems!$G$2:$G$1048576,Blocking_Size!A52)</f>
        <v>17</v>
      </c>
      <c r="M52" s="60">
        <f>COUNTIF(Input_Problems!$H$2:$H$1048576,Blocking_Size!A52)</f>
        <v>14</v>
      </c>
    </row>
    <row r="53" spans="1:98" x14ac:dyDescent="0.25">
      <c r="A53" s="176" t="s">
        <v>35</v>
      </c>
      <c r="B53" s="176"/>
      <c r="C53" s="176"/>
      <c r="D53" s="176"/>
      <c r="E53" s="176"/>
      <c r="F53" s="176"/>
      <c r="G53" s="60">
        <v>35</v>
      </c>
      <c r="H53" s="60">
        <v>14</v>
      </c>
      <c r="I53" s="60">
        <f>COUNTIF(Input_Problems!$D$2:$D$1048576,Blocking_Size!A53)</f>
        <v>10</v>
      </c>
      <c r="J53" s="60">
        <f>COUNTIF(Input_Problems!$E$2:$E$1048576,Blocking_Size!A53)</f>
        <v>17</v>
      </c>
      <c r="K53" s="60">
        <f>COUNTIF(Input_Problems!$F$2:$F$1048576,Blocking_Size!A53)</f>
        <v>18</v>
      </c>
      <c r="L53" s="60">
        <f>COUNTIF(Input_Problems!$G$2:$G$1048576,Blocking_Size!A53)</f>
        <v>19</v>
      </c>
      <c r="M53" s="60">
        <f>COUNTIF(Input_Problems!$H$2:$H$1048576,Blocking_Size!A53)</f>
        <v>12</v>
      </c>
    </row>
    <row r="54" spans="1:98" x14ac:dyDescent="0.25">
      <c r="F54" s="108"/>
    </row>
    <row r="55" spans="1:98" x14ac:dyDescent="0.25">
      <c r="F55" s="108"/>
    </row>
    <row r="56" spans="1:98" ht="33" customHeight="1" x14ac:dyDescent="0.25">
      <c r="A56" s="174" t="s">
        <v>2358</v>
      </c>
      <c r="B56" s="174"/>
      <c r="C56" s="174"/>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74"/>
      <c r="BF56" s="174"/>
      <c r="BG56" s="174"/>
      <c r="BH56" s="174"/>
      <c r="BI56" s="174"/>
      <c r="BJ56" s="174"/>
      <c r="BK56" s="174"/>
      <c r="BL56" s="174"/>
      <c r="BM56" s="174"/>
      <c r="BN56" s="17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c r="CS56" s="174"/>
      <c r="CT56" s="174"/>
    </row>
    <row r="57" spans="1:98" ht="78.75" customHeight="1" x14ac:dyDescent="0.25">
      <c r="A57" s="181" t="s">
        <v>2320</v>
      </c>
      <c r="B57" s="181"/>
      <c r="C57" s="181"/>
      <c r="D57" s="181"/>
      <c r="E57" s="181"/>
      <c r="F57" s="181"/>
      <c r="G57" s="58" t="s">
        <v>1788</v>
      </c>
      <c r="H57" s="58" t="s">
        <v>1789</v>
      </c>
      <c r="I57" s="58" t="s">
        <v>1790</v>
      </c>
      <c r="J57" s="58" t="s">
        <v>1791</v>
      </c>
      <c r="K57" s="58" t="s">
        <v>1792</v>
      </c>
      <c r="L57" s="58" t="s">
        <v>1793</v>
      </c>
      <c r="M57" s="58" t="s">
        <v>39</v>
      </c>
      <c r="N57" s="58" t="s">
        <v>455</v>
      </c>
      <c r="O57" s="58" t="s">
        <v>40</v>
      </c>
      <c r="P57" s="58" t="s">
        <v>1794</v>
      </c>
      <c r="Q57" s="58" t="s">
        <v>1795</v>
      </c>
      <c r="R57" s="58" t="s">
        <v>1796</v>
      </c>
      <c r="S57" s="58" t="s">
        <v>1797</v>
      </c>
      <c r="T57" s="58" t="s">
        <v>1337</v>
      </c>
      <c r="U57" s="58" t="s">
        <v>1826</v>
      </c>
      <c r="V57" s="58" t="s">
        <v>1827</v>
      </c>
      <c r="W57" s="58" t="s">
        <v>2307</v>
      </c>
      <c r="X57" s="58" t="s">
        <v>2079</v>
      </c>
      <c r="Y57" s="58" t="s">
        <v>1798</v>
      </c>
      <c r="Z57" s="58" t="s">
        <v>1799</v>
      </c>
      <c r="AA57" s="58" t="s">
        <v>2080</v>
      </c>
      <c r="AB57" s="58" t="s">
        <v>1800</v>
      </c>
      <c r="AC57" s="58" t="s">
        <v>1801</v>
      </c>
      <c r="AD57" s="58" t="s">
        <v>1802</v>
      </c>
      <c r="AE57" s="58" t="s">
        <v>1803</v>
      </c>
      <c r="AF57" s="58" t="s">
        <v>2081</v>
      </c>
      <c r="AG57" s="58" t="s">
        <v>2082</v>
      </c>
      <c r="AH57" s="58" t="s">
        <v>1804</v>
      </c>
      <c r="AI57" s="58" t="s">
        <v>1805</v>
      </c>
      <c r="AJ57" s="58" t="s">
        <v>608</v>
      </c>
      <c r="AK57" s="58" t="s">
        <v>1806</v>
      </c>
      <c r="AL57" s="58" t="s">
        <v>41</v>
      </c>
      <c r="AM57" s="58" t="s">
        <v>1807</v>
      </c>
      <c r="AN57" s="58" t="s">
        <v>1808</v>
      </c>
      <c r="AO57" s="58" t="s">
        <v>437</v>
      </c>
      <c r="AP57" s="58" t="s">
        <v>1809</v>
      </c>
      <c r="AQ57" s="58" t="s">
        <v>1810</v>
      </c>
      <c r="AR57" s="58" t="s">
        <v>510</v>
      </c>
      <c r="AS57" s="58" t="s">
        <v>1811</v>
      </c>
      <c r="AT57" s="58" t="s">
        <v>1812</v>
      </c>
      <c r="AU57" s="58" t="s">
        <v>43</v>
      </c>
      <c r="AV57" s="58" t="s">
        <v>1813</v>
      </c>
      <c r="AW57" s="58" t="s">
        <v>1821</v>
      </c>
      <c r="AX57" s="58" t="s">
        <v>1814</v>
      </c>
      <c r="AY57" s="58" t="s">
        <v>449</v>
      </c>
      <c r="AZ57" s="58" t="s">
        <v>44</v>
      </c>
      <c r="BA57" s="58" t="s">
        <v>2084</v>
      </c>
      <c r="BB57" s="58" t="s">
        <v>2083</v>
      </c>
      <c r="BC57" s="58" t="s">
        <v>600</v>
      </c>
      <c r="BD57" s="58" t="s">
        <v>45</v>
      </c>
      <c r="BE57" s="58" t="s">
        <v>1815</v>
      </c>
      <c r="BF57" s="58" t="s">
        <v>1816</v>
      </c>
      <c r="BG57" s="58" t="s">
        <v>46</v>
      </c>
      <c r="BH57" s="58" t="s">
        <v>1817</v>
      </c>
      <c r="BI57" s="58" t="s">
        <v>593</v>
      </c>
      <c r="BJ57" s="58" t="s">
        <v>1328</v>
      </c>
      <c r="BK57" s="58" t="s">
        <v>476</v>
      </c>
      <c r="BL57" s="58" t="s">
        <v>1818</v>
      </c>
      <c r="BM57" s="58" t="s">
        <v>1819</v>
      </c>
      <c r="BN57" s="58" t="s">
        <v>47</v>
      </c>
      <c r="BO57" s="58" t="s">
        <v>48</v>
      </c>
      <c r="BP57" s="58" t="s">
        <v>2085</v>
      </c>
      <c r="BQ57" s="58" t="s">
        <v>1820</v>
      </c>
      <c r="BR57" s="58" t="s">
        <v>2297</v>
      </c>
      <c r="BS57" s="58" t="s">
        <v>598</v>
      </c>
      <c r="BT57" s="58" t="s">
        <v>439</v>
      </c>
      <c r="BU57" s="58" t="s">
        <v>49</v>
      </c>
      <c r="BV57" s="58" t="s">
        <v>447</v>
      </c>
      <c r="BW57" s="58" t="s">
        <v>1822</v>
      </c>
      <c r="BX57" s="58" t="s">
        <v>2086</v>
      </c>
      <c r="BY57" s="58" t="s">
        <v>1823</v>
      </c>
      <c r="BZ57" s="58" t="s">
        <v>453</v>
      </c>
      <c r="CA57" s="58" t="s">
        <v>1824</v>
      </c>
      <c r="CB57" s="58" t="s">
        <v>50</v>
      </c>
      <c r="CC57" s="58" t="s">
        <v>461</v>
      </c>
      <c r="CD57" s="58" t="s">
        <v>51</v>
      </c>
      <c r="CE57" s="58" t="s">
        <v>607</v>
      </c>
      <c r="CF57" s="58" t="s">
        <v>1305</v>
      </c>
      <c r="CG57" s="58" t="s">
        <v>443</v>
      </c>
      <c r="CH57" s="58" t="s">
        <v>1825</v>
      </c>
      <c r="CI57" s="58" t="s">
        <v>597</v>
      </c>
      <c r="CJ57" s="58" t="s">
        <v>2292</v>
      </c>
      <c r="CK57" s="58" t="s">
        <v>2293</v>
      </c>
      <c r="CL57" s="58" t="s">
        <v>2294</v>
      </c>
      <c r="CM57" s="58" t="s">
        <v>2295</v>
      </c>
      <c r="CN57" s="58" t="s">
        <v>2303</v>
      </c>
      <c r="CO57" s="58" t="s">
        <v>2302</v>
      </c>
      <c r="CP57" s="58" t="s">
        <v>2074</v>
      </c>
      <c r="CQ57" s="58" t="s">
        <v>2311</v>
      </c>
      <c r="CR57" s="58" t="s">
        <v>2304</v>
      </c>
      <c r="CS57" s="58" t="s">
        <v>2306</v>
      </c>
      <c r="CT57" s="58" t="s">
        <v>2308</v>
      </c>
    </row>
    <row r="58" spans="1:98" x14ac:dyDescent="0.25">
      <c r="A58" s="176" t="s">
        <v>21</v>
      </c>
      <c r="B58" s="176"/>
      <c r="C58" s="176"/>
      <c r="D58" s="176"/>
      <c r="E58" s="176"/>
      <c r="F58" s="176"/>
      <c r="G58" s="60">
        <f>COUNTIFS(Coding!AT$3:AT$1048576,"YES",Coding!$AB$3:$AB$1048576,"YES")</f>
        <v>2</v>
      </c>
      <c r="H58" s="60">
        <f>COUNTIFS(Coding!AU$3:AU$1048576,"YES",Coding!$AB$3:$AB$1048576,"YES")</f>
        <v>0</v>
      </c>
      <c r="I58" s="60">
        <f>COUNTIFS(Coding!AV$3:AV$1048576,"YES",Coding!$AB$3:$AB$1048576,"YES")</f>
        <v>0</v>
      </c>
      <c r="J58" s="60">
        <f>COUNTIFS(Coding!AW$3:AW$1048576,"YES",Coding!$AB$3:$AB$1048576,"YES")</f>
        <v>0</v>
      </c>
      <c r="K58" s="60">
        <f>COUNTIFS(Coding!AX$3:AX$1048576,"YES",Coding!$AB$3:$AB$1048576,"YES")</f>
        <v>0</v>
      </c>
      <c r="L58" s="60">
        <f>COUNTIFS(Coding!AY$3:AY$1048576,"YES",Coding!$AB$3:$AB$1048576,"YES")</f>
        <v>0</v>
      </c>
      <c r="M58" s="60">
        <f>COUNTIFS(Coding!AZ$3:AZ$1048576,"YES",Coding!$AB$3:$AB$1048576,"YES")</f>
        <v>1</v>
      </c>
      <c r="N58" s="60">
        <f>COUNTIFS(Coding!BA$3:BA$1048576,"YES",Coding!$AB$3:$AB$1048576,"YES")</f>
        <v>1</v>
      </c>
      <c r="O58" s="60">
        <f>COUNTIFS(Coding!BB$3:BB$1048576,"YES",Coding!$AB$3:$AB$1048576,"YES")</f>
        <v>1</v>
      </c>
      <c r="P58" s="60">
        <f>COUNTIFS(Coding!BC$3:BC$1048576,"YES",Coding!$AB$3:$AB$1048576,"YES")</f>
        <v>0</v>
      </c>
      <c r="Q58" s="60">
        <f>COUNTIFS(Coding!BD$3:BD$1048576,"YES",Coding!$AB$3:$AB$1048576,"YES")</f>
        <v>0</v>
      </c>
      <c r="R58" s="60">
        <f>COUNTIFS(Coding!BE$3:BE$1048576,"YES",Coding!$AB$3:$AB$1048576,"YES")</f>
        <v>1</v>
      </c>
      <c r="S58" s="60">
        <f>COUNTIFS(Coding!BF$3:BF$1048576,"YES",Coding!$AB$3:$AB$1048576,"YES")</f>
        <v>0</v>
      </c>
      <c r="T58" s="60">
        <f>COUNTIFS(Coding!BG$3:BG$1048576,"YES",Coding!$AB$3:$AB$1048576,"YES")</f>
        <v>0</v>
      </c>
      <c r="U58" s="60">
        <f>COUNTIFS(Coding!BH$3:BH$1048576,"YES",Coding!$AB$3:$AB$1048576,"YES")</f>
        <v>2</v>
      </c>
      <c r="V58" s="60">
        <f>COUNTIFS(Coding!BI$3:BI$1048576,"YES",Coding!$AB$3:$AB$1048576,"YES")</f>
        <v>0</v>
      </c>
      <c r="W58" s="60">
        <f>COUNTIFS(Coding!BJ$3:BJ$1048576,"YES",Coding!$AB$3:$AB$1048576,"YES")</f>
        <v>0</v>
      </c>
      <c r="X58" s="60">
        <f>COUNTIFS(Coding!BK$3:BK$1048576,"YES",Coding!$AB$3:$AB$1048576,"YES")</f>
        <v>2</v>
      </c>
      <c r="Y58" s="60">
        <f>COUNTIFS(Coding!BL$3:BL$1048576,"YES",Coding!$AB$3:$AB$1048576,"YES")</f>
        <v>0</v>
      </c>
      <c r="Z58" s="60">
        <f>COUNTIFS(Coding!BM$3:BM$1048576,"YES",Coding!$AB$3:$AB$1048576,"YES")</f>
        <v>0</v>
      </c>
      <c r="AA58" s="60">
        <f>COUNTIFS(Coding!BN$3:BN$1048576,"YES",Coding!$AB$3:$AB$1048576,"YES")</f>
        <v>1</v>
      </c>
      <c r="AB58" s="60">
        <f>COUNTIFS(Coding!BO$3:BO$1048576,"YES",Coding!$AB$3:$AB$1048576,"YES")</f>
        <v>0</v>
      </c>
      <c r="AC58" s="60">
        <f>COUNTIFS(Coding!BP$3:BP$1048576,"YES",Coding!$AB$3:$AB$1048576,"YES")</f>
        <v>1</v>
      </c>
      <c r="AD58" s="60">
        <f>COUNTIFS(Coding!BQ$3:BQ$1048576,"YES",Coding!$AB$3:$AB$1048576,"YES")</f>
        <v>2</v>
      </c>
      <c r="AE58" s="60">
        <f>COUNTIFS(Coding!BR$3:BR$1048576,"YES",Coding!$AB$3:$AB$1048576,"YES")</f>
        <v>1</v>
      </c>
      <c r="AF58" s="60">
        <f>COUNTIFS(Coding!BS$3:BS$1048576,"YES",Coding!$AB$3:$AB$1048576,"YES")</f>
        <v>3</v>
      </c>
      <c r="AG58" s="60">
        <f>COUNTIFS(Coding!BT$3:BT$1048576,"YES",Coding!$AB$3:$AB$1048576,"YES")</f>
        <v>1</v>
      </c>
      <c r="AH58" s="60">
        <f>COUNTIFS(Coding!BU$3:BU$1048576,"YES",Coding!$AB$3:$AB$1048576,"YES")</f>
        <v>1</v>
      </c>
      <c r="AI58" s="60">
        <f>COUNTIFS(Coding!BV$3:BV$1048576,"YES",Coding!$AB$3:$AB$1048576,"YES")</f>
        <v>1</v>
      </c>
      <c r="AJ58" s="60">
        <f>COUNTIFS(Coding!BW$3:BW$1048576,"YES",Coding!$AB$3:$AB$1048576,"YES")</f>
        <v>1</v>
      </c>
      <c r="AK58" s="60">
        <f>COUNTIFS(Coding!BX$3:BX$1048576,"YES",Coding!$AB$3:$AB$1048576,"YES")</f>
        <v>0</v>
      </c>
      <c r="AL58" s="60">
        <f>COUNTIFS(Coding!BY$3:BY$1048576,"YES",Coding!$AB$3:$AB$1048576,"YES")</f>
        <v>3</v>
      </c>
      <c r="AM58" s="60">
        <f>COUNTIFS(Coding!BZ$3:BZ$1048576,"YES",Coding!$AB$3:$AB$1048576,"YES")</f>
        <v>0</v>
      </c>
      <c r="AN58" s="60">
        <f>COUNTIFS(Coding!CA$3:CA$1048576,"YES",Coding!$AB$3:$AB$1048576,"YES")</f>
        <v>0</v>
      </c>
      <c r="AO58" s="60">
        <f>COUNTIFS(Coding!CB$3:CB$1048576,"YES",Coding!$AB$3:$AB$1048576,"YES")</f>
        <v>2</v>
      </c>
      <c r="AP58" s="60">
        <f>COUNTIFS(Coding!CC$3:CC$1048576,"YES",Coding!$AB$3:$AB$1048576,"YES")</f>
        <v>8</v>
      </c>
      <c r="AQ58" s="60">
        <f>COUNTIFS(Coding!CD$3:CD$1048576,"YES",Coding!$AB$3:$AB$1048576,"YES")</f>
        <v>0</v>
      </c>
      <c r="AR58" s="60">
        <f>COUNTIFS(Coding!CE$3:CE$1048576,"YES",Coding!$AB$3:$AB$1048576,"YES")</f>
        <v>2</v>
      </c>
      <c r="AS58" s="60">
        <f>COUNTIFS(Coding!CF$3:CF$1048576,"YES",Coding!$AB$3:$AB$1048576,"YES")</f>
        <v>0</v>
      </c>
      <c r="AT58" s="60">
        <f>COUNTIFS(Coding!CG$3:CG$1048576,"YES",Coding!$AB$3:$AB$1048576,"YES")</f>
        <v>1</v>
      </c>
      <c r="AU58" s="60">
        <f>COUNTIFS(Coding!CH$3:CH$1048576,"YES",Coding!$AB$3:$AB$1048576,"YES")</f>
        <v>5</v>
      </c>
      <c r="AV58" s="60">
        <f>COUNTIFS(Coding!CI$3:CI$1048576,"YES",Coding!$AB$3:$AB$1048576,"YES")</f>
        <v>1</v>
      </c>
      <c r="AW58" s="60">
        <f>COUNTIFS(Coding!CJ$3:CJ$1048576,"YES",Coding!$AB$3:$AB$1048576,"YES")</f>
        <v>2</v>
      </c>
      <c r="AX58" s="60">
        <f>COUNTIFS(Coding!CK$3:CK$1048576,"YES",Coding!$AB$3:$AB$1048576,"YES")</f>
        <v>0</v>
      </c>
      <c r="AY58" s="60">
        <f>COUNTIFS(Coding!CL$3:CL$1048576,"YES",Coding!$AB$3:$AB$1048576,"YES")</f>
        <v>2</v>
      </c>
      <c r="AZ58" s="60">
        <f>COUNTIFS(Coding!CM$3:CM$1048576,"YES",Coding!$AB$3:$AB$1048576,"YES")</f>
        <v>4</v>
      </c>
      <c r="BA58" s="60">
        <f>COUNTIFS(Coding!CN$3:CN$1048576,"YES",Coding!$AB$3:$AB$1048576,"YES")</f>
        <v>0</v>
      </c>
      <c r="BB58" s="60">
        <f>COUNTIFS(Coding!CO$3:CO$1048576,"YES",Coding!$AB$3:$AB$1048576,"YES")</f>
        <v>0</v>
      </c>
      <c r="BC58" s="60">
        <f>COUNTIFS(Coding!CP$3:CP$1048576,"YES",Coding!$AB$3:$AB$1048576,"YES")</f>
        <v>0</v>
      </c>
      <c r="BD58" s="60">
        <f>COUNTIFS(Coding!CQ$3:CQ$1048576,"YES",Coding!$AB$3:$AB$1048576,"YES")</f>
        <v>0</v>
      </c>
      <c r="BE58" s="60">
        <f>COUNTIFS(Coding!CR$3:CR$1048576,"YES",Coding!$AB$3:$AB$1048576,"YES")</f>
        <v>0</v>
      </c>
      <c r="BF58" s="60">
        <f>COUNTIFS(Coding!CS$3:CS$1048576,"YES",Coding!$AB$3:$AB$1048576,"YES")</f>
        <v>0</v>
      </c>
      <c r="BG58" s="60">
        <f>COUNTIFS(Coding!CT$3:CT$1048576,"YES",Coding!$AB$3:$AB$1048576,"YES")</f>
        <v>0</v>
      </c>
      <c r="BH58" s="60">
        <f>COUNTIFS(Coding!CU$3:CU$1048576,"YES",Coding!$AB$3:$AB$1048576,"YES")</f>
        <v>1</v>
      </c>
      <c r="BI58" s="60">
        <f>COUNTIFS(Coding!CV$3:CV$1048576,"YES",Coding!$AB$3:$AB$1048576,"YES")</f>
        <v>1</v>
      </c>
      <c r="BJ58" s="60">
        <f>COUNTIFS(Coding!CW$3:CW$1048576,"YES",Coding!$AB$3:$AB$1048576,"YES")</f>
        <v>1</v>
      </c>
      <c r="BK58" s="60">
        <f>COUNTIFS(Coding!CX$3:CX$1048576,"YES",Coding!$AB$3:$AB$1048576,"YES")</f>
        <v>1</v>
      </c>
      <c r="BL58" s="60">
        <f>COUNTIFS(Coding!CY$3:CY$1048576,"YES",Coding!$AB$3:$AB$1048576,"YES")</f>
        <v>8</v>
      </c>
      <c r="BM58" s="60">
        <f>COUNTIFS(Coding!CZ$3:CZ$1048576,"YES",Coding!$AB$3:$AB$1048576,"YES")</f>
        <v>1</v>
      </c>
      <c r="BN58" s="60">
        <f>COUNTIFS(Coding!DA$3:DA$1048576,"YES",Coding!$AB$3:$AB$1048576,"YES")</f>
        <v>0</v>
      </c>
      <c r="BO58" s="60">
        <f>COUNTIFS(Coding!DB$3:DB$1048576,"YES",Coding!$AB$3:$AB$1048576,"YES")</f>
        <v>0</v>
      </c>
      <c r="BP58" s="60">
        <f>COUNTIFS(Coding!DC$3:DC$1048576,"YES",Coding!$AB$3:$AB$1048576,"YES")</f>
        <v>4</v>
      </c>
      <c r="BQ58" s="60">
        <f>COUNTIFS(Coding!DD$3:DD$1048576,"YES",Coding!$AB$3:$AB$1048576,"YES")</f>
        <v>0</v>
      </c>
      <c r="BR58" s="60">
        <f>COUNTIFS(Coding!DE$3:DE$1048576,"YES",Coding!$AB$3:$AB$1048576,"YES")</f>
        <v>0</v>
      </c>
      <c r="BS58" s="60">
        <f>COUNTIFS(Coding!DF$3:DF$1048576,"YES",Coding!$AB$3:$AB$1048576,"YES")</f>
        <v>0</v>
      </c>
      <c r="BT58" s="60">
        <f>COUNTIFS(Coding!DG$3:DG$1048576,"YES",Coding!$AB$3:$AB$1048576,"YES")</f>
        <v>0</v>
      </c>
      <c r="BU58" s="60">
        <f>COUNTIFS(Coding!DH$3:DH$1048576,"YES",Coding!$AB$3:$AB$1048576,"YES")</f>
        <v>4</v>
      </c>
      <c r="BV58" s="60">
        <f>COUNTIFS(Coding!DI$3:DI$1048576,"YES",Coding!$AB$3:$AB$1048576,"YES")</f>
        <v>0</v>
      </c>
      <c r="BW58" s="60">
        <f>COUNTIFS(Coding!DJ$3:DJ$1048576,"YES",Coding!$AB$3:$AB$1048576,"YES")</f>
        <v>0</v>
      </c>
      <c r="BX58" s="60">
        <f>COUNTIFS(Coding!DK$3:DK$1048576,"YES",Coding!$AB$3:$AB$1048576,"YES")</f>
        <v>0</v>
      </c>
      <c r="BY58" s="60">
        <f>COUNTIFS(Coding!DL$3:DL$1048576,"YES",Coding!$AB$3:$AB$1048576,"YES")</f>
        <v>1</v>
      </c>
      <c r="BZ58" s="60">
        <f>COUNTIFS(Coding!DM$3:DM$1048576,"YES",Coding!$AB$3:$AB$1048576,"YES")</f>
        <v>4</v>
      </c>
      <c r="CA58" s="60">
        <f>COUNTIFS(Coding!DN$3:DN$1048576,"YES",Coding!$AB$3:$AB$1048576,"YES")</f>
        <v>1</v>
      </c>
      <c r="CB58" s="60">
        <f>COUNTIFS(Coding!DO$3:DO$1048576,"YES",Coding!$AB$3:$AB$1048576,"YES")</f>
        <v>1</v>
      </c>
      <c r="CC58" s="60">
        <f>COUNTIFS(Coding!DP$3:DP$1048576,"YES",Coding!$AB$3:$AB$1048576,"YES")</f>
        <v>1</v>
      </c>
      <c r="CD58" s="60">
        <f>COUNTIFS(Coding!DQ$3:DQ$1048576,"YES",Coding!$AB$3:$AB$1048576,"YES")</f>
        <v>3</v>
      </c>
      <c r="CE58" s="60">
        <f>COUNTIFS(Coding!DR$3:DR$1048576,"YES",Coding!$AB$3:$AB$1048576,"YES")</f>
        <v>2</v>
      </c>
      <c r="CF58" s="60">
        <f>COUNTIFS(Coding!DS$3:DS$1048576,"YES",Coding!$AB$3:$AB$1048576,"YES")</f>
        <v>1</v>
      </c>
      <c r="CG58" s="60">
        <f>COUNTIFS(Coding!DT$3:DT$1048576,"YES",Coding!$AB$3:$AB$1048576,"YES")</f>
        <v>0</v>
      </c>
      <c r="CH58" s="60">
        <f>COUNTIFS(Coding!DU$3:DU$1048576,"YES",Coding!$AB$3:$AB$1048576,"YES")</f>
        <v>1</v>
      </c>
      <c r="CI58" s="60">
        <f>COUNTIFS(Coding!DV$3:DV$1048576,"YES",Coding!$AB$3:$AB$1048576,"YES")</f>
        <v>0</v>
      </c>
      <c r="CJ58" s="60">
        <f>COUNTIFS(Coding!DW$3:DW$1048576,"YES",Coding!$AB$3:$AB$1048576,"YES")</f>
        <v>1</v>
      </c>
      <c r="CK58" s="60">
        <f>COUNTIFS(Coding!DX$3:DX$1048576,"YES",Coding!$AB$3:$AB$1048576,"YES")</f>
        <v>0</v>
      </c>
      <c r="CL58" s="60">
        <f>COUNTIFS(Coding!DY$3:DY$1048576,"YES",Coding!$AB$3:$AB$1048576,"YES")</f>
        <v>0</v>
      </c>
      <c r="CM58" s="60">
        <f>COUNTIFS(Coding!DZ$3:DZ$1048576,"YES",Coding!$AB$3:$AB$1048576,"YES")</f>
        <v>1</v>
      </c>
      <c r="CN58" s="60">
        <f>COUNTIFS(Coding!EA$3:EA$1048576,"YES",Coding!$AB$3:$AB$1048576,"YES")</f>
        <v>0</v>
      </c>
      <c r="CO58" s="60">
        <f>COUNTIFS(Coding!EB$3:EB$1048576,"YES",Coding!$AB$3:$AB$1048576,"YES")</f>
        <v>0</v>
      </c>
      <c r="CP58" s="60">
        <f>COUNTIFS(Coding!EC$3:EC$1048576,"YES",Coding!$AB$3:$AB$1048576,"YES")</f>
        <v>1</v>
      </c>
      <c r="CQ58" s="60">
        <f>COUNTIFS(Coding!ED$3:ED$1048576,"YES",Coding!$AB$3:$AB$1048576,"YES")</f>
        <v>0</v>
      </c>
      <c r="CR58" s="60">
        <f>COUNTIFS(Coding!EE$3:EE$1048576,"YES",Coding!$AB$3:$AB$1048576,"YES")</f>
        <v>0</v>
      </c>
      <c r="CS58" s="60">
        <f>COUNTIFS(Coding!EF$3:EF$1048576,"YES",Coding!$AB$3:$AB$1048576,"YES")</f>
        <v>0</v>
      </c>
      <c r="CT58" s="60">
        <f>COUNTIFS(Coding!EG$3:EG$1048576,"YES",Coding!$AB$3:$AB$1048576,"YES")</f>
        <v>0</v>
      </c>
    </row>
    <row r="59" spans="1:98" x14ac:dyDescent="0.25">
      <c r="A59" s="176" t="s">
        <v>18</v>
      </c>
      <c r="B59" s="176"/>
      <c r="C59" s="176"/>
      <c r="D59" s="176"/>
      <c r="E59" s="176"/>
      <c r="F59" s="176"/>
      <c r="G59" s="60">
        <f>COUNTIFS(Coding!AT$3:AT$1048576,"YES",Coding!$Y$3:$Y$1048576,"YES")</f>
        <v>1</v>
      </c>
      <c r="H59" s="60">
        <f>COUNTIFS(Coding!AU$3:AU$1048576,"YES",Coding!$Y$3:$Y$1048576,"YES")</f>
        <v>0</v>
      </c>
      <c r="I59" s="60">
        <f>COUNTIFS(Coding!AV$3:AV$1048576,"YES",Coding!$Y$3:$Y$1048576,"YES")</f>
        <v>0</v>
      </c>
      <c r="J59" s="60">
        <f>COUNTIFS(Coding!AW$3:AW$1048576,"YES",Coding!$Y$3:$Y$1048576,"YES")</f>
        <v>0</v>
      </c>
      <c r="K59" s="60">
        <f>COUNTIFS(Coding!AX$3:AX$1048576,"YES",Coding!$Y$3:$Y$1048576,"YES")</f>
        <v>0</v>
      </c>
      <c r="L59" s="60">
        <f>COUNTIFS(Coding!AY$3:AY$1048576,"YES",Coding!$Y$3:$Y$1048576,"YES")</f>
        <v>7</v>
      </c>
      <c r="M59" s="60">
        <f>COUNTIFS(Coding!AZ$3:AZ$1048576,"YES",Coding!$Y$3:$Y$1048576,"YES")</f>
        <v>1</v>
      </c>
      <c r="N59" s="60">
        <f>COUNTIFS(Coding!BA$3:BA$1048576,"YES",Coding!$Y$3:$Y$1048576,"YES")</f>
        <v>0</v>
      </c>
      <c r="O59" s="60">
        <f>COUNTIFS(Coding!BB$3:BB$1048576,"YES",Coding!$Y$3:$Y$1048576,"YES")</f>
        <v>1</v>
      </c>
      <c r="P59" s="60">
        <f>COUNTIFS(Coding!BC$3:BC$1048576,"YES",Coding!$Y$3:$Y$1048576,"YES")</f>
        <v>0</v>
      </c>
      <c r="Q59" s="60">
        <f>COUNTIFS(Coding!BD$3:BD$1048576,"YES",Coding!$Y$3:$Y$1048576,"YES")</f>
        <v>0</v>
      </c>
      <c r="R59" s="60">
        <f>COUNTIFS(Coding!BE$3:BE$1048576,"YES",Coding!$Y$3:$Y$1048576,"YES")</f>
        <v>0</v>
      </c>
      <c r="S59" s="60">
        <f>COUNTIFS(Coding!BF$3:BF$1048576,"YES",Coding!$Y$3:$Y$1048576,"YES")</f>
        <v>0</v>
      </c>
      <c r="T59" s="60">
        <f>COUNTIFS(Coding!BG$3:BG$1048576,"YES",Coding!$Y$3:$Y$1048576,"YES")</f>
        <v>0</v>
      </c>
      <c r="U59" s="60">
        <f>COUNTIFS(Coding!BH$3:BH$1048576,"YES",Coding!$Y$3:$Y$1048576,"YES")</f>
        <v>1</v>
      </c>
      <c r="V59" s="60">
        <f>COUNTIFS(Coding!BI$3:BI$1048576,"YES",Coding!$Y$3:$Y$1048576,"YES")</f>
        <v>0</v>
      </c>
      <c r="W59" s="60">
        <f>COUNTIFS(Coding!BJ$3:BJ$1048576,"YES",Coding!$Y$3:$Y$1048576,"YES")</f>
        <v>0</v>
      </c>
      <c r="X59" s="60">
        <f>COUNTIFS(Coding!BK$3:BK$1048576,"YES",Coding!$Y$3:$Y$1048576,"YES")</f>
        <v>3</v>
      </c>
      <c r="Y59" s="60">
        <f>COUNTIFS(Coding!BL$3:BL$1048576,"YES",Coding!$Y$3:$Y$1048576,"YES")</f>
        <v>0</v>
      </c>
      <c r="Z59" s="60">
        <f>COUNTIFS(Coding!BM$3:BM$1048576,"YES",Coding!$Y$3:$Y$1048576,"YES")</f>
        <v>5</v>
      </c>
      <c r="AA59" s="60">
        <f>COUNTIFS(Coding!BN$3:BN$1048576,"YES",Coding!$Y$3:$Y$1048576,"YES")</f>
        <v>2</v>
      </c>
      <c r="AB59" s="60">
        <f>COUNTIFS(Coding!BO$3:BO$1048576,"YES",Coding!$Y$3:$Y$1048576,"YES")</f>
        <v>0</v>
      </c>
      <c r="AC59" s="60">
        <f>COUNTIFS(Coding!BP$3:BP$1048576,"YES",Coding!$Y$3:$Y$1048576,"YES")</f>
        <v>0</v>
      </c>
      <c r="AD59" s="60">
        <f>COUNTIFS(Coding!BQ$3:BQ$1048576,"YES",Coding!$Y$3:$Y$1048576,"YES")</f>
        <v>9</v>
      </c>
      <c r="AE59" s="60">
        <f>COUNTIFS(Coding!BR$3:BR$1048576,"YES",Coding!$Y$3:$Y$1048576,"YES")</f>
        <v>0</v>
      </c>
      <c r="AF59" s="60">
        <f>COUNTIFS(Coding!BS$3:BS$1048576,"YES",Coding!$Y$3:$Y$1048576,"YES")</f>
        <v>1</v>
      </c>
      <c r="AG59" s="60">
        <f>COUNTIFS(Coding!BT$3:BT$1048576,"YES",Coding!$Y$3:$Y$1048576,"YES")</f>
        <v>0</v>
      </c>
      <c r="AH59" s="60">
        <f>COUNTIFS(Coding!BU$3:BU$1048576,"YES",Coding!$Y$3:$Y$1048576,"YES")</f>
        <v>0</v>
      </c>
      <c r="AI59" s="60">
        <f>COUNTIFS(Coding!BV$3:BV$1048576,"YES",Coding!$Y$3:$Y$1048576,"YES")</f>
        <v>1</v>
      </c>
      <c r="AJ59" s="60">
        <f>COUNTIFS(Coding!BW$3:BW$1048576,"YES",Coding!$Y$3:$Y$1048576,"YES")</f>
        <v>0</v>
      </c>
      <c r="AK59" s="60">
        <f>COUNTIFS(Coding!BX$3:BX$1048576,"YES",Coding!$Y$3:$Y$1048576,"YES")</f>
        <v>1</v>
      </c>
      <c r="AL59" s="60">
        <f>COUNTIFS(Coding!BY$3:BY$1048576,"YES",Coding!$Y$3:$Y$1048576,"YES")</f>
        <v>2</v>
      </c>
      <c r="AM59" s="60">
        <f>COUNTIFS(Coding!BZ$3:BZ$1048576,"YES",Coding!$Y$3:$Y$1048576,"YES")</f>
        <v>0</v>
      </c>
      <c r="AN59" s="60">
        <f>COUNTIFS(Coding!CA$3:CA$1048576,"YES",Coding!$Y$3:$Y$1048576,"YES")</f>
        <v>0</v>
      </c>
      <c r="AO59" s="60">
        <f>COUNTIFS(Coding!CB$3:CB$1048576,"YES",Coding!$Y$3:$Y$1048576,"YES")</f>
        <v>0</v>
      </c>
      <c r="AP59" s="60">
        <f>COUNTIFS(Coding!CC$3:CC$1048576,"YES",Coding!$Y$3:$Y$1048576,"YES")</f>
        <v>2</v>
      </c>
      <c r="AQ59" s="60">
        <f>COUNTIFS(Coding!CD$3:CD$1048576,"YES",Coding!$Y$3:$Y$1048576,"YES")</f>
        <v>0</v>
      </c>
      <c r="AR59" s="60">
        <f>COUNTIFS(Coding!CE$3:CE$1048576,"YES",Coding!$Y$3:$Y$1048576,"YES")</f>
        <v>0</v>
      </c>
      <c r="AS59" s="60">
        <f>COUNTIFS(Coding!CF$3:CF$1048576,"YES",Coding!$Y$3:$Y$1048576,"YES")</f>
        <v>1</v>
      </c>
      <c r="AT59" s="60">
        <f>COUNTIFS(Coding!CG$3:CG$1048576,"YES",Coding!$Y$3:$Y$1048576,"YES")</f>
        <v>2</v>
      </c>
      <c r="AU59" s="60">
        <f>COUNTIFS(Coding!CH$3:CH$1048576,"YES",Coding!$Y$3:$Y$1048576,"YES")</f>
        <v>5</v>
      </c>
      <c r="AV59" s="60">
        <f>COUNTIFS(Coding!CI$3:CI$1048576,"YES",Coding!$Y$3:$Y$1048576,"YES")</f>
        <v>1</v>
      </c>
      <c r="AW59" s="60">
        <f>COUNTIFS(Coding!CJ$3:CJ$1048576,"YES",Coding!$Y$3:$Y$1048576,"YES")</f>
        <v>0</v>
      </c>
      <c r="AX59" s="60">
        <f>COUNTIFS(Coding!CK$3:CK$1048576,"YES",Coding!$Y$3:$Y$1048576,"YES")</f>
        <v>0</v>
      </c>
      <c r="AY59" s="60">
        <f>COUNTIFS(Coding!CL$3:CL$1048576,"YES",Coding!$Y$3:$Y$1048576,"YES")</f>
        <v>0</v>
      </c>
      <c r="AZ59" s="60">
        <f>COUNTIFS(Coding!CM$3:CM$1048576,"YES",Coding!$Y$3:$Y$1048576,"YES")</f>
        <v>2</v>
      </c>
      <c r="BA59" s="60">
        <f>COUNTIFS(Coding!CN$3:CN$1048576,"YES",Coding!$Y$3:$Y$1048576,"YES")</f>
        <v>0</v>
      </c>
      <c r="BB59" s="60">
        <f>COUNTIFS(Coding!CO$3:CO$1048576,"YES",Coding!$Y$3:$Y$1048576,"YES")</f>
        <v>0</v>
      </c>
      <c r="BC59" s="60">
        <f>COUNTIFS(Coding!CP$3:CP$1048576,"YES",Coding!$Y$3:$Y$1048576,"YES")</f>
        <v>2</v>
      </c>
      <c r="BD59" s="60">
        <f>COUNTIFS(Coding!CQ$3:CQ$1048576,"YES",Coding!$Y$3:$Y$1048576,"YES")</f>
        <v>8</v>
      </c>
      <c r="BE59" s="60">
        <f>COUNTIFS(Coding!CR$3:CR$1048576,"YES",Coding!$Y$3:$Y$1048576,"YES")</f>
        <v>5</v>
      </c>
      <c r="BF59" s="60">
        <f>COUNTIFS(Coding!CS$3:CS$1048576,"YES",Coding!$Y$3:$Y$1048576,"YES")</f>
        <v>0</v>
      </c>
      <c r="BG59" s="60">
        <f>COUNTIFS(Coding!CT$3:CT$1048576,"YES",Coding!$Y$3:$Y$1048576,"YES")</f>
        <v>2</v>
      </c>
      <c r="BH59" s="60">
        <f>COUNTIFS(Coding!CU$3:CU$1048576,"YES",Coding!$Y$3:$Y$1048576,"YES")</f>
        <v>1</v>
      </c>
      <c r="BI59" s="60">
        <f>COUNTIFS(Coding!CV$3:CV$1048576,"YES",Coding!$Y$3:$Y$1048576,"YES")</f>
        <v>0</v>
      </c>
      <c r="BJ59" s="60">
        <f>COUNTIFS(Coding!CW$3:CW$1048576,"YES",Coding!$Y$3:$Y$1048576,"YES")</f>
        <v>0</v>
      </c>
      <c r="BK59" s="60">
        <f>COUNTIFS(Coding!CX$3:CX$1048576,"YES",Coding!$Y$3:$Y$1048576,"YES")</f>
        <v>0</v>
      </c>
      <c r="BL59" s="60">
        <f>COUNTIFS(Coding!CY$3:CY$1048576,"YES",Coding!$Y$3:$Y$1048576,"YES")</f>
        <v>1</v>
      </c>
      <c r="BM59" s="60">
        <f>COUNTIFS(Coding!CZ$3:CZ$1048576,"YES",Coding!$Y$3:$Y$1048576,"YES")</f>
        <v>1</v>
      </c>
      <c r="BN59" s="60">
        <f>COUNTIFS(Coding!DA$3:DA$1048576,"YES",Coding!$Y$3:$Y$1048576,"YES")</f>
        <v>1</v>
      </c>
      <c r="BO59" s="60">
        <f>COUNTIFS(Coding!DB$3:DB$1048576,"YES",Coding!$Y$3:$Y$1048576,"YES")</f>
        <v>1</v>
      </c>
      <c r="BP59" s="60">
        <f>COUNTIFS(Coding!DC$3:DC$1048576,"YES",Coding!$Y$3:$Y$1048576,"YES")</f>
        <v>1</v>
      </c>
      <c r="BQ59" s="60">
        <f>COUNTIFS(Coding!DD$3:DD$1048576,"YES",Coding!$Y$3:$Y$1048576,"YES")</f>
        <v>0</v>
      </c>
      <c r="BR59" s="60">
        <f>COUNTIFS(Coding!DE$3:DE$1048576,"YES",Coding!$Y$3:$Y$1048576,"YES")</f>
        <v>1</v>
      </c>
      <c r="BS59" s="60">
        <f>COUNTIFS(Coding!DF$3:DF$1048576,"YES",Coding!$Y$3:$Y$1048576,"YES")</f>
        <v>0</v>
      </c>
      <c r="BT59" s="60">
        <f>COUNTIFS(Coding!DG$3:DG$1048576,"YES",Coding!$Y$3:$Y$1048576,"YES")</f>
        <v>1</v>
      </c>
      <c r="BU59" s="60">
        <f>COUNTIFS(Coding!DH$3:DH$1048576,"YES",Coding!$Y$3:$Y$1048576,"YES")</f>
        <v>0</v>
      </c>
      <c r="BV59" s="60">
        <f>COUNTIFS(Coding!DI$3:DI$1048576,"YES",Coding!$Y$3:$Y$1048576,"YES")</f>
        <v>0</v>
      </c>
      <c r="BW59" s="60">
        <f>COUNTIFS(Coding!DJ$3:DJ$1048576,"YES",Coding!$Y$3:$Y$1048576,"YES")</f>
        <v>0</v>
      </c>
      <c r="BX59" s="60">
        <f>COUNTIFS(Coding!DK$3:DK$1048576,"YES",Coding!$Y$3:$Y$1048576,"YES")</f>
        <v>0</v>
      </c>
      <c r="BY59" s="60">
        <f>COUNTIFS(Coding!DL$3:DL$1048576,"YES",Coding!$Y$3:$Y$1048576,"YES")</f>
        <v>0</v>
      </c>
      <c r="BZ59" s="60">
        <f>COUNTIFS(Coding!DM$3:DM$1048576,"YES",Coding!$Y$3:$Y$1048576,"YES")</f>
        <v>1</v>
      </c>
      <c r="CA59" s="60">
        <f>COUNTIFS(Coding!DN$3:DN$1048576,"YES",Coding!$Y$3:$Y$1048576,"YES")</f>
        <v>0</v>
      </c>
      <c r="CB59" s="60">
        <f>COUNTIFS(Coding!DO$3:DO$1048576,"YES",Coding!$Y$3:$Y$1048576,"YES")</f>
        <v>2</v>
      </c>
      <c r="CC59" s="60">
        <f>COUNTIFS(Coding!DP$3:DP$1048576,"YES",Coding!$Y$3:$Y$1048576,"YES")</f>
        <v>0</v>
      </c>
      <c r="CD59" s="60">
        <f>COUNTIFS(Coding!DQ$3:DQ$1048576,"YES",Coding!$Y$3:$Y$1048576,"YES")</f>
        <v>0</v>
      </c>
      <c r="CE59" s="60">
        <f>COUNTIFS(Coding!DR$3:DR$1048576,"YES",Coding!$Y$3:$Y$1048576,"YES")</f>
        <v>0</v>
      </c>
      <c r="CF59" s="60">
        <f>COUNTIFS(Coding!DS$3:DS$1048576,"YES",Coding!$Y$3:$Y$1048576,"YES")</f>
        <v>0</v>
      </c>
      <c r="CG59" s="60">
        <f>COUNTIFS(Coding!DT$3:DT$1048576,"YES",Coding!$Y$3:$Y$1048576,"YES")</f>
        <v>0</v>
      </c>
      <c r="CH59" s="60">
        <f>COUNTIFS(Coding!DU$3:DU$1048576,"YES",Coding!$Y$3:$Y$1048576,"YES")</f>
        <v>0</v>
      </c>
      <c r="CI59" s="60">
        <f>COUNTIFS(Coding!DV$3:DV$1048576,"YES",Coding!$Y$3:$Y$1048576,"YES")</f>
        <v>0</v>
      </c>
      <c r="CJ59" s="60">
        <f>COUNTIFS(Coding!DW$3:DW$1048576,"YES",Coding!$Y$3:$Y$1048576,"YES")</f>
        <v>1</v>
      </c>
      <c r="CK59" s="60">
        <f>COUNTIFS(Coding!DX$3:DX$1048576,"YES",Coding!$Y$3:$Y$1048576,"YES")</f>
        <v>0</v>
      </c>
      <c r="CL59" s="60">
        <f>COUNTIFS(Coding!DY$3:DY$1048576,"YES",Coding!$Y$3:$Y$1048576,"YES")</f>
        <v>0</v>
      </c>
      <c r="CM59" s="60">
        <f>COUNTIFS(Coding!DZ$3:DZ$1048576,"YES",Coding!$Y$3:$Y$1048576,"YES")</f>
        <v>0</v>
      </c>
      <c r="CN59" s="60">
        <f>COUNTIFS(Coding!EA$3:EA$1048576,"YES",Coding!$Y$3:$Y$1048576,"YES")</f>
        <v>0</v>
      </c>
      <c r="CO59" s="60">
        <f>COUNTIFS(Coding!EB$3:EB$1048576,"YES",Coding!$Y$3:$Y$1048576,"YES")</f>
        <v>0</v>
      </c>
      <c r="CP59" s="60">
        <f>COUNTIFS(Coding!EC$3:EC$1048576,"YES",Coding!$Y$3:$Y$1048576,"YES")</f>
        <v>0</v>
      </c>
      <c r="CQ59" s="60">
        <f>COUNTIFS(Coding!ED$3:ED$1048576,"YES",Coding!$Y$3:$Y$1048576,"YES")</f>
        <v>0</v>
      </c>
      <c r="CR59" s="60">
        <f>COUNTIFS(Coding!EE$3:EE$1048576,"YES",Coding!$Y$3:$Y$1048576,"YES")</f>
        <v>0</v>
      </c>
      <c r="CS59" s="60">
        <f>COUNTIFS(Coding!EF$3:EF$1048576,"YES",Coding!$Y$3:$Y$1048576,"YES")</f>
        <v>0</v>
      </c>
      <c r="CT59" s="60">
        <f>COUNTIFS(Coding!EG$3:EG$1048576,"YES",Coding!$Y$3:$Y$1048576,"YES")</f>
        <v>1</v>
      </c>
    </row>
    <row r="60" spans="1:98" x14ac:dyDescent="0.25">
      <c r="A60" s="176" t="s">
        <v>35</v>
      </c>
      <c r="B60" s="176"/>
      <c r="C60" s="176"/>
      <c r="D60" s="176"/>
      <c r="E60" s="176"/>
      <c r="F60" s="176"/>
      <c r="G60" s="60">
        <f>COUNTIFS(Coding!AT$3:AT$1048576,"YES",Coding!$AP$3:$AP$1048576,"YES")</f>
        <v>1</v>
      </c>
      <c r="H60" s="60">
        <f>COUNTIFS(Coding!AU$3:AU$1048576,"YES",Coding!$AP$3:$AP$1048576,"YES")</f>
        <v>0</v>
      </c>
      <c r="I60" s="60">
        <f>COUNTIFS(Coding!AV$3:AV$1048576,"YES",Coding!$AP$3:$AP$1048576,"YES")</f>
        <v>0</v>
      </c>
      <c r="J60" s="60">
        <f>COUNTIFS(Coding!AW$3:AW$1048576,"YES",Coding!$AP$3:$AP$1048576,"YES")</f>
        <v>0</v>
      </c>
      <c r="K60" s="60">
        <f>COUNTIFS(Coding!AX$3:AX$1048576,"YES",Coding!$AP$3:$AP$1048576,"YES")</f>
        <v>0</v>
      </c>
      <c r="L60" s="60">
        <f>COUNTIFS(Coding!AY$3:AY$1048576,"YES",Coding!$AP$3:$AP$1048576,"YES")</f>
        <v>1</v>
      </c>
      <c r="M60" s="60">
        <f>COUNTIFS(Coding!AZ$3:AZ$1048576,"YES",Coding!$AP$3:$AP$1048576,"YES")</f>
        <v>2</v>
      </c>
      <c r="N60" s="60">
        <f>COUNTIFS(Coding!BA$3:BA$1048576,"YES",Coding!$AP$3:$AP$1048576,"YES")</f>
        <v>0</v>
      </c>
      <c r="O60" s="60">
        <f>COUNTIFS(Coding!BB$3:BB$1048576,"YES",Coding!$AP$3:$AP$1048576,"YES")</f>
        <v>2</v>
      </c>
      <c r="P60" s="60">
        <f>COUNTIFS(Coding!BC$3:BC$1048576,"YES",Coding!$AP$3:$AP$1048576,"YES")</f>
        <v>0</v>
      </c>
      <c r="Q60" s="60">
        <f>COUNTIFS(Coding!BD$3:BD$1048576,"YES",Coding!$AP$3:$AP$1048576,"YES")</f>
        <v>0</v>
      </c>
      <c r="R60" s="60">
        <f>COUNTIFS(Coding!BE$3:BE$1048576,"YES",Coding!$AP$3:$AP$1048576,"YES")</f>
        <v>1</v>
      </c>
      <c r="S60" s="60">
        <f>COUNTIFS(Coding!BF$3:BF$1048576,"YES",Coding!$AP$3:$AP$1048576,"YES")</f>
        <v>0</v>
      </c>
      <c r="T60" s="60">
        <f>COUNTIFS(Coding!BG$3:BG$1048576,"YES",Coding!$AP$3:$AP$1048576,"YES")</f>
        <v>0</v>
      </c>
      <c r="U60" s="60">
        <f>COUNTIFS(Coding!BH$3:BH$1048576,"YES",Coding!$AP$3:$AP$1048576,"YES")</f>
        <v>1</v>
      </c>
      <c r="V60" s="60">
        <f>COUNTIFS(Coding!BI$3:BI$1048576,"YES",Coding!$AP$3:$AP$1048576,"YES")</f>
        <v>0</v>
      </c>
      <c r="W60" s="60">
        <f>COUNTIFS(Coding!BJ$3:BJ$1048576,"YES",Coding!$AP$3:$AP$1048576,"YES")</f>
        <v>0</v>
      </c>
      <c r="X60" s="60">
        <f>COUNTIFS(Coding!BK$3:BK$1048576,"YES",Coding!$AP$3:$AP$1048576,"YES")</f>
        <v>0</v>
      </c>
      <c r="Y60" s="60">
        <f>COUNTIFS(Coding!BL$3:BL$1048576,"YES",Coding!$AP$3:$AP$1048576,"YES")</f>
        <v>0</v>
      </c>
      <c r="Z60" s="60">
        <f>COUNTIFS(Coding!BM$3:BM$1048576,"YES",Coding!$AP$3:$AP$1048576,"YES")</f>
        <v>0</v>
      </c>
      <c r="AA60" s="60">
        <f>COUNTIFS(Coding!BN$3:BN$1048576,"YES",Coding!$AP$3:$AP$1048576,"YES")</f>
        <v>0</v>
      </c>
      <c r="AB60" s="60">
        <f>COUNTIFS(Coding!BO$3:BO$1048576,"YES",Coding!$AP$3:$AP$1048576,"YES")</f>
        <v>0</v>
      </c>
      <c r="AC60" s="60">
        <f>COUNTIFS(Coding!BP$3:BP$1048576,"YES",Coding!$AP$3:$AP$1048576,"YES")</f>
        <v>0</v>
      </c>
      <c r="AD60" s="60">
        <f>COUNTIFS(Coding!BQ$3:BQ$1048576,"YES",Coding!$AP$3:$AP$1048576,"YES")</f>
        <v>3</v>
      </c>
      <c r="AE60" s="60">
        <f>COUNTIFS(Coding!BR$3:BR$1048576,"YES",Coding!$AP$3:$AP$1048576,"YES")</f>
        <v>2</v>
      </c>
      <c r="AF60" s="60">
        <f>COUNTIFS(Coding!BS$3:BS$1048576,"YES",Coding!$AP$3:$AP$1048576,"YES")</f>
        <v>1</v>
      </c>
      <c r="AG60" s="60">
        <f>COUNTIFS(Coding!BT$3:BT$1048576,"YES",Coding!$AP$3:$AP$1048576,"YES")</f>
        <v>0</v>
      </c>
      <c r="AH60" s="60">
        <f>COUNTIFS(Coding!BU$3:BU$1048576,"YES",Coding!$AP$3:$AP$1048576,"YES")</f>
        <v>0</v>
      </c>
      <c r="AI60" s="60">
        <f>COUNTIFS(Coding!BV$3:BV$1048576,"YES",Coding!$AP$3:$AP$1048576,"YES")</f>
        <v>2</v>
      </c>
      <c r="AJ60" s="60">
        <f>COUNTIFS(Coding!BW$3:BW$1048576,"YES",Coding!$AP$3:$AP$1048576,"YES")</f>
        <v>0</v>
      </c>
      <c r="AK60" s="60">
        <f>COUNTIFS(Coding!BX$3:BX$1048576,"YES",Coding!$AP$3:$AP$1048576,"YES")</f>
        <v>0</v>
      </c>
      <c r="AL60" s="60">
        <f>COUNTIFS(Coding!BY$3:BY$1048576,"YES",Coding!$AP$3:$AP$1048576,"YES")</f>
        <v>2</v>
      </c>
      <c r="AM60" s="60">
        <f>COUNTIFS(Coding!BZ$3:BZ$1048576,"YES",Coding!$AP$3:$AP$1048576,"YES")</f>
        <v>0</v>
      </c>
      <c r="AN60" s="60">
        <f>COUNTIFS(Coding!CA$3:CA$1048576,"YES",Coding!$AP$3:$AP$1048576,"YES")</f>
        <v>0</v>
      </c>
      <c r="AO60" s="60">
        <f>COUNTIFS(Coding!CB$3:CB$1048576,"YES",Coding!$AP$3:$AP$1048576,"YES")</f>
        <v>3</v>
      </c>
      <c r="AP60" s="60">
        <f>COUNTIFS(Coding!CC$3:CC$1048576,"YES",Coding!$AP$3:$AP$1048576,"YES")</f>
        <v>8</v>
      </c>
      <c r="AQ60" s="60">
        <f>COUNTIFS(Coding!CD$3:CD$1048576,"YES",Coding!$AP$3:$AP$1048576,"YES")</f>
        <v>0</v>
      </c>
      <c r="AR60" s="60">
        <f>COUNTIFS(Coding!CE$3:CE$1048576,"YES",Coding!$AP$3:$AP$1048576,"YES")</f>
        <v>2</v>
      </c>
      <c r="AS60" s="60">
        <f>COUNTIFS(Coding!CF$3:CF$1048576,"YES",Coding!$AP$3:$AP$1048576,"YES")</f>
        <v>0</v>
      </c>
      <c r="AT60" s="60">
        <f>COUNTIFS(Coding!CG$3:CG$1048576,"YES",Coding!$AP$3:$AP$1048576,"YES")</f>
        <v>0</v>
      </c>
      <c r="AU60" s="60">
        <f>COUNTIFS(Coding!CH$3:CH$1048576,"YES",Coding!$AP$3:$AP$1048576,"YES")</f>
        <v>5</v>
      </c>
      <c r="AV60" s="60">
        <f>COUNTIFS(Coding!CI$3:CI$1048576,"YES",Coding!$AP$3:$AP$1048576,"YES")</f>
        <v>1</v>
      </c>
      <c r="AW60" s="60">
        <f>COUNTIFS(Coding!CJ$3:CJ$1048576,"YES",Coding!$AP$3:$AP$1048576,"YES")</f>
        <v>1</v>
      </c>
      <c r="AX60" s="60">
        <f>COUNTIFS(Coding!CK$3:CK$1048576,"YES",Coding!$AP$3:$AP$1048576,"YES")</f>
        <v>0</v>
      </c>
      <c r="AY60" s="60">
        <f>COUNTIFS(Coding!CL$3:CL$1048576,"YES",Coding!$AP$3:$AP$1048576,"YES")</f>
        <v>1</v>
      </c>
      <c r="AZ60" s="60">
        <f>COUNTIFS(Coding!CM$3:CM$1048576,"YES",Coding!$AP$3:$AP$1048576,"YES")</f>
        <v>0</v>
      </c>
      <c r="BA60" s="60">
        <f>COUNTIFS(Coding!CN$3:CN$1048576,"YES",Coding!$AP$3:$AP$1048576,"YES")</f>
        <v>0</v>
      </c>
      <c r="BB60" s="60">
        <f>COUNTIFS(Coding!CO$3:CO$1048576,"YES",Coding!$AP$3:$AP$1048576,"YES")</f>
        <v>0</v>
      </c>
      <c r="BC60" s="60">
        <f>COUNTIFS(Coding!CP$3:CP$1048576,"YES",Coding!$AP$3:$AP$1048576,"YES")</f>
        <v>0</v>
      </c>
      <c r="BD60" s="60">
        <f>COUNTIFS(Coding!CQ$3:CQ$1048576,"YES",Coding!$AP$3:$AP$1048576,"YES")</f>
        <v>2</v>
      </c>
      <c r="BE60" s="60">
        <f>COUNTIFS(Coding!CR$3:CR$1048576,"YES",Coding!$AP$3:$AP$1048576,"YES")</f>
        <v>0</v>
      </c>
      <c r="BF60" s="60">
        <f>COUNTIFS(Coding!CS$3:CS$1048576,"YES",Coding!$AP$3:$AP$1048576,"YES")</f>
        <v>0</v>
      </c>
      <c r="BG60" s="60">
        <f>COUNTIFS(Coding!CT$3:CT$1048576,"YES",Coding!$AP$3:$AP$1048576,"YES")</f>
        <v>0</v>
      </c>
      <c r="BH60" s="60">
        <f>COUNTIFS(Coding!CU$3:CU$1048576,"YES",Coding!$AP$3:$AP$1048576,"YES")</f>
        <v>0</v>
      </c>
      <c r="BI60" s="60">
        <f>COUNTIFS(Coding!CV$3:CV$1048576,"YES",Coding!$AP$3:$AP$1048576,"YES")</f>
        <v>1</v>
      </c>
      <c r="BJ60" s="60">
        <f>COUNTIFS(Coding!CW$3:CW$1048576,"YES",Coding!$AP$3:$AP$1048576,"YES")</f>
        <v>1</v>
      </c>
      <c r="BK60" s="60">
        <f>COUNTIFS(Coding!CX$3:CX$1048576,"YES",Coding!$AP$3:$AP$1048576,"YES")</f>
        <v>0</v>
      </c>
      <c r="BL60" s="60">
        <f>COUNTIFS(Coding!CY$3:CY$1048576,"YES",Coding!$AP$3:$AP$1048576,"YES")</f>
        <v>7</v>
      </c>
      <c r="BM60" s="60">
        <f>COUNTIFS(Coding!CZ$3:CZ$1048576,"YES",Coding!$AP$3:$AP$1048576,"YES")</f>
        <v>2</v>
      </c>
      <c r="BN60" s="60">
        <f>COUNTIFS(Coding!DA$3:DA$1048576,"YES",Coding!$AP$3:$AP$1048576,"YES")</f>
        <v>0</v>
      </c>
      <c r="BO60" s="60">
        <f>COUNTIFS(Coding!DB$3:DB$1048576,"YES",Coding!$AP$3:$AP$1048576,"YES")</f>
        <v>0</v>
      </c>
      <c r="BP60" s="60">
        <f>COUNTIFS(Coding!DC$3:DC$1048576,"YES",Coding!$AP$3:$AP$1048576,"YES")</f>
        <v>7</v>
      </c>
      <c r="BQ60" s="60">
        <f>COUNTIFS(Coding!DD$3:DD$1048576,"YES",Coding!$AP$3:$AP$1048576,"YES")</f>
        <v>0</v>
      </c>
      <c r="BR60" s="60">
        <f>COUNTIFS(Coding!DE$3:DE$1048576,"YES",Coding!$AP$3:$AP$1048576,"YES")</f>
        <v>0</v>
      </c>
      <c r="BS60" s="60">
        <f>COUNTIFS(Coding!DF$3:DF$1048576,"YES",Coding!$AP$3:$AP$1048576,"YES")</f>
        <v>0</v>
      </c>
      <c r="BT60" s="60">
        <f>COUNTIFS(Coding!DG$3:DG$1048576,"YES",Coding!$AP$3:$AP$1048576,"YES")</f>
        <v>0</v>
      </c>
      <c r="BU60" s="60">
        <f>COUNTIFS(Coding!DH$3:DH$1048576,"YES",Coding!$AP$3:$AP$1048576,"YES")</f>
        <v>2</v>
      </c>
      <c r="BV60" s="60">
        <f>COUNTIFS(Coding!DI$3:DI$1048576,"YES",Coding!$AP$3:$AP$1048576,"YES")</f>
        <v>0</v>
      </c>
      <c r="BW60" s="60">
        <f>COUNTIFS(Coding!DJ$3:DJ$1048576,"YES",Coding!$AP$3:$AP$1048576,"YES")</f>
        <v>0</v>
      </c>
      <c r="BX60" s="60">
        <f>COUNTIFS(Coding!DK$3:DK$1048576,"YES",Coding!$AP$3:$AP$1048576,"YES")</f>
        <v>0</v>
      </c>
      <c r="BY60" s="60">
        <f>COUNTIFS(Coding!DL$3:DL$1048576,"YES",Coding!$AP$3:$AP$1048576,"YES")</f>
        <v>0</v>
      </c>
      <c r="BZ60" s="60">
        <f>COUNTIFS(Coding!DM$3:DM$1048576,"YES",Coding!$AP$3:$AP$1048576,"YES")</f>
        <v>0</v>
      </c>
      <c r="CA60" s="60">
        <f>COUNTIFS(Coding!DN$3:DN$1048576,"YES",Coding!$AP$3:$AP$1048576,"YES")</f>
        <v>1</v>
      </c>
      <c r="CB60" s="60">
        <f>COUNTIFS(Coding!DO$3:DO$1048576,"YES",Coding!$AP$3:$AP$1048576,"YES")</f>
        <v>1</v>
      </c>
      <c r="CC60" s="60">
        <f>COUNTIFS(Coding!DP$3:DP$1048576,"YES",Coding!$AP$3:$AP$1048576,"YES")</f>
        <v>0</v>
      </c>
      <c r="CD60" s="60">
        <f>COUNTIFS(Coding!DQ$3:DQ$1048576,"YES",Coding!$AP$3:$AP$1048576,"YES")</f>
        <v>0</v>
      </c>
      <c r="CE60" s="60">
        <f>COUNTIFS(Coding!DR$3:DR$1048576,"YES",Coding!$AP$3:$AP$1048576,"YES")</f>
        <v>2</v>
      </c>
      <c r="CF60" s="60">
        <f>COUNTIFS(Coding!DS$3:DS$1048576,"YES",Coding!$AP$3:$AP$1048576,"YES")</f>
        <v>0</v>
      </c>
      <c r="CG60" s="60">
        <f>COUNTIFS(Coding!DT$3:DT$1048576,"YES",Coding!$AP$3:$AP$1048576,"YES")</f>
        <v>0</v>
      </c>
      <c r="CH60" s="60">
        <f>COUNTIFS(Coding!DU$3:DU$1048576,"YES",Coding!$AP$3:$AP$1048576,"YES")</f>
        <v>1</v>
      </c>
      <c r="CI60" s="60">
        <f>COUNTIFS(Coding!DV$3:DV$1048576,"YES",Coding!$AP$3:$AP$1048576,"YES")</f>
        <v>0</v>
      </c>
      <c r="CJ60" s="60">
        <f>COUNTIFS(Coding!DW$3:DW$1048576,"YES",Coding!$AP$3:$AP$1048576,"YES")</f>
        <v>0</v>
      </c>
      <c r="CK60" s="60">
        <f>COUNTIFS(Coding!DX$3:DX$1048576,"YES",Coding!$AP$3:$AP$1048576,"YES")</f>
        <v>0</v>
      </c>
      <c r="CL60" s="60">
        <f>COUNTIFS(Coding!DY$3:DY$1048576,"YES",Coding!$AP$3:$AP$1048576,"YES")</f>
        <v>0</v>
      </c>
      <c r="CM60" s="60">
        <f>COUNTIFS(Coding!DZ$3:DZ$1048576,"YES",Coding!$AP$3:$AP$1048576,"YES")</f>
        <v>0</v>
      </c>
      <c r="CN60" s="60">
        <f>COUNTIFS(Coding!EA$3:EA$1048576,"YES",Coding!$AP$3:$AP$1048576,"YES")</f>
        <v>0</v>
      </c>
      <c r="CO60" s="60">
        <f>COUNTIFS(Coding!EB$3:EB$1048576,"YES",Coding!$AP$3:$AP$1048576,"YES")</f>
        <v>0</v>
      </c>
      <c r="CP60" s="60">
        <f>COUNTIFS(Coding!EC$3:EC$1048576,"YES",Coding!$AP$3:$AP$1048576,"YES")</f>
        <v>0</v>
      </c>
      <c r="CQ60" s="60">
        <f>COUNTIFS(Coding!ED$3:ED$1048576,"YES",Coding!$AP$3:$AP$1048576,"YES")</f>
        <v>0</v>
      </c>
      <c r="CR60" s="60">
        <f>COUNTIFS(Coding!EE$3:EE$1048576,"YES",Coding!$AP$3:$AP$1048576,"YES")</f>
        <v>0</v>
      </c>
      <c r="CS60" s="60">
        <f>COUNTIFS(Coding!EF$3:EF$1048576,"YES",Coding!$AP$3:$AP$1048576,"YES")</f>
        <v>0</v>
      </c>
      <c r="CT60" s="60">
        <f>COUNTIFS(Coding!EG$3:EG$1048576,"YES",Coding!$AP$3:$AP$1048576,"YES")</f>
        <v>0</v>
      </c>
    </row>
    <row r="61" spans="1:98" x14ac:dyDescent="0.25">
      <c r="A61" s="176" t="s">
        <v>27</v>
      </c>
      <c r="B61" s="176"/>
      <c r="C61" s="176"/>
      <c r="D61" s="176"/>
      <c r="E61" s="176"/>
      <c r="F61" s="176"/>
      <c r="G61" s="60">
        <f>COUNTIFS(Coding!AT$3:AT$1048576,"YES",Coding!$AH$3:$AH$1048576,"YES")</f>
        <v>1</v>
      </c>
      <c r="H61" s="60">
        <f>COUNTIFS(Coding!AU$3:AU$1048576,"YES",Coding!$AH$3:$AH$1048576,"YES")</f>
        <v>0</v>
      </c>
      <c r="I61" s="60">
        <f>COUNTIFS(Coding!AV$3:AV$1048576,"YES",Coding!$AH$3:$AH$1048576,"YES")</f>
        <v>9</v>
      </c>
      <c r="J61" s="60">
        <f>COUNTIFS(Coding!AW$3:AW$1048576,"YES",Coding!$AH$3:$AH$1048576,"YES")</f>
        <v>0</v>
      </c>
      <c r="K61" s="60">
        <f>COUNTIFS(Coding!AX$3:AX$1048576,"YES",Coding!$AH$3:$AH$1048576,"YES")</f>
        <v>0</v>
      </c>
      <c r="L61" s="60">
        <f>COUNTIFS(Coding!AY$3:AY$1048576,"YES",Coding!$AH$3:$AH$1048576,"YES")</f>
        <v>0</v>
      </c>
      <c r="M61" s="60">
        <f>COUNTIFS(Coding!AZ$3:AZ$1048576,"YES",Coding!$AH$3:$AH$1048576,"YES")</f>
        <v>1</v>
      </c>
      <c r="N61" s="60">
        <f>COUNTIFS(Coding!BA$3:BA$1048576,"YES",Coding!$AH$3:$AH$1048576,"YES")</f>
        <v>0</v>
      </c>
      <c r="O61" s="60">
        <f>COUNTIFS(Coding!BB$3:BB$1048576,"YES",Coding!$AH$3:$AH$1048576,"YES")</f>
        <v>0</v>
      </c>
      <c r="P61" s="60">
        <f>COUNTIFS(Coding!BC$3:BC$1048576,"YES",Coding!$AH$3:$AH$1048576,"YES")</f>
        <v>0</v>
      </c>
      <c r="Q61" s="60">
        <f>COUNTIFS(Coding!BD$3:BD$1048576,"YES",Coding!$AH$3:$AH$1048576,"YES")</f>
        <v>0</v>
      </c>
      <c r="R61" s="60">
        <f>COUNTIFS(Coding!BE$3:BE$1048576,"YES",Coding!$AH$3:$AH$1048576,"YES")</f>
        <v>0</v>
      </c>
      <c r="S61" s="60">
        <f>COUNTIFS(Coding!BF$3:BF$1048576,"YES",Coding!$AH$3:$AH$1048576,"YES")</f>
        <v>0</v>
      </c>
      <c r="T61" s="60">
        <f>COUNTIFS(Coding!BG$3:BG$1048576,"YES",Coding!$AH$3:$AH$1048576,"YES")</f>
        <v>0</v>
      </c>
      <c r="U61" s="60">
        <f>COUNTIFS(Coding!BH$3:BH$1048576,"YES",Coding!$AH$3:$AH$1048576,"YES")</f>
        <v>8</v>
      </c>
      <c r="V61" s="60">
        <f>COUNTIFS(Coding!BI$3:BI$1048576,"YES",Coding!$AH$3:$AH$1048576,"YES")</f>
        <v>0</v>
      </c>
      <c r="W61" s="60">
        <f>COUNTIFS(Coding!BJ$3:BJ$1048576,"YES",Coding!$AH$3:$AH$1048576,"YES")</f>
        <v>0</v>
      </c>
      <c r="X61" s="60">
        <f>COUNTIFS(Coding!BK$3:BK$1048576,"YES",Coding!$AH$3:$AH$1048576,"YES")</f>
        <v>0</v>
      </c>
      <c r="Y61" s="60">
        <f>COUNTIFS(Coding!BL$3:BL$1048576,"YES",Coding!$AH$3:$AH$1048576,"YES")</f>
        <v>0</v>
      </c>
      <c r="Z61" s="60">
        <f>COUNTIFS(Coding!BM$3:BM$1048576,"YES",Coding!$AH$3:$AH$1048576,"YES")</f>
        <v>0</v>
      </c>
      <c r="AA61" s="60">
        <f>COUNTIFS(Coding!BN$3:BN$1048576,"YES",Coding!$AH$3:$AH$1048576,"YES")</f>
        <v>0</v>
      </c>
      <c r="AB61" s="60">
        <f>COUNTIFS(Coding!BO$3:BO$1048576,"YES",Coding!$AH$3:$AH$1048576,"YES")</f>
        <v>0</v>
      </c>
      <c r="AC61" s="60">
        <f>COUNTIFS(Coding!BP$3:BP$1048576,"YES",Coding!$AH$3:$AH$1048576,"YES")</f>
        <v>0</v>
      </c>
      <c r="AD61" s="60">
        <f>COUNTIFS(Coding!BQ$3:BQ$1048576,"YES",Coding!$AH$3:$AH$1048576,"YES")</f>
        <v>0</v>
      </c>
      <c r="AE61" s="60">
        <f>COUNTIFS(Coding!BR$3:BR$1048576,"YES",Coding!$AH$3:$AH$1048576,"YES")</f>
        <v>2</v>
      </c>
      <c r="AF61" s="60">
        <f>COUNTIFS(Coding!BS$3:BS$1048576,"YES",Coding!$AH$3:$AH$1048576,"YES")</f>
        <v>2</v>
      </c>
      <c r="AG61" s="60">
        <f>COUNTIFS(Coding!BT$3:BT$1048576,"YES",Coding!$AH$3:$AH$1048576,"YES")</f>
        <v>0</v>
      </c>
      <c r="AH61" s="60">
        <f>COUNTIFS(Coding!BU$3:BU$1048576,"YES",Coding!$AH$3:$AH$1048576,"YES")</f>
        <v>0</v>
      </c>
      <c r="AI61" s="60">
        <f>COUNTIFS(Coding!BV$3:BV$1048576,"YES",Coding!$AH$3:$AH$1048576,"YES")</f>
        <v>1</v>
      </c>
      <c r="AJ61" s="60">
        <f>COUNTIFS(Coding!BW$3:BW$1048576,"YES",Coding!$AH$3:$AH$1048576,"YES")</f>
        <v>0</v>
      </c>
      <c r="AK61" s="60">
        <f>COUNTIFS(Coding!BX$3:BX$1048576,"YES",Coding!$AH$3:$AH$1048576,"YES")</f>
        <v>1</v>
      </c>
      <c r="AL61" s="60">
        <f>COUNTIFS(Coding!BY$3:BY$1048576,"YES",Coding!$AH$3:$AH$1048576,"YES")</f>
        <v>0</v>
      </c>
      <c r="AM61" s="60">
        <f>COUNTIFS(Coding!BZ$3:BZ$1048576,"YES",Coding!$AH$3:$AH$1048576,"YES")</f>
        <v>0</v>
      </c>
      <c r="AN61" s="60">
        <f>COUNTIFS(Coding!CA$3:CA$1048576,"YES",Coding!$AH$3:$AH$1048576,"YES")</f>
        <v>2</v>
      </c>
      <c r="AO61" s="60">
        <f>COUNTIFS(Coding!CB$3:CB$1048576,"YES",Coding!$AH$3:$AH$1048576,"YES")</f>
        <v>1</v>
      </c>
      <c r="AP61" s="60">
        <f>COUNTIFS(Coding!CC$3:CC$1048576,"YES",Coding!$AH$3:$AH$1048576,"YES")</f>
        <v>0</v>
      </c>
      <c r="AQ61" s="60">
        <f>COUNTIFS(Coding!CD$3:CD$1048576,"YES",Coding!$AH$3:$AH$1048576,"YES")</f>
        <v>0</v>
      </c>
      <c r="AR61" s="60">
        <f>COUNTIFS(Coding!CE$3:CE$1048576,"YES",Coding!$AH$3:$AH$1048576,"YES")</f>
        <v>1</v>
      </c>
      <c r="AS61" s="60">
        <f>COUNTIFS(Coding!CF$3:CF$1048576,"YES",Coding!$AH$3:$AH$1048576,"YES")</f>
        <v>3</v>
      </c>
      <c r="AT61" s="60">
        <f>COUNTIFS(Coding!CG$3:CG$1048576,"YES",Coding!$AH$3:$AH$1048576,"YES")</f>
        <v>0</v>
      </c>
      <c r="AU61" s="60">
        <f>COUNTIFS(Coding!CH$3:CH$1048576,"YES",Coding!$AH$3:$AH$1048576,"YES")</f>
        <v>0</v>
      </c>
      <c r="AV61" s="60">
        <f>COUNTIFS(Coding!CI$3:CI$1048576,"YES",Coding!$AH$3:$AH$1048576,"YES")</f>
        <v>0</v>
      </c>
      <c r="AW61" s="60">
        <f>COUNTIFS(Coding!CJ$3:CJ$1048576,"YES",Coding!$AH$3:$AH$1048576,"YES")</f>
        <v>0</v>
      </c>
      <c r="AX61" s="60">
        <f>COUNTIFS(Coding!CK$3:CK$1048576,"YES",Coding!$AH$3:$AH$1048576,"YES")</f>
        <v>1</v>
      </c>
      <c r="AY61" s="60">
        <f>COUNTIFS(Coding!CL$3:CL$1048576,"YES",Coding!$AH$3:$AH$1048576,"YES")</f>
        <v>0</v>
      </c>
      <c r="AZ61" s="60">
        <f>COUNTIFS(Coding!CM$3:CM$1048576,"YES",Coding!$AH$3:$AH$1048576,"YES")</f>
        <v>2</v>
      </c>
      <c r="BA61" s="60">
        <f>COUNTIFS(Coding!CN$3:CN$1048576,"YES",Coding!$AH$3:$AH$1048576,"YES")</f>
        <v>1</v>
      </c>
      <c r="BB61" s="60">
        <f>COUNTIFS(Coding!CO$3:CO$1048576,"YES",Coding!$AH$3:$AH$1048576,"YES")</f>
        <v>0</v>
      </c>
      <c r="BC61" s="60">
        <f>COUNTIFS(Coding!CP$3:CP$1048576,"YES",Coding!$AH$3:$AH$1048576,"YES")</f>
        <v>0</v>
      </c>
      <c r="BD61" s="60">
        <f>COUNTIFS(Coding!CQ$3:CQ$1048576,"YES",Coding!$AH$3:$AH$1048576,"YES")</f>
        <v>0</v>
      </c>
      <c r="BE61" s="60">
        <f>COUNTIFS(Coding!CR$3:CR$1048576,"YES",Coding!$AH$3:$AH$1048576,"YES")</f>
        <v>1</v>
      </c>
      <c r="BF61" s="60">
        <f>COUNTIFS(Coding!CS$3:CS$1048576,"YES",Coding!$AH$3:$AH$1048576,"YES")</f>
        <v>0</v>
      </c>
      <c r="BG61" s="60">
        <f>COUNTIFS(Coding!CT$3:CT$1048576,"YES",Coding!$AH$3:$AH$1048576,"YES")</f>
        <v>0</v>
      </c>
      <c r="BH61" s="60">
        <f>COUNTIFS(Coding!CU$3:CU$1048576,"YES",Coding!$AH$3:$AH$1048576,"YES")</f>
        <v>0</v>
      </c>
      <c r="BI61" s="60">
        <f>COUNTIFS(Coding!CV$3:CV$1048576,"YES",Coding!$AH$3:$AH$1048576,"YES")</f>
        <v>0</v>
      </c>
      <c r="BJ61" s="60">
        <f>COUNTIFS(Coding!CW$3:CW$1048576,"YES",Coding!$AH$3:$AH$1048576,"YES")</f>
        <v>0</v>
      </c>
      <c r="BK61" s="60">
        <f>COUNTIFS(Coding!CX$3:CX$1048576,"YES",Coding!$AH$3:$AH$1048576,"YES")</f>
        <v>0</v>
      </c>
      <c r="BL61" s="60">
        <f>COUNTIFS(Coding!CY$3:CY$1048576,"YES",Coding!$AH$3:$AH$1048576,"YES")</f>
        <v>0</v>
      </c>
      <c r="BM61" s="60">
        <f>COUNTIFS(Coding!CZ$3:CZ$1048576,"YES",Coding!$AH$3:$AH$1048576,"YES")</f>
        <v>0</v>
      </c>
      <c r="BN61" s="60">
        <f>COUNTIFS(Coding!DA$3:DA$1048576,"YES",Coding!$AH$3:$AH$1048576,"YES")</f>
        <v>1</v>
      </c>
      <c r="BO61" s="60">
        <f>COUNTIFS(Coding!DB$3:DB$1048576,"YES",Coding!$AH$3:$AH$1048576,"YES")</f>
        <v>0</v>
      </c>
      <c r="BP61" s="60">
        <f>COUNTIFS(Coding!DC$3:DC$1048576,"YES",Coding!$AH$3:$AH$1048576,"YES")</f>
        <v>2</v>
      </c>
      <c r="BQ61" s="60">
        <f>COUNTIFS(Coding!DD$3:DD$1048576,"YES",Coding!$AH$3:$AH$1048576,"YES")</f>
        <v>0</v>
      </c>
      <c r="BR61" s="60">
        <f>COUNTIFS(Coding!DE$3:DE$1048576,"YES",Coding!$AH$3:$AH$1048576,"YES")</f>
        <v>0</v>
      </c>
      <c r="BS61" s="60">
        <f>COUNTIFS(Coding!DF$3:DF$1048576,"YES",Coding!$AH$3:$AH$1048576,"YES")</f>
        <v>0</v>
      </c>
      <c r="BT61" s="60">
        <f>COUNTIFS(Coding!DG$3:DG$1048576,"YES",Coding!$AH$3:$AH$1048576,"YES")</f>
        <v>4</v>
      </c>
      <c r="BU61" s="60">
        <f>COUNTIFS(Coding!DH$3:DH$1048576,"YES",Coding!$AH$3:$AH$1048576,"YES")</f>
        <v>1</v>
      </c>
      <c r="BV61" s="60">
        <f>COUNTIFS(Coding!DI$3:DI$1048576,"YES",Coding!$AH$3:$AH$1048576,"YES")</f>
        <v>0</v>
      </c>
      <c r="BW61" s="60">
        <f>COUNTIFS(Coding!DJ$3:DJ$1048576,"YES",Coding!$AH$3:$AH$1048576,"YES")</f>
        <v>0</v>
      </c>
      <c r="BX61" s="60">
        <f>COUNTIFS(Coding!DK$3:DK$1048576,"YES",Coding!$AH$3:$AH$1048576,"YES")</f>
        <v>0</v>
      </c>
      <c r="BY61" s="60">
        <f>COUNTIFS(Coding!DL$3:DL$1048576,"YES",Coding!$AH$3:$AH$1048576,"YES")</f>
        <v>1</v>
      </c>
      <c r="BZ61" s="60">
        <f>COUNTIFS(Coding!DM$3:DM$1048576,"YES",Coding!$AH$3:$AH$1048576,"YES")</f>
        <v>1</v>
      </c>
      <c r="CA61" s="60">
        <f>COUNTIFS(Coding!DN$3:DN$1048576,"YES",Coding!$AH$3:$AH$1048576,"YES")</f>
        <v>1</v>
      </c>
      <c r="CB61" s="60">
        <f>COUNTIFS(Coding!DO$3:DO$1048576,"YES",Coding!$AH$3:$AH$1048576,"YES")</f>
        <v>0</v>
      </c>
      <c r="CC61" s="60">
        <f>COUNTIFS(Coding!DP$3:DP$1048576,"YES",Coding!$AH$3:$AH$1048576,"YES")</f>
        <v>0</v>
      </c>
      <c r="CD61" s="60">
        <f>COUNTIFS(Coding!DQ$3:DQ$1048576,"YES",Coding!$AH$3:$AH$1048576,"YES")</f>
        <v>1</v>
      </c>
      <c r="CE61" s="60">
        <f>COUNTIFS(Coding!DR$3:DR$1048576,"YES",Coding!$AH$3:$AH$1048576,"YES")</f>
        <v>2</v>
      </c>
      <c r="CF61" s="60">
        <f>COUNTIFS(Coding!DS$3:DS$1048576,"YES",Coding!$AH$3:$AH$1048576,"YES")</f>
        <v>2</v>
      </c>
      <c r="CG61" s="60">
        <f>COUNTIFS(Coding!DT$3:DT$1048576,"YES",Coding!$AH$3:$AH$1048576,"YES")</f>
        <v>6</v>
      </c>
      <c r="CH61" s="60">
        <f>COUNTIFS(Coding!DU$3:DU$1048576,"YES",Coding!$AH$3:$AH$1048576,"YES")</f>
        <v>0</v>
      </c>
      <c r="CI61" s="60">
        <f>COUNTIFS(Coding!DV$3:DV$1048576,"YES",Coding!$AH$3:$AH$1048576,"YES")</f>
        <v>0</v>
      </c>
      <c r="CJ61" s="60">
        <f>COUNTIFS(Coding!DW$3:DW$1048576,"YES",Coding!$AH$3:$AH$1048576,"YES")</f>
        <v>0</v>
      </c>
      <c r="CK61" s="60">
        <f>COUNTIFS(Coding!DX$3:DX$1048576,"YES",Coding!$AH$3:$AH$1048576,"YES")</f>
        <v>0</v>
      </c>
      <c r="CL61" s="60">
        <f>COUNTIFS(Coding!DY$3:DY$1048576,"YES",Coding!$AH$3:$AH$1048576,"YES")</f>
        <v>0</v>
      </c>
      <c r="CM61" s="60">
        <f>COUNTIFS(Coding!DZ$3:DZ$1048576,"YES",Coding!$AH$3:$AH$1048576,"YES")</f>
        <v>0</v>
      </c>
      <c r="CN61" s="60">
        <f>COUNTIFS(Coding!EA$3:EA$1048576,"YES",Coding!$AH$3:$AH$1048576,"YES")</f>
        <v>0</v>
      </c>
      <c r="CO61" s="60">
        <f>COUNTIFS(Coding!EB$3:EB$1048576,"YES",Coding!$AH$3:$AH$1048576,"YES")</f>
        <v>0</v>
      </c>
      <c r="CP61" s="60">
        <f>COUNTIFS(Coding!EC$3:EC$1048576,"YES",Coding!$AH$3:$AH$1048576,"YES")</f>
        <v>1</v>
      </c>
      <c r="CQ61" s="60">
        <f>COUNTIFS(Coding!ED$3:ED$1048576,"YES",Coding!$AH$3:$AH$1048576,"YES")</f>
        <v>1</v>
      </c>
      <c r="CR61" s="60">
        <f>COUNTIFS(Coding!EE$3:EE$1048576,"YES",Coding!$AH$3:$AH$1048576,"YES")</f>
        <v>0</v>
      </c>
      <c r="CS61" s="60">
        <f>COUNTIFS(Coding!EF$3:EF$1048576,"YES",Coding!$AH$3:$AH$1048576,"YES")</f>
        <v>0</v>
      </c>
      <c r="CT61" s="60">
        <f>COUNTIFS(Coding!EG$3:EG$1048576,"YES",Coding!$AH$3:$AH$1048576,"YES")</f>
        <v>0</v>
      </c>
    </row>
    <row r="62" spans="1:98" x14ac:dyDescent="0.25">
      <c r="A62" s="176" t="s">
        <v>32</v>
      </c>
      <c r="B62" s="176"/>
      <c r="C62" s="176"/>
      <c r="D62" s="176"/>
      <c r="E62" s="176"/>
      <c r="F62" s="176"/>
      <c r="G62" s="60">
        <f>COUNTIFS(Coding!AT$3:AT$1048576,"YES",Coding!$AM$3:$AM$1048576,"YES")</f>
        <v>1</v>
      </c>
      <c r="H62" s="60">
        <f>COUNTIFS(Coding!AU$3:AU$1048576,"YES",Coding!$AM$3:$AM$1048576,"YES")</f>
        <v>0</v>
      </c>
      <c r="I62" s="60">
        <f>COUNTIFS(Coding!AV$3:AV$1048576,"YES",Coding!$AM$3:$AM$1048576,"YES")</f>
        <v>3</v>
      </c>
      <c r="J62" s="60">
        <f>COUNTIFS(Coding!AW$3:AW$1048576,"YES",Coding!$AM$3:$AM$1048576,"YES")</f>
        <v>0</v>
      </c>
      <c r="K62" s="60">
        <f>COUNTIFS(Coding!AX$3:AX$1048576,"YES",Coding!$AM$3:$AM$1048576,"YES")</f>
        <v>0</v>
      </c>
      <c r="L62" s="60">
        <f>COUNTIFS(Coding!AY$3:AY$1048576,"YES",Coding!$AM$3:$AM$1048576,"YES")</f>
        <v>0</v>
      </c>
      <c r="M62" s="60">
        <f>COUNTIFS(Coding!AZ$3:AZ$1048576,"YES",Coding!$AM$3:$AM$1048576,"YES")</f>
        <v>0</v>
      </c>
      <c r="N62" s="60">
        <f>COUNTIFS(Coding!BA$3:BA$1048576,"YES",Coding!$AM$3:$AM$1048576,"YES")</f>
        <v>2</v>
      </c>
      <c r="O62" s="60">
        <f>COUNTIFS(Coding!BB$3:BB$1048576,"YES",Coding!$AM$3:$AM$1048576,"YES")</f>
        <v>1</v>
      </c>
      <c r="P62" s="60">
        <f>COUNTIFS(Coding!BC$3:BC$1048576,"YES",Coding!$AM$3:$AM$1048576,"YES")</f>
        <v>0</v>
      </c>
      <c r="Q62" s="60">
        <f>COUNTIFS(Coding!BD$3:BD$1048576,"YES",Coding!$AM$3:$AM$1048576,"YES")</f>
        <v>0</v>
      </c>
      <c r="R62" s="60">
        <f>COUNTIFS(Coding!BE$3:BE$1048576,"YES",Coding!$AM$3:$AM$1048576,"YES")</f>
        <v>0</v>
      </c>
      <c r="S62" s="60">
        <f>COUNTIFS(Coding!BF$3:BF$1048576,"YES",Coding!$AM$3:$AM$1048576,"YES")</f>
        <v>0</v>
      </c>
      <c r="T62" s="60">
        <f>COUNTIFS(Coding!BG$3:BG$1048576,"YES",Coding!$AM$3:$AM$1048576,"YES")</f>
        <v>0</v>
      </c>
      <c r="U62" s="60">
        <f>COUNTIFS(Coding!BH$3:BH$1048576,"YES",Coding!$AM$3:$AM$1048576,"YES")</f>
        <v>0</v>
      </c>
      <c r="V62" s="60">
        <f>COUNTIFS(Coding!BI$3:BI$1048576,"YES",Coding!$AM$3:$AM$1048576,"YES")</f>
        <v>2</v>
      </c>
      <c r="W62" s="60">
        <f>COUNTIFS(Coding!BJ$3:BJ$1048576,"YES",Coding!$AM$3:$AM$1048576,"YES")</f>
        <v>0</v>
      </c>
      <c r="X62" s="60">
        <f>COUNTIFS(Coding!BK$3:BK$1048576,"YES",Coding!$AM$3:$AM$1048576,"YES")</f>
        <v>0</v>
      </c>
      <c r="Y62" s="60">
        <f>COUNTIFS(Coding!BL$3:BL$1048576,"YES",Coding!$AM$3:$AM$1048576,"YES")</f>
        <v>3</v>
      </c>
      <c r="Z62" s="60">
        <f>COUNTIFS(Coding!BM$3:BM$1048576,"YES",Coding!$AM$3:$AM$1048576,"YES")</f>
        <v>0</v>
      </c>
      <c r="AA62" s="60">
        <f>COUNTIFS(Coding!BN$3:BN$1048576,"YES",Coding!$AM$3:$AM$1048576,"YES")</f>
        <v>5</v>
      </c>
      <c r="AB62" s="60">
        <f>COUNTIFS(Coding!BO$3:BO$1048576,"YES",Coding!$AM$3:$AM$1048576,"YES")</f>
        <v>0</v>
      </c>
      <c r="AC62" s="60">
        <f>COUNTIFS(Coding!BP$3:BP$1048576,"YES",Coding!$AM$3:$AM$1048576,"YES")</f>
        <v>5</v>
      </c>
      <c r="AD62" s="60">
        <f>COUNTIFS(Coding!BQ$3:BQ$1048576,"YES",Coding!$AM$3:$AM$1048576,"YES")</f>
        <v>2</v>
      </c>
      <c r="AE62" s="60">
        <f>COUNTIFS(Coding!BR$3:BR$1048576,"YES",Coding!$AM$3:$AM$1048576,"YES")</f>
        <v>1</v>
      </c>
      <c r="AF62" s="60">
        <f>COUNTIFS(Coding!BS$3:BS$1048576,"YES",Coding!$AM$3:$AM$1048576,"YES")</f>
        <v>0</v>
      </c>
      <c r="AG62" s="60">
        <f>COUNTIFS(Coding!BT$3:BT$1048576,"YES",Coding!$AM$3:$AM$1048576,"YES")</f>
        <v>2</v>
      </c>
      <c r="AH62" s="60">
        <f>COUNTIFS(Coding!BU$3:BU$1048576,"YES",Coding!$AM$3:$AM$1048576,"YES")</f>
        <v>0</v>
      </c>
      <c r="AI62" s="60">
        <f>COUNTIFS(Coding!BV$3:BV$1048576,"YES",Coding!$AM$3:$AM$1048576,"YES")</f>
        <v>2</v>
      </c>
      <c r="AJ62" s="60">
        <f>COUNTIFS(Coding!BW$3:BW$1048576,"YES",Coding!$AM$3:$AM$1048576,"YES")</f>
        <v>0</v>
      </c>
      <c r="AK62" s="60">
        <f>COUNTIFS(Coding!BX$3:BX$1048576,"YES",Coding!$AM$3:$AM$1048576,"YES")</f>
        <v>1</v>
      </c>
      <c r="AL62" s="60">
        <f>COUNTIFS(Coding!BY$3:BY$1048576,"YES",Coding!$AM$3:$AM$1048576,"YES")</f>
        <v>0</v>
      </c>
      <c r="AM62" s="60">
        <f>COUNTIFS(Coding!BZ$3:BZ$1048576,"YES",Coding!$AM$3:$AM$1048576,"YES")</f>
        <v>0</v>
      </c>
      <c r="AN62" s="60">
        <f>COUNTIFS(Coding!CA$3:CA$1048576,"YES",Coding!$AM$3:$AM$1048576,"YES")</f>
        <v>0</v>
      </c>
      <c r="AO62" s="60">
        <f>COUNTIFS(Coding!CB$3:CB$1048576,"YES",Coding!$AM$3:$AM$1048576,"YES")</f>
        <v>0</v>
      </c>
      <c r="AP62" s="60">
        <f>COUNTIFS(Coding!CC$3:CC$1048576,"YES",Coding!$AM$3:$AM$1048576,"YES")</f>
        <v>1</v>
      </c>
      <c r="AQ62" s="60">
        <f>COUNTIFS(Coding!CD$3:CD$1048576,"YES",Coding!$AM$3:$AM$1048576,"YES")</f>
        <v>0</v>
      </c>
      <c r="AR62" s="60">
        <f>COUNTIFS(Coding!CE$3:CE$1048576,"YES",Coding!$AM$3:$AM$1048576,"YES")</f>
        <v>0</v>
      </c>
      <c r="AS62" s="60">
        <f>COUNTIFS(Coding!CF$3:CF$1048576,"YES",Coding!$AM$3:$AM$1048576,"YES")</f>
        <v>0</v>
      </c>
      <c r="AT62" s="60">
        <f>COUNTIFS(Coding!CG$3:CG$1048576,"YES",Coding!$AM$3:$AM$1048576,"YES")</f>
        <v>0</v>
      </c>
      <c r="AU62" s="60">
        <f>COUNTIFS(Coding!CH$3:CH$1048576,"YES",Coding!$AM$3:$AM$1048576,"YES")</f>
        <v>11</v>
      </c>
      <c r="AV62" s="60">
        <f>COUNTIFS(Coding!CI$3:CI$1048576,"YES",Coding!$AM$3:$AM$1048576,"YES")</f>
        <v>3</v>
      </c>
      <c r="AW62" s="60">
        <f>COUNTIFS(Coding!CJ$3:CJ$1048576,"YES",Coding!$AM$3:$AM$1048576,"YES")</f>
        <v>0</v>
      </c>
      <c r="AX62" s="60">
        <f>COUNTIFS(Coding!CK$3:CK$1048576,"YES",Coding!$AM$3:$AM$1048576,"YES")</f>
        <v>1</v>
      </c>
      <c r="AY62" s="60">
        <f>COUNTIFS(Coding!CL$3:CL$1048576,"YES",Coding!$AM$3:$AM$1048576,"YES")</f>
        <v>0</v>
      </c>
      <c r="AZ62" s="60">
        <f>COUNTIFS(Coding!CM$3:CM$1048576,"YES",Coding!$AM$3:$AM$1048576,"YES")</f>
        <v>0</v>
      </c>
      <c r="BA62" s="60">
        <f>COUNTIFS(Coding!CN$3:CN$1048576,"YES",Coding!$AM$3:$AM$1048576,"YES")</f>
        <v>1</v>
      </c>
      <c r="BB62" s="60">
        <f>COUNTIFS(Coding!CO$3:CO$1048576,"YES",Coding!$AM$3:$AM$1048576,"YES")</f>
        <v>1</v>
      </c>
      <c r="BC62" s="60">
        <f>COUNTIFS(Coding!CP$3:CP$1048576,"YES",Coding!$AM$3:$AM$1048576,"YES")</f>
        <v>0</v>
      </c>
      <c r="BD62" s="60">
        <f>COUNTIFS(Coding!CQ$3:CQ$1048576,"YES",Coding!$AM$3:$AM$1048576,"YES")</f>
        <v>0</v>
      </c>
      <c r="BE62" s="60">
        <f>COUNTIFS(Coding!CR$3:CR$1048576,"YES",Coding!$AM$3:$AM$1048576,"YES")</f>
        <v>0</v>
      </c>
      <c r="BF62" s="60">
        <f>COUNTIFS(Coding!CS$3:CS$1048576,"YES",Coding!$AM$3:$AM$1048576,"YES")</f>
        <v>0</v>
      </c>
      <c r="BG62" s="60">
        <f>COUNTIFS(Coding!CT$3:CT$1048576,"YES",Coding!$AM$3:$AM$1048576,"YES")</f>
        <v>0</v>
      </c>
      <c r="BH62" s="60">
        <f>COUNTIFS(Coding!CU$3:CU$1048576,"YES",Coding!$AM$3:$AM$1048576,"YES")</f>
        <v>0</v>
      </c>
      <c r="BI62" s="60">
        <f>COUNTIFS(Coding!CV$3:CV$1048576,"YES",Coding!$AM$3:$AM$1048576,"YES")</f>
        <v>0</v>
      </c>
      <c r="BJ62" s="60">
        <f>COUNTIFS(Coding!CW$3:CW$1048576,"YES",Coding!$AM$3:$AM$1048576,"YES")</f>
        <v>0</v>
      </c>
      <c r="BK62" s="60">
        <f>COUNTIFS(Coding!CX$3:CX$1048576,"YES",Coding!$AM$3:$AM$1048576,"YES")</f>
        <v>0</v>
      </c>
      <c r="BL62" s="60">
        <f>COUNTIFS(Coding!CY$3:CY$1048576,"YES",Coding!$AM$3:$AM$1048576,"YES")</f>
        <v>1</v>
      </c>
      <c r="BM62" s="60">
        <f>COUNTIFS(Coding!CZ$3:CZ$1048576,"YES",Coding!$AM$3:$AM$1048576,"YES")</f>
        <v>0</v>
      </c>
      <c r="BN62" s="60">
        <f>COUNTIFS(Coding!DA$3:DA$1048576,"YES",Coding!$AM$3:$AM$1048576,"YES")</f>
        <v>0</v>
      </c>
      <c r="BO62" s="60">
        <f>COUNTIFS(Coding!DB$3:DB$1048576,"YES",Coding!$AM$3:$AM$1048576,"YES")</f>
        <v>0</v>
      </c>
      <c r="BP62" s="60">
        <f>COUNTIFS(Coding!DC$3:DC$1048576,"YES",Coding!$AM$3:$AM$1048576,"YES")</f>
        <v>0</v>
      </c>
      <c r="BQ62" s="60">
        <f>COUNTIFS(Coding!DD$3:DD$1048576,"YES",Coding!$AM$3:$AM$1048576,"YES")</f>
        <v>0</v>
      </c>
      <c r="BR62" s="60">
        <f>COUNTIFS(Coding!DE$3:DE$1048576,"YES",Coding!$AM$3:$AM$1048576,"YES")</f>
        <v>0</v>
      </c>
      <c r="BS62" s="60">
        <f>COUNTIFS(Coding!DF$3:DF$1048576,"YES",Coding!$AM$3:$AM$1048576,"YES")</f>
        <v>0</v>
      </c>
      <c r="BT62" s="60">
        <f>COUNTIFS(Coding!DG$3:DG$1048576,"YES",Coding!$AM$3:$AM$1048576,"YES")</f>
        <v>2</v>
      </c>
      <c r="BU62" s="60">
        <f>COUNTIFS(Coding!DH$3:DH$1048576,"YES",Coding!$AM$3:$AM$1048576,"YES")</f>
        <v>0</v>
      </c>
      <c r="BV62" s="60">
        <f>COUNTIFS(Coding!DI$3:DI$1048576,"YES",Coding!$AM$3:$AM$1048576,"YES")</f>
        <v>1</v>
      </c>
      <c r="BW62" s="60">
        <f>COUNTIFS(Coding!DJ$3:DJ$1048576,"YES",Coding!$AM$3:$AM$1048576,"YES")</f>
        <v>0</v>
      </c>
      <c r="BX62" s="60">
        <f>COUNTIFS(Coding!DK$3:DK$1048576,"YES",Coding!$AM$3:$AM$1048576,"YES")</f>
        <v>0</v>
      </c>
      <c r="BY62" s="60">
        <f>COUNTIFS(Coding!DL$3:DL$1048576,"YES",Coding!$AM$3:$AM$1048576,"YES")</f>
        <v>0</v>
      </c>
      <c r="BZ62" s="60">
        <f>COUNTIFS(Coding!DM$3:DM$1048576,"YES",Coding!$AM$3:$AM$1048576,"YES")</f>
        <v>0</v>
      </c>
      <c r="CA62" s="60">
        <f>COUNTIFS(Coding!DN$3:DN$1048576,"YES",Coding!$AM$3:$AM$1048576,"YES")</f>
        <v>0</v>
      </c>
      <c r="CB62" s="60">
        <f>COUNTIFS(Coding!DO$3:DO$1048576,"YES",Coding!$AM$3:$AM$1048576,"YES")</f>
        <v>0</v>
      </c>
      <c r="CC62" s="60">
        <f>COUNTIFS(Coding!DP$3:DP$1048576,"YES",Coding!$AM$3:$AM$1048576,"YES")</f>
        <v>0</v>
      </c>
      <c r="CD62" s="60">
        <f>COUNTIFS(Coding!DQ$3:DQ$1048576,"YES",Coding!$AM$3:$AM$1048576,"YES")</f>
        <v>1</v>
      </c>
      <c r="CE62" s="60">
        <f>COUNTIFS(Coding!DR$3:DR$1048576,"YES",Coding!$AM$3:$AM$1048576,"YES")</f>
        <v>0</v>
      </c>
      <c r="CF62" s="60">
        <f>COUNTIFS(Coding!DS$3:DS$1048576,"YES",Coding!$AM$3:$AM$1048576,"YES")</f>
        <v>1</v>
      </c>
      <c r="CG62" s="60">
        <f>COUNTIFS(Coding!DT$3:DT$1048576,"YES",Coding!$AM$3:$AM$1048576,"YES")</f>
        <v>1</v>
      </c>
      <c r="CH62" s="60">
        <f>COUNTIFS(Coding!DU$3:DU$1048576,"YES",Coding!$AM$3:$AM$1048576,"YES")</f>
        <v>0</v>
      </c>
      <c r="CI62" s="60">
        <f>COUNTIFS(Coding!DV$3:DV$1048576,"YES",Coding!$AM$3:$AM$1048576,"YES")</f>
        <v>0</v>
      </c>
      <c r="CJ62" s="60">
        <f>COUNTIFS(Coding!DW$3:DW$1048576,"YES",Coding!$AM$3:$AM$1048576,"YES")</f>
        <v>0</v>
      </c>
      <c r="CK62" s="60">
        <f>COUNTIFS(Coding!DX$3:DX$1048576,"YES",Coding!$AM$3:$AM$1048576,"YES")</f>
        <v>0</v>
      </c>
      <c r="CL62" s="60">
        <f>COUNTIFS(Coding!DY$3:DY$1048576,"YES",Coding!$AM$3:$AM$1048576,"YES")</f>
        <v>0</v>
      </c>
      <c r="CM62" s="60">
        <f>COUNTIFS(Coding!DZ$3:DZ$1048576,"YES",Coding!$AM$3:$AM$1048576,"YES")</f>
        <v>0</v>
      </c>
      <c r="CN62" s="60">
        <f>COUNTIFS(Coding!EA$3:EA$1048576,"YES",Coding!$AM$3:$AM$1048576,"YES")</f>
        <v>0</v>
      </c>
      <c r="CO62" s="60">
        <f>COUNTIFS(Coding!EB$3:EB$1048576,"YES",Coding!$AM$3:$AM$1048576,"YES")</f>
        <v>0</v>
      </c>
      <c r="CP62" s="60">
        <f>COUNTIFS(Coding!EC$3:EC$1048576,"YES",Coding!$AM$3:$AM$1048576,"YES")</f>
        <v>0</v>
      </c>
      <c r="CQ62" s="60">
        <f>COUNTIFS(Coding!ED$3:ED$1048576,"YES",Coding!$AM$3:$AM$1048576,"YES")</f>
        <v>0</v>
      </c>
      <c r="CR62" s="60">
        <f>COUNTIFS(Coding!EE$3:EE$1048576,"YES",Coding!$AM$3:$AM$1048576,"YES")</f>
        <v>0</v>
      </c>
      <c r="CS62" s="60">
        <f>COUNTIFS(Coding!EF$3:EF$1048576,"YES",Coding!$AM$3:$AM$1048576,"YES")</f>
        <v>0</v>
      </c>
      <c r="CT62" s="60">
        <f>COUNTIFS(Coding!EG$3:EG$1048576,"YES",Coding!$AM$3:$AM$1048576,"YES")</f>
        <v>0</v>
      </c>
    </row>
    <row r="63" spans="1:98" x14ac:dyDescent="0.25">
      <c r="A63" s="172" t="s">
        <v>2318</v>
      </c>
      <c r="B63" s="172"/>
      <c r="C63" s="172"/>
      <c r="D63" s="172"/>
      <c r="E63" s="172"/>
      <c r="F63" s="172"/>
      <c r="G63" s="172">
        <f t="shared" ref="G63:AL63" si="2">SUM(G58:G62)</f>
        <v>6</v>
      </c>
      <c r="H63" s="172">
        <f t="shared" si="2"/>
        <v>0</v>
      </c>
      <c r="I63" s="172">
        <f t="shared" si="2"/>
        <v>12</v>
      </c>
      <c r="J63" s="172">
        <f t="shared" si="2"/>
        <v>0</v>
      </c>
      <c r="K63" s="172">
        <f t="shared" si="2"/>
        <v>0</v>
      </c>
      <c r="L63" s="172">
        <f t="shared" si="2"/>
        <v>8</v>
      </c>
      <c r="M63" s="172">
        <f t="shared" si="2"/>
        <v>5</v>
      </c>
      <c r="N63" s="172">
        <f t="shared" si="2"/>
        <v>3</v>
      </c>
      <c r="O63" s="172">
        <f t="shared" si="2"/>
        <v>5</v>
      </c>
      <c r="P63" s="172">
        <f t="shared" si="2"/>
        <v>0</v>
      </c>
      <c r="Q63" s="172">
        <f t="shared" si="2"/>
        <v>0</v>
      </c>
      <c r="R63" s="172">
        <f t="shared" si="2"/>
        <v>2</v>
      </c>
      <c r="S63" s="172">
        <f t="shared" si="2"/>
        <v>0</v>
      </c>
      <c r="T63" s="172">
        <f t="shared" si="2"/>
        <v>0</v>
      </c>
      <c r="U63" s="172">
        <f t="shared" si="2"/>
        <v>12</v>
      </c>
      <c r="V63" s="172">
        <f t="shared" si="2"/>
        <v>2</v>
      </c>
      <c r="W63" s="172">
        <f t="shared" si="2"/>
        <v>0</v>
      </c>
      <c r="X63" s="172">
        <f t="shared" si="2"/>
        <v>5</v>
      </c>
      <c r="Y63" s="172">
        <f t="shared" si="2"/>
        <v>3</v>
      </c>
      <c r="Z63" s="172">
        <f t="shared" si="2"/>
        <v>5</v>
      </c>
      <c r="AA63" s="172">
        <f t="shared" si="2"/>
        <v>8</v>
      </c>
      <c r="AB63" s="172">
        <f t="shared" si="2"/>
        <v>0</v>
      </c>
      <c r="AC63" s="172">
        <f t="shared" si="2"/>
        <v>6</v>
      </c>
      <c r="AD63" s="172">
        <f t="shared" si="2"/>
        <v>16</v>
      </c>
      <c r="AE63" s="172">
        <f t="shared" si="2"/>
        <v>6</v>
      </c>
      <c r="AF63" s="172">
        <f t="shared" si="2"/>
        <v>7</v>
      </c>
      <c r="AG63" s="172">
        <f t="shared" si="2"/>
        <v>3</v>
      </c>
      <c r="AH63" s="172">
        <f t="shared" si="2"/>
        <v>1</v>
      </c>
      <c r="AI63" s="172">
        <f t="shared" si="2"/>
        <v>7</v>
      </c>
      <c r="AJ63" s="172">
        <f t="shared" si="2"/>
        <v>1</v>
      </c>
      <c r="AK63" s="172">
        <f t="shared" si="2"/>
        <v>3</v>
      </c>
      <c r="AL63" s="172">
        <f t="shared" si="2"/>
        <v>7</v>
      </c>
      <c r="AM63" s="172">
        <f t="shared" ref="AM63:BR63" si="3">SUM(AM58:AM62)</f>
        <v>0</v>
      </c>
      <c r="AN63" s="172">
        <f t="shared" si="3"/>
        <v>2</v>
      </c>
      <c r="AO63" s="172">
        <f t="shared" si="3"/>
        <v>6</v>
      </c>
      <c r="AP63" s="172">
        <f t="shared" si="3"/>
        <v>19</v>
      </c>
      <c r="AQ63" s="172">
        <f t="shared" si="3"/>
        <v>0</v>
      </c>
      <c r="AR63" s="172">
        <f t="shared" si="3"/>
        <v>5</v>
      </c>
      <c r="AS63" s="172">
        <f t="shared" si="3"/>
        <v>4</v>
      </c>
      <c r="AT63" s="172">
        <f t="shared" si="3"/>
        <v>3</v>
      </c>
      <c r="AU63" s="172">
        <f t="shared" si="3"/>
        <v>26</v>
      </c>
      <c r="AV63" s="172">
        <f t="shared" si="3"/>
        <v>6</v>
      </c>
      <c r="AW63" s="172">
        <f t="shared" si="3"/>
        <v>3</v>
      </c>
      <c r="AX63" s="172">
        <f t="shared" si="3"/>
        <v>2</v>
      </c>
      <c r="AY63" s="172">
        <f t="shared" si="3"/>
        <v>3</v>
      </c>
      <c r="AZ63" s="172">
        <f t="shared" si="3"/>
        <v>8</v>
      </c>
      <c r="BA63" s="172">
        <f t="shared" si="3"/>
        <v>2</v>
      </c>
      <c r="BB63" s="172">
        <f t="shared" si="3"/>
        <v>1</v>
      </c>
      <c r="BC63" s="172">
        <f t="shared" si="3"/>
        <v>2</v>
      </c>
      <c r="BD63" s="172">
        <f t="shared" si="3"/>
        <v>10</v>
      </c>
      <c r="BE63" s="172">
        <f t="shared" si="3"/>
        <v>6</v>
      </c>
      <c r="BF63" s="172">
        <f t="shared" si="3"/>
        <v>0</v>
      </c>
      <c r="BG63" s="172">
        <f t="shared" si="3"/>
        <v>2</v>
      </c>
      <c r="BH63" s="172">
        <f t="shared" si="3"/>
        <v>2</v>
      </c>
      <c r="BI63" s="172">
        <f t="shared" si="3"/>
        <v>2</v>
      </c>
      <c r="BJ63" s="172">
        <f t="shared" si="3"/>
        <v>2</v>
      </c>
      <c r="BK63" s="172">
        <f t="shared" si="3"/>
        <v>1</v>
      </c>
      <c r="BL63" s="172">
        <f t="shared" si="3"/>
        <v>17</v>
      </c>
      <c r="BM63" s="172">
        <f t="shared" si="3"/>
        <v>4</v>
      </c>
      <c r="BN63" s="172">
        <f t="shared" si="3"/>
        <v>2</v>
      </c>
      <c r="BO63" s="172">
        <f t="shared" si="3"/>
        <v>1</v>
      </c>
      <c r="BP63" s="172">
        <f t="shared" si="3"/>
        <v>14</v>
      </c>
      <c r="BQ63" s="172">
        <f t="shared" si="3"/>
        <v>0</v>
      </c>
      <c r="BR63" s="172">
        <f t="shared" si="3"/>
        <v>1</v>
      </c>
      <c r="BS63" s="172">
        <f t="shared" ref="BS63:CT63" si="4">SUM(BS58:BS62)</f>
        <v>0</v>
      </c>
      <c r="BT63" s="172">
        <f t="shared" si="4"/>
        <v>7</v>
      </c>
      <c r="BU63" s="172">
        <f t="shared" si="4"/>
        <v>7</v>
      </c>
      <c r="BV63" s="172">
        <f t="shared" si="4"/>
        <v>1</v>
      </c>
      <c r="BW63" s="172">
        <f t="shared" si="4"/>
        <v>0</v>
      </c>
      <c r="BX63" s="172">
        <f t="shared" si="4"/>
        <v>0</v>
      </c>
      <c r="BY63" s="172">
        <f t="shared" si="4"/>
        <v>2</v>
      </c>
      <c r="BZ63" s="172">
        <f t="shared" si="4"/>
        <v>6</v>
      </c>
      <c r="CA63" s="172">
        <f t="shared" si="4"/>
        <v>3</v>
      </c>
      <c r="CB63" s="172">
        <f t="shared" si="4"/>
        <v>4</v>
      </c>
      <c r="CC63" s="172">
        <f t="shared" si="4"/>
        <v>1</v>
      </c>
      <c r="CD63" s="172">
        <f t="shared" si="4"/>
        <v>5</v>
      </c>
      <c r="CE63" s="172">
        <f t="shared" si="4"/>
        <v>6</v>
      </c>
      <c r="CF63" s="172">
        <f t="shared" si="4"/>
        <v>4</v>
      </c>
      <c r="CG63" s="172">
        <f t="shared" si="4"/>
        <v>7</v>
      </c>
      <c r="CH63" s="172">
        <f t="shared" si="4"/>
        <v>2</v>
      </c>
      <c r="CI63" s="172">
        <f t="shared" si="4"/>
        <v>0</v>
      </c>
      <c r="CJ63" s="172">
        <f t="shared" si="4"/>
        <v>2</v>
      </c>
      <c r="CK63" s="172">
        <f t="shared" si="4"/>
        <v>0</v>
      </c>
      <c r="CL63" s="172">
        <f t="shared" si="4"/>
        <v>0</v>
      </c>
      <c r="CM63" s="172">
        <f t="shared" si="4"/>
        <v>1</v>
      </c>
      <c r="CN63" s="172">
        <f t="shared" si="4"/>
        <v>0</v>
      </c>
      <c r="CO63" s="172">
        <f t="shared" si="4"/>
        <v>0</v>
      </c>
      <c r="CP63" s="172">
        <f t="shared" si="4"/>
        <v>2</v>
      </c>
      <c r="CQ63" s="172">
        <f t="shared" si="4"/>
        <v>1</v>
      </c>
      <c r="CR63" s="172">
        <f t="shared" si="4"/>
        <v>0</v>
      </c>
      <c r="CS63" s="172">
        <f t="shared" si="4"/>
        <v>0</v>
      </c>
      <c r="CT63" s="172">
        <f t="shared" si="4"/>
        <v>1</v>
      </c>
    </row>
    <row r="64" spans="1:98" x14ac:dyDescent="0.25">
      <c r="A64" s="172"/>
      <c r="B64" s="17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c r="AB64" s="172"/>
      <c r="AC64" s="172"/>
      <c r="AD64" s="172"/>
      <c r="AE64" s="172"/>
      <c r="AF64" s="172"/>
      <c r="AG64" s="172"/>
      <c r="AH64" s="172"/>
      <c r="AI64" s="172"/>
      <c r="AJ64" s="172"/>
      <c r="AK64" s="172"/>
      <c r="AL64" s="172"/>
      <c r="AM64" s="172"/>
      <c r="AN64" s="172"/>
      <c r="AO64" s="172"/>
      <c r="AP64" s="172"/>
      <c r="AQ64" s="172"/>
      <c r="AR64" s="172"/>
      <c r="AS64" s="172"/>
      <c r="AT64" s="172"/>
      <c r="AU64" s="172"/>
      <c r="AV64" s="172"/>
      <c r="AW64" s="172"/>
      <c r="AX64" s="172"/>
      <c r="AY64" s="172"/>
      <c r="AZ64" s="172"/>
      <c r="BA64" s="172"/>
      <c r="BB64" s="172"/>
      <c r="BC64" s="172"/>
      <c r="BD64" s="172"/>
      <c r="BE64" s="172"/>
      <c r="BF64" s="172"/>
      <c r="BG64" s="172"/>
      <c r="BH64" s="172"/>
      <c r="BI64" s="172"/>
      <c r="BJ64" s="172"/>
      <c r="BK64" s="172"/>
      <c r="BL64" s="172"/>
      <c r="BM64" s="172"/>
      <c r="BN64" s="172"/>
      <c r="BO64" s="172"/>
      <c r="BP64" s="172"/>
      <c r="BQ64" s="172"/>
      <c r="BR64" s="172"/>
      <c r="BS64" s="172"/>
      <c r="BT64" s="172"/>
      <c r="BU64" s="172"/>
      <c r="BV64" s="172"/>
      <c r="BW64" s="172"/>
      <c r="BX64" s="172"/>
      <c r="BY64" s="172"/>
      <c r="BZ64" s="172"/>
      <c r="CA64" s="172"/>
      <c r="CB64" s="172"/>
      <c r="CC64" s="172"/>
      <c r="CD64" s="172"/>
      <c r="CE64" s="172"/>
      <c r="CF64" s="172"/>
      <c r="CG64" s="172"/>
      <c r="CH64" s="172"/>
      <c r="CI64" s="172"/>
      <c r="CJ64" s="172"/>
      <c r="CK64" s="172"/>
      <c r="CL64" s="172"/>
      <c r="CM64" s="172"/>
      <c r="CN64" s="172"/>
      <c r="CO64" s="172"/>
      <c r="CP64" s="172"/>
      <c r="CQ64" s="172"/>
      <c r="CR64" s="172"/>
      <c r="CS64" s="172"/>
      <c r="CT64" s="172"/>
    </row>
    <row r="67" spans="1:98" ht="33" customHeight="1" x14ac:dyDescent="0.25">
      <c r="A67" s="174" t="s">
        <v>2355</v>
      </c>
      <c r="B67" s="174"/>
      <c r="C67" s="174"/>
      <c r="D67" s="174"/>
      <c r="E67" s="174"/>
      <c r="F67" s="174"/>
      <c r="G67" s="174"/>
      <c r="H67" s="174"/>
      <c r="I67" s="1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c r="CS67" s="174"/>
      <c r="CT67" s="174"/>
    </row>
    <row r="68" spans="1:98" ht="78.75" customHeight="1" x14ac:dyDescent="0.25">
      <c r="A68" s="181" t="s">
        <v>2320</v>
      </c>
      <c r="B68" s="181"/>
      <c r="C68" s="181"/>
      <c r="D68" s="181"/>
      <c r="E68" s="181"/>
      <c r="F68" s="181"/>
      <c r="G68" s="58" t="s">
        <v>1788</v>
      </c>
      <c r="H68" s="58" t="s">
        <v>1789</v>
      </c>
      <c r="I68" s="58" t="s">
        <v>1790</v>
      </c>
      <c r="J68" s="58" t="s">
        <v>1791</v>
      </c>
      <c r="K68" s="58" t="s">
        <v>1792</v>
      </c>
      <c r="L68" s="58" t="s">
        <v>1793</v>
      </c>
      <c r="M68" s="58" t="s">
        <v>39</v>
      </c>
      <c r="N68" s="58" t="s">
        <v>455</v>
      </c>
      <c r="O68" s="58" t="s">
        <v>40</v>
      </c>
      <c r="P68" s="58" t="s">
        <v>1794</v>
      </c>
      <c r="Q68" s="58" t="s">
        <v>1795</v>
      </c>
      <c r="R68" s="58" t="s">
        <v>1796</v>
      </c>
      <c r="S68" s="58" t="s">
        <v>1797</v>
      </c>
      <c r="T68" s="58" t="s">
        <v>1337</v>
      </c>
      <c r="U68" s="58" t="s">
        <v>1826</v>
      </c>
      <c r="V68" s="58" t="s">
        <v>1827</v>
      </c>
      <c r="W68" s="58" t="s">
        <v>2307</v>
      </c>
      <c r="X68" s="58" t="s">
        <v>2079</v>
      </c>
      <c r="Y68" s="58" t="s">
        <v>1798</v>
      </c>
      <c r="Z68" s="58" t="s">
        <v>1799</v>
      </c>
      <c r="AA68" s="58" t="s">
        <v>2080</v>
      </c>
      <c r="AB68" s="58" t="s">
        <v>1800</v>
      </c>
      <c r="AC68" s="58" t="s">
        <v>1801</v>
      </c>
      <c r="AD68" s="58" t="s">
        <v>1802</v>
      </c>
      <c r="AE68" s="58" t="s">
        <v>1803</v>
      </c>
      <c r="AF68" s="58" t="s">
        <v>2081</v>
      </c>
      <c r="AG68" s="58" t="s">
        <v>2082</v>
      </c>
      <c r="AH68" s="58" t="s">
        <v>1804</v>
      </c>
      <c r="AI68" s="58" t="s">
        <v>1805</v>
      </c>
      <c r="AJ68" s="58" t="s">
        <v>608</v>
      </c>
      <c r="AK68" s="58" t="s">
        <v>1806</v>
      </c>
      <c r="AL68" s="58" t="s">
        <v>41</v>
      </c>
      <c r="AM68" s="58" t="s">
        <v>1807</v>
      </c>
      <c r="AN68" s="58" t="s">
        <v>1808</v>
      </c>
      <c r="AO68" s="58" t="s">
        <v>437</v>
      </c>
      <c r="AP68" s="58" t="s">
        <v>1809</v>
      </c>
      <c r="AQ68" s="58" t="s">
        <v>1810</v>
      </c>
      <c r="AR68" s="58" t="s">
        <v>510</v>
      </c>
      <c r="AS68" s="58" t="s">
        <v>1811</v>
      </c>
      <c r="AT68" s="58" t="s">
        <v>1812</v>
      </c>
      <c r="AU68" s="58" t="s">
        <v>43</v>
      </c>
      <c r="AV68" s="58" t="s">
        <v>1813</v>
      </c>
      <c r="AW68" s="58" t="s">
        <v>1821</v>
      </c>
      <c r="AX68" s="58" t="s">
        <v>1814</v>
      </c>
      <c r="AY68" s="58" t="s">
        <v>449</v>
      </c>
      <c r="AZ68" s="58" t="s">
        <v>44</v>
      </c>
      <c r="BA68" s="58" t="s">
        <v>2084</v>
      </c>
      <c r="BB68" s="58" t="s">
        <v>2083</v>
      </c>
      <c r="BC68" s="58" t="s">
        <v>600</v>
      </c>
      <c r="BD68" s="58" t="s">
        <v>45</v>
      </c>
      <c r="BE68" s="58" t="s">
        <v>1815</v>
      </c>
      <c r="BF68" s="58" t="s">
        <v>1816</v>
      </c>
      <c r="BG68" s="58" t="s">
        <v>46</v>
      </c>
      <c r="BH68" s="58" t="s">
        <v>1817</v>
      </c>
      <c r="BI68" s="58" t="s">
        <v>593</v>
      </c>
      <c r="BJ68" s="58" t="s">
        <v>1328</v>
      </c>
      <c r="BK68" s="58" t="s">
        <v>476</v>
      </c>
      <c r="BL68" s="58" t="s">
        <v>1818</v>
      </c>
      <c r="BM68" s="58" t="s">
        <v>1819</v>
      </c>
      <c r="BN68" s="58" t="s">
        <v>47</v>
      </c>
      <c r="BO68" s="58" t="s">
        <v>48</v>
      </c>
      <c r="BP68" s="58" t="s">
        <v>2085</v>
      </c>
      <c r="BQ68" s="58" t="s">
        <v>1820</v>
      </c>
      <c r="BR68" s="58" t="s">
        <v>2297</v>
      </c>
      <c r="BS68" s="58" t="s">
        <v>598</v>
      </c>
      <c r="BT68" s="58" t="s">
        <v>439</v>
      </c>
      <c r="BU68" s="58" t="s">
        <v>49</v>
      </c>
      <c r="BV68" s="58" t="s">
        <v>447</v>
      </c>
      <c r="BW68" s="58" t="s">
        <v>1822</v>
      </c>
      <c r="BX68" s="58" t="s">
        <v>2086</v>
      </c>
      <c r="BY68" s="58" t="s">
        <v>1823</v>
      </c>
      <c r="BZ68" s="58" t="s">
        <v>453</v>
      </c>
      <c r="CA68" s="58" t="s">
        <v>1824</v>
      </c>
      <c r="CB68" s="58" t="s">
        <v>50</v>
      </c>
      <c r="CC68" s="58" t="s">
        <v>461</v>
      </c>
      <c r="CD68" s="58" t="s">
        <v>51</v>
      </c>
      <c r="CE68" s="58" t="s">
        <v>607</v>
      </c>
      <c r="CF68" s="58" t="s">
        <v>1305</v>
      </c>
      <c r="CG68" s="58" t="s">
        <v>443</v>
      </c>
      <c r="CH68" s="58" t="s">
        <v>1825</v>
      </c>
      <c r="CI68" s="58" t="s">
        <v>597</v>
      </c>
      <c r="CJ68" s="58" t="s">
        <v>2292</v>
      </c>
      <c r="CK68" s="58" t="s">
        <v>2293</v>
      </c>
      <c r="CL68" s="58" t="s">
        <v>2294</v>
      </c>
      <c r="CM68" s="58" t="s">
        <v>2295</v>
      </c>
      <c r="CN68" s="58" t="s">
        <v>2303</v>
      </c>
      <c r="CO68" s="58" t="s">
        <v>2302</v>
      </c>
      <c r="CP68" s="58" t="s">
        <v>2074</v>
      </c>
      <c r="CQ68" s="58" t="s">
        <v>2311</v>
      </c>
      <c r="CR68" s="58" t="s">
        <v>2304</v>
      </c>
      <c r="CS68" s="58" t="s">
        <v>2306</v>
      </c>
      <c r="CT68" s="58" t="s">
        <v>2308</v>
      </c>
    </row>
    <row r="69" spans="1:98" x14ac:dyDescent="0.25">
      <c r="A69" s="176" t="s">
        <v>21</v>
      </c>
      <c r="B69" s="176"/>
      <c r="C69" s="176"/>
      <c r="D69" s="176"/>
      <c r="E69" s="176"/>
      <c r="F69" s="176"/>
      <c r="G69" s="60">
        <f>COUNTIFS(Coding!AT$3:AT$1048576,"YES",Coding!$D$3:$D$1048576,Blocking_Size!$A$4,Coding!$AB$3:$AB$1048576,"YES")</f>
        <v>2</v>
      </c>
      <c r="H69" s="60">
        <f>COUNTIFS(Coding!AU$3:AU$1048576,"YES",Coding!$D$3:$D$1048576,Blocking_Size!$A$4,Coding!$AB$3:$AB$1048576,"YES")</f>
        <v>0</v>
      </c>
      <c r="I69" s="60">
        <f>COUNTIFS(Coding!AV$3:AV$1048576,"YES",Coding!$D$3:$D$1048576,Blocking_Size!$A$4,Coding!$AB$3:$AB$1048576,"YES")</f>
        <v>0</v>
      </c>
      <c r="J69" s="60">
        <f>COUNTIFS(Coding!AW$3:AW$1048576,"YES",Coding!$D$3:$D$1048576,Blocking_Size!$A$4,Coding!$AB$3:$AB$1048576,"YES")</f>
        <v>0</v>
      </c>
      <c r="K69" s="60">
        <f>COUNTIFS(Coding!AX$3:AX$1048576,"YES",Coding!$D$3:$D$1048576,Blocking_Size!$A$4,Coding!$AB$3:$AB$1048576,"YES")</f>
        <v>0</v>
      </c>
      <c r="L69" s="60">
        <f>COUNTIFS(Coding!AY$3:AY$1048576,"YES",Coding!$D$3:$D$1048576,Blocking_Size!$A$4,Coding!$AB$3:$AB$1048576,"YES")</f>
        <v>0</v>
      </c>
      <c r="M69" s="60">
        <f>COUNTIFS(Coding!AZ$3:AZ$1048576,"YES",Coding!$D$3:$D$1048576,Blocking_Size!$A$4,Coding!$AB$3:$AB$1048576,"YES")</f>
        <v>0</v>
      </c>
      <c r="N69" s="60">
        <f>COUNTIFS(Coding!BA$3:BA$1048576,"YES",Coding!$D$3:$D$1048576,Blocking_Size!$A$4,Coding!$AB$3:$AB$1048576,"YES")</f>
        <v>1</v>
      </c>
      <c r="O69" s="60">
        <f>COUNTIFS(Coding!BB$3:BB$1048576,"YES",Coding!$D$3:$D$1048576,Blocking_Size!$A$4,Coding!$AB$3:$AB$1048576,"YES")</f>
        <v>1</v>
      </c>
      <c r="P69" s="60">
        <f>COUNTIFS(Coding!BC$3:BC$1048576,"YES",Coding!$D$3:$D$1048576,Blocking_Size!$A$4,Coding!$AB$3:$AB$1048576,"YES")</f>
        <v>0</v>
      </c>
      <c r="Q69" s="60">
        <f>COUNTIFS(Coding!BD$3:BD$1048576,"YES",Coding!$D$3:$D$1048576,Blocking_Size!$A$4,Coding!$AB$3:$AB$1048576,"YES")</f>
        <v>0</v>
      </c>
      <c r="R69" s="60">
        <f>COUNTIFS(Coding!BE$3:BE$1048576,"YES",Coding!$D$3:$D$1048576,Blocking_Size!$A$4,Coding!$AB$3:$AB$1048576,"YES")</f>
        <v>0</v>
      </c>
      <c r="S69" s="60">
        <f>COUNTIFS(Coding!BF$3:BF$1048576,"YES",Coding!$D$3:$D$1048576,Blocking_Size!$A$4,Coding!$AB$3:$AB$1048576,"YES")</f>
        <v>0</v>
      </c>
      <c r="T69" s="60">
        <f>COUNTIFS(Coding!BG$3:BG$1048576,"YES",Coding!$D$3:$D$1048576,Blocking_Size!$A$4,Coding!$AB$3:$AB$1048576,"YES")</f>
        <v>0</v>
      </c>
      <c r="U69" s="60">
        <f>COUNTIFS(Coding!BH$3:BH$1048576,"YES",Coding!$D$3:$D$1048576,Blocking_Size!$A$4,Coding!$AB$3:$AB$1048576,"YES")</f>
        <v>1</v>
      </c>
      <c r="V69" s="60">
        <f>COUNTIFS(Coding!BI$3:BI$1048576,"YES",Coding!$D$3:$D$1048576,Blocking_Size!$A$4,Coding!$AB$3:$AB$1048576,"YES")</f>
        <v>0</v>
      </c>
      <c r="W69" s="60">
        <f>COUNTIFS(Coding!BJ$3:BJ$1048576,"YES",Coding!$D$3:$D$1048576,Blocking_Size!$A$4,Coding!$AB$3:$AB$1048576,"YES")</f>
        <v>0</v>
      </c>
      <c r="X69" s="60">
        <f>COUNTIFS(Coding!BK$3:BK$1048576,"YES",Coding!$D$3:$D$1048576,Blocking_Size!$A$4,Coding!$AB$3:$AB$1048576,"YES")</f>
        <v>0</v>
      </c>
      <c r="Y69" s="60">
        <f>COUNTIFS(Coding!BL$3:BL$1048576,"YES",Coding!$D$3:$D$1048576,Blocking_Size!$A$4,Coding!$AB$3:$AB$1048576,"YES")</f>
        <v>0</v>
      </c>
      <c r="Z69" s="60">
        <f>COUNTIFS(Coding!BM$3:BM$1048576,"YES",Coding!$D$3:$D$1048576,Blocking_Size!$A$4,Coding!$AB$3:$AB$1048576,"YES")</f>
        <v>0</v>
      </c>
      <c r="AA69" s="60">
        <f>COUNTIFS(Coding!BN$3:BN$1048576,"YES",Coding!$D$3:$D$1048576,Blocking_Size!$A$4,Coding!$AB$3:$AB$1048576,"YES")</f>
        <v>0</v>
      </c>
      <c r="AB69" s="60">
        <f>COUNTIFS(Coding!BO$3:BO$1048576,"YES",Coding!$D$3:$D$1048576,Blocking_Size!$A$4,Coding!$AB$3:$AB$1048576,"YES")</f>
        <v>0</v>
      </c>
      <c r="AC69" s="60">
        <f>COUNTIFS(Coding!BP$3:BP$1048576,"YES",Coding!$D$3:$D$1048576,Blocking_Size!$A$4,Coding!$AB$3:$AB$1048576,"YES")</f>
        <v>0</v>
      </c>
      <c r="AD69" s="60">
        <f>COUNTIFS(Coding!BQ$3:BQ$1048576,"YES",Coding!$D$3:$D$1048576,Blocking_Size!$A$4,Coding!$AB$3:$AB$1048576,"YES")</f>
        <v>1</v>
      </c>
      <c r="AE69" s="60">
        <f>COUNTIFS(Coding!BR$3:BR$1048576,"YES",Coding!$D$3:$D$1048576,Blocking_Size!$A$4,Coding!$AB$3:$AB$1048576,"YES")</f>
        <v>1</v>
      </c>
      <c r="AF69" s="60">
        <f>COUNTIFS(Coding!BS$3:BS$1048576,"YES",Coding!$D$3:$D$1048576,Blocking_Size!$A$4,Coding!$AB$3:$AB$1048576,"YES")</f>
        <v>0</v>
      </c>
      <c r="AG69" s="60">
        <f>COUNTIFS(Coding!BT$3:BT$1048576,"YES",Coding!$D$3:$D$1048576,Blocking_Size!$A$4,Coding!$AB$3:$AB$1048576,"YES")</f>
        <v>1</v>
      </c>
      <c r="AH69" s="60">
        <f>COUNTIFS(Coding!BU$3:BU$1048576,"YES",Coding!$D$3:$D$1048576,Blocking_Size!$A$4,Coding!$AB$3:$AB$1048576,"YES")</f>
        <v>1</v>
      </c>
      <c r="AI69" s="60">
        <f>COUNTIFS(Coding!BV$3:BV$1048576,"YES",Coding!$D$3:$D$1048576,Blocking_Size!$A$4,Coding!$AB$3:$AB$1048576,"YES")</f>
        <v>0</v>
      </c>
      <c r="AJ69" s="60">
        <f>COUNTIFS(Coding!BW$3:BW$1048576,"YES",Coding!$D$3:$D$1048576,Blocking_Size!$A$4,Coding!$AB$3:$AB$1048576,"YES")</f>
        <v>1</v>
      </c>
      <c r="AK69" s="60">
        <f>COUNTIFS(Coding!BX$3:BX$1048576,"YES",Coding!$D$3:$D$1048576,Blocking_Size!$A$4,Coding!$AB$3:$AB$1048576,"YES")</f>
        <v>0</v>
      </c>
      <c r="AL69" s="60">
        <f>COUNTIFS(Coding!BY$3:BY$1048576,"YES",Coding!$D$3:$D$1048576,Blocking_Size!$A$4,Coding!$AB$3:$AB$1048576,"YES")</f>
        <v>2</v>
      </c>
      <c r="AM69" s="60">
        <f>COUNTIFS(Coding!BZ$3:BZ$1048576,"YES",Coding!$D$3:$D$1048576,Blocking_Size!$A$4,Coding!$AB$3:$AB$1048576,"YES")</f>
        <v>0</v>
      </c>
      <c r="AN69" s="60">
        <f>COUNTIFS(Coding!CA$3:CA$1048576,"YES",Coding!$D$3:$D$1048576,Blocking_Size!$A$4,Coding!$AB$3:$AB$1048576,"YES")</f>
        <v>0</v>
      </c>
      <c r="AO69" s="60">
        <f>COUNTIFS(Coding!CB$3:CB$1048576,"YES",Coding!$D$3:$D$1048576,Blocking_Size!$A$4,Coding!$AB$3:$AB$1048576,"YES")</f>
        <v>1</v>
      </c>
      <c r="AP69" s="60">
        <f>COUNTIFS(Coding!CC$3:CC$1048576,"YES",Coding!$D$3:$D$1048576,Blocking_Size!$A$4,Coding!$AB$3:$AB$1048576,"YES")</f>
        <v>2</v>
      </c>
      <c r="AQ69" s="60">
        <f>COUNTIFS(Coding!CD$3:CD$1048576,"YES",Coding!$D$3:$D$1048576,Blocking_Size!$A$4,Coding!$AB$3:$AB$1048576,"YES")</f>
        <v>0</v>
      </c>
      <c r="AR69" s="60">
        <f>COUNTIFS(Coding!CE$3:CE$1048576,"YES",Coding!$D$3:$D$1048576,Blocking_Size!$A$4,Coding!$AB$3:$AB$1048576,"YES")</f>
        <v>1</v>
      </c>
      <c r="AS69" s="60">
        <f>COUNTIFS(Coding!CF$3:CF$1048576,"YES",Coding!$D$3:$D$1048576,Blocking_Size!$A$4,Coding!$AB$3:$AB$1048576,"YES")</f>
        <v>0</v>
      </c>
      <c r="AT69" s="60">
        <f>COUNTIFS(Coding!CG$3:CG$1048576,"YES",Coding!$D$3:$D$1048576,Blocking_Size!$A$4,Coding!$AB$3:$AB$1048576,"YES")</f>
        <v>0</v>
      </c>
      <c r="AU69" s="60">
        <f>COUNTIFS(Coding!CH$3:CH$1048576,"YES",Coding!$D$3:$D$1048576,Blocking_Size!$A$4,Coding!$AB$3:$AB$1048576,"YES")</f>
        <v>2</v>
      </c>
      <c r="AV69" s="60">
        <f>COUNTIFS(Coding!CI$3:CI$1048576,"YES",Coding!$D$3:$D$1048576,Blocking_Size!$A$4,Coding!$AB$3:$AB$1048576,"YES")</f>
        <v>1</v>
      </c>
      <c r="AW69" s="60">
        <f>COUNTIFS(Coding!CJ$3:CJ$1048576,"YES",Coding!$D$3:$D$1048576,Blocking_Size!$A$4,Coding!$AB$3:$AB$1048576,"YES")</f>
        <v>1</v>
      </c>
      <c r="AX69" s="60">
        <f>COUNTIFS(Coding!CK$3:CK$1048576,"YES",Coding!$D$3:$D$1048576,Blocking_Size!$A$4,Coding!$AB$3:$AB$1048576,"YES")</f>
        <v>0</v>
      </c>
      <c r="AY69" s="60">
        <f>COUNTIFS(Coding!CL$3:CL$1048576,"YES",Coding!$D$3:$D$1048576,Blocking_Size!$A$4,Coding!$AB$3:$AB$1048576,"YES")</f>
        <v>1</v>
      </c>
      <c r="AZ69" s="60">
        <f>COUNTIFS(Coding!CM$3:CM$1048576,"YES",Coding!$D$3:$D$1048576,Blocking_Size!$A$4,Coding!$AB$3:$AB$1048576,"YES")</f>
        <v>3</v>
      </c>
      <c r="BA69" s="60">
        <f>COUNTIFS(Coding!CN$3:CN$1048576,"YES",Coding!$D$3:$D$1048576,Blocking_Size!$A$4,Coding!$AB$3:$AB$1048576,"YES")</f>
        <v>0</v>
      </c>
      <c r="BB69" s="60">
        <f>COUNTIFS(Coding!CO$3:CO$1048576,"YES",Coding!$D$3:$D$1048576,Blocking_Size!$A$4,Coding!$AB$3:$AB$1048576,"YES")</f>
        <v>0</v>
      </c>
      <c r="BC69" s="60">
        <f>COUNTIFS(Coding!CP$3:CP$1048576,"YES",Coding!$D$3:$D$1048576,Blocking_Size!$A$4,Coding!$AB$3:$AB$1048576,"YES")</f>
        <v>0</v>
      </c>
      <c r="BD69" s="60">
        <f>COUNTIFS(Coding!CQ$3:CQ$1048576,"YES",Coding!$D$3:$D$1048576,Blocking_Size!$A$4,Coding!$AB$3:$AB$1048576,"YES")</f>
        <v>0</v>
      </c>
      <c r="BE69" s="60">
        <f>COUNTIFS(Coding!CR$3:CR$1048576,"YES",Coding!$D$3:$D$1048576,Blocking_Size!$A$4,Coding!$AB$3:$AB$1048576,"YES")</f>
        <v>0</v>
      </c>
      <c r="BF69" s="60">
        <f>COUNTIFS(Coding!CS$3:CS$1048576,"YES",Coding!$D$3:$D$1048576,Blocking_Size!$A$4,Coding!$AB$3:$AB$1048576,"YES")</f>
        <v>0</v>
      </c>
      <c r="BG69" s="60">
        <f>COUNTIFS(Coding!CT$3:CT$1048576,"YES",Coding!$D$3:$D$1048576,Blocking_Size!$A$4,Coding!$AB$3:$AB$1048576,"YES")</f>
        <v>0</v>
      </c>
      <c r="BH69" s="60">
        <f>COUNTIFS(Coding!CU$3:CU$1048576,"YES",Coding!$D$3:$D$1048576,Blocking_Size!$A$4,Coding!$AB$3:$AB$1048576,"YES")</f>
        <v>0</v>
      </c>
      <c r="BI69" s="60">
        <f>COUNTIFS(Coding!CV$3:CV$1048576,"YES",Coding!$D$3:$D$1048576,Blocking_Size!$A$4,Coding!$AB$3:$AB$1048576,"YES")</f>
        <v>0</v>
      </c>
      <c r="BJ69" s="60">
        <f>COUNTIFS(Coding!CW$3:CW$1048576,"YES",Coding!$D$3:$D$1048576,Blocking_Size!$A$4,Coding!$AB$3:$AB$1048576,"YES")</f>
        <v>0</v>
      </c>
      <c r="BK69" s="60">
        <f>COUNTIFS(Coding!CX$3:CX$1048576,"YES",Coding!$D$3:$D$1048576,Blocking_Size!$A$4,Coding!$AB$3:$AB$1048576,"YES")</f>
        <v>0</v>
      </c>
      <c r="BL69" s="60">
        <f>COUNTIFS(Coding!CY$3:CY$1048576,"YES",Coding!$D$3:$D$1048576,Blocking_Size!$A$4,Coding!$AB$3:$AB$1048576,"YES")</f>
        <v>0</v>
      </c>
      <c r="BM69" s="60">
        <f>COUNTIFS(Coding!CZ$3:CZ$1048576,"YES",Coding!$D$3:$D$1048576,Blocking_Size!$A$4,Coding!$AB$3:$AB$1048576,"YES")</f>
        <v>0</v>
      </c>
      <c r="BN69" s="60">
        <f>COUNTIFS(Coding!DA$3:DA$1048576,"YES",Coding!$D$3:$D$1048576,Blocking_Size!$A$4,Coding!$AB$3:$AB$1048576,"YES")</f>
        <v>0</v>
      </c>
      <c r="BO69" s="60">
        <f>COUNTIFS(Coding!DB$3:DB$1048576,"YES",Coding!$D$3:$D$1048576,Blocking_Size!$A$4,Coding!$AB$3:$AB$1048576,"YES")</f>
        <v>0</v>
      </c>
      <c r="BP69" s="60">
        <f>COUNTIFS(Coding!DC$3:DC$1048576,"YES",Coding!$D$3:$D$1048576,Blocking_Size!$A$4,Coding!$AB$3:$AB$1048576,"YES")</f>
        <v>2</v>
      </c>
      <c r="BQ69" s="60">
        <f>COUNTIFS(Coding!DD$3:DD$1048576,"YES",Coding!$D$3:$D$1048576,Blocking_Size!$A$4,Coding!$AB$3:$AB$1048576,"YES")</f>
        <v>0</v>
      </c>
      <c r="BR69" s="60">
        <f>COUNTIFS(Coding!DE$3:DE$1048576,"YES",Coding!$D$3:$D$1048576,Blocking_Size!$A$4,Coding!$AB$3:$AB$1048576,"YES")</f>
        <v>0</v>
      </c>
      <c r="BS69" s="60">
        <f>COUNTIFS(Coding!DF$3:DF$1048576,"YES",Coding!$D$3:$D$1048576,Blocking_Size!$A$4,Coding!$AB$3:$AB$1048576,"YES")</f>
        <v>0</v>
      </c>
      <c r="BT69" s="60">
        <f>COUNTIFS(Coding!DG$3:DG$1048576,"YES",Coding!$D$3:$D$1048576,Blocking_Size!$A$4,Coding!$AB$3:$AB$1048576,"YES")</f>
        <v>0</v>
      </c>
      <c r="BU69" s="60">
        <f>COUNTIFS(Coding!DH$3:DH$1048576,"YES",Coding!$D$3:$D$1048576,Blocking_Size!$A$4,Coding!$AB$3:$AB$1048576,"YES")</f>
        <v>1</v>
      </c>
      <c r="BV69" s="60">
        <f>COUNTIFS(Coding!DI$3:DI$1048576,"YES",Coding!$D$3:$D$1048576,Blocking_Size!$A$4,Coding!$AB$3:$AB$1048576,"YES")</f>
        <v>0</v>
      </c>
      <c r="BW69" s="60">
        <f>COUNTIFS(Coding!DJ$3:DJ$1048576,"YES",Coding!$D$3:$D$1048576,Blocking_Size!$A$4,Coding!$AB$3:$AB$1048576,"YES")</f>
        <v>0</v>
      </c>
      <c r="BX69" s="60">
        <f>COUNTIFS(Coding!DK$3:DK$1048576,"YES",Coding!$D$3:$D$1048576,Blocking_Size!$A$4,Coding!$AB$3:$AB$1048576,"YES")</f>
        <v>0</v>
      </c>
      <c r="BY69" s="60">
        <f>COUNTIFS(Coding!DL$3:DL$1048576,"YES",Coding!$D$3:$D$1048576,Blocking_Size!$A$4,Coding!$AB$3:$AB$1048576,"YES")</f>
        <v>1</v>
      </c>
      <c r="BZ69" s="60">
        <f>COUNTIFS(Coding!DM$3:DM$1048576,"YES",Coding!$D$3:$D$1048576,Blocking_Size!$A$4,Coding!$AB$3:$AB$1048576,"YES")</f>
        <v>2</v>
      </c>
      <c r="CA69" s="60">
        <f>COUNTIFS(Coding!DN$3:DN$1048576,"YES",Coding!$D$3:$D$1048576,Blocking_Size!$A$4,Coding!$AB$3:$AB$1048576,"YES")</f>
        <v>0</v>
      </c>
      <c r="CB69" s="60">
        <f>COUNTIFS(Coding!DO$3:DO$1048576,"YES",Coding!$D$3:$D$1048576,Blocking_Size!$A$4,Coding!$AB$3:$AB$1048576,"YES")</f>
        <v>0</v>
      </c>
      <c r="CC69" s="60">
        <f>COUNTIFS(Coding!DP$3:DP$1048576,"YES",Coding!$D$3:$D$1048576,Blocking_Size!$A$4,Coding!$AB$3:$AB$1048576,"YES")</f>
        <v>0</v>
      </c>
      <c r="CD69" s="60">
        <f>COUNTIFS(Coding!DQ$3:DQ$1048576,"YES",Coding!$D$3:$D$1048576,Blocking_Size!$A$4,Coding!$AB$3:$AB$1048576,"YES")</f>
        <v>0</v>
      </c>
      <c r="CE69" s="60">
        <f>COUNTIFS(Coding!DR$3:DR$1048576,"YES",Coding!$D$3:$D$1048576,Blocking_Size!$A$4,Coding!$AB$3:$AB$1048576,"YES")</f>
        <v>1</v>
      </c>
      <c r="CF69" s="60">
        <f>COUNTIFS(Coding!DS$3:DS$1048576,"YES",Coding!$D$3:$D$1048576,Blocking_Size!$A$4,Coding!$AB$3:$AB$1048576,"YES")</f>
        <v>0</v>
      </c>
      <c r="CG69" s="60">
        <f>COUNTIFS(Coding!DT$3:DT$1048576,"YES",Coding!$D$3:$D$1048576,Blocking_Size!$A$4,Coding!$AB$3:$AB$1048576,"YES")</f>
        <v>0</v>
      </c>
      <c r="CH69" s="60">
        <f>COUNTIFS(Coding!DU$3:DU$1048576,"YES",Coding!$D$3:$D$1048576,Blocking_Size!$A$4,Coding!$AB$3:$AB$1048576,"YES")</f>
        <v>0</v>
      </c>
      <c r="CI69" s="60">
        <f>COUNTIFS(Coding!DV$3:DV$1048576,"YES",Coding!$D$3:$D$1048576,Blocking_Size!$A$4,Coding!$AB$3:$AB$1048576,"YES")</f>
        <v>0</v>
      </c>
      <c r="CJ69" s="60">
        <f>COUNTIFS(Coding!DW$3:DW$1048576,"YES",Coding!$D$3:$D$1048576,Blocking_Size!$A$4,Coding!$AB$3:$AB$1048576,"YES")</f>
        <v>0</v>
      </c>
      <c r="CK69" s="60">
        <f>COUNTIFS(Coding!DX$3:DX$1048576,"YES",Coding!$D$3:$D$1048576,Blocking_Size!$A$4,Coding!$AB$3:$AB$1048576,"YES")</f>
        <v>0</v>
      </c>
      <c r="CL69" s="60">
        <f>COUNTIFS(Coding!DY$3:DY$1048576,"YES",Coding!$D$3:$D$1048576,Blocking_Size!$A$4,Coding!$AB$3:$AB$1048576,"YES")</f>
        <v>0</v>
      </c>
      <c r="CM69" s="60">
        <f>COUNTIFS(Coding!DZ$3:DZ$1048576,"YES",Coding!$D$3:$D$1048576,Blocking_Size!$A$4,Coding!$AB$3:$AB$1048576,"YES")</f>
        <v>0</v>
      </c>
      <c r="CN69" s="60">
        <f>COUNTIFS(Coding!EA$3:EA$1048576,"YES",Coding!$D$3:$D$1048576,Blocking_Size!$A$4,Coding!$AB$3:$AB$1048576,"YES")</f>
        <v>0</v>
      </c>
      <c r="CO69" s="60">
        <f>COUNTIFS(Coding!EB$3:EB$1048576,"YES",Coding!$D$3:$D$1048576,Blocking_Size!$A$4,Coding!$AB$3:$AB$1048576,"YES")</f>
        <v>0</v>
      </c>
      <c r="CP69" s="60">
        <f>COUNTIFS(Coding!EC$3:EC$1048576,"YES",Coding!$D$3:$D$1048576,Blocking_Size!$A$4,Coding!$AB$3:$AB$1048576,"YES")</f>
        <v>0</v>
      </c>
      <c r="CQ69" s="60">
        <f>COUNTIFS(Coding!ED$3:ED$1048576,"YES",Coding!$D$3:$D$1048576,Blocking_Size!$A$4,Coding!$AB$3:$AB$1048576,"YES")</f>
        <v>0</v>
      </c>
      <c r="CR69" s="60">
        <f>COUNTIFS(Coding!EE$3:EE$1048576,"YES",Coding!$D$3:$D$1048576,Blocking_Size!$A$4,Coding!$AB$3:$AB$1048576,"YES")</f>
        <v>0</v>
      </c>
      <c r="CS69" s="60">
        <f>COUNTIFS(Coding!EF$3:EF$1048576,"YES",Coding!$D$3:$D$1048576,Blocking_Size!$A$4,Coding!$AB$3:$AB$1048576,"YES")</f>
        <v>0</v>
      </c>
      <c r="CT69" s="60">
        <f>COUNTIFS(Coding!EG$3:EG$1048576,"YES",Coding!$D$3:$D$1048576,Blocking_Size!$A$4,Coding!$AB$3:$AB$1048576,"YES")</f>
        <v>0</v>
      </c>
    </row>
    <row r="70" spans="1:98" x14ac:dyDescent="0.25">
      <c r="A70" s="176" t="s">
        <v>35</v>
      </c>
      <c r="B70" s="176"/>
      <c r="C70" s="176"/>
      <c r="D70" s="176"/>
      <c r="E70" s="176"/>
      <c r="F70" s="176"/>
      <c r="G70" s="60">
        <f>COUNTIFS(Coding!AT$3:AT$1048576,"YES",Coding!$D$3:$D$1048576,Blocking_Size!$A$4,Coding!$AP$3:$AP$1048576,"YES")</f>
        <v>0</v>
      </c>
      <c r="H70" s="60">
        <f>COUNTIFS(Coding!AU$3:AU$1048576,"YES",Coding!$D$3:$D$1048576,Blocking_Size!$A$4,Coding!$AP$3:$AP$1048576,"YES")</f>
        <v>0</v>
      </c>
      <c r="I70" s="60">
        <f>COUNTIFS(Coding!AV$3:AV$1048576,"YES",Coding!$D$3:$D$1048576,Blocking_Size!$A$4,Coding!$AP$3:$AP$1048576,"YES")</f>
        <v>0</v>
      </c>
      <c r="J70" s="60">
        <f>COUNTIFS(Coding!AW$3:AW$1048576,"YES",Coding!$D$3:$D$1048576,Blocking_Size!$A$4,Coding!$AP$3:$AP$1048576,"YES")</f>
        <v>0</v>
      </c>
      <c r="K70" s="60">
        <f>COUNTIFS(Coding!AX$3:AX$1048576,"YES",Coding!$D$3:$D$1048576,Blocking_Size!$A$4,Coding!$AP$3:$AP$1048576,"YES")</f>
        <v>0</v>
      </c>
      <c r="L70" s="60">
        <f>COUNTIFS(Coding!AY$3:AY$1048576,"YES",Coding!$D$3:$D$1048576,Blocking_Size!$A$4,Coding!$AP$3:$AP$1048576,"YES")</f>
        <v>0</v>
      </c>
      <c r="M70" s="60">
        <f>COUNTIFS(Coding!AZ$3:AZ$1048576,"YES",Coding!$D$3:$D$1048576,Blocking_Size!$A$4,Coding!$AP$3:$AP$1048576,"YES")</f>
        <v>1</v>
      </c>
      <c r="N70" s="60">
        <f>COUNTIFS(Coding!BA$3:BA$1048576,"YES",Coding!$D$3:$D$1048576,Blocking_Size!$A$4,Coding!$AP$3:$AP$1048576,"YES")</f>
        <v>0</v>
      </c>
      <c r="O70" s="60">
        <f>COUNTIFS(Coding!BB$3:BB$1048576,"YES",Coding!$D$3:$D$1048576,Blocking_Size!$A$4,Coding!$AP$3:$AP$1048576,"YES")</f>
        <v>2</v>
      </c>
      <c r="P70" s="60">
        <f>COUNTIFS(Coding!BC$3:BC$1048576,"YES",Coding!$D$3:$D$1048576,Blocking_Size!$A$4,Coding!$AP$3:$AP$1048576,"YES")</f>
        <v>0</v>
      </c>
      <c r="Q70" s="60">
        <f>COUNTIFS(Coding!BD$3:BD$1048576,"YES",Coding!$D$3:$D$1048576,Blocking_Size!$A$4,Coding!$AP$3:$AP$1048576,"YES")</f>
        <v>0</v>
      </c>
      <c r="R70" s="60">
        <f>COUNTIFS(Coding!BE$3:BE$1048576,"YES",Coding!$D$3:$D$1048576,Blocking_Size!$A$4,Coding!$AP$3:$AP$1048576,"YES")</f>
        <v>1</v>
      </c>
      <c r="S70" s="60">
        <f>COUNTIFS(Coding!BF$3:BF$1048576,"YES",Coding!$D$3:$D$1048576,Blocking_Size!$A$4,Coding!$AP$3:$AP$1048576,"YES")</f>
        <v>0</v>
      </c>
      <c r="T70" s="60">
        <f>COUNTIFS(Coding!BG$3:BG$1048576,"YES",Coding!$D$3:$D$1048576,Blocking_Size!$A$4,Coding!$AP$3:$AP$1048576,"YES")</f>
        <v>0</v>
      </c>
      <c r="U70" s="60">
        <f>COUNTIFS(Coding!BH$3:BH$1048576,"YES",Coding!$D$3:$D$1048576,Blocking_Size!$A$4,Coding!$AP$3:$AP$1048576,"YES")</f>
        <v>0</v>
      </c>
      <c r="V70" s="60">
        <f>COUNTIFS(Coding!BI$3:BI$1048576,"YES",Coding!$D$3:$D$1048576,Blocking_Size!$A$4,Coding!$AP$3:$AP$1048576,"YES")</f>
        <v>0</v>
      </c>
      <c r="W70" s="60">
        <f>COUNTIFS(Coding!BJ$3:BJ$1048576,"YES",Coding!$D$3:$D$1048576,Blocking_Size!$A$4,Coding!$AP$3:$AP$1048576,"YES")</f>
        <v>0</v>
      </c>
      <c r="X70" s="60">
        <f>COUNTIFS(Coding!BK$3:BK$1048576,"YES",Coding!$D$3:$D$1048576,Blocking_Size!$A$4,Coding!$AP$3:$AP$1048576,"YES")</f>
        <v>0</v>
      </c>
      <c r="Y70" s="60">
        <f>COUNTIFS(Coding!BL$3:BL$1048576,"YES",Coding!$D$3:$D$1048576,Blocking_Size!$A$4,Coding!$AP$3:$AP$1048576,"YES")</f>
        <v>0</v>
      </c>
      <c r="Z70" s="60">
        <f>COUNTIFS(Coding!BM$3:BM$1048576,"YES",Coding!$D$3:$D$1048576,Blocking_Size!$A$4,Coding!$AP$3:$AP$1048576,"YES")</f>
        <v>0</v>
      </c>
      <c r="AA70" s="60">
        <f>COUNTIFS(Coding!BN$3:BN$1048576,"YES",Coding!$D$3:$D$1048576,Blocking_Size!$A$4,Coding!$AP$3:$AP$1048576,"YES")</f>
        <v>0</v>
      </c>
      <c r="AB70" s="60">
        <f>COUNTIFS(Coding!BO$3:BO$1048576,"YES",Coding!$D$3:$D$1048576,Blocking_Size!$A$4,Coding!$AP$3:$AP$1048576,"YES")</f>
        <v>0</v>
      </c>
      <c r="AC70" s="60">
        <f>COUNTIFS(Coding!BP$3:BP$1048576,"YES",Coding!$D$3:$D$1048576,Blocking_Size!$A$4,Coding!$AP$3:$AP$1048576,"YES")</f>
        <v>0</v>
      </c>
      <c r="AD70" s="60">
        <f>COUNTIFS(Coding!BQ$3:BQ$1048576,"YES",Coding!$D$3:$D$1048576,Blocking_Size!$A$4,Coding!$AP$3:$AP$1048576,"YES")</f>
        <v>0</v>
      </c>
      <c r="AE70" s="60">
        <f>COUNTIFS(Coding!BR$3:BR$1048576,"YES",Coding!$D$3:$D$1048576,Blocking_Size!$A$4,Coding!$AP$3:$AP$1048576,"YES")</f>
        <v>1</v>
      </c>
      <c r="AF70" s="60">
        <f>COUNTIFS(Coding!BS$3:BS$1048576,"YES",Coding!$D$3:$D$1048576,Blocking_Size!$A$4,Coding!$AP$3:$AP$1048576,"YES")</f>
        <v>0</v>
      </c>
      <c r="AG70" s="60">
        <f>COUNTIFS(Coding!BT$3:BT$1048576,"YES",Coding!$D$3:$D$1048576,Blocking_Size!$A$4,Coding!$AP$3:$AP$1048576,"YES")</f>
        <v>0</v>
      </c>
      <c r="AH70" s="60">
        <f>COUNTIFS(Coding!BU$3:BU$1048576,"YES",Coding!$D$3:$D$1048576,Blocking_Size!$A$4,Coding!$AP$3:$AP$1048576,"YES")</f>
        <v>0</v>
      </c>
      <c r="AI70" s="60">
        <f>COUNTIFS(Coding!BV$3:BV$1048576,"YES",Coding!$D$3:$D$1048576,Blocking_Size!$A$4,Coding!$AP$3:$AP$1048576,"YES")</f>
        <v>1</v>
      </c>
      <c r="AJ70" s="60">
        <f>COUNTIFS(Coding!BW$3:BW$1048576,"YES",Coding!$D$3:$D$1048576,Blocking_Size!$A$4,Coding!$AP$3:$AP$1048576,"YES")</f>
        <v>0</v>
      </c>
      <c r="AK70" s="60">
        <f>COUNTIFS(Coding!BX$3:BX$1048576,"YES",Coding!$D$3:$D$1048576,Blocking_Size!$A$4,Coding!$AP$3:$AP$1048576,"YES")</f>
        <v>0</v>
      </c>
      <c r="AL70" s="60">
        <f>COUNTIFS(Coding!BY$3:BY$1048576,"YES",Coding!$D$3:$D$1048576,Blocking_Size!$A$4,Coding!$AP$3:$AP$1048576,"YES")</f>
        <v>1</v>
      </c>
      <c r="AM70" s="60">
        <f>COUNTIFS(Coding!BZ$3:BZ$1048576,"YES",Coding!$D$3:$D$1048576,Blocking_Size!$A$4,Coding!$AP$3:$AP$1048576,"YES")</f>
        <v>0</v>
      </c>
      <c r="AN70" s="60">
        <f>COUNTIFS(Coding!CA$3:CA$1048576,"YES",Coding!$D$3:$D$1048576,Blocking_Size!$A$4,Coding!$AP$3:$AP$1048576,"YES")</f>
        <v>0</v>
      </c>
      <c r="AO70" s="60">
        <f>COUNTIFS(Coding!CB$3:CB$1048576,"YES",Coding!$D$3:$D$1048576,Blocking_Size!$A$4,Coding!$AP$3:$AP$1048576,"YES")</f>
        <v>0</v>
      </c>
      <c r="AP70" s="60">
        <f>COUNTIFS(Coding!CC$3:CC$1048576,"YES",Coding!$D$3:$D$1048576,Blocking_Size!$A$4,Coding!$AP$3:$AP$1048576,"YES")</f>
        <v>4</v>
      </c>
      <c r="AQ70" s="60">
        <f>COUNTIFS(Coding!CD$3:CD$1048576,"YES",Coding!$D$3:$D$1048576,Blocking_Size!$A$4,Coding!$AP$3:$AP$1048576,"YES")</f>
        <v>0</v>
      </c>
      <c r="AR70" s="60">
        <f>COUNTIFS(Coding!CE$3:CE$1048576,"YES",Coding!$D$3:$D$1048576,Blocking_Size!$A$4,Coding!$AP$3:$AP$1048576,"YES")</f>
        <v>0</v>
      </c>
      <c r="AS70" s="60">
        <f>COUNTIFS(Coding!CF$3:CF$1048576,"YES",Coding!$D$3:$D$1048576,Blocking_Size!$A$4,Coding!$AP$3:$AP$1048576,"YES")</f>
        <v>0</v>
      </c>
      <c r="AT70" s="60">
        <f>COUNTIFS(Coding!CG$3:CG$1048576,"YES",Coding!$D$3:$D$1048576,Blocking_Size!$A$4,Coding!$AP$3:$AP$1048576,"YES")</f>
        <v>0</v>
      </c>
      <c r="AU70" s="60">
        <f>COUNTIFS(Coding!CH$3:CH$1048576,"YES",Coding!$D$3:$D$1048576,Blocking_Size!$A$4,Coding!$AP$3:$AP$1048576,"YES")</f>
        <v>2</v>
      </c>
      <c r="AV70" s="60">
        <f>COUNTIFS(Coding!CI$3:CI$1048576,"YES",Coding!$D$3:$D$1048576,Blocking_Size!$A$4,Coding!$AP$3:$AP$1048576,"YES")</f>
        <v>1</v>
      </c>
      <c r="AW70" s="60">
        <f>COUNTIFS(Coding!CJ$3:CJ$1048576,"YES",Coding!$D$3:$D$1048576,Blocking_Size!$A$4,Coding!$AP$3:$AP$1048576,"YES")</f>
        <v>0</v>
      </c>
      <c r="AX70" s="60">
        <f>COUNTIFS(Coding!CK$3:CK$1048576,"YES",Coding!$D$3:$D$1048576,Blocking_Size!$A$4,Coding!$AP$3:$AP$1048576,"YES")</f>
        <v>0</v>
      </c>
      <c r="AY70" s="60">
        <f>COUNTIFS(Coding!CL$3:CL$1048576,"YES",Coding!$D$3:$D$1048576,Blocking_Size!$A$4,Coding!$AP$3:$AP$1048576,"YES")</f>
        <v>1</v>
      </c>
      <c r="AZ70" s="60">
        <f>COUNTIFS(Coding!CM$3:CM$1048576,"YES",Coding!$D$3:$D$1048576,Blocking_Size!$A$4,Coding!$AP$3:$AP$1048576,"YES")</f>
        <v>0</v>
      </c>
      <c r="BA70" s="60">
        <f>COUNTIFS(Coding!CN$3:CN$1048576,"YES",Coding!$D$3:$D$1048576,Blocking_Size!$A$4,Coding!$AP$3:$AP$1048576,"YES")</f>
        <v>0</v>
      </c>
      <c r="BB70" s="60">
        <f>COUNTIFS(Coding!CO$3:CO$1048576,"YES",Coding!$D$3:$D$1048576,Blocking_Size!$A$4,Coding!$AP$3:$AP$1048576,"YES")</f>
        <v>0</v>
      </c>
      <c r="BC70" s="60">
        <f>COUNTIFS(Coding!CP$3:CP$1048576,"YES",Coding!$D$3:$D$1048576,Blocking_Size!$A$4,Coding!$AP$3:$AP$1048576,"YES")</f>
        <v>0</v>
      </c>
      <c r="BD70" s="60">
        <f>COUNTIFS(Coding!CQ$3:CQ$1048576,"YES",Coding!$D$3:$D$1048576,Blocking_Size!$A$4,Coding!$AP$3:$AP$1048576,"YES")</f>
        <v>0</v>
      </c>
      <c r="BE70" s="60">
        <f>COUNTIFS(Coding!CR$3:CR$1048576,"YES",Coding!$D$3:$D$1048576,Blocking_Size!$A$4,Coding!$AP$3:$AP$1048576,"YES")</f>
        <v>0</v>
      </c>
      <c r="BF70" s="60">
        <f>COUNTIFS(Coding!CS$3:CS$1048576,"YES",Coding!$D$3:$D$1048576,Blocking_Size!$A$4,Coding!$AP$3:$AP$1048576,"YES")</f>
        <v>0</v>
      </c>
      <c r="BG70" s="60">
        <f>COUNTIFS(Coding!CT$3:CT$1048576,"YES",Coding!$D$3:$D$1048576,Blocking_Size!$A$4,Coding!$AP$3:$AP$1048576,"YES")</f>
        <v>0</v>
      </c>
      <c r="BH70" s="60">
        <f>COUNTIFS(Coding!CU$3:CU$1048576,"YES",Coding!$D$3:$D$1048576,Blocking_Size!$A$4,Coding!$AP$3:$AP$1048576,"YES")</f>
        <v>0</v>
      </c>
      <c r="BI70" s="60">
        <f>COUNTIFS(Coding!CV$3:CV$1048576,"YES",Coding!$D$3:$D$1048576,Blocking_Size!$A$4,Coding!$AP$3:$AP$1048576,"YES")</f>
        <v>0</v>
      </c>
      <c r="BJ70" s="60">
        <f>COUNTIFS(Coding!CW$3:CW$1048576,"YES",Coding!$D$3:$D$1048576,Blocking_Size!$A$4,Coding!$AP$3:$AP$1048576,"YES")</f>
        <v>0</v>
      </c>
      <c r="BK70" s="60">
        <f>COUNTIFS(Coding!CX$3:CX$1048576,"YES",Coding!$D$3:$D$1048576,Blocking_Size!$A$4,Coding!$AP$3:$AP$1048576,"YES")</f>
        <v>0</v>
      </c>
      <c r="BL70" s="60">
        <f>COUNTIFS(Coding!CY$3:CY$1048576,"YES",Coding!$D$3:$D$1048576,Blocking_Size!$A$4,Coding!$AP$3:$AP$1048576,"YES")</f>
        <v>3</v>
      </c>
      <c r="BM70" s="60">
        <f>COUNTIFS(Coding!CZ$3:CZ$1048576,"YES",Coding!$D$3:$D$1048576,Blocking_Size!$A$4,Coding!$AP$3:$AP$1048576,"YES")</f>
        <v>1</v>
      </c>
      <c r="BN70" s="60">
        <f>COUNTIFS(Coding!DA$3:DA$1048576,"YES",Coding!$D$3:$D$1048576,Blocking_Size!$A$4,Coding!$AP$3:$AP$1048576,"YES")</f>
        <v>0</v>
      </c>
      <c r="BO70" s="60">
        <f>COUNTIFS(Coding!DB$3:DB$1048576,"YES",Coding!$D$3:$D$1048576,Blocking_Size!$A$4,Coding!$AP$3:$AP$1048576,"YES")</f>
        <v>0</v>
      </c>
      <c r="BP70" s="60">
        <f>COUNTIFS(Coding!DC$3:DC$1048576,"YES",Coding!$D$3:$D$1048576,Blocking_Size!$A$4,Coding!$AP$3:$AP$1048576,"YES")</f>
        <v>3</v>
      </c>
      <c r="BQ70" s="60">
        <f>COUNTIFS(Coding!DD$3:DD$1048576,"YES",Coding!$D$3:$D$1048576,Blocking_Size!$A$4,Coding!$AP$3:$AP$1048576,"YES")</f>
        <v>0</v>
      </c>
      <c r="BR70" s="60">
        <f>COUNTIFS(Coding!DE$3:DE$1048576,"YES",Coding!$D$3:$D$1048576,Blocking_Size!$A$4,Coding!$AP$3:$AP$1048576,"YES")</f>
        <v>0</v>
      </c>
      <c r="BS70" s="60">
        <f>COUNTIFS(Coding!DF$3:DF$1048576,"YES",Coding!$D$3:$D$1048576,Blocking_Size!$A$4,Coding!$AP$3:$AP$1048576,"YES")</f>
        <v>0</v>
      </c>
      <c r="BT70" s="60">
        <f>COUNTIFS(Coding!DG$3:DG$1048576,"YES",Coding!$D$3:$D$1048576,Blocking_Size!$A$4,Coding!$AP$3:$AP$1048576,"YES")</f>
        <v>0</v>
      </c>
      <c r="BU70" s="60">
        <f>COUNTIFS(Coding!DH$3:DH$1048576,"YES",Coding!$D$3:$D$1048576,Blocking_Size!$A$4,Coding!$AP$3:$AP$1048576,"YES")</f>
        <v>2</v>
      </c>
      <c r="BV70" s="60">
        <f>COUNTIFS(Coding!DI$3:DI$1048576,"YES",Coding!$D$3:$D$1048576,Blocking_Size!$A$4,Coding!$AP$3:$AP$1048576,"YES")</f>
        <v>0</v>
      </c>
      <c r="BW70" s="60">
        <f>COUNTIFS(Coding!DJ$3:DJ$1048576,"YES",Coding!$D$3:$D$1048576,Blocking_Size!$A$4,Coding!$AP$3:$AP$1048576,"YES")</f>
        <v>0</v>
      </c>
      <c r="BX70" s="60">
        <f>COUNTIFS(Coding!DK$3:DK$1048576,"YES",Coding!$D$3:$D$1048576,Blocking_Size!$A$4,Coding!$AP$3:$AP$1048576,"YES")</f>
        <v>0</v>
      </c>
      <c r="BY70" s="60">
        <f>COUNTIFS(Coding!DL$3:DL$1048576,"YES",Coding!$D$3:$D$1048576,Blocking_Size!$A$4,Coding!$AP$3:$AP$1048576,"YES")</f>
        <v>0</v>
      </c>
      <c r="BZ70" s="60">
        <f>COUNTIFS(Coding!DM$3:DM$1048576,"YES",Coding!$D$3:$D$1048576,Blocking_Size!$A$4,Coding!$AP$3:$AP$1048576,"YES")</f>
        <v>0</v>
      </c>
      <c r="CA70" s="60">
        <f>COUNTIFS(Coding!DN$3:DN$1048576,"YES",Coding!$D$3:$D$1048576,Blocking_Size!$A$4,Coding!$AP$3:$AP$1048576,"YES")</f>
        <v>1</v>
      </c>
      <c r="CB70" s="60">
        <f>COUNTIFS(Coding!DO$3:DO$1048576,"YES",Coding!$D$3:$D$1048576,Blocking_Size!$A$4,Coding!$AP$3:$AP$1048576,"YES")</f>
        <v>0</v>
      </c>
      <c r="CC70" s="60">
        <f>COUNTIFS(Coding!DP$3:DP$1048576,"YES",Coding!$D$3:$D$1048576,Blocking_Size!$A$4,Coding!$AP$3:$AP$1048576,"YES")</f>
        <v>0</v>
      </c>
      <c r="CD70" s="60">
        <f>COUNTIFS(Coding!DQ$3:DQ$1048576,"YES",Coding!$D$3:$D$1048576,Blocking_Size!$A$4,Coding!$AP$3:$AP$1048576,"YES")</f>
        <v>0</v>
      </c>
      <c r="CE70" s="60">
        <f>COUNTIFS(Coding!DR$3:DR$1048576,"YES",Coding!$D$3:$D$1048576,Blocking_Size!$A$4,Coding!$AP$3:$AP$1048576,"YES")</f>
        <v>1</v>
      </c>
      <c r="CF70" s="60">
        <f>COUNTIFS(Coding!DS$3:DS$1048576,"YES",Coding!$D$3:$D$1048576,Blocking_Size!$A$4,Coding!$AP$3:$AP$1048576,"YES")</f>
        <v>0</v>
      </c>
      <c r="CG70" s="60">
        <f>COUNTIFS(Coding!DT$3:DT$1048576,"YES",Coding!$D$3:$D$1048576,Blocking_Size!$A$4,Coding!$AP$3:$AP$1048576,"YES")</f>
        <v>0</v>
      </c>
      <c r="CH70" s="60">
        <f>COUNTIFS(Coding!DU$3:DU$1048576,"YES",Coding!$D$3:$D$1048576,Blocking_Size!$A$4,Coding!$AP$3:$AP$1048576,"YES")</f>
        <v>0</v>
      </c>
      <c r="CI70" s="60">
        <f>COUNTIFS(Coding!DV$3:DV$1048576,"YES",Coding!$D$3:$D$1048576,Blocking_Size!$A$4,Coding!$AP$3:$AP$1048576,"YES")</f>
        <v>0</v>
      </c>
      <c r="CJ70" s="60">
        <f>COUNTIFS(Coding!DW$3:DW$1048576,"YES",Coding!$D$3:$D$1048576,Blocking_Size!$A$4,Coding!$AP$3:$AP$1048576,"YES")</f>
        <v>0</v>
      </c>
      <c r="CK70" s="60">
        <f>COUNTIFS(Coding!DX$3:DX$1048576,"YES",Coding!$D$3:$D$1048576,Blocking_Size!$A$4,Coding!$AP$3:$AP$1048576,"YES")</f>
        <v>0</v>
      </c>
      <c r="CL70" s="60">
        <f>COUNTIFS(Coding!DY$3:DY$1048576,"YES",Coding!$D$3:$D$1048576,Blocking_Size!$A$4,Coding!$AP$3:$AP$1048576,"YES")</f>
        <v>0</v>
      </c>
      <c r="CM70" s="60">
        <f>COUNTIFS(Coding!DZ$3:DZ$1048576,"YES",Coding!$D$3:$D$1048576,Blocking_Size!$A$4,Coding!$AP$3:$AP$1048576,"YES")</f>
        <v>0</v>
      </c>
      <c r="CN70" s="60">
        <f>COUNTIFS(Coding!EA$3:EA$1048576,"YES",Coding!$D$3:$D$1048576,Blocking_Size!$A$4,Coding!$AP$3:$AP$1048576,"YES")</f>
        <v>0</v>
      </c>
      <c r="CO70" s="60">
        <f>COUNTIFS(Coding!EB$3:EB$1048576,"YES",Coding!$D$3:$D$1048576,Blocking_Size!$A$4,Coding!$AP$3:$AP$1048576,"YES")</f>
        <v>0</v>
      </c>
      <c r="CP70" s="60">
        <f>COUNTIFS(Coding!EC$3:EC$1048576,"YES",Coding!$D$3:$D$1048576,Blocking_Size!$A$4,Coding!$AP$3:$AP$1048576,"YES")</f>
        <v>0</v>
      </c>
      <c r="CQ70" s="60">
        <f>COUNTIFS(Coding!ED$3:ED$1048576,"YES",Coding!$D$3:$D$1048576,Blocking_Size!$A$4,Coding!$AP$3:$AP$1048576,"YES")</f>
        <v>0</v>
      </c>
      <c r="CR70" s="60">
        <f>COUNTIFS(Coding!EE$3:EE$1048576,"YES",Coding!$D$3:$D$1048576,Blocking_Size!$A$4,Coding!$AP$3:$AP$1048576,"YES")</f>
        <v>0</v>
      </c>
      <c r="CS70" s="60">
        <f>COUNTIFS(Coding!EF$3:EF$1048576,"YES",Coding!$D$3:$D$1048576,Blocking_Size!$A$4,Coding!$AP$3:$AP$1048576,"YES")</f>
        <v>0</v>
      </c>
      <c r="CT70" s="60">
        <f>COUNTIFS(Coding!EG$3:EG$1048576,"YES",Coding!$D$3:$D$1048576,Blocking_Size!$A$4,Coding!$AP$3:$AP$1048576,"YES")</f>
        <v>0</v>
      </c>
    </row>
    <row r="71" spans="1:98" x14ac:dyDescent="0.25">
      <c r="A71" s="176" t="s">
        <v>18</v>
      </c>
      <c r="B71" s="176"/>
      <c r="C71" s="176"/>
      <c r="D71" s="176"/>
      <c r="E71" s="176"/>
      <c r="F71" s="176"/>
      <c r="G71" s="60">
        <f>COUNTIFS(Coding!AT$3:AT$1048576,"YES",Coding!$D$3:$D$1048576,Blocking_Size!$A$4,Coding!$Y$3:$Y$1048576,"YES")</f>
        <v>0</v>
      </c>
      <c r="H71" s="60">
        <f>COUNTIFS(Coding!AU$3:AU$1048576,"YES",Coding!$D$3:$D$1048576,Blocking_Size!$A$4,Coding!$Y$3:$Y$1048576,"YES")</f>
        <v>0</v>
      </c>
      <c r="I71" s="60">
        <f>COUNTIFS(Coding!AV$3:AV$1048576,"YES",Coding!$D$3:$D$1048576,Blocking_Size!$A$4,Coding!$Y$3:$Y$1048576,"YES")</f>
        <v>0</v>
      </c>
      <c r="J71" s="60">
        <f>COUNTIFS(Coding!AW$3:AW$1048576,"YES",Coding!$D$3:$D$1048576,Blocking_Size!$A$4,Coding!$Y$3:$Y$1048576,"YES")</f>
        <v>0</v>
      </c>
      <c r="K71" s="60">
        <f>COUNTIFS(Coding!AX$3:AX$1048576,"YES",Coding!$D$3:$D$1048576,Blocking_Size!$A$4,Coding!$Y$3:$Y$1048576,"YES")</f>
        <v>0</v>
      </c>
      <c r="L71" s="60">
        <f>COUNTIFS(Coding!AY$3:AY$1048576,"YES",Coding!$D$3:$D$1048576,Blocking_Size!$A$4,Coding!$Y$3:$Y$1048576,"YES")</f>
        <v>1</v>
      </c>
      <c r="M71" s="60">
        <f>COUNTIFS(Coding!AZ$3:AZ$1048576,"YES",Coding!$D$3:$D$1048576,Blocking_Size!$A$4,Coding!$Y$3:$Y$1048576,"YES")</f>
        <v>0</v>
      </c>
      <c r="N71" s="60">
        <f>COUNTIFS(Coding!BA$3:BA$1048576,"YES",Coding!$D$3:$D$1048576,Blocking_Size!$A$4,Coding!$Y$3:$Y$1048576,"YES")</f>
        <v>0</v>
      </c>
      <c r="O71" s="60">
        <f>COUNTIFS(Coding!BB$3:BB$1048576,"YES",Coding!$D$3:$D$1048576,Blocking_Size!$A$4,Coding!$Y$3:$Y$1048576,"YES")</f>
        <v>1</v>
      </c>
      <c r="P71" s="60">
        <f>COUNTIFS(Coding!BC$3:BC$1048576,"YES",Coding!$D$3:$D$1048576,Blocking_Size!$A$4,Coding!$Y$3:$Y$1048576,"YES")</f>
        <v>0</v>
      </c>
      <c r="Q71" s="60">
        <f>COUNTIFS(Coding!BD$3:BD$1048576,"YES",Coding!$D$3:$D$1048576,Blocking_Size!$A$4,Coding!$Y$3:$Y$1048576,"YES")</f>
        <v>0</v>
      </c>
      <c r="R71" s="60">
        <f>COUNTIFS(Coding!BE$3:BE$1048576,"YES",Coding!$D$3:$D$1048576,Blocking_Size!$A$4,Coding!$Y$3:$Y$1048576,"YES")</f>
        <v>0</v>
      </c>
      <c r="S71" s="60">
        <f>COUNTIFS(Coding!BF$3:BF$1048576,"YES",Coding!$D$3:$D$1048576,Blocking_Size!$A$4,Coding!$Y$3:$Y$1048576,"YES")</f>
        <v>0</v>
      </c>
      <c r="T71" s="60">
        <f>COUNTIFS(Coding!BG$3:BG$1048576,"YES",Coding!$D$3:$D$1048576,Blocking_Size!$A$4,Coding!$Y$3:$Y$1048576,"YES")</f>
        <v>0</v>
      </c>
      <c r="U71" s="60">
        <f>COUNTIFS(Coding!BH$3:BH$1048576,"YES",Coding!$D$3:$D$1048576,Blocking_Size!$A$4,Coding!$Y$3:$Y$1048576,"YES")</f>
        <v>1</v>
      </c>
      <c r="V71" s="60">
        <f>COUNTIFS(Coding!BI$3:BI$1048576,"YES",Coding!$D$3:$D$1048576,Blocking_Size!$A$4,Coding!$Y$3:$Y$1048576,"YES")</f>
        <v>0</v>
      </c>
      <c r="W71" s="60">
        <f>COUNTIFS(Coding!BJ$3:BJ$1048576,"YES",Coding!$D$3:$D$1048576,Blocking_Size!$A$4,Coding!$Y$3:$Y$1048576,"YES")</f>
        <v>0</v>
      </c>
      <c r="X71" s="60">
        <f>COUNTIFS(Coding!BK$3:BK$1048576,"YES",Coding!$D$3:$D$1048576,Blocking_Size!$A$4,Coding!$Y$3:$Y$1048576,"YES")</f>
        <v>1</v>
      </c>
      <c r="Y71" s="60">
        <f>COUNTIFS(Coding!BL$3:BL$1048576,"YES",Coding!$D$3:$D$1048576,Blocking_Size!$A$4,Coding!$Y$3:$Y$1048576,"YES")</f>
        <v>0</v>
      </c>
      <c r="Z71" s="60">
        <f>COUNTIFS(Coding!BM$3:BM$1048576,"YES",Coding!$D$3:$D$1048576,Blocking_Size!$A$4,Coding!$Y$3:$Y$1048576,"YES")</f>
        <v>1</v>
      </c>
      <c r="AA71" s="60">
        <f>COUNTIFS(Coding!BN$3:BN$1048576,"YES",Coding!$D$3:$D$1048576,Blocking_Size!$A$4,Coding!$Y$3:$Y$1048576,"YES")</f>
        <v>2</v>
      </c>
      <c r="AB71" s="60">
        <f>COUNTIFS(Coding!BO$3:BO$1048576,"YES",Coding!$D$3:$D$1048576,Blocking_Size!$A$4,Coding!$Y$3:$Y$1048576,"YES")</f>
        <v>0</v>
      </c>
      <c r="AC71" s="60">
        <f>COUNTIFS(Coding!BP$3:BP$1048576,"YES",Coding!$D$3:$D$1048576,Blocking_Size!$A$4,Coding!$Y$3:$Y$1048576,"YES")</f>
        <v>0</v>
      </c>
      <c r="AD71" s="60">
        <f>COUNTIFS(Coding!BQ$3:BQ$1048576,"YES",Coding!$D$3:$D$1048576,Blocking_Size!$A$4,Coding!$Y$3:$Y$1048576,"YES")</f>
        <v>2</v>
      </c>
      <c r="AE71" s="60">
        <f>COUNTIFS(Coding!BR$3:BR$1048576,"YES",Coding!$D$3:$D$1048576,Blocking_Size!$A$4,Coding!$Y$3:$Y$1048576,"YES")</f>
        <v>0</v>
      </c>
      <c r="AF71" s="60">
        <f>COUNTIFS(Coding!BS$3:BS$1048576,"YES",Coding!$D$3:$D$1048576,Blocking_Size!$A$4,Coding!$Y$3:$Y$1048576,"YES")</f>
        <v>0</v>
      </c>
      <c r="AG71" s="60">
        <f>COUNTIFS(Coding!BT$3:BT$1048576,"YES",Coding!$D$3:$D$1048576,Blocking_Size!$A$4,Coding!$Y$3:$Y$1048576,"YES")</f>
        <v>0</v>
      </c>
      <c r="AH71" s="60">
        <f>COUNTIFS(Coding!BU$3:BU$1048576,"YES",Coding!$D$3:$D$1048576,Blocking_Size!$A$4,Coding!$Y$3:$Y$1048576,"YES")</f>
        <v>0</v>
      </c>
      <c r="AI71" s="60">
        <f>COUNTIFS(Coding!BV$3:BV$1048576,"YES",Coding!$D$3:$D$1048576,Blocking_Size!$A$4,Coding!$Y$3:$Y$1048576,"YES")</f>
        <v>0</v>
      </c>
      <c r="AJ71" s="60">
        <f>COUNTIFS(Coding!BW$3:BW$1048576,"YES",Coding!$D$3:$D$1048576,Blocking_Size!$A$4,Coding!$Y$3:$Y$1048576,"YES")</f>
        <v>0</v>
      </c>
      <c r="AK71" s="60">
        <f>COUNTIFS(Coding!BX$3:BX$1048576,"YES",Coding!$D$3:$D$1048576,Blocking_Size!$A$4,Coding!$Y$3:$Y$1048576,"YES")</f>
        <v>0</v>
      </c>
      <c r="AL71" s="60">
        <f>COUNTIFS(Coding!BY$3:BY$1048576,"YES",Coding!$D$3:$D$1048576,Blocking_Size!$A$4,Coding!$Y$3:$Y$1048576,"YES")</f>
        <v>0</v>
      </c>
      <c r="AM71" s="60">
        <f>COUNTIFS(Coding!BZ$3:BZ$1048576,"YES",Coding!$D$3:$D$1048576,Blocking_Size!$A$4,Coding!$Y$3:$Y$1048576,"YES")</f>
        <v>0</v>
      </c>
      <c r="AN71" s="60">
        <f>COUNTIFS(Coding!CA$3:CA$1048576,"YES",Coding!$D$3:$D$1048576,Blocking_Size!$A$4,Coding!$Y$3:$Y$1048576,"YES")</f>
        <v>0</v>
      </c>
      <c r="AO71" s="60">
        <f>COUNTIFS(Coding!CB$3:CB$1048576,"YES",Coding!$D$3:$D$1048576,Blocking_Size!$A$4,Coding!$Y$3:$Y$1048576,"YES")</f>
        <v>0</v>
      </c>
      <c r="AP71" s="60">
        <f>COUNTIFS(Coding!CC$3:CC$1048576,"YES",Coding!$D$3:$D$1048576,Blocking_Size!$A$4,Coding!$Y$3:$Y$1048576,"YES")</f>
        <v>0</v>
      </c>
      <c r="AQ71" s="60">
        <f>COUNTIFS(Coding!CD$3:CD$1048576,"YES",Coding!$D$3:$D$1048576,Blocking_Size!$A$4,Coding!$Y$3:$Y$1048576,"YES")</f>
        <v>0</v>
      </c>
      <c r="AR71" s="60">
        <f>COUNTIFS(Coding!CE$3:CE$1048576,"YES",Coding!$D$3:$D$1048576,Blocking_Size!$A$4,Coding!$Y$3:$Y$1048576,"YES")</f>
        <v>0</v>
      </c>
      <c r="AS71" s="60">
        <f>COUNTIFS(Coding!CF$3:CF$1048576,"YES",Coding!$D$3:$D$1048576,Blocking_Size!$A$4,Coding!$Y$3:$Y$1048576,"YES")</f>
        <v>0</v>
      </c>
      <c r="AT71" s="60">
        <f>COUNTIFS(Coding!CG$3:CG$1048576,"YES",Coding!$D$3:$D$1048576,Blocking_Size!$A$4,Coding!$Y$3:$Y$1048576,"YES")</f>
        <v>2</v>
      </c>
      <c r="AU71" s="60">
        <f>COUNTIFS(Coding!CH$3:CH$1048576,"YES",Coding!$D$3:$D$1048576,Blocking_Size!$A$4,Coding!$Y$3:$Y$1048576,"YES")</f>
        <v>2</v>
      </c>
      <c r="AV71" s="60">
        <f>COUNTIFS(Coding!CI$3:CI$1048576,"YES",Coding!$D$3:$D$1048576,Blocking_Size!$A$4,Coding!$Y$3:$Y$1048576,"YES")</f>
        <v>1</v>
      </c>
      <c r="AW71" s="60">
        <f>COUNTIFS(Coding!CJ$3:CJ$1048576,"YES",Coding!$D$3:$D$1048576,Blocking_Size!$A$4,Coding!$Y$3:$Y$1048576,"YES")</f>
        <v>0</v>
      </c>
      <c r="AX71" s="60">
        <f>COUNTIFS(Coding!CK$3:CK$1048576,"YES",Coding!$D$3:$D$1048576,Blocking_Size!$A$4,Coding!$Y$3:$Y$1048576,"YES")</f>
        <v>0</v>
      </c>
      <c r="AY71" s="60">
        <f>COUNTIFS(Coding!CL$3:CL$1048576,"YES",Coding!$D$3:$D$1048576,Blocking_Size!$A$4,Coding!$Y$3:$Y$1048576,"YES")</f>
        <v>0</v>
      </c>
      <c r="AZ71" s="60">
        <f>COUNTIFS(Coding!CM$3:CM$1048576,"YES",Coding!$D$3:$D$1048576,Blocking_Size!$A$4,Coding!$Y$3:$Y$1048576,"YES")</f>
        <v>0</v>
      </c>
      <c r="BA71" s="60">
        <f>COUNTIFS(Coding!CN$3:CN$1048576,"YES",Coding!$D$3:$D$1048576,Blocking_Size!$A$4,Coding!$Y$3:$Y$1048576,"YES")</f>
        <v>0</v>
      </c>
      <c r="BB71" s="60">
        <f>COUNTIFS(Coding!CO$3:CO$1048576,"YES",Coding!$D$3:$D$1048576,Blocking_Size!$A$4,Coding!$Y$3:$Y$1048576,"YES")</f>
        <v>0</v>
      </c>
      <c r="BC71" s="60">
        <f>COUNTIFS(Coding!CP$3:CP$1048576,"YES",Coding!$D$3:$D$1048576,Blocking_Size!$A$4,Coding!$Y$3:$Y$1048576,"YES")</f>
        <v>0</v>
      </c>
      <c r="BD71" s="60">
        <f>COUNTIFS(Coding!CQ$3:CQ$1048576,"YES",Coding!$D$3:$D$1048576,Blocking_Size!$A$4,Coding!$Y$3:$Y$1048576,"YES")</f>
        <v>2</v>
      </c>
      <c r="BE71" s="60">
        <f>COUNTIFS(Coding!CR$3:CR$1048576,"YES",Coding!$D$3:$D$1048576,Blocking_Size!$A$4,Coding!$Y$3:$Y$1048576,"YES")</f>
        <v>2</v>
      </c>
      <c r="BF71" s="60">
        <f>COUNTIFS(Coding!CS$3:CS$1048576,"YES",Coding!$D$3:$D$1048576,Blocking_Size!$A$4,Coding!$Y$3:$Y$1048576,"YES")</f>
        <v>0</v>
      </c>
      <c r="BG71" s="60">
        <f>COUNTIFS(Coding!CT$3:CT$1048576,"YES",Coding!$D$3:$D$1048576,Blocking_Size!$A$4,Coding!$Y$3:$Y$1048576,"YES")</f>
        <v>1</v>
      </c>
      <c r="BH71" s="60">
        <f>COUNTIFS(Coding!CU$3:CU$1048576,"YES",Coding!$D$3:$D$1048576,Blocking_Size!$A$4,Coding!$Y$3:$Y$1048576,"YES")</f>
        <v>1</v>
      </c>
      <c r="BI71" s="60">
        <f>COUNTIFS(Coding!CV$3:CV$1048576,"YES",Coding!$D$3:$D$1048576,Blocking_Size!$A$4,Coding!$Y$3:$Y$1048576,"YES")</f>
        <v>0</v>
      </c>
      <c r="BJ71" s="60">
        <f>COUNTIFS(Coding!CW$3:CW$1048576,"YES",Coding!$D$3:$D$1048576,Blocking_Size!$A$4,Coding!$Y$3:$Y$1048576,"YES")</f>
        <v>0</v>
      </c>
      <c r="BK71" s="60">
        <f>COUNTIFS(Coding!CX$3:CX$1048576,"YES",Coding!$D$3:$D$1048576,Blocking_Size!$A$4,Coding!$Y$3:$Y$1048576,"YES")</f>
        <v>0</v>
      </c>
      <c r="BL71" s="60">
        <f>COUNTIFS(Coding!CY$3:CY$1048576,"YES",Coding!$D$3:$D$1048576,Blocking_Size!$A$4,Coding!$Y$3:$Y$1048576,"YES")</f>
        <v>1</v>
      </c>
      <c r="BM71" s="60">
        <f>COUNTIFS(Coding!CZ$3:CZ$1048576,"YES",Coding!$D$3:$D$1048576,Blocking_Size!$A$4,Coding!$Y$3:$Y$1048576,"YES")</f>
        <v>0</v>
      </c>
      <c r="BN71" s="60">
        <f>COUNTIFS(Coding!DA$3:DA$1048576,"YES",Coding!$D$3:$D$1048576,Blocking_Size!$A$4,Coding!$Y$3:$Y$1048576,"YES")</f>
        <v>0</v>
      </c>
      <c r="BO71" s="60">
        <f>COUNTIFS(Coding!DB$3:DB$1048576,"YES",Coding!$D$3:$D$1048576,Blocking_Size!$A$4,Coding!$Y$3:$Y$1048576,"YES")</f>
        <v>1</v>
      </c>
      <c r="BP71" s="60">
        <f>COUNTIFS(Coding!DC$3:DC$1048576,"YES",Coding!$D$3:$D$1048576,Blocking_Size!$A$4,Coding!$Y$3:$Y$1048576,"YES")</f>
        <v>0</v>
      </c>
      <c r="BQ71" s="60">
        <f>COUNTIFS(Coding!DD$3:DD$1048576,"YES",Coding!$D$3:$D$1048576,Blocking_Size!$A$4,Coding!$Y$3:$Y$1048576,"YES")</f>
        <v>0</v>
      </c>
      <c r="BR71" s="60">
        <f>COUNTIFS(Coding!DE$3:DE$1048576,"YES",Coding!$D$3:$D$1048576,Blocking_Size!$A$4,Coding!$Y$3:$Y$1048576,"YES")</f>
        <v>0</v>
      </c>
      <c r="BS71" s="60">
        <f>COUNTIFS(Coding!DF$3:DF$1048576,"YES",Coding!$D$3:$D$1048576,Blocking_Size!$A$4,Coding!$Y$3:$Y$1048576,"YES")</f>
        <v>0</v>
      </c>
      <c r="BT71" s="60">
        <f>COUNTIFS(Coding!DG$3:DG$1048576,"YES",Coding!$D$3:$D$1048576,Blocking_Size!$A$4,Coding!$Y$3:$Y$1048576,"YES")</f>
        <v>0</v>
      </c>
      <c r="BU71" s="60">
        <f>COUNTIFS(Coding!DH$3:DH$1048576,"YES",Coding!$D$3:$D$1048576,Blocking_Size!$A$4,Coding!$Y$3:$Y$1048576,"YES")</f>
        <v>0</v>
      </c>
      <c r="BV71" s="60">
        <f>COUNTIFS(Coding!DI$3:DI$1048576,"YES",Coding!$D$3:$D$1048576,Blocking_Size!$A$4,Coding!$Y$3:$Y$1048576,"YES")</f>
        <v>0</v>
      </c>
      <c r="BW71" s="60">
        <f>COUNTIFS(Coding!DJ$3:DJ$1048576,"YES",Coding!$D$3:$D$1048576,Blocking_Size!$A$4,Coding!$Y$3:$Y$1048576,"YES")</f>
        <v>0</v>
      </c>
      <c r="BX71" s="60">
        <f>COUNTIFS(Coding!DK$3:DK$1048576,"YES",Coding!$D$3:$D$1048576,Blocking_Size!$A$4,Coding!$Y$3:$Y$1048576,"YES")</f>
        <v>0</v>
      </c>
      <c r="BY71" s="60">
        <f>COUNTIFS(Coding!DL$3:DL$1048576,"YES",Coding!$D$3:$D$1048576,Blocking_Size!$A$4,Coding!$Y$3:$Y$1048576,"YES")</f>
        <v>0</v>
      </c>
      <c r="BZ71" s="60">
        <f>COUNTIFS(Coding!DM$3:DM$1048576,"YES",Coding!$D$3:$D$1048576,Blocking_Size!$A$4,Coding!$Y$3:$Y$1048576,"YES")</f>
        <v>1</v>
      </c>
      <c r="CA71" s="60">
        <f>COUNTIFS(Coding!DN$3:DN$1048576,"YES",Coding!$D$3:$D$1048576,Blocking_Size!$A$4,Coding!$Y$3:$Y$1048576,"YES")</f>
        <v>0</v>
      </c>
      <c r="CB71" s="60">
        <f>COUNTIFS(Coding!DO$3:DO$1048576,"YES",Coding!$D$3:$D$1048576,Blocking_Size!$A$4,Coding!$Y$3:$Y$1048576,"YES")</f>
        <v>0</v>
      </c>
      <c r="CC71" s="60">
        <f>COUNTIFS(Coding!DP$3:DP$1048576,"YES",Coding!$D$3:$D$1048576,Blocking_Size!$A$4,Coding!$Y$3:$Y$1048576,"YES")</f>
        <v>0</v>
      </c>
      <c r="CD71" s="60">
        <f>COUNTIFS(Coding!DQ$3:DQ$1048576,"YES",Coding!$D$3:$D$1048576,Blocking_Size!$A$4,Coding!$Y$3:$Y$1048576,"YES")</f>
        <v>0</v>
      </c>
      <c r="CE71" s="60">
        <f>COUNTIFS(Coding!DR$3:DR$1048576,"YES",Coding!$D$3:$D$1048576,Blocking_Size!$A$4,Coding!$Y$3:$Y$1048576,"YES")</f>
        <v>0</v>
      </c>
      <c r="CF71" s="60">
        <f>COUNTIFS(Coding!DS$3:DS$1048576,"YES",Coding!$D$3:$D$1048576,Blocking_Size!$A$4,Coding!$Y$3:$Y$1048576,"YES")</f>
        <v>0</v>
      </c>
      <c r="CG71" s="60">
        <f>COUNTIFS(Coding!DT$3:DT$1048576,"YES",Coding!$D$3:$D$1048576,Blocking_Size!$A$4,Coding!$Y$3:$Y$1048576,"YES")</f>
        <v>0</v>
      </c>
      <c r="CH71" s="60">
        <f>COUNTIFS(Coding!DU$3:DU$1048576,"YES",Coding!$D$3:$D$1048576,Blocking_Size!$A$4,Coding!$Y$3:$Y$1048576,"YES")</f>
        <v>0</v>
      </c>
      <c r="CI71" s="60">
        <f>COUNTIFS(Coding!DV$3:DV$1048576,"YES",Coding!$D$3:$D$1048576,Blocking_Size!$A$4,Coding!$Y$3:$Y$1048576,"YES")</f>
        <v>0</v>
      </c>
      <c r="CJ71" s="60">
        <f>COUNTIFS(Coding!DW$3:DW$1048576,"YES",Coding!$D$3:$D$1048576,Blocking_Size!$A$4,Coding!$Y$3:$Y$1048576,"YES")</f>
        <v>1</v>
      </c>
      <c r="CK71" s="60">
        <f>COUNTIFS(Coding!DX$3:DX$1048576,"YES",Coding!$D$3:$D$1048576,Blocking_Size!$A$4,Coding!$Y$3:$Y$1048576,"YES")</f>
        <v>0</v>
      </c>
      <c r="CL71" s="60">
        <f>COUNTIFS(Coding!DY$3:DY$1048576,"YES",Coding!$D$3:$D$1048576,Blocking_Size!$A$4,Coding!$Y$3:$Y$1048576,"YES")</f>
        <v>0</v>
      </c>
      <c r="CM71" s="60">
        <f>COUNTIFS(Coding!DZ$3:DZ$1048576,"YES",Coding!$D$3:$D$1048576,Blocking_Size!$A$4,Coding!$Y$3:$Y$1048576,"YES")</f>
        <v>0</v>
      </c>
      <c r="CN71" s="60">
        <f>COUNTIFS(Coding!EA$3:EA$1048576,"YES",Coding!$D$3:$D$1048576,Blocking_Size!$A$4,Coding!$Y$3:$Y$1048576,"YES")</f>
        <v>0</v>
      </c>
      <c r="CO71" s="60">
        <f>COUNTIFS(Coding!EB$3:EB$1048576,"YES",Coding!$D$3:$D$1048576,Blocking_Size!$A$4,Coding!$Y$3:$Y$1048576,"YES")</f>
        <v>0</v>
      </c>
      <c r="CP71" s="60">
        <f>COUNTIFS(Coding!EC$3:EC$1048576,"YES",Coding!$D$3:$D$1048576,Blocking_Size!$A$4,Coding!$Y$3:$Y$1048576,"YES")</f>
        <v>0</v>
      </c>
      <c r="CQ71" s="60">
        <f>COUNTIFS(Coding!ED$3:ED$1048576,"YES",Coding!$D$3:$D$1048576,Blocking_Size!$A$4,Coding!$Y$3:$Y$1048576,"YES")</f>
        <v>0</v>
      </c>
      <c r="CR71" s="60">
        <f>COUNTIFS(Coding!EE$3:EE$1048576,"YES",Coding!$D$3:$D$1048576,Blocking_Size!$A$4,Coding!$Y$3:$Y$1048576,"YES")</f>
        <v>0</v>
      </c>
      <c r="CS71" s="60">
        <f>COUNTIFS(Coding!EF$3:EF$1048576,"YES",Coding!$D$3:$D$1048576,Blocking_Size!$A$4,Coding!$Y$3:$Y$1048576,"YES")</f>
        <v>0</v>
      </c>
      <c r="CT71" s="60">
        <f>COUNTIFS(Coding!EG$3:EG$1048576,"YES",Coding!$D$3:$D$1048576,Blocking_Size!$A$4,Coding!$Y$3:$Y$1048576,"YES")</f>
        <v>0</v>
      </c>
    </row>
    <row r="72" spans="1:98" x14ac:dyDescent="0.25">
      <c r="A72" s="176" t="s">
        <v>32</v>
      </c>
      <c r="B72" s="176"/>
      <c r="C72" s="176"/>
      <c r="D72" s="176"/>
      <c r="E72" s="176"/>
      <c r="F72" s="176"/>
      <c r="G72" s="60">
        <f>COUNTIFS(Coding!AT$3:AT$1048576,"YES",Coding!$D$3:$D$1048576,Blocking_Size!$A$4,Coding!$AM$3:$AM$1048576,"YES")</f>
        <v>1</v>
      </c>
      <c r="H72" s="60">
        <f>COUNTIFS(Coding!AU$3:AU$1048576,"YES",Coding!$D$3:$D$1048576,Blocking_Size!$A$4,Coding!$AM$3:$AM$1048576,"YES")</f>
        <v>0</v>
      </c>
      <c r="I72" s="60">
        <f>COUNTIFS(Coding!AV$3:AV$1048576,"YES",Coding!$D$3:$D$1048576,Blocking_Size!$A$4,Coding!$AM$3:$AM$1048576,"YES")</f>
        <v>0</v>
      </c>
      <c r="J72" s="60">
        <f>COUNTIFS(Coding!AW$3:AW$1048576,"YES",Coding!$D$3:$D$1048576,Blocking_Size!$A$4,Coding!$AM$3:$AM$1048576,"YES")</f>
        <v>0</v>
      </c>
      <c r="K72" s="60">
        <f>COUNTIFS(Coding!AX$3:AX$1048576,"YES",Coding!$D$3:$D$1048576,Blocking_Size!$A$4,Coding!$AM$3:$AM$1048576,"YES")</f>
        <v>0</v>
      </c>
      <c r="L72" s="60">
        <f>COUNTIFS(Coding!AY$3:AY$1048576,"YES",Coding!$D$3:$D$1048576,Blocking_Size!$A$4,Coding!$AM$3:$AM$1048576,"YES")</f>
        <v>0</v>
      </c>
      <c r="M72" s="60">
        <f>COUNTIFS(Coding!AZ$3:AZ$1048576,"YES",Coding!$D$3:$D$1048576,Blocking_Size!$A$4,Coding!$AM$3:$AM$1048576,"YES")</f>
        <v>0</v>
      </c>
      <c r="N72" s="60">
        <f>COUNTIFS(Coding!BA$3:BA$1048576,"YES",Coding!$D$3:$D$1048576,Blocking_Size!$A$4,Coding!$AM$3:$AM$1048576,"YES")</f>
        <v>2</v>
      </c>
      <c r="O72" s="60">
        <f>COUNTIFS(Coding!BB$3:BB$1048576,"YES",Coding!$D$3:$D$1048576,Blocking_Size!$A$4,Coding!$AM$3:$AM$1048576,"YES")</f>
        <v>0</v>
      </c>
      <c r="P72" s="60">
        <f>COUNTIFS(Coding!BC$3:BC$1048576,"YES",Coding!$D$3:$D$1048576,Blocking_Size!$A$4,Coding!$AM$3:$AM$1048576,"YES")</f>
        <v>0</v>
      </c>
      <c r="Q72" s="60">
        <f>COUNTIFS(Coding!BD$3:BD$1048576,"YES",Coding!$D$3:$D$1048576,Blocking_Size!$A$4,Coding!$AM$3:$AM$1048576,"YES")</f>
        <v>0</v>
      </c>
      <c r="R72" s="60">
        <f>COUNTIFS(Coding!BE$3:BE$1048576,"YES",Coding!$D$3:$D$1048576,Blocking_Size!$A$4,Coding!$AM$3:$AM$1048576,"YES")</f>
        <v>0</v>
      </c>
      <c r="S72" s="60">
        <f>COUNTIFS(Coding!BF$3:BF$1048576,"YES",Coding!$D$3:$D$1048576,Blocking_Size!$A$4,Coding!$AM$3:$AM$1048576,"YES")</f>
        <v>0</v>
      </c>
      <c r="T72" s="60">
        <f>COUNTIFS(Coding!BG$3:BG$1048576,"YES",Coding!$D$3:$D$1048576,Blocking_Size!$A$4,Coding!$AM$3:$AM$1048576,"YES")</f>
        <v>0</v>
      </c>
      <c r="U72" s="60">
        <f>COUNTIFS(Coding!BH$3:BH$1048576,"YES",Coding!$D$3:$D$1048576,Blocking_Size!$A$4,Coding!$AM$3:$AM$1048576,"YES")</f>
        <v>0</v>
      </c>
      <c r="V72" s="60">
        <f>COUNTIFS(Coding!BI$3:BI$1048576,"YES",Coding!$D$3:$D$1048576,Blocking_Size!$A$4,Coding!$AM$3:$AM$1048576,"YES")</f>
        <v>1</v>
      </c>
      <c r="W72" s="60">
        <f>COUNTIFS(Coding!BJ$3:BJ$1048576,"YES",Coding!$D$3:$D$1048576,Blocking_Size!$A$4,Coding!$AM$3:$AM$1048576,"YES")</f>
        <v>0</v>
      </c>
      <c r="X72" s="60">
        <f>COUNTIFS(Coding!BK$3:BK$1048576,"YES",Coding!$D$3:$D$1048576,Blocking_Size!$A$4,Coding!$AM$3:$AM$1048576,"YES")</f>
        <v>0</v>
      </c>
      <c r="Y72" s="60">
        <f>COUNTIFS(Coding!BL$3:BL$1048576,"YES",Coding!$D$3:$D$1048576,Blocking_Size!$A$4,Coding!$AM$3:$AM$1048576,"YES")</f>
        <v>0</v>
      </c>
      <c r="Z72" s="60">
        <f>COUNTIFS(Coding!BM$3:BM$1048576,"YES",Coding!$D$3:$D$1048576,Blocking_Size!$A$4,Coding!$AM$3:$AM$1048576,"YES")</f>
        <v>0</v>
      </c>
      <c r="AA72" s="60">
        <f>COUNTIFS(Coding!BN$3:BN$1048576,"YES",Coding!$D$3:$D$1048576,Blocking_Size!$A$4,Coding!$AM$3:$AM$1048576,"YES")</f>
        <v>1</v>
      </c>
      <c r="AB72" s="60">
        <f>COUNTIFS(Coding!BO$3:BO$1048576,"YES",Coding!$D$3:$D$1048576,Blocking_Size!$A$4,Coding!$AM$3:$AM$1048576,"YES")</f>
        <v>0</v>
      </c>
      <c r="AC72" s="60">
        <f>COUNTIFS(Coding!BP$3:BP$1048576,"YES",Coding!$D$3:$D$1048576,Blocking_Size!$A$4,Coding!$AM$3:$AM$1048576,"YES")</f>
        <v>1</v>
      </c>
      <c r="AD72" s="60">
        <f>COUNTIFS(Coding!BQ$3:BQ$1048576,"YES",Coding!$D$3:$D$1048576,Blocking_Size!$A$4,Coding!$AM$3:$AM$1048576,"YES")</f>
        <v>1</v>
      </c>
      <c r="AE72" s="60">
        <f>COUNTIFS(Coding!BR$3:BR$1048576,"YES",Coding!$D$3:$D$1048576,Blocking_Size!$A$4,Coding!$AM$3:$AM$1048576,"YES")</f>
        <v>1</v>
      </c>
      <c r="AF72" s="60">
        <f>COUNTIFS(Coding!BS$3:BS$1048576,"YES",Coding!$D$3:$D$1048576,Blocking_Size!$A$4,Coding!$AM$3:$AM$1048576,"YES")</f>
        <v>0</v>
      </c>
      <c r="AG72" s="60">
        <f>COUNTIFS(Coding!BT$3:BT$1048576,"YES",Coding!$D$3:$D$1048576,Blocking_Size!$A$4,Coding!$AM$3:$AM$1048576,"YES")</f>
        <v>0</v>
      </c>
      <c r="AH72" s="60">
        <f>COUNTIFS(Coding!BU$3:BU$1048576,"YES",Coding!$D$3:$D$1048576,Blocking_Size!$A$4,Coding!$AM$3:$AM$1048576,"YES")</f>
        <v>0</v>
      </c>
      <c r="AI72" s="60">
        <f>COUNTIFS(Coding!BV$3:BV$1048576,"YES",Coding!$D$3:$D$1048576,Blocking_Size!$A$4,Coding!$AM$3:$AM$1048576,"YES")</f>
        <v>0</v>
      </c>
      <c r="AJ72" s="60">
        <f>COUNTIFS(Coding!BW$3:BW$1048576,"YES",Coding!$D$3:$D$1048576,Blocking_Size!$A$4,Coding!$AM$3:$AM$1048576,"YES")</f>
        <v>0</v>
      </c>
      <c r="AK72" s="60">
        <f>COUNTIFS(Coding!BX$3:BX$1048576,"YES",Coding!$D$3:$D$1048576,Blocking_Size!$A$4,Coding!$AM$3:$AM$1048576,"YES")</f>
        <v>0</v>
      </c>
      <c r="AL72" s="60">
        <f>COUNTIFS(Coding!BY$3:BY$1048576,"YES",Coding!$D$3:$D$1048576,Blocking_Size!$A$4,Coding!$AM$3:$AM$1048576,"YES")</f>
        <v>0</v>
      </c>
      <c r="AM72" s="60">
        <f>COUNTIFS(Coding!BZ$3:BZ$1048576,"YES",Coding!$D$3:$D$1048576,Blocking_Size!$A$4,Coding!$AM$3:$AM$1048576,"YES")</f>
        <v>0</v>
      </c>
      <c r="AN72" s="60">
        <f>COUNTIFS(Coding!CA$3:CA$1048576,"YES",Coding!$D$3:$D$1048576,Blocking_Size!$A$4,Coding!$AM$3:$AM$1048576,"YES")</f>
        <v>0</v>
      </c>
      <c r="AO72" s="60">
        <f>COUNTIFS(Coding!CB$3:CB$1048576,"YES",Coding!$D$3:$D$1048576,Blocking_Size!$A$4,Coding!$AM$3:$AM$1048576,"YES")</f>
        <v>0</v>
      </c>
      <c r="AP72" s="60">
        <f>COUNTIFS(Coding!CC$3:CC$1048576,"YES",Coding!$D$3:$D$1048576,Blocking_Size!$A$4,Coding!$AM$3:$AM$1048576,"YES")</f>
        <v>1</v>
      </c>
      <c r="AQ72" s="60">
        <f>COUNTIFS(Coding!CD$3:CD$1048576,"YES",Coding!$D$3:$D$1048576,Blocking_Size!$A$4,Coding!$AM$3:$AM$1048576,"YES")</f>
        <v>0</v>
      </c>
      <c r="AR72" s="60">
        <f>COUNTIFS(Coding!CE$3:CE$1048576,"YES",Coding!$D$3:$D$1048576,Blocking_Size!$A$4,Coding!$AM$3:$AM$1048576,"YES")</f>
        <v>0</v>
      </c>
      <c r="AS72" s="60">
        <f>COUNTIFS(Coding!CF$3:CF$1048576,"YES",Coding!$D$3:$D$1048576,Blocking_Size!$A$4,Coding!$AM$3:$AM$1048576,"YES")</f>
        <v>0</v>
      </c>
      <c r="AT72" s="60">
        <f>COUNTIFS(Coding!CG$3:CG$1048576,"YES",Coding!$D$3:$D$1048576,Blocking_Size!$A$4,Coding!$AM$3:$AM$1048576,"YES")</f>
        <v>0</v>
      </c>
      <c r="AU72" s="60">
        <f>COUNTIFS(Coding!CH$3:CH$1048576,"YES",Coding!$D$3:$D$1048576,Blocking_Size!$A$4,Coding!$AM$3:$AM$1048576,"YES")</f>
        <v>4</v>
      </c>
      <c r="AV72" s="60">
        <f>COUNTIFS(Coding!CI$3:CI$1048576,"YES",Coding!$D$3:$D$1048576,Blocking_Size!$A$4,Coding!$AM$3:$AM$1048576,"YES")</f>
        <v>2</v>
      </c>
      <c r="AW72" s="60">
        <f>COUNTIFS(Coding!CJ$3:CJ$1048576,"YES",Coding!$D$3:$D$1048576,Blocking_Size!$A$4,Coding!$AM$3:$AM$1048576,"YES")</f>
        <v>0</v>
      </c>
      <c r="AX72" s="60">
        <f>COUNTIFS(Coding!CK$3:CK$1048576,"YES",Coding!$D$3:$D$1048576,Blocking_Size!$A$4,Coding!$AM$3:$AM$1048576,"YES")</f>
        <v>1</v>
      </c>
      <c r="AY72" s="60">
        <f>COUNTIFS(Coding!CL$3:CL$1048576,"YES",Coding!$D$3:$D$1048576,Blocking_Size!$A$4,Coding!$AM$3:$AM$1048576,"YES")</f>
        <v>0</v>
      </c>
      <c r="AZ72" s="60">
        <f>COUNTIFS(Coding!CM$3:CM$1048576,"YES",Coding!$D$3:$D$1048576,Blocking_Size!$A$4,Coding!$AM$3:$AM$1048576,"YES")</f>
        <v>0</v>
      </c>
      <c r="BA72" s="60">
        <f>COUNTIFS(Coding!CN$3:CN$1048576,"YES",Coding!$D$3:$D$1048576,Blocking_Size!$A$4,Coding!$AM$3:$AM$1048576,"YES")</f>
        <v>1</v>
      </c>
      <c r="BB72" s="60">
        <f>COUNTIFS(Coding!CO$3:CO$1048576,"YES",Coding!$D$3:$D$1048576,Blocking_Size!$A$4,Coding!$AM$3:$AM$1048576,"YES")</f>
        <v>0</v>
      </c>
      <c r="BC72" s="60">
        <f>COUNTIFS(Coding!CP$3:CP$1048576,"YES",Coding!$D$3:$D$1048576,Blocking_Size!$A$4,Coding!$AM$3:$AM$1048576,"YES")</f>
        <v>0</v>
      </c>
      <c r="BD72" s="60">
        <f>COUNTIFS(Coding!CQ$3:CQ$1048576,"YES",Coding!$D$3:$D$1048576,Blocking_Size!$A$4,Coding!$AM$3:$AM$1048576,"YES")</f>
        <v>0</v>
      </c>
      <c r="BE72" s="60">
        <f>COUNTIFS(Coding!CR$3:CR$1048576,"YES",Coding!$D$3:$D$1048576,Blocking_Size!$A$4,Coding!$AM$3:$AM$1048576,"YES")</f>
        <v>0</v>
      </c>
      <c r="BF72" s="60">
        <f>COUNTIFS(Coding!CS$3:CS$1048576,"YES",Coding!$D$3:$D$1048576,Blocking_Size!$A$4,Coding!$AM$3:$AM$1048576,"YES")</f>
        <v>0</v>
      </c>
      <c r="BG72" s="60">
        <f>COUNTIFS(Coding!CT$3:CT$1048576,"YES",Coding!$D$3:$D$1048576,Blocking_Size!$A$4,Coding!$AM$3:$AM$1048576,"YES")</f>
        <v>0</v>
      </c>
      <c r="BH72" s="60">
        <f>COUNTIFS(Coding!CU$3:CU$1048576,"YES",Coding!$D$3:$D$1048576,Blocking_Size!$A$4,Coding!$AM$3:$AM$1048576,"YES")</f>
        <v>0</v>
      </c>
      <c r="BI72" s="60">
        <f>COUNTIFS(Coding!CV$3:CV$1048576,"YES",Coding!$D$3:$D$1048576,Blocking_Size!$A$4,Coding!$AM$3:$AM$1048576,"YES")</f>
        <v>0</v>
      </c>
      <c r="BJ72" s="60">
        <f>COUNTIFS(Coding!CW$3:CW$1048576,"YES",Coding!$D$3:$D$1048576,Blocking_Size!$A$4,Coding!$AM$3:$AM$1048576,"YES")</f>
        <v>0</v>
      </c>
      <c r="BK72" s="60">
        <f>COUNTIFS(Coding!CX$3:CX$1048576,"YES",Coding!$D$3:$D$1048576,Blocking_Size!$A$4,Coding!$AM$3:$AM$1048576,"YES")</f>
        <v>0</v>
      </c>
      <c r="BL72" s="60">
        <f>COUNTIFS(Coding!CY$3:CY$1048576,"YES",Coding!$D$3:$D$1048576,Blocking_Size!$A$4,Coding!$AM$3:$AM$1048576,"YES")</f>
        <v>0</v>
      </c>
      <c r="BM72" s="60">
        <f>COUNTIFS(Coding!CZ$3:CZ$1048576,"YES",Coding!$D$3:$D$1048576,Blocking_Size!$A$4,Coding!$AM$3:$AM$1048576,"YES")</f>
        <v>0</v>
      </c>
      <c r="BN72" s="60">
        <f>COUNTIFS(Coding!DA$3:DA$1048576,"YES",Coding!$D$3:$D$1048576,Blocking_Size!$A$4,Coding!$AM$3:$AM$1048576,"YES")</f>
        <v>0</v>
      </c>
      <c r="BO72" s="60">
        <f>COUNTIFS(Coding!DB$3:DB$1048576,"YES",Coding!$D$3:$D$1048576,Blocking_Size!$A$4,Coding!$AM$3:$AM$1048576,"YES")</f>
        <v>0</v>
      </c>
      <c r="BP72" s="60">
        <f>COUNTIFS(Coding!DC$3:DC$1048576,"YES",Coding!$D$3:$D$1048576,Blocking_Size!$A$4,Coding!$AM$3:$AM$1048576,"YES")</f>
        <v>0</v>
      </c>
      <c r="BQ72" s="60">
        <f>COUNTIFS(Coding!DD$3:DD$1048576,"YES",Coding!$D$3:$D$1048576,Blocking_Size!$A$4,Coding!$AM$3:$AM$1048576,"YES")</f>
        <v>0</v>
      </c>
      <c r="BR72" s="60">
        <f>COUNTIFS(Coding!DE$3:DE$1048576,"YES",Coding!$D$3:$D$1048576,Blocking_Size!$A$4,Coding!$AM$3:$AM$1048576,"YES")</f>
        <v>0</v>
      </c>
      <c r="BS72" s="60">
        <f>COUNTIFS(Coding!DF$3:DF$1048576,"YES",Coding!$D$3:$D$1048576,Blocking_Size!$A$4,Coding!$AM$3:$AM$1048576,"YES")</f>
        <v>0</v>
      </c>
      <c r="BT72" s="60">
        <f>COUNTIFS(Coding!DG$3:DG$1048576,"YES",Coding!$D$3:$D$1048576,Blocking_Size!$A$4,Coding!$AM$3:$AM$1048576,"YES")</f>
        <v>1</v>
      </c>
      <c r="BU72" s="60">
        <f>COUNTIFS(Coding!DH$3:DH$1048576,"YES",Coding!$D$3:$D$1048576,Blocking_Size!$A$4,Coding!$AM$3:$AM$1048576,"YES")</f>
        <v>0</v>
      </c>
      <c r="BV72" s="60">
        <f>COUNTIFS(Coding!DI$3:DI$1048576,"YES",Coding!$D$3:$D$1048576,Blocking_Size!$A$4,Coding!$AM$3:$AM$1048576,"YES")</f>
        <v>1</v>
      </c>
      <c r="BW72" s="60">
        <f>COUNTIFS(Coding!DJ$3:DJ$1048576,"YES",Coding!$D$3:$D$1048576,Blocking_Size!$A$4,Coding!$AM$3:$AM$1048576,"YES")</f>
        <v>0</v>
      </c>
      <c r="BX72" s="60">
        <f>COUNTIFS(Coding!DK$3:DK$1048576,"YES",Coding!$D$3:$D$1048576,Blocking_Size!$A$4,Coding!$AM$3:$AM$1048576,"YES")</f>
        <v>0</v>
      </c>
      <c r="BY72" s="60">
        <f>COUNTIFS(Coding!DL$3:DL$1048576,"YES",Coding!$D$3:$D$1048576,Blocking_Size!$A$4,Coding!$AM$3:$AM$1048576,"YES")</f>
        <v>0</v>
      </c>
      <c r="BZ72" s="60">
        <f>COUNTIFS(Coding!DM$3:DM$1048576,"YES",Coding!$D$3:$D$1048576,Blocking_Size!$A$4,Coding!$AM$3:$AM$1048576,"YES")</f>
        <v>0</v>
      </c>
      <c r="CA72" s="60">
        <f>COUNTIFS(Coding!DN$3:DN$1048576,"YES",Coding!$D$3:$D$1048576,Blocking_Size!$A$4,Coding!$AM$3:$AM$1048576,"YES")</f>
        <v>0</v>
      </c>
      <c r="CB72" s="60">
        <f>COUNTIFS(Coding!DO$3:DO$1048576,"YES",Coding!$D$3:$D$1048576,Blocking_Size!$A$4,Coding!$AM$3:$AM$1048576,"YES")</f>
        <v>0</v>
      </c>
      <c r="CC72" s="60">
        <f>COUNTIFS(Coding!DP$3:DP$1048576,"YES",Coding!$D$3:$D$1048576,Blocking_Size!$A$4,Coding!$AM$3:$AM$1048576,"YES")</f>
        <v>0</v>
      </c>
      <c r="CD72" s="60">
        <f>COUNTIFS(Coding!DQ$3:DQ$1048576,"YES",Coding!$D$3:$D$1048576,Blocking_Size!$A$4,Coding!$AM$3:$AM$1048576,"YES")</f>
        <v>0</v>
      </c>
      <c r="CE72" s="60">
        <f>COUNTIFS(Coding!DR$3:DR$1048576,"YES",Coding!$D$3:$D$1048576,Blocking_Size!$A$4,Coding!$AM$3:$AM$1048576,"YES")</f>
        <v>0</v>
      </c>
      <c r="CF72" s="60">
        <f>COUNTIFS(Coding!DS$3:DS$1048576,"YES",Coding!$D$3:$D$1048576,Blocking_Size!$A$4,Coding!$AM$3:$AM$1048576,"YES")</f>
        <v>0</v>
      </c>
      <c r="CG72" s="60">
        <f>COUNTIFS(Coding!DT$3:DT$1048576,"YES",Coding!$D$3:$D$1048576,Blocking_Size!$A$4,Coding!$AM$3:$AM$1048576,"YES")</f>
        <v>1</v>
      </c>
      <c r="CH72" s="60">
        <f>COUNTIFS(Coding!DU$3:DU$1048576,"YES",Coding!$D$3:$D$1048576,Blocking_Size!$A$4,Coding!$AM$3:$AM$1048576,"YES")</f>
        <v>0</v>
      </c>
      <c r="CI72" s="60">
        <f>COUNTIFS(Coding!DV$3:DV$1048576,"YES",Coding!$D$3:$D$1048576,Blocking_Size!$A$4,Coding!$AM$3:$AM$1048576,"YES")</f>
        <v>0</v>
      </c>
      <c r="CJ72" s="60">
        <f>COUNTIFS(Coding!DW$3:DW$1048576,"YES",Coding!$D$3:$D$1048576,Blocking_Size!$A$4,Coding!$AM$3:$AM$1048576,"YES")</f>
        <v>0</v>
      </c>
      <c r="CK72" s="60">
        <f>COUNTIFS(Coding!DX$3:DX$1048576,"YES",Coding!$D$3:$D$1048576,Blocking_Size!$A$4,Coding!$AM$3:$AM$1048576,"YES")</f>
        <v>0</v>
      </c>
      <c r="CL72" s="60">
        <f>COUNTIFS(Coding!DY$3:DY$1048576,"YES",Coding!$D$3:$D$1048576,Blocking_Size!$A$4,Coding!$AM$3:$AM$1048576,"YES")</f>
        <v>0</v>
      </c>
      <c r="CM72" s="60">
        <f>COUNTIFS(Coding!DZ$3:DZ$1048576,"YES",Coding!$D$3:$D$1048576,Blocking_Size!$A$4,Coding!$AM$3:$AM$1048576,"YES")</f>
        <v>0</v>
      </c>
      <c r="CN72" s="60">
        <f>COUNTIFS(Coding!EA$3:EA$1048576,"YES",Coding!$D$3:$D$1048576,Blocking_Size!$A$4,Coding!$AM$3:$AM$1048576,"YES")</f>
        <v>0</v>
      </c>
      <c r="CO72" s="60">
        <f>COUNTIFS(Coding!EB$3:EB$1048576,"YES",Coding!$D$3:$D$1048576,Blocking_Size!$A$4,Coding!$AM$3:$AM$1048576,"YES")</f>
        <v>0</v>
      </c>
      <c r="CP72" s="60">
        <f>COUNTIFS(Coding!EC$3:EC$1048576,"YES",Coding!$D$3:$D$1048576,Blocking_Size!$A$4,Coding!$AM$3:$AM$1048576,"YES")</f>
        <v>0</v>
      </c>
      <c r="CQ72" s="60">
        <f>COUNTIFS(Coding!ED$3:ED$1048576,"YES",Coding!$D$3:$D$1048576,Blocking_Size!$A$4,Coding!$AM$3:$AM$1048576,"YES")</f>
        <v>0</v>
      </c>
      <c r="CR72" s="60">
        <f>COUNTIFS(Coding!EE$3:EE$1048576,"YES",Coding!$D$3:$D$1048576,Blocking_Size!$A$4,Coding!$AM$3:$AM$1048576,"YES")</f>
        <v>0</v>
      </c>
      <c r="CS72" s="60">
        <f>COUNTIFS(Coding!EF$3:EF$1048576,"YES",Coding!$D$3:$D$1048576,Blocking_Size!$A$4,Coding!$AM$3:$AM$1048576,"YES")</f>
        <v>0</v>
      </c>
      <c r="CT72" s="60">
        <f>COUNTIFS(Coding!EG$3:EG$1048576,"YES",Coding!$D$3:$D$1048576,Blocking_Size!$A$4,Coding!$AM$3:$AM$1048576,"YES")</f>
        <v>0</v>
      </c>
    </row>
    <row r="73" spans="1:98" x14ac:dyDescent="0.25">
      <c r="A73" s="176" t="s">
        <v>17</v>
      </c>
      <c r="B73" s="176"/>
      <c r="C73" s="176"/>
      <c r="D73" s="176"/>
      <c r="E73" s="176"/>
      <c r="F73" s="176"/>
      <c r="G73" s="60">
        <f>COUNTIFS(Coding!AT$3:AT$1048576,"YES",Coding!$D$3:$D$1048576,Blocking_Size!$A$4,Coding!$X$3:$X$1048576,"YES")</f>
        <v>0</v>
      </c>
      <c r="H73" s="60">
        <f>COUNTIFS(Coding!AU$3:AU$1048576,"YES",Coding!$D$3:$D$1048576,Blocking_Size!$A$4,Coding!$X$3:$X$1048576,"YES")</f>
        <v>0</v>
      </c>
      <c r="I73" s="60">
        <f>COUNTIFS(Coding!AV$3:AV$1048576,"YES",Coding!$D$3:$D$1048576,Blocking_Size!$A$4,Coding!$X$3:$X$1048576,"YES")</f>
        <v>0</v>
      </c>
      <c r="J73" s="60">
        <f>COUNTIFS(Coding!AW$3:AW$1048576,"YES",Coding!$D$3:$D$1048576,Blocking_Size!$A$4,Coding!$X$3:$X$1048576,"YES")</f>
        <v>0</v>
      </c>
      <c r="K73" s="60">
        <f>COUNTIFS(Coding!AX$3:AX$1048576,"YES",Coding!$D$3:$D$1048576,Blocking_Size!$A$4,Coding!$X$3:$X$1048576,"YES")</f>
        <v>0</v>
      </c>
      <c r="L73" s="60">
        <f>COUNTIFS(Coding!AY$3:AY$1048576,"YES",Coding!$D$3:$D$1048576,Blocking_Size!$A$4,Coding!$X$3:$X$1048576,"YES")</f>
        <v>1</v>
      </c>
      <c r="M73" s="60">
        <f>COUNTIFS(Coding!AZ$3:AZ$1048576,"YES",Coding!$D$3:$D$1048576,Blocking_Size!$A$4,Coding!$X$3:$X$1048576,"YES")</f>
        <v>0</v>
      </c>
      <c r="N73" s="60">
        <f>COUNTIFS(Coding!BA$3:BA$1048576,"YES",Coding!$D$3:$D$1048576,Blocking_Size!$A$4,Coding!$X$3:$X$1048576,"YES")</f>
        <v>0</v>
      </c>
      <c r="O73" s="60">
        <f>COUNTIFS(Coding!BB$3:BB$1048576,"YES",Coding!$D$3:$D$1048576,Blocking_Size!$A$4,Coding!$X$3:$X$1048576,"YES")</f>
        <v>1</v>
      </c>
      <c r="P73" s="60">
        <f>COUNTIFS(Coding!BC$3:BC$1048576,"YES",Coding!$D$3:$D$1048576,Blocking_Size!$A$4,Coding!$X$3:$X$1048576,"YES")</f>
        <v>0</v>
      </c>
      <c r="Q73" s="60">
        <f>COUNTIFS(Coding!BD$3:BD$1048576,"YES",Coding!$D$3:$D$1048576,Blocking_Size!$A$4,Coding!$X$3:$X$1048576,"YES")</f>
        <v>0</v>
      </c>
      <c r="R73" s="60">
        <f>COUNTIFS(Coding!BE$3:BE$1048576,"YES",Coding!$D$3:$D$1048576,Blocking_Size!$A$4,Coding!$X$3:$X$1048576,"YES")</f>
        <v>0</v>
      </c>
      <c r="S73" s="60">
        <f>COUNTIFS(Coding!BF$3:BF$1048576,"YES",Coding!$D$3:$D$1048576,Blocking_Size!$A$4,Coding!$X$3:$X$1048576,"YES")</f>
        <v>0</v>
      </c>
      <c r="T73" s="60">
        <f>COUNTIFS(Coding!BG$3:BG$1048576,"YES",Coding!$D$3:$D$1048576,Blocking_Size!$A$4,Coding!$X$3:$X$1048576,"YES")</f>
        <v>0</v>
      </c>
      <c r="U73" s="60">
        <f>COUNTIFS(Coding!BH$3:BH$1048576,"YES",Coding!$D$3:$D$1048576,Blocking_Size!$A$4,Coding!$X$3:$X$1048576,"YES")</f>
        <v>0</v>
      </c>
      <c r="V73" s="60">
        <f>COUNTIFS(Coding!BI$3:BI$1048576,"YES",Coding!$D$3:$D$1048576,Blocking_Size!$A$4,Coding!$X$3:$X$1048576,"YES")</f>
        <v>0</v>
      </c>
      <c r="W73" s="60">
        <f>COUNTIFS(Coding!BJ$3:BJ$1048576,"YES",Coding!$D$3:$D$1048576,Blocking_Size!$A$4,Coding!$X$3:$X$1048576,"YES")</f>
        <v>0</v>
      </c>
      <c r="X73" s="60">
        <f>COUNTIFS(Coding!BK$3:BK$1048576,"YES",Coding!$D$3:$D$1048576,Blocking_Size!$A$4,Coding!$X$3:$X$1048576,"YES")</f>
        <v>1</v>
      </c>
      <c r="Y73" s="60">
        <f>COUNTIFS(Coding!BL$3:BL$1048576,"YES",Coding!$D$3:$D$1048576,Blocking_Size!$A$4,Coding!$X$3:$X$1048576,"YES")</f>
        <v>0</v>
      </c>
      <c r="Z73" s="60">
        <f>COUNTIFS(Coding!BM$3:BM$1048576,"YES",Coding!$D$3:$D$1048576,Blocking_Size!$A$4,Coding!$X$3:$X$1048576,"YES")</f>
        <v>2</v>
      </c>
      <c r="AA73" s="60">
        <f>COUNTIFS(Coding!BN$3:BN$1048576,"YES",Coding!$D$3:$D$1048576,Blocking_Size!$A$4,Coding!$X$3:$X$1048576,"YES")</f>
        <v>0</v>
      </c>
      <c r="AB73" s="60">
        <f>COUNTIFS(Coding!BO$3:BO$1048576,"YES",Coding!$D$3:$D$1048576,Blocking_Size!$A$4,Coding!$X$3:$X$1048576,"YES")</f>
        <v>0</v>
      </c>
      <c r="AC73" s="60">
        <f>COUNTIFS(Coding!BP$3:BP$1048576,"YES",Coding!$D$3:$D$1048576,Blocking_Size!$A$4,Coding!$X$3:$X$1048576,"YES")</f>
        <v>2</v>
      </c>
      <c r="AD73" s="60">
        <f>COUNTIFS(Coding!BQ$3:BQ$1048576,"YES",Coding!$D$3:$D$1048576,Blocking_Size!$A$4,Coding!$X$3:$X$1048576,"YES")</f>
        <v>1</v>
      </c>
      <c r="AE73" s="60">
        <f>COUNTIFS(Coding!BR$3:BR$1048576,"YES",Coding!$D$3:$D$1048576,Blocking_Size!$A$4,Coding!$X$3:$X$1048576,"YES")</f>
        <v>0</v>
      </c>
      <c r="AF73" s="60">
        <f>COUNTIFS(Coding!BS$3:BS$1048576,"YES",Coding!$D$3:$D$1048576,Blocking_Size!$A$4,Coding!$X$3:$X$1048576,"YES")</f>
        <v>0</v>
      </c>
      <c r="AG73" s="60">
        <f>COUNTIFS(Coding!BT$3:BT$1048576,"YES",Coding!$D$3:$D$1048576,Blocking_Size!$A$4,Coding!$X$3:$X$1048576,"YES")</f>
        <v>0</v>
      </c>
      <c r="AH73" s="60">
        <f>COUNTIFS(Coding!BU$3:BU$1048576,"YES",Coding!$D$3:$D$1048576,Blocking_Size!$A$4,Coding!$X$3:$X$1048576,"YES")</f>
        <v>0</v>
      </c>
      <c r="AI73" s="60">
        <f>COUNTIFS(Coding!BV$3:BV$1048576,"YES",Coding!$D$3:$D$1048576,Blocking_Size!$A$4,Coding!$X$3:$X$1048576,"YES")</f>
        <v>0</v>
      </c>
      <c r="AJ73" s="60">
        <f>COUNTIFS(Coding!BW$3:BW$1048576,"YES",Coding!$D$3:$D$1048576,Blocking_Size!$A$4,Coding!$X$3:$X$1048576,"YES")</f>
        <v>0</v>
      </c>
      <c r="AK73" s="60">
        <f>COUNTIFS(Coding!BX$3:BX$1048576,"YES",Coding!$D$3:$D$1048576,Blocking_Size!$A$4,Coding!$X$3:$X$1048576,"YES")</f>
        <v>0</v>
      </c>
      <c r="AL73" s="60">
        <f>COUNTIFS(Coding!BY$3:BY$1048576,"YES",Coding!$D$3:$D$1048576,Blocking_Size!$A$4,Coding!$X$3:$X$1048576,"YES")</f>
        <v>1</v>
      </c>
      <c r="AM73" s="60">
        <f>COUNTIFS(Coding!BZ$3:BZ$1048576,"YES",Coding!$D$3:$D$1048576,Blocking_Size!$A$4,Coding!$X$3:$X$1048576,"YES")</f>
        <v>0</v>
      </c>
      <c r="AN73" s="60">
        <f>COUNTIFS(Coding!CA$3:CA$1048576,"YES",Coding!$D$3:$D$1048576,Blocking_Size!$A$4,Coding!$X$3:$X$1048576,"YES")</f>
        <v>0</v>
      </c>
      <c r="AO73" s="60">
        <f>COUNTIFS(Coding!CB$3:CB$1048576,"YES",Coding!$D$3:$D$1048576,Blocking_Size!$A$4,Coding!$X$3:$X$1048576,"YES")</f>
        <v>0</v>
      </c>
      <c r="AP73" s="60">
        <f>COUNTIFS(Coding!CC$3:CC$1048576,"YES",Coding!$D$3:$D$1048576,Blocking_Size!$A$4,Coding!$X$3:$X$1048576,"YES")</f>
        <v>0</v>
      </c>
      <c r="AQ73" s="60">
        <f>COUNTIFS(Coding!CD$3:CD$1048576,"YES",Coding!$D$3:$D$1048576,Blocking_Size!$A$4,Coding!$X$3:$X$1048576,"YES")</f>
        <v>1</v>
      </c>
      <c r="AR73" s="60">
        <f>COUNTIFS(Coding!CE$3:CE$1048576,"YES",Coding!$D$3:$D$1048576,Blocking_Size!$A$4,Coding!$X$3:$X$1048576,"YES")</f>
        <v>0</v>
      </c>
      <c r="AS73" s="60">
        <f>COUNTIFS(Coding!CF$3:CF$1048576,"YES",Coding!$D$3:$D$1048576,Blocking_Size!$A$4,Coding!$X$3:$X$1048576,"YES")</f>
        <v>0</v>
      </c>
      <c r="AT73" s="60">
        <f>COUNTIFS(Coding!CG$3:CG$1048576,"YES",Coding!$D$3:$D$1048576,Blocking_Size!$A$4,Coding!$X$3:$X$1048576,"YES")</f>
        <v>0</v>
      </c>
      <c r="AU73" s="60">
        <f>COUNTIFS(Coding!CH$3:CH$1048576,"YES",Coding!$D$3:$D$1048576,Blocking_Size!$A$4,Coding!$X$3:$X$1048576,"YES")</f>
        <v>0</v>
      </c>
      <c r="AV73" s="60">
        <f>COUNTIFS(Coding!CI$3:CI$1048576,"YES",Coding!$D$3:$D$1048576,Blocking_Size!$A$4,Coding!$X$3:$X$1048576,"YES")</f>
        <v>0</v>
      </c>
      <c r="AW73" s="60">
        <f>COUNTIFS(Coding!CJ$3:CJ$1048576,"YES",Coding!$D$3:$D$1048576,Blocking_Size!$A$4,Coding!$X$3:$X$1048576,"YES")</f>
        <v>0</v>
      </c>
      <c r="AX73" s="60">
        <f>COUNTIFS(Coding!CK$3:CK$1048576,"YES",Coding!$D$3:$D$1048576,Blocking_Size!$A$4,Coding!$X$3:$X$1048576,"YES")</f>
        <v>0</v>
      </c>
      <c r="AY73" s="60">
        <f>COUNTIFS(Coding!CL$3:CL$1048576,"YES",Coding!$D$3:$D$1048576,Blocking_Size!$A$4,Coding!$X$3:$X$1048576,"YES")</f>
        <v>1</v>
      </c>
      <c r="AZ73" s="60">
        <f>COUNTIFS(Coding!CM$3:CM$1048576,"YES",Coding!$D$3:$D$1048576,Blocking_Size!$A$4,Coding!$X$3:$X$1048576,"YES")</f>
        <v>0</v>
      </c>
      <c r="BA73" s="60">
        <f>COUNTIFS(Coding!CN$3:CN$1048576,"YES",Coding!$D$3:$D$1048576,Blocking_Size!$A$4,Coding!$X$3:$X$1048576,"YES")</f>
        <v>0</v>
      </c>
      <c r="BB73" s="60">
        <f>COUNTIFS(Coding!CO$3:CO$1048576,"YES",Coding!$D$3:$D$1048576,Blocking_Size!$A$4,Coding!$X$3:$X$1048576,"YES")</f>
        <v>0</v>
      </c>
      <c r="BC73" s="60">
        <f>COUNTIFS(Coding!CP$3:CP$1048576,"YES",Coding!$D$3:$D$1048576,Blocking_Size!$A$4,Coding!$X$3:$X$1048576,"YES")</f>
        <v>0</v>
      </c>
      <c r="BD73" s="60">
        <f>COUNTIFS(Coding!CQ$3:CQ$1048576,"YES",Coding!$D$3:$D$1048576,Blocking_Size!$A$4,Coding!$X$3:$X$1048576,"YES")</f>
        <v>0</v>
      </c>
      <c r="BE73" s="60">
        <f>COUNTIFS(Coding!CR$3:CR$1048576,"YES",Coding!$D$3:$D$1048576,Blocking_Size!$A$4,Coding!$X$3:$X$1048576,"YES")</f>
        <v>0</v>
      </c>
      <c r="BF73" s="60">
        <f>COUNTIFS(Coding!CS$3:CS$1048576,"YES",Coding!$D$3:$D$1048576,Blocking_Size!$A$4,Coding!$X$3:$X$1048576,"YES")</f>
        <v>0</v>
      </c>
      <c r="BG73" s="60">
        <f>COUNTIFS(Coding!CT$3:CT$1048576,"YES",Coding!$D$3:$D$1048576,Blocking_Size!$A$4,Coding!$X$3:$X$1048576,"YES")</f>
        <v>0</v>
      </c>
      <c r="BH73" s="60">
        <f>COUNTIFS(Coding!CU$3:CU$1048576,"YES",Coding!$D$3:$D$1048576,Blocking_Size!$A$4,Coding!$X$3:$X$1048576,"YES")</f>
        <v>0</v>
      </c>
      <c r="BI73" s="60">
        <f>COUNTIFS(Coding!CV$3:CV$1048576,"YES",Coding!$D$3:$D$1048576,Blocking_Size!$A$4,Coding!$X$3:$X$1048576,"YES")</f>
        <v>0</v>
      </c>
      <c r="BJ73" s="60">
        <f>COUNTIFS(Coding!CW$3:CW$1048576,"YES",Coding!$D$3:$D$1048576,Blocking_Size!$A$4,Coding!$X$3:$X$1048576,"YES")</f>
        <v>0</v>
      </c>
      <c r="BK73" s="60">
        <f>COUNTIFS(Coding!CX$3:CX$1048576,"YES",Coding!$D$3:$D$1048576,Blocking_Size!$A$4,Coding!$X$3:$X$1048576,"YES")</f>
        <v>0</v>
      </c>
      <c r="BL73" s="60">
        <f>COUNTIFS(Coding!CY$3:CY$1048576,"YES",Coding!$D$3:$D$1048576,Blocking_Size!$A$4,Coding!$X$3:$X$1048576,"YES")</f>
        <v>2</v>
      </c>
      <c r="BM73" s="60">
        <f>COUNTIFS(Coding!CZ$3:CZ$1048576,"YES",Coding!$D$3:$D$1048576,Blocking_Size!$A$4,Coding!$X$3:$X$1048576,"YES")</f>
        <v>0</v>
      </c>
      <c r="BN73" s="60">
        <f>COUNTIFS(Coding!DA$3:DA$1048576,"YES",Coding!$D$3:$D$1048576,Blocking_Size!$A$4,Coding!$X$3:$X$1048576,"YES")</f>
        <v>0</v>
      </c>
      <c r="BO73" s="60">
        <f>COUNTIFS(Coding!DB$3:DB$1048576,"YES",Coding!$D$3:$D$1048576,Blocking_Size!$A$4,Coding!$X$3:$X$1048576,"YES")</f>
        <v>0</v>
      </c>
      <c r="BP73" s="60">
        <f>COUNTIFS(Coding!DC$3:DC$1048576,"YES",Coding!$D$3:$D$1048576,Blocking_Size!$A$4,Coding!$X$3:$X$1048576,"YES")</f>
        <v>0</v>
      </c>
      <c r="BQ73" s="60">
        <f>COUNTIFS(Coding!DD$3:DD$1048576,"YES",Coding!$D$3:$D$1048576,Blocking_Size!$A$4,Coding!$X$3:$X$1048576,"YES")</f>
        <v>0</v>
      </c>
      <c r="BR73" s="60">
        <f>COUNTIFS(Coding!DE$3:DE$1048576,"YES",Coding!$D$3:$D$1048576,Blocking_Size!$A$4,Coding!$X$3:$X$1048576,"YES")</f>
        <v>0</v>
      </c>
      <c r="BS73" s="60">
        <f>COUNTIFS(Coding!DF$3:DF$1048576,"YES",Coding!$D$3:$D$1048576,Blocking_Size!$A$4,Coding!$X$3:$X$1048576,"YES")</f>
        <v>0</v>
      </c>
      <c r="BT73" s="60">
        <f>COUNTIFS(Coding!DG$3:DG$1048576,"YES",Coding!$D$3:$D$1048576,Blocking_Size!$A$4,Coding!$X$3:$X$1048576,"YES")</f>
        <v>0</v>
      </c>
      <c r="BU73" s="60">
        <f>COUNTIFS(Coding!DH$3:DH$1048576,"YES",Coding!$D$3:$D$1048576,Blocking_Size!$A$4,Coding!$X$3:$X$1048576,"YES")</f>
        <v>0</v>
      </c>
      <c r="BV73" s="60">
        <f>COUNTIFS(Coding!DI$3:DI$1048576,"YES",Coding!$D$3:$D$1048576,Blocking_Size!$A$4,Coding!$X$3:$X$1048576,"YES")</f>
        <v>0</v>
      </c>
      <c r="BW73" s="60">
        <f>COUNTIFS(Coding!DJ$3:DJ$1048576,"YES",Coding!$D$3:$D$1048576,Blocking_Size!$A$4,Coding!$X$3:$X$1048576,"YES")</f>
        <v>2</v>
      </c>
      <c r="BX73" s="60">
        <f>COUNTIFS(Coding!DK$3:DK$1048576,"YES",Coding!$D$3:$D$1048576,Blocking_Size!$A$4,Coding!$X$3:$X$1048576,"YES")</f>
        <v>0</v>
      </c>
      <c r="BY73" s="60">
        <f>COUNTIFS(Coding!DL$3:DL$1048576,"YES",Coding!$D$3:$D$1048576,Blocking_Size!$A$4,Coding!$X$3:$X$1048576,"YES")</f>
        <v>0</v>
      </c>
      <c r="BZ73" s="60">
        <f>COUNTIFS(Coding!DM$3:DM$1048576,"YES",Coding!$D$3:$D$1048576,Blocking_Size!$A$4,Coding!$X$3:$X$1048576,"YES")</f>
        <v>0</v>
      </c>
      <c r="CA73" s="60">
        <f>COUNTIFS(Coding!DN$3:DN$1048576,"YES",Coding!$D$3:$D$1048576,Blocking_Size!$A$4,Coding!$X$3:$X$1048576,"YES")</f>
        <v>0</v>
      </c>
      <c r="CB73" s="60">
        <f>COUNTIFS(Coding!DO$3:DO$1048576,"YES",Coding!$D$3:$D$1048576,Blocking_Size!$A$4,Coding!$X$3:$X$1048576,"YES")</f>
        <v>1</v>
      </c>
      <c r="CC73" s="60">
        <f>COUNTIFS(Coding!DP$3:DP$1048576,"YES",Coding!$D$3:$D$1048576,Blocking_Size!$A$4,Coding!$X$3:$X$1048576,"YES")</f>
        <v>0</v>
      </c>
      <c r="CD73" s="60">
        <f>COUNTIFS(Coding!DQ$3:DQ$1048576,"YES",Coding!$D$3:$D$1048576,Blocking_Size!$A$4,Coding!$X$3:$X$1048576,"YES")</f>
        <v>0</v>
      </c>
      <c r="CE73" s="60">
        <f>COUNTIFS(Coding!DR$3:DR$1048576,"YES",Coding!$D$3:$D$1048576,Blocking_Size!$A$4,Coding!$X$3:$X$1048576,"YES")</f>
        <v>0</v>
      </c>
      <c r="CF73" s="60">
        <f>COUNTIFS(Coding!DS$3:DS$1048576,"YES",Coding!$D$3:$D$1048576,Blocking_Size!$A$4,Coding!$X$3:$X$1048576,"YES")</f>
        <v>0</v>
      </c>
      <c r="CG73" s="60">
        <f>COUNTIFS(Coding!DT$3:DT$1048576,"YES",Coding!$D$3:$D$1048576,Blocking_Size!$A$4,Coding!$X$3:$X$1048576,"YES")</f>
        <v>0</v>
      </c>
      <c r="CH73" s="60">
        <f>COUNTIFS(Coding!DU$3:DU$1048576,"YES",Coding!$D$3:$D$1048576,Blocking_Size!$A$4,Coding!$X$3:$X$1048576,"YES")</f>
        <v>0</v>
      </c>
      <c r="CI73" s="60">
        <f>COUNTIFS(Coding!DV$3:DV$1048576,"YES",Coding!$D$3:$D$1048576,Blocking_Size!$A$4,Coding!$X$3:$X$1048576,"YES")</f>
        <v>0</v>
      </c>
      <c r="CJ73" s="60">
        <f>COUNTIFS(Coding!DW$3:DW$1048576,"YES",Coding!$D$3:$D$1048576,Blocking_Size!$A$4,Coding!$X$3:$X$1048576,"YES")</f>
        <v>0</v>
      </c>
      <c r="CK73" s="60">
        <f>COUNTIFS(Coding!DX$3:DX$1048576,"YES",Coding!$D$3:$D$1048576,Blocking_Size!$A$4,Coding!$X$3:$X$1048576,"YES")</f>
        <v>0</v>
      </c>
      <c r="CL73" s="60">
        <f>COUNTIFS(Coding!DY$3:DY$1048576,"YES",Coding!$D$3:$D$1048576,Blocking_Size!$A$4,Coding!$X$3:$X$1048576,"YES")</f>
        <v>0</v>
      </c>
      <c r="CM73" s="60">
        <f>COUNTIFS(Coding!DZ$3:DZ$1048576,"YES",Coding!$D$3:$D$1048576,Blocking_Size!$A$4,Coding!$X$3:$X$1048576,"YES")</f>
        <v>0</v>
      </c>
      <c r="CN73" s="60">
        <f>COUNTIFS(Coding!EA$3:EA$1048576,"YES",Coding!$D$3:$D$1048576,Blocking_Size!$A$4,Coding!$X$3:$X$1048576,"YES")</f>
        <v>0</v>
      </c>
      <c r="CO73" s="60">
        <f>COUNTIFS(Coding!EB$3:EB$1048576,"YES",Coding!$D$3:$D$1048576,Blocking_Size!$A$4,Coding!$X$3:$X$1048576,"YES")</f>
        <v>0</v>
      </c>
      <c r="CP73" s="60">
        <f>COUNTIFS(Coding!EC$3:EC$1048576,"YES",Coding!$D$3:$D$1048576,Blocking_Size!$A$4,Coding!$X$3:$X$1048576,"YES")</f>
        <v>0</v>
      </c>
      <c r="CQ73" s="60">
        <f>COUNTIFS(Coding!ED$3:ED$1048576,"YES",Coding!$D$3:$D$1048576,Blocking_Size!$A$4,Coding!$X$3:$X$1048576,"YES")</f>
        <v>0</v>
      </c>
      <c r="CR73" s="60">
        <f>COUNTIFS(Coding!EE$3:EE$1048576,"YES",Coding!$D$3:$D$1048576,Blocking_Size!$A$4,Coding!$X$3:$X$1048576,"YES")</f>
        <v>1</v>
      </c>
      <c r="CS73" s="60">
        <f>COUNTIFS(Coding!EF$3:EF$1048576,"YES",Coding!$D$3:$D$1048576,Blocking_Size!$A$4,Coding!$X$3:$X$1048576,"YES")</f>
        <v>0</v>
      </c>
      <c r="CT73" s="60">
        <f>COUNTIFS(Coding!EG$3:EG$1048576,"YES",Coding!$D$3:$D$1048576,Blocking_Size!$A$4,Coding!$X$3:$X$1048576,"YES")</f>
        <v>0</v>
      </c>
    </row>
    <row r="74" spans="1:98" x14ac:dyDescent="0.25">
      <c r="A74" s="172" t="s">
        <v>2318</v>
      </c>
      <c r="B74" s="172"/>
      <c r="C74" s="172"/>
      <c r="D74" s="172"/>
      <c r="E74" s="172"/>
      <c r="F74" s="172"/>
      <c r="G74" s="172">
        <f t="shared" ref="G74:AL74" si="5">SUM(G69:G73)</f>
        <v>3</v>
      </c>
      <c r="H74" s="172">
        <f t="shared" si="5"/>
        <v>0</v>
      </c>
      <c r="I74" s="172">
        <f t="shared" si="5"/>
        <v>0</v>
      </c>
      <c r="J74" s="172">
        <f t="shared" si="5"/>
        <v>0</v>
      </c>
      <c r="K74" s="172">
        <f t="shared" si="5"/>
        <v>0</v>
      </c>
      <c r="L74" s="172">
        <f t="shared" si="5"/>
        <v>2</v>
      </c>
      <c r="M74" s="172">
        <f t="shared" si="5"/>
        <v>1</v>
      </c>
      <c r="N74" s="172">
        <f t="shared" si="5"/>
        <v>3</v>
      </c>
      <c r="O74" s="172">
        <f t="shared" si="5"/>
        <v>5</v>
      </c>
      <c r="P74" s="172">
        <f t="shared" si="5"/>
        <v>0</v>
      </c>
      <c r="Q74" s="172">
        <f t="shared" si="5"/>
        <v>0</v>
      </c>
      <c r="R74" s="172">
        <f t="shared" si="5"/>
        <v>1</v>
      </c>
      <c r="S74" s="172">
        <f t="shared" si="5"/>
        <v>0</v>
      </c>
      <c r="T74" s="172">
        <f t="shared" si="5"/>
        <v>0</v>
      </c>
      <c r="U74" s="172">
        <f t="shared" si="5"/>
        <v>2</v>
      </c>
      <c r="V74" s="172">
        <f t="shared" si="5"/>
        <v>1</v>
      </c>
      <c r="W74" s="172">
        <f t="shared" si="5"/>
        <v>0</v>
      </c>
      <c r="X74" s="172">
        <f t="shared" si="5"/>
        <v>2</v>
      </c>
      <c r="Y74" s="172">
        <f t="shared" si="5"/>
        <v>0</v>
      </c>
      <c r="Z74" s="172">
        <f t="shared" si="5"/>
        <v>3</v>
      </c>
      <c r="AA74" s="172">
        <f t="shared" si="5"/>
        <v>3</v>
      </c>
      <c r="AB74" s="172">
        <f t="shared" si="5"/>
        <v>0</v>
      </c>
      <c r="AC74" s="172">
        <f t="shared" si="5"/>
        <v>3</v>
      </c>
      <c r="AD74" s="172">
        <f t="shared" si="5"/>
        <v>5</v>
      </c>
      <c r="AE74" s="172">
        <f t="shared" si="5"/>
        <v>3</v>
      </c>
      <c r="AF74" s="172">
        <f t="shared" si="5"/>
        <v>0</v>
      </c>
      <c r="AG74" s="172">
        <f t="shared" si="5"/>
        <v>1</v>
      </c>
      <c r="AH74" s="172">
        <f t="shared" si="5"/>
        <v>1</v>
      </c>
      <c r="AI74" s="172">
        <f t="shared" si="5"/>
        <v>1</v>
      </c>
      <c r="AJ74" s="172">
        <f t="shared" si="5"/>
        <v>1</v>
      </c>
      <c r="AK74" s="172">
        <f t="shared" si="5"/>
        <v>0</v>
      </c>
      <c r="AL74" s="172">
        <f t="shared" si="5"/>
        <v>4</v>
      </c>
      <c r="AM74" s="172">
        <f t="shared" ref="AM74:BR74" si="6">SUM(AM69:AM73)</f>
        <v>0</v>
      </c>
      <c r="AN74" s="172">
        <f t="shared" si="6"/>
        <v>0</v>
      </c>
      <c r="AO74" s="172">
        <f t="shared" si="6"/>
        <v>1</v>
      </c>
      <c r="AP74" s="172">
        <f t="shared" si="6"/>
        <v>7</v>
      </c>
      <c r="AQ74" s="172">
        <f t="shared" si="6"/>
        <v>1</v>
      </c>
      <c r="AR74" s="172">
        <f t="shared" si="6"/>
        <v>1</v>
      </c>
      <c r="AS74" s="172">
        <f t="shared" si="6"/>
        <v>0</v>
      </c>
      <c r="AT74" s="172">
        <f t="shared" si="6"/>
        <v>2</v>
      </c>
      <c r="AU74" s="172">
        <f t="shared" si="6"/>
        <v>10</v>
      </c>
      <c r="AV74" s="172">
        <f t="shared" si="6"/>
        <v>5</v>
      </c>
      <c r="AW74" s="172">
        <f t="shared" si="6"/>
        <v>1</v>
      </c>
      <c r="AX74" s="172">
        <f t="shared" si="6"/>
        <v>1</v>
      </c>
      <c r="AY74" s="172">
        <f t="shared" si="6"/>
        <v>3</v>
      </c>
      <c r="AZ74" s="172">
        <f t="shared" si="6"/>
        <v>3</v>
      </c>
      <c r="BA74" s="172">
        <f t="shared" si="6"/>
        <v>1</v>
      </c>
      <c r="BB74" s="172">
        <f t="shared" si="6"/>
        <v>0</v>
      </c>
      <c r="BC74" s="172">
        <f t="shared" si="6"/>
        <v>0</v>
      </c>
      <c r="BD74" s="172">
        <f t="shared" si="6"/>
        <v>2</v>
      </c>
      <c r="BE74" s="172">
        <f t="shared" si="6"/>
        <v>2</v>
      </c>
      <c r="BF74" s="172">
        <f t="shared" si="6"/>
        <v>0</v>
      </c>
      <c r="BG74" s="172">
        <f t="shared" si="6"/>
        <v>1</v>
      </c>
      <c r="BH74" s="172">
        <f t="shared" si="6"/>
        <v>1</v>
      </c>
      <c r="BI74" s="172">
        <f t="shared" si="6"/>
        <v>0</v>
      </c>
      <c r="BJ74" s="172">
        <f t="shared" si="6"/>
        <v>0</v>
      </c>
      <c r="BK74" s="172">
        <f t="shared" si="6"/>
        <v>0</v>
      </c>
      <c r="BL74" s="172">
        <f t="shared" si="6"/>
        <v>6</v>
      </c>
      <c r="BM74" s="172">
        <f t="shared" si="6"/>
        <v>1</v>
      </c>
      <c r="BN74" s="172">
        <f t="shared" si="6"/>
        <v>0</v>
      </c>
      <c r="BO74" s="172">
        <f t="shared" si="6"/>
        <v>1</v>
      </c>
      <c r="BP74" s="172">
        <f t="shared" si="6"/>
        <v>5</v>
      </c>
      <c r="BQ74" s="172">
        <f t="shared" si="6"/>
        <v>0</v>
      </c>
      <c r="BR74" s="172">
        <f t="shared" si="6"/>
        <v>0</v>
      </c>
      <c r="BS74" s="172">
        <f t="shared" ref="BS74:CT74" si="7">SUM(BS69:BS73)</f>
        <v>0</v>
      </c>
      <c r="BT74" s="172">
        <f t="shared" si="7"/>
        <v>1</v>
      </c>
      <c r="BU74" s="172">
        <f t="shared" si="7"/>
        <v>3</v>
      </c>
      <c r="BV74" s="172">
        <f t="shared" si="7"/>
        <v>1</v>
      </c>
      <c r="BW74" s="172">
        <f t="shared" si="7"/>
        <v>2</v>
      </c>
      <c r="BX74" s="172">
        <f t="shared" si="7"/>
        <v>0</v>
      </c>
      <c r="BY74" s="172">
        <f t="shared" si="7"/>
        <v>1</v>
      </c>
      <c r="BZ74" s="172">
        <f t="shared" si="7"/>
        <v>3</v>
      </c>
      <c r="CA74" s="172">
        <f t="shared" si="7"/>
        <v>1</v>
      </c>
      <c r="CB74" s="172">
        <f t="shared" si="7"/>
        <v>1</v>
      </c>
      <c r="CC74" s="172">
        <f t="shared" si="7"/>
        <v>0</v>
      </c>
      <c r="CD74" s="172">
        <f t="shared" si="7"/>
        <v>0</v>
      </c>
      <c r="CE74" s="172">
        <f t="shared" si="7"/>
        <v>2</v>
      </c>
      <c r="CF74" s="172">
        <f t="shared" si="7"/>
        <v>0</v>
      </c>
      <c r="CG74" s="172">
        <f t="shared" si="7"/>
        <v>1</v>
      </c>
      <c r="CH74" s="172">
        <f t="shared" si="7"/>
        <v>0</v>
      </c>
      <c r="CI74" s="172">
        <f t="shared" si="7"/>
        <v>0</v>
      </c>
      <c r="CJ74" s="172">
        <f t="shared" si="7"/>
        <v>1</v>
      </c>
      <c r="CK74" s="172">
        <f t="shared" si="7"/>
        <v>0</v>
      </c>
      <c r="CL74" s="172">
        <f t="shared" si="7"/>
        <v>0</v>
      </c>
      <c r="CM74" s="172">
        <f t="shared" si="7"/>
        <v>0</v>
      </c>
      <c r="CN74" s="172">
        <f t="shared" si="7"/>
        <v>0</v>
      </c>
      <c r="CO74" s="172">
        <f t="shared" si="7"/>
        <v>0</v>
      </c>
      <c r="CP74" s="172">
        <f t="shared" si="7"/>
        <v>0</v>
      </c>
      <c r="CQ74" s="172">
        <f t="shared" si="7"/>
        <v>0</v>
      </c>
      <c r="CR74" s="172">
        <f t="shared" si="7"/>
        <v>1</v>
      </c>
      <c r="CS74" s="172">
        <f t="shared" si="7"/>
        <v>0</v>
      </c>
      <c r="CT74" s="172">
        <f t="shared" si="7"/>
        <v>0</v>
      </c>
    </row>
    <row r="75" spans="1:98" x14ac:dyDescent="0.25">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c r="AA75" s="172"/>
      <c r="AB75" s="172"/>
      <c r="AC75" s="172"/>
      <c r="AD75" s="172"/>
      <c r="AE75" s="172"/>
      <c r="AF75" s="172"/>
      <c r="AG75" s="172"/>
      <c r="AH75" s="172"/>
      <c r="AI75" s="172"/>
      <c r="AJ75" s="172"/>
      <c r="AK75" s="172"/>
      <c r="AL75" s="172"/>
      <c r="AM75" s="172"/>
      <c r="AN75" s="172"/>
      <c r="AO75" s="172"/>
      <c r="AP75" s="172"/>
      <c r="AQ75" s="172"/>
      <c r="AR75" s="172"/>
      <c r="AS75" s="172"/>
      <c r="AT75" s="172"/>
      <c r="AU75" s="172"/>
      <c r="AV75" s="172"/>
      <c r="AW75" s="172"/>
      <c r="AX75" s="172"/>
      <c r="AY75" s="172"/>
      <c r="AZ75" s="172"/>
      <c r="BA75" s="172"/>
      <c r="BB75" s="172"/>
      <c r="BC75" s="172"/>
      <c r="BD75" s="172"/>
      <c r="BE75" s="172"/>
      <c r="BF75" s="172"/>
      <c r="BG75" s="172"/>
      <c r="BH75" s="172"/>
      <c r="BI75" s="172"/>
      <c r="BJ75" s="172"/>
      <c r="BK75" s="172"/>
      <c r="BL75" s="172"/>
      <c r="BM75" s="172"/>
      <c r="BN75" s="172"/>
      <c r="BO75" s="172"/>
      <c r="BP75" s="172"/>
      <c r="BQ75" s="172"/>
      <c r="BR75" s="172"/>
      <c r="BS75" s="172"/>
      <c r="BT75" s="172"/>
      <c r="BU75" s="172"/>
      <c r="BV75" s="172"/>
      <c r="BW75" s="172"/>
      <c r="BX75" s="172"/>
      <c r="BY75" s="172"/>
      <c r="BZ75" s="172"/>
      <c r="CA75" s="172"/>
      <c r="CB75" s="172"/>
      <c r="CC75" s="172"/>
      <c r="CD75" s="172"/>
      <c r="CE75" s="172"/>
      <c r="CF75" s="172"/>
      <c r="CG75" s="172"/>
      <c r="CH75" s="172"/>
      <c r="CI75" s="172"/>
      <c r="CJ75" s="172"/>
      <c r="CK75" s="172"/>
      <c r="CL75" s="172"/>
      <c r="CM75" s="172"/>
      <c r="CN75" s="172"/>
      <c r="CO75" s="172"/>
      <c r="CP75" s="172"/>
      <c r="CQ75" s="172"/>
      <c r="CR75" s="172"/>
      <c r="CS75" s="172"/>
      <c r="CT75" s="172"/>
    </row>
    <row r="78" spans="1:98" ht="33" customHeight="1" x14ac:dyDescent="0.25">
      <c r="A78" s="174" t="s">
        <v>2356</v>
      </c>
      <c r="B78" s="174"/>
      <c r="C78" s="174"/>
      <c r="D78" s="174"/>
      <c r="E78" s="174"/>
      <c r="F78" s="174"/>
      <c r="G78" s="174"/>
      <c r="H78" s="174"/>
      <c r="I78" s="1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c r="CS78" s="174"/>
      <c r="CT78" s="174"/>
    </row>
    <row r="79" spans="1:98" ht="78.75" customHeight="1" x14ac:dyDescent="0.25">
      <c r="A79" s="181" t="s">
        <v>2320</v>
      </c>
      <c r="B79" s="181"/>
      <c r="C79" s="181"/>
      <c r="D79" s="181"/>
      <c r="E79" s="181"/>
      <c r="F79" s="181"/>
      <c r="G79" s="58" t="s">
        <v>1788</v>
      </c>
      <c r="H79" s="58" t="s">
        <v>1789</v>
      </c>
      <c r="I79" s="58" t="s">
        <v>1790</v>
      </c>
      <c r="J79" s="58" t="s">
        <v>1791</v>
      </c>
      <c r="K79" s="58" t="s">
        <v>1792</v>
      </c>
      <c r="L79" s="58" t="s">
        <v>1793</v>
      </c>
      <c r="M79" s="58" t="s">
        <v>39</v>
      </c>
      <c r="N79" s="58" t="s">
        <v>455</v>
      </c>
      <c r="O79" s="58" t="s">
        <v>40</v>
      </c>
      <c r="P79" s="58" t="s">
        <v>1794</v>
      </c>
      <c r="Q79" s="58" t="s">
        <v>1795</v>
      </c>
      <c r="R79" s="58" t="s">
        <v>1796</v>
      </c>
      <c r="S79" s="58" t="s">
        <v>1797</v>
      </c>
      <c r="T79" s="58" t="s">
        <v>1337</v>
      </c>
      <c r="U79" s="58" t="s">
        <v>1826</v>
      </c>
      <c r="V79" s="58" t="s">
        <v>1827</v>
      </c>
      <c r="W79" s="58" t="s">
        <v>2307</v>
      </c>
      <c r="X79" s="58" t="s">
        <v>2079</v>
      </c>
      <c r="Y79" s="58" t="s">
        <v>1798</v>
      </c>
      <c r="Z79" s="58" t="s">
        <v>1799</v>
      </c>
      <c r="AA79" s="58" t="s">
        <v>2080</v>
      </c>
      <c r="AB79" s="58" t="s">
        <v>1800</v>
      </c>
      <c r="AC79" s="58" t="s">
        <v>1801</v>
      </c>
      <c r="AD79" s="58" t="s">
        <v>1802</v>
      </c>
      <c r="AE79" s="58" t="s">
        <v>1803</v>
      </c>
      <c r="AF79" s="58" t="s">
        <v>2081</v>
      </c>
      <c r="AG79" s="58" t="s">
        <v>2082</v>
      </c>
      <c r="AH79" s="58" t="s">
        <v>1804</v>
      </c>
      <c r="AI79" s="58" t="s">
        <v>1805</v>
      </c>
      <c r="AJ79" s="58" t="s">
        <v>608</v>
      </c>
      <c r="AK79" s="58" t="s">
        <v>1806</v>
      </c>
      <c r="AL79" s="58" t="s">
        <v>41</v>
      </c>
      <c r="AM79" s="58" t="s">
        <v>1807</v>
      </c>
      <c r="AN79" s="58" t="s">
        <v>1808</v>
      </c>
      <c r="AO79" s="58" t="s">
        <v>437</v>
      </c>
      <c r="AP79" s="58" t="s">
        <v>1809</v>
      </c>
      <c r="AQ79" s="58" t="s">
        <v>1810</v>
      </c>
      <c r="AR79" s="58" t="s">
        <v>510</v>
      </c>
      <c r="AS79" s="58" t="s">
        <v>1811</v>
      </c>
      <c r="AT79" s="58" t="s">
        <v>1812</v>
      </c>
      <c r="AU79" s="58" t="s">
        <v>43</v>
      </c>
      <c r="AV79" s="58" t="s">
        <v>1813</v>
      </c>
      <c r="AW79" s="58" t="s">
        <v>1821</v>
      </c>
      <c r="AX79" s="58" t="s">
        <v>1814</v>
      </c>
      <c r="AY79" s="58" t="s">
        <v>449</v>
      </c>
      <c r="AZ79" s="58" t="s">
        <v>44</v>
      </c>
      <c r="BA79" s="58" t="s">
        <v>2084</v>
      </c>
      <c r="BB79" s="58" t="s">
        <v>2083</v>
      </c>
      <c r="BC79" s="58" t="s">
        <v>600</v>
      </c>
      <c r="BD79" s="58" t="s">
        <v>45</v>
      </c>
      <c r="BE79" s="58" t="s">
        <v>1815</v>
      </c>
      <c r="BF79" s="58" t="s">
        <v>1816</v>
      </c>
      <c r="BG79" s="58" t="s">
        <v>46</v>
      </c>
      <c r="BH79" s="58" t="s">
        <v>1817</v>
      </c>
      <c r="BI79" s="58" t="s">
        <v>593</v>
      </c>
      <c r="BJ79" s="58" t="s">
        <v>1328</v>
      </c>
      <c r="BK79" s="58" t="s">
        <v>476</v>
      </c>
      <c r="BL79" s="58" t="s">
        <v>1818</v>
      </c>
      <c r="BM79" s="58" t="s">
        <v>1819</v>
      </c>
      <c r="BN79" s="58" t="s">
        <v>47</v>
      </c>
      <c r="BO79" s="58" t="s">
        <v>48</v>
      </c>
      <c r="BP79" s="58" t="s">
        <v>2085</v>
      </c>
      <c r="BQ79" s="58" t="s">
        <v>1820</v>
      </c>
      <c r="BR79" s="58" t="s">
        <v>2297</v>
      </c>
      <c r="BS79" s="58" t="s">
        <v>598</v>
      </c>
      <c r="BT79" s="58" t="s">
        <v>439</v>
      </c>
      <c r="BU79" s="58" t="s">
        <v>49</v>
      </c>
      <c r="BV79" s="58" t="s">
        <v>447</v>
      </c>
      <c r="BW79" s="58" t="s">
        <v>1822</v>
      </c>
      <c r="BX79" s="58" t="s">
        <v>2086</v>
      </c>
      <c r="BY79" s="58" t="s">
        <v>1823</v>
      </c>
      <c r="BZ79" s="58" t="s">
        <v>453</v>
      </c>
      <c r="CA79" s="58" t="s">
        <v>1824</v>
      </c>
      <c r="CB79" s="58" t="s">
        <v>50</v>
      </c>
      <c r="CC79" s="58" t="s">
        <v>461</v>
      </c>
      <c r="CD79" s="58" t="s">
        <v>51</v>
      </c>
      <c r="CE79" s="58" t="s">
        <v>607</v>
      </c>
      <c r="CF79" s="58" t="s">
        <v>1305</v>
      </c>
      <c r="CG79" s="58" t="s">
        <v>443</v>
      </c>
      <c r="CH79" s="58" t="s">
        <v>1825</v>
      </c>
      <c r="CI79" s="58" t="s">
        <v>597</v>
      </c>
      <c r="CJ79" s="58" t="s">
        <v>2292</v>
      </c>
      <c r="CK79" s="58" t="s">
        <v>2293</v>
      </c>
      <c r="CL79" s="58" t="s">
        <v>2294</v>
      </c>
      <c r="CM79" s="58" t="s">
        <v>2295</v>
      </c>
      <c r="CN79" s="58" t="s">
        <v>2303</v>
      </c>
      <c r="CO79" s="58" t="s">
        <v>2302</v>
      </c>
      <c r="CP79" s="58" t="s">
        <v>2074</v>
      </c>
      <c r="CQ79" s="58" t="s">
        <v>2311</v>
      </c>
      <c r="CR79" s="58" t="s">
        <v>2304</v>
      </c>
      <c r="CS79" s="58" t="s">
        <v>2306</v>
      </c>
      <c r="CT79" s="58" t="s">
        <v>2308</v>
      </c>
    </row>
    <row r="80" spans="1:98" x14ac:dyDescent="0.25">
      <c r="A80" s="176" t="s">
        <v>18</v>
      </c>
      <c r="B80" s="176"/>
      <c r="C80" s="176"/>
      <c r="D80" s="176"/>
      <c r="E80" s="176"/>
      <c r="F80" s="176"/>
      <c r="G80" s="60">
        <f>COUNTIFS(Coding!AT$3:AT$1048576,"YES",Coding!$D$3:$D$1048576,Blocking_Size!$A$5,Coding!$Y$3:$Y$1048576,"YES")</f>
        <v>0</v>
      </c>
      <c r="H80" s="60">
        <f>COUNTIFS(Coding!AU$3:AU$1048576,"YES",Coding!$D$3:$D$1048576,Blocking_Size!$A$5,Coding!$Y$3:$Y$1048576,"YES")</f>
        <v>0</v>
      </c>
      <c r="I80" s="60">
        <f>COUNTIFS(Coding!AV$3:AV$1048576,"YES",Coding!$D$3:$D$1048576,Blocking_Size!$A$5,Coding!$Y$3:$Y$1048576,"YES")</f>
        <v>0</v>
      </c>
      <c r="J80" s="60">
        <f>COUNTIFS(Coding!AW$3:AW$1048576,"YES",Coding!$D$3:$D$1048576,Blocking_Size!$A$5,Coding!$Y$3:$Y$1048576,"YES")</f>
        <v>0</v>
      </c>
      <c r="K80" s="60">
        <f>COUNTIFS(Coding!AX$3:AX$1048576,"YES",Coding!$D$3:$D$1048576,Blocking_Size!$A$5,Coding!$Y$3:$Y$1048576,"YES")</f>
        <v>0</v>
      </c>
      <c r="L80" s="60">
        <f>COUNTIFS(Coding!AY$3:AY$1048576,"YES",Coding!$D$3:$D$1048576,Blocking_Size!$A$5,Coding!$Y$3:$Y$1048576,"YES")</f>
        <v>2</v>
      </c>
      <c r="M80" s="60">
        <f>COUNTIFS(Coding!AZ$3:AZ$1048576,"YES",Coding!$D$3:$D$1048576,Blocking_Size!$A$5,Coding!$Y$3:$Y$1048576,"YES")</f>
        <v>0</v>
      </c>
      <c r="N80" s="60">
        <f>COUNTIFS(Coding!BA$3:BA$1048576,"YES",Coding!$D$3:$D$1048576,Blocking_Size!$A$5,Coding!$Y$3:$Y$1048576,"YES")</f>
        <v>0</v>
      </c>
      <c r="O80" s="60">
        <f>COUNTIFS(Coding!BB$3:BB$1048576,"YES",Coding!$D$3:$D$1048576,Blocking_Size!$A$5,Coding!$Y$3:$Y$1048576,"YES")</f>
        <v>0</v>
      </c>
      <c r="P80" s="60">
        <f>COUNTIFS(Coding!BC$3:BC$1048576,"YES",Coding!$D$3:$D$1048576,Blocking_Size!$A$5,Coding!$Y$3:$Y$1048576,"YES")</f>
        <v>0</v>
      </c>
      <c r="Q80" s="60">
        <f>COUNTIFS(Coding!BD$3:BD$1048576,"YES",Coding!$D$3:$D$1048576,Blocking_Size!$A$5,Coding!$Y$3:$Y$1048576,"YES")</f>
        <v>0</v>
      </c>
      <c r="R80" s="60">
        <f>COUNTIFS(Coding!BE$3:BE$1048576,"YES",Coding!$D$3:$D$1048576,Blocking_Size!$A$5,Coding!$Y$3:$Y$1048576,"YES")</f>
        <v>0</v>
      </c>
      <c r="S80" s="60">
        <f>COUNTIFS(Coding!BF$3:BF$1048576,"YES",Coding!$D$3:$D$1048576,Blocking_Size!$A$5,Coding!$Y$3:$Y$1048576,"YES")</f>
        <v>0</v>
      </c>
      <c r="T80" s="60">
        <f>COUNTIFS(Coding!BG$3:BG$1048576,"YES",Coding!$D$3:$D$1048576,Blocking_Size!$A$5,Coding!$Y$3:$Y$1048576,"YES")</f>
        <v>0</v>
      </c>
      <c r="U80" s="60">
        <f>COUNTIFS(Coding!BH$3:BH$1048576,"YES",Coding!$D$3:$D$1048576,Blocking_Size!$A$5,Coding!$Y$3:$Y$1048576,"YES")</f>
        <v>0</v>
      </c>
      <c r="V80" s="60">
        <f>COUNTIFS(Coding!BI$3:BI$1048576,"YES",Coding!$D$3:$D$1048576,Blocking_Size!$A$5,Coding!$Y$3:$Y$1048576,"YES")</f>
        <v>0</v>
      </c>
      <c r="W80" s="60">
        <f>COUNTIFS(Coding!BJ$3:BJ$1048576,"YES",Coding!$D$3:$D$1048576,Blocking_Size!$A$5,Coding!$Y$3:$Y$1048576,"YES")</f>
        <v>0</v>
      </c>
      <c r="X80" s="60">
        <f>COUNTIFS(Coding!BK$3:BK$1048576,"YES",Coding!$D$3:$D$1048576,Blocking_Size!$A$5,Coding!$Y$3:$Y$1048576,"YES")</f>
        <v>0</v>
      </c>
      <c r="Y80" s="60">
        <f>COUNTIFS(Coding!BL$3:BL$1048576,"YES",Coding!$D$3:$D$1048576,Blocking_Size!$A$5,Coding!$Y$3:$Y$1048576,"YES")</f>
        <v>0</v>
      </c>
      <c r="Z80" s="60">
        <f>COUNTIFS(Coding!BM$3:BM$1048576,"YES",Coding!$D$3:$D$1048576,Blocking_Size!$A$5,Coding!$Y$3:$Y$1048576,"YES")</f>
        <v>2</v>
      </c>
      <c r="AA80" s="60">
        <f>COUNTIFS(Coding!BN$3:BN$1048576,"YES",Coding!$D$3:$D$1048576,Blocking_Size!$A$5,Coding!$Y$3:$Y$1048576,"YES")</f>
        <v>0</v>
      </c>
      <c r="AB80" s="60">
        <f>COUNTIFS(Coding!BO$3:BO$1048576,"YES",Coding!$D$3:$D$1048576,Blocking_Size!$A$5,Coding!$Y$3:$Y$1048576,"YES")</f>
        <v>0</v>
      </c>
      <c r="AC80" s="60">
        <f>COUNTIFS(Coding!BP$3:BP$1048576,"YES",Coding!$D$3:$D$1048576,Blocking_Size!$A$5,Coding!$Y$3:$Y$1048576,"YES")</f>
        <v>0</v>
      </c>
      <c r="AD80" s="60">
        <f>COUNTIFS(Coding!BQ$3:BQ$1048576,"YES",Coding!$D$3:$D$1048576,Blocking_Size!$A$5,Coding!$Y$3:$Y$1048576,"YES")</f>
        <v>0</v>
      </c>
      <c r="AE80" s="60">
        <f>COUNTIFS(Coding!BR$3:BR$1048576,"YES",Coding!$D$3:$D$1048576,Blocking_Size!$A$5,Coding!$Y$3:$Y$1048576,"YES")</f>
        <v>0</v>
      </c>
      <c r="AF80" s="60">
        <f>COUNTIFS(Coding!BS$3:BS$1048576,"YES",Coding!$D$3:$D$1048576,Blocking_Size!$A$5,Coding!$Y$3:$Y$1048576,"YES")</f>
        <v>0</v>
      </c>
      <c r="AG80" s="60">
        <f>COUNTIFS(Coding!BT$3:BT$1048576,"YES",Coding!$D$3:$D$1048576,Blocking_Size!$A$5,Coding!$Y$3:$Y$1048576,"YES")</f>
        <v>0</v>
      </c>
      <c r="AH80" s="60">
        <f>COUNTIFS(Coding!BU$3:BU$1048576,"YES",Coding!$D$3:$D$1048576,Blocking_Size!$A$5,Coding!$Y$3:$Y$1048576,"YES")</f>
        <v>0</v>
      </c>
      <c r="AI80" s="60">
        <f>COUNTIFS(Coding!BV$3:BV$1048576,"YES",Coding!$D$3:$D$1048576,Blocking_Size!$A$5,Coding!$Y$3:$Y$1048576,"YES")</f>
        <v>0</v>
      </c>
      <c r="AJ80" s="60">
        <f>COUNTIFS(Coding!BW$3:BW$1048576,"YES",Coding!$D$3:$D$1048576,Blocking_Size!$A$5,Coding!$Y$3:$Y$1048576,"YES")</f>
        <v>0</v>
      </c>
      <c r="AK80" s="60">
        <f>COUNTIFS(Coding!BX$3:BX$1048576,"YES",Coding!$D$3:$D$1048576,Blocking_Size!$A$5,Coding!$Y$3:$Y$1048576,"YES")</f>
        <v>0</v>
      </c>
      <c r="AL80" s="60">
        <f>COUNTIFS(Coding!BY$3:BY$1048576,"YES",Coding!$D$3:$D$1048576,Blocking_Size!$A$5,Coding!$Y$3:$Y$1048576,"YES")</f>
        <v>0</v>
      </c>
      <c r="AM80" s="60">
        <f>COUNTIFS(Coding!BZ$3:BZ$1048576,"YES",Coding!$D$3:$D$1048576,Blocking_Size!$A$5,Coding!$Y$3:$Y$1048576,"YES")</f>
        <v>0</v>
      </c>
      <c r="AN80" s="60">
        <f>COUNTIFS(Coding!CA$3:CA$1048576,"YES",Coding!$D$3:$D$1048576,Blocking_Size!$A$5,Coding!$Y$3:$Y$1048576,"YES")</f>
        <v>0</v>
      </c>
      <c r="AO80" s="60">
        <f>COUNTIFS(Coding!CB$3:CB$1048576,"YES",Coding!$D$3:$D$1048576,Blocking_Size!$A$5,Coding!$Y$3:$Y$1048576,"YES")</f>
        <v>0</v>
      </c>
      <c r="AP80" s="60">
        <f>COUNTIFS(Coding!CC$3:CC$1048576,"YES",Coding!$D$3:$D$1048576,Blocking_Size!$A$5,Coding!$Y$3:$Y$1048576,"YES")</f>
        <v>2</v>
      </c>
      <c r="AQ80" s="60">
        <f>COUNTIFS(Coding!CD$3:CD$1048576,"YES",Coding!$D$3:$D$1048576,Blocking_Size!$A$5,Coding!$Y$3:$Y$1048576,"YES")</f>
        <v>0</v>
      </c>
      <c r="AR80" s="60">
        <f>COUNTIFS(Coding!CE$3:CE$1048576,"YES",Coding!$D$3:$D$1048576,Blocking_Size!$A$5,Coding!$Y$3:$Y$1048576,"YES")</f>
        <v>0</v>
      </c>
      <c r="AS80" s="60">
        <f>COUNTIFS(Coding!CF$3:CF$1048576,"YES",Coding!$D$3:$D$1048576,Blocking_Size!$A$5,Coding!$Y$3:$Y$1048576,"YES")</f>
        <v>1</v>
      </c>
      <c r="AT80" s="60">
        <f>COUNTIFS(Coding!CG$3:CG$1048576,"YES",Coding!$D$3:$D$1048576,Blocking_Size!$A$5,Coding!$Y$3:$Y$1048576,"YES")</f>
        <v>0</v>
      </c>
      <c r="AU80" s="60">
        <f>COUNTIFS(Coding!CH$3:CH$1048576,"YES",Coding!$D$3:$D$1048576,Blocking_Size!$A$5,Coding!$Y$3:$Y$1048576,"YES")</f>
        <v>1</v>
      </c>
      <c r="AV80" s="60">
        <f>COUNTIFS(Coding!CI$3:CI$1048576,"YES",Coding!$D$3:$D$1048576,Blocking_Size!$A$5,Coding!$Y$3:$Y$1048576,"YES")</f>
        <v>0</v>
      </c>
      <c r="AW80" s="60">
        <f>COUNTIFS(Coding!CJ$3:CJ$1048576,"YES",Coding!$D$3:$D$1048576,Blocking_Size!$A$5,Coding!$Y$3:$Y$1048576,"YES")</f>
        <v>0</v>
      </c>
      <c r="AX80" s="60">
        <f>COUNTIFS(Coding!CK$3:CK$1048576,"YES",Coding!$D$3:$D$1048576,Blocking_Size!$A$5,Coding!$Y$3:$Y$1048576,"YES")</f>
        <v>0</v>
      </c>
      <c r="AY80" s="60">
        <f>COUNTIFS(Coding!CL$3:CL$1048576,"YES",Coding!$D$3:$D$1048576,Blocking_Size!$A$5,Coding!$Y$3:$Y$1048576,"YES")</f>
        <v>0</v>
      </c>
      <c r="AZ80" s="60">
        <f>COUNTIFS(Coding!CM$3:CM$1048576,"YES",Coding!$D$3:$D$1048576,Blocking_Size!$A$5,Coding!$Y$3:$Y$1048576,"YES")</f>
        <v>2</v>
      </c>
      <c r="BA80" s="60">
        <f>COUNTIFS(Coding!CN$3:CN$1048576,"YES",Coding!$D$3:$D$1048576,Blocking_Size!$A$5,Coding!$Y$3:$Y$1048576,"YES")</f>
        <v>0</v>
      </c>
      <c r="BB80" s="60">
        <f>COUNTIFS(Coding!CO$3:CO$1048576,"YES",Coding!$D$3:$D$1048576,Blocking_Size!$A$5,Coding!$Y$3:$Y$1048576,"YES")</f>
        <v>0</v>
      </c>
      <c r="BC80" s="60">
        <f>COUNTIFS(Coding!CP$3:CP$1048576,"YES",Coding!$D$3:$D$1048576,Blocking_Size!$A$5,Coding!$Y$3:$Y$1048576,"YES")</f>
        <v>0</v>
      </c>
      <c r="BD80" s="60">
        <f>COUNTIFS(Coding!CQ$3:CQ$1048576,"YES",Coding!$D$3:$D$1048576,Blocking_Size!$A$5,Coding!$Y$3:$Y$1048576,"YES")</f>
        <v>1</v>
      </c>
      <c r="BE80" s="60">
        <f>COUNTIFS(Coding!CR$3:CR$1048576,"YES",Coding!$D$3:$D$1048576,Blocking_Size!$A$5,Coding!$Y$3:$Y$1048576,"YES")</f>
        <v>2</v>
      </c>
      <c r="BF80" s="60">
        <f>COUNTIFS(Coding!CS$3:CS$1048576,"YES",Coding!$D$3:$D$1048576,Blocking_Size!$A$5,Coding!$Y$3:$Y$1048576,"YES")</f>
        <v>0</v>
      </c>
      <c r="BG80" s="60">
        <f>COUNTIFS(Coding!CT$3:CT$1048576,"YES",Coding!$D$3:$D$1048576,Blocking_Size!$A$5,Coding!$Y$3:$Y$1048576,"YES")</f>
        <v>0</v>
      </c>
      <c r="BH80" s="60">
        <f>COUNTIFS(Coding!CU$3:CU$1048576,"YES",Coding!$D$3:$D$1048576,Blocking_Size!$A$5,Coding!$Y$3:$Y$1048576,"YES")</f>
        <v>0</v>
      </c>
      <c r="BI80" s="60">
        <f>COUNTIFS(Coding!CV$3:CV$1048576,"YES",Coding!$D$3:$D$1048576,Blocking_Size!$A$5,Coding!$Y$3:$Y$1048576,"YES")</f>
        <v>0</v>
      </c>
      <c r="BJ80" s="60">
        <f>COUNTIFS(Coding!CW$3:CW$1048576,"YES",Coding!$D$3:$D$1048576,Blocking_Size!$A$5,Coding!$Y$3:$Y$1048576,"YES")</f>
        <v>0</v>
      </c>
      <c r="BK80" s="60">
        <f>COUNTIFS(Coding!CX$3:CX$1048576,"YES",Coding!$D$3:$D$1048576,Blocking_Size!$A$5,Coding!$Y$3:$Y$1048576,"YES")</f>
        <v>0</v>
      </c>
      <c r="BL80" s="60">
        <f>COUNTIFS(Coding!CY$3:CY$1048576,"YES",Coding!$D$3:$D$1048576,Blocking_Size!$A$5,Coding!$Y$3:$Y$1048576,"YES")</f>
        <v>0</v>
      </c>
      <c r="BM80" s="60">
        <f>COUNTIFS(Coding!CZ$3:CZ$1048576,"YES",Coding!$D$3:$D$1048576,Blocking_Size!$A$5,Coding!$Y$3:$Y$1048576,"YES")</f>
        <v>1</v>
      </c>
      <c r="BN80" s="60">
        <f>COUNTIFS(Coding!DA$3:DA$1048576,"YES",Coding!$D$3:$D$1048576,Blocking_Size!$A$5,Coding!$Y$3:$Y$1048576,"YES")</f>
        <v>0</v>
      </c>
      <c r="BO80" s="60">
        <f>COUNTIFS(Coding!DB$3:DB$1048576,"YES",Coding!$D$3:$D$1048576,Blocking_Size!$A$5,Coding!$Y$3:$Y$1048576,"YES")</f>
        <v>0</v>
      </c>
      <c r="BP80" s="60">
        <f>COUNTIFS(Coding!DC$3:DC$1048576,"YES",Coding!$D$3:$D$1048576,Blocking_Size!$A$5,Coding!$Y$3:$Y$1048576,"YES")</f>
        <v>0</v>
      </c>
      <c r="BQ80" s="60">
        <f>COUNTIFS(Coding!DD$3:DD$1048576,"YES",Coding!$D$3:$D$1048576,Blocking_Size!$A$5,Coding!$Y$3:$Y$1048576,"YES")</f>
        <v>0</v>
      </c>
      <c r="BR80" s="60">
        <f>COUNTIFS(Coding!DE$3:DE$1048576,"YES",Coding!$D$3:$D$1048576,Blocking_Size!$A$5,Coding!$Y$3:$Y$1048576,"YES")</f>
        <v>1</v>
      </c>
      <c r="BS80" s="60">
        <f>COUNTIFS(Coding!DF$3:DF$1048576,"YES",Coding!$D$3:$D$1048576,Blocking_Size!$A$5,Coding!$Y$3:$Y$1048576,"YES")</f>
        <v>0</v>
      </c>
      <c r="BT80" s="60">
        <f>COUNTIFS(Coding!DG$3:DG$1048576,"YES",Coding!$D$3:$D$1048576,Blocking_Size!$A$5,Coding!$Y$3:$Y$1048576,"YES")</f>
        <v>0</v>
      </c>
      <c r="BU80" s="60">
        <f>COUNTIFS(Coding!DH$3:DH$1048576,"YES",Coding!$D$3:$D$1048576,Blocking_Size!$A$5,Coding!$Y$3:$Y$1048576,"YES")</f>
        <v>0</v>
      </c>
      <c r="BV80" s="60">
        <f>COUNTIFS(Coding!DI$3:DI$1048576,"YES",Coding!$D$3:$D$1048576,Blocking_Size!$A$5,Coding!$Y$3:$Y$1048576,"YES")</f>
        <v>0</v>
      </c>
      <c r="BW80" s="60">
        <f>COUNTIFS(Coding!DJ$3:DJ$1048576,"YES",Coding!$D$3:$D$1048576,Blocking_Size!$A$5,Coding!$Y$3:$Y$1048576,"YES")</f>
        <v>0</v>
      </c>
      <c r="BX80" s="60">
        <f>COUNTIFS(Coding!DK$3:DK$1048576,"YES",Coding!$D$3:$D$1048576,Blocking_Size!$A$5,Coding!$Y$3:$Y$1048576,"YES")</f>
        <v>0</v>
      </c>
      <c r="BY80" s="60">
        <f>COUNTIFS(Coding!DL$3:DL$1048576,"YES",Coding!$D$3:$D$1048576,Blocking_Size!$A$5,Coding!$Y$3:$Y$1048576,"YES")</f>
        <v>0</v>
      </c>
      <c r="BZ80" s="60">
        <f>COUNTIFS(Coding!DM$3:DM$1048576,"YES",Coding!$D$3:$D$1048576,Blocking_Size!$A$5,Coding!$Y$3:$Y$1048576,"YES")</f>
        <v>0</v>
      </c>
      <c r="CA80" s="60">
        <f>COUNTIFS(Coding!DN$3:DN$1048576,"YES",Coding!$D$3:$D$1048576,Blocking_Size!$A$5,Coding!$Y$3:$Y$1048576,"YES")</f>
        <v>0</v>
      </c>
      <c r="CB80" s="60">
        <f>COUNTIFS(Coding!DO$3:DO$1048576,"YES",Coding!$D$3:$D$1048576,Blocking_Size!$A$5,Coding!$Y$3:$Y$1048576,"YES")</f>
        <v>0</v>
      </c>
      <c r="CC80" s="60">
        <f>COUNTIFS(Coding!DP$3:DP$1048576,"YES",Coding!$D$3:$D$1048576,Blocking_Size!$A$5,Coding!$Y$3:$Y$1048576,"YES")</f>
        <v>0</v>
      </c>
      <c r="CD80" s="60">
        <f>COUNTIFS(Coding!DQ$3:DQ$1048576,"YES",Coding!$D$3:$D$1048576,Blocking_Size!$A$5,Coding!$Y$3:$Y$1048576,"YES")</f>
        <v>0</v>
      </c>
      <c r="CE80" s="60">
        <f>COUNTIFS(Coding!DR$3:DR$1048576,"YES",Coding!$D$3:$D$1048576,Blocking_Size!$A$5,Coding!$Y$3:$Y$1048576,"YES")</f>
        <v>0</v>
      </c>
      <c r="CF80" s="60">
        <f>COUNTIFS(Coding!DS$3:DS$1048576,"YES",Coding!$D$3:$D$1048576,Blocking_Size!$A$5,Coding!$Y$3:$Y$1048576,"YES")</f>
        <v>0</v>
      </c>
      <c r="CG80" s="60">
        <f>COUNTIFS(Coding!DT$3:DT$1048576,"YES",Coding!$D$3:$D$1048576,Blocking_Size!$A$5,Coding!$Y$3:$Y$1048576,"YES")</f>
        <v>0</v>
      </c>
      <c r="CH80" s="60">
        <f>COUNTIFS(Coding!DU$3:DU$1048576,"YES",Coding!$D$3:$D$1048576,Blocking_Size!$A$5,Coding!$Y$3:$Y$1048576,"YES")</f>
        <v>0</v>
      </c>
      <c r="CI80" s="60">
        <f>COUNTIFS(Coding!DV$3:DV$1048576,"YES",Coding!$D$3:$D$1048576,Blocking_Size!$A$5,Coding!$Y$3:$Y$1048576,"YES")</f>
        <v>0</v>
      </c>
      <c r="CJ80" s="60">
        <f>COUNTIFS(Coding!DW$3:DW$1048576,"YES",Coding!$D$3:$D$1048576,Blocking_Size!$A$5,Coding!$Y$3:$Y$1048576,"YES")</f>
        <v>0</v>
      </c>
      <c r="CK80" s="60">
        <f>COUNTIFS(Coding!DX$3:DX$1048576,"YES",Coding!$D$3:$D$1048576,Blocking_Size!$A$5,Coding!$Y$3:$Y$1048576,"YES")</f>
        <v>0</v>
      </c>
      <c r="CL80" s="60">
        <f>COUNTIFS(Coding!DY$3:DY$1048576,"YES",Coding!$D$3:$D$1048576,Blocking_Size!$A$5,Coding!$Y$3:$Y$1048576,"YES")</f>
        <v>0</v>
      </c>
      <c r="CM80" s="60">
        <f>COUNTIFS(Coding!DZ$3:DZ$1048576,"YES",Coding!$D$3:$D$1048576,Blocking_Size!$A$5,Coding!$Y$3:$Y$1048576,"YES")</f>
        <v>0</v>
      </c>
      <c r="CN80" s="60">
        <f>COUNTIFS(Coding!EA$3:EA$1048576,"YES",Coding!$D$3:$D$1048576,Blocking_Size!$A$5,Coding!$Y$3:$Y$1048576,"YES")</f>
        <v>0</v>
      </c>
      <c r="CO80" s="60">
        <f>COUNTIFS(Coding!EB$3:EB$1048576,"YES",Coding!$D$3:$D$1048576,Blocking_Size!$A$5,Coding!$Y$3:$Y$1048576,"YES")</f>
        <v>0</v>
      </c>
      <c r="CP80" s="60">
        <f>COUNTIFS(Coding!EC$3:EC$1048576,"YES",Coding!$D$3:$D$1048576,Blocking_Size!$A$5,Coding!$Y$3:$Y$1048576,"YES")</f>
        <v>0</v>
      </c>
      <c r="CQ80" s="60">
        <f>COUNTIFS(Coding!ED$3:ED$1048576,"YES",Coding!$D$3:$D$1048576,Blocking_Size!$A$5,Coding!$Y$3:$Y$1048576,"YES")</f>
        <v>0</v>
      </c>
      <c r="CR80" s="60">
        <f>COUNTIFS(Coding!EE$3:EE$1048576,"YES",Coding!$D$3:$D$1048576,Blocking_Size!$A$5,Coding!$Y$3:$Y$1048576,"YES")</f>
        <v>0</v>
      </c>
      <c r="CS80" s="60">
        <f>COUNTIFS(Coding!EF$3:EF$1048576,"YES",Coding!$D$3:$D$1048576,Blocking_Size!$A$5,Coding!$Y$3:$Y$1048576,"YES")</f>
        <v>0</v>
      </c>
      <c r="CT80" s="60">
        <f>COUNTIFS(Coding!EG$3:EG$1048576,"YES",Coding!$D$3:$D$1048576,Blocking_Size!$A$5,Coding!$Y$3:$Y$1048576,"YES")</f>
        <v>0</v>
      </c>
    </row>
    <row r="81" spans="1:98" x14ac:dyDescent="0.25">
      <c r="A81" s="176" t="s">
        <v>21</v>
      </c>
      <c r="B81" s="176"/>
      <c r="C81" s="176"/>
      <c r="D81" s="176"/>
      <c r="E81" s="176"/>
      <c r="F81" s="176"/>
      <c r="G81" s="60">
        <f>COUNTIFS(Coding!AT$3:AT$1048576,"YES",Coding!$D$3:$D$1048576,Blocking_Size!$A$5,Coding!$AB$3:$AB$1048576,"YES")</f>
        <v>0</v>
      </c>
      <c r="H81" s="60">
        <f>COUNTIFS(Coding!AU$3:AU$1048576,"YES",Coding!$D$3:$D$1048576,Blocking_Size!$A$5,Coding!$AB$3:$AB$1048576,"YES")</f>
        <v>0</v>
      </c>
      <c r="I81" s="60">
        <f>COUNTIFS(Coding!AV$3:AV$1048576,"YES",Coding!$D$3:$D$1048576,Blocking_Size!$A$5,Coding!$AB$3:$AB$1048576,"YES")</f>
        <v>0</v>
      </c>
      <c r="J81" s="60">
        <f>COUNTIFS(Coding!AW$3:AW$1048576,"YES",Coding!$D$3:$D$1048576,Blocking_Size!$A$5,Coding!$AB$3:$AB$1048576,"YES")</f>
        <v>0</v>
      </c>
      <c r="K81" s="60">
        <f>COUNTIFS(Coding!AX$3:AX$1048576,"YES",Coding!$D$3:$D$1048576,Blocking_Size!$A$5,Coding!$AB$3:$AB$1048576,"YES")</f>
        <v>0</v>
      </c>
      <c r="L81" s="60">
        <f>COUNTIFS(Coding!AY$3:AY$1048576,"YES",Coding!$D$3:$D$1048576,Blocking_Size!$A$5,Coding!$AB$3:$AB$1048576,"YES")</f>
        <v>0</v>
      </c>
      <c r="M81" s="60">
        <f>COUNTIFS(Coding!AZ$3:AZ$1048576,"YES",Coding!$D$3:$D$1048576,Blocking_Size!$A$5,Coding!$AB$3:$AB$1048576,"YES")</f>
        <v>0</v>
      </c>
      <c r="N81" s="60">
        <f>COUNTIFS(Coding!BA$3:BA$1048576,"YES",Coding!$D$3:$D$1048576,Blocking_Size!$A$5,Coding!$AB$3:$AB$1048576,"YES")</f>
        <v>0</v>
      </c>
      <c r="O81" s="60">
        <f>COUNTIFS(Coding!BB$3:BB$1048576,"YES",Coding!$D$3:$D$1048576,Blocking_Size!$A$5,Coding!$AB$3:$AB$1048576,"YES")</f>
        <v>0</v>
      </c>
      <c r="P81" s="60">
        <f>COUNTIFS(Coding!BC$3:BC$1048576,"YES",Coding!$D$3:$D$1048576,Blocking_Size!$A$5,Coding!$AB$3:$AB$1048576,"YES")</f>
        <v>0</v>
      </c>
      <c r="Q81" s="60">
        <f>COUNTIFS(Coding!BD$3:BD$1048576,"YES",Coding!$D$3:$D$1048576,Blocking_Size!$A$5,Coding!$AB$3:$AB$1048576,"YES")</f>
        <v>0</v>
      </c>
      <c r="R81" s="60">
        <f>COUNTIFS(Coding!BE$3:BE$1048576,"YES",Coding!$D$3:$D$1048576,Blocking_Size!$A$5,Coding!$AB$3:$AB$1048576,"YES")</f>
        <v>0</v>
      </c>
      <c r="S81" s="60">
        <f>COUNTIFS(Coding!BF$3:BF$1048576,"YES",Coding!$D$3:$D$1048576,Blocking_Size!$A$5,Coding!$AB$3:$AB$1048576,"YES")</f>
        <v>0</v>
      </c>
      <c r="T81" s="60">
        <f>COUNTIFS(Coding!BG$3:BG$1048576,"YES",Coding!$D$3:$D$1048576,Blocking_Size!$A$5,Coding!$AB$3:$AB$1048576,"YES")</f>
        <v>0</v>
      </c>
      <c r="U81" s="60">
        <f>COUNTIFS(Coding!BH$3:BH$1048576,"YES",Coding!$D$3:$D$1048576,Blocking_Size!$A$5,Coding!$AB$3:$AB$1048576,"YES")</f>
        <v>0</v>
      </c>
      <c r="V81" s="60">
        <f>COUNTIFS(Coding!BI$3:BI$1048576,"YES",Coding!$D$3:$D$1048576,Blocking_Size!$A$5,Coding!$AB$3:$AB$1048576,"YES")</f>
        <v>0</v>
      </c>
      <c r="W81" s="60">
        <f>COUNTIFS(Coding!BJ$3:BJ$1048576,"YES",Coding!$D$3:$D$1048576,Blocking_Size!$A$5,Coding!$AB$3:$AB$1048576,"YES")</f>
        <v>0</v>
      </c>
      <c r="X81" s="60">
        <f>COUNTIFS(Coding!BK$3:BK$1048576,"YES",Coding!$D$3:$D$1048576,Blocking_Size!$A$5,Coding!$AB$3:$AB$1048576,"YES")</f>
        <v>0</v>
      </c>
      <c r="Y81" s="60">
        <f>COUNTIFS(Coding!BL$3:BL$1048576,"YES",Coding!$D$3:$D$1048576,Blocking_Size!$A$5,Coding!$AB$3:$AB$1048576,"YES")</f>
        <v>0</v>
      </c>
      <c r="Z81" s="60">
        <f>COUNTIFS(Coding!BM$3:BM$1048576,"YES",Coding!$D$3:$D$1048576,Blocking_Size!$A$5,Coding!$AB$3:$AB$1048576,"YES")</f>
        <v>0</v>
      </c>
      <c r="AA81" s="60">
        <f>COUNTIFS(Coding!BN$3:BN$1048576,"YES",Coding!$D$3:$D$1048576,Blocking_Size!$A$5,Coding!$AB$3:$AB$1048576,"YES")</f>
        <v>0</v>
      </c>
      <c r="AB81" s="60">
        <f>COUNTIFS(Coding!BO$3:BO$1048576,"YES",Coding!$D$3:$D$1048576,Blocking_Size!$A$5,Coding!$AB$3:$AB$1048576,"YES")</f>
        <v>0</v>
      </c>
      <c r="AC81" s="60">
        <f>COUNTIFS(Coding!BP$3:BP$1048576,"YES",Coding!$D$3:$D$1048576,Blocking_Size!$A$5,Coding!$AB$3:$AB$1048576,"YES")</f>
        <v>0</v>
      </c>
      <c r="AD81" s="60">
        <f>COUNTIFS(Coding!BQ$3:BQ$1048576,"YES",Coding!$D$3:$D$1048576,Blocking_Size!$A$5,Coding!$AB$3:$AB$1048576,"YES")</f>
        <v>0</v>
      </c>
      <c r="AE81" s="60">
        <f>COUNTIFS(Coding!BR$3:BR$1048576,"YES",Coding!$D$3:$D$1048576,Blocking_Size!$A$5,Coding!$AB$3:$AB$1048576,"YES")</f>
        <v>0</v>
      </c>
      <c r="AF81" s="60">
        <f>COUNTIFS(Coding!BS$3:BS$1048576,"YES",Coding!$D$3:$D$1048576,Blocking_Size!$A$5,Coding!$AB$3:$AB$1048576,"YES")</f>
        <v>0</v>
      </c>
      <c r="AG81" s="60">
        <f>COUNTIFS(Coding!BT$3:BT$1048576,"YES",Coding!$D$3:$D$1048576,Blocking_Size!$A$5,Coding!$AB$3:$AB$1048576,"YES")</f>
        <v>0</v>
      </c>
      <c r="AH81" s="60">
        <f>COUNTIFS(Coding!BU$3:BU$1048576,"YES",Coding!$D$3:$D$1048576,Blocking_Size!$A$5,Coding!$AB$3:$AB$1048576,"YES")</f>
        <v>0</v>
      </c>
      <c r="AI81" s="60">
        <f>COUNTIFS(Coding!BV$3:BV$1048576,"YES",Coding!$D$3:$D$1048576,Blocking_Size!$A$5,Coding!$AB$3:$AB$1048576,"YES")</f>
        <v>0</v>
      </c>
      <c r="AJ81" s="60">
        <f>COUNTIFS(Coding!BW$3:BW$1048576,"YES",Coding!$D$3:$D$1048576,Blocking_Size!$A$5,Coding!$AB$3:$AB$1048576,"YES")</f>
        <v>0</v>
      </c>
      <c r="AK81" s="60">
        <f>COUNTIFS(Coding!BX$3:BX$1048576,"YES",Coding!$D$3:$D$1048576,Blocking_Size!$A$5,Coding!$AB$3:$AB$1048576,"YES")</f>
        <v>0</v>
      </c>
      <c r="AL81" s="60">
        <f>COUNTIFS(Coding!BY$3:BY$1048576,"YES",Coding!$D$3:$D$1048576,Blocking_Size!$A$5,Coding!$AB$3:$AB$1048576,"YES")</f>
        <v>0</v>
      </c>
      <c r="AM81" s="60">
        <f>COUNTIFS(Coding!BZ$3:BZ$1048576,"YES",Coding!$D$3:$D$1048576,Blocking_Size!$A$5,Coding!$AB$3:$AB$1048576,"YES")</f>
        <v>0</v>
      </c>
      <c r="AN81" s="60">
        <f>COUNTIFS(Coding!CA$3:CA$1048576,"YES",Coding!$D$3:$D$1048576,Blocking_Size!$A$5,Coding!$AB$3:$AB$1048576,"YES")</f>
        <v>0</v>
      </c>
      <c r="AO81" s="60">
        <f>COUNTIFS(Coding!CB$3:CB$1048576,"YES",Coding!$D$3:$D$1048576,Blocking_Size!$A$5,Coding!$AB$3:$AB$1048576,"YES")</f>
        <v>0</v>
      </c>
      <c r="AP81" s="60">
        <f>COUNTIFS(Coding!CC$3:CC$1048576,"YES",Coding!$D$3:$D$1048576,Blocking_Size!$A$5,Coding!$AB$3:$AB$1048576,"YES")</f>
        <v>3</v>
      </c>
      <c r="AQ81" s="60">
        <f>COUNTIFS(Coding!CD$3:CD$1048576,"YES",Coding!$D$3:$D$1048576,Blocking_Size!$A$5,Coding!$AB$3:$AB$1048576,"YES")</f>
        <v>0</v>
      </c>
      <c r="AR81" s="60">
        <f>COUNTIFS(Coding!CE$3:CE$1048576,"YES",Coding!$D$3:$D$1048576,Blocking_Size!$A$5,Coding!$AB$3:$AB$1048576,"YES")</f>
        <v>1</v>
      </c>
      <c r="AS81" s="60">
        <f>COUNTIFS(Coding!CF$3:CF$1048576,"YES",Coding!$D$3:$D$1048576,Blocking_Size!$A$5,Coding!$AB$3:$AB$1048576,"YES")</f>
        <v>0</v>
      </c>
      <c r="AT81" s="60">
        <f>COUNTIFS(Coding!CG$3:CG$1048576,"YES",Coding!$D$3:$D$1048576,Blocking_Size!$A$5,Coding!$AB$3:$AB$1048576,"YES")</f>
        <v>0</v>
      </c>
      <c r="AU81" s="60">
        <f>COUNTIFS(Coding!CH$3:CH$1048576,"YES",Coding!$D$3:$D$1048576,Blocking_Size!$A$5,Coding!$AB$3:$AB$1048576,"YES")</f>
        <v>0</v>
      </c>
      <c r="AV81" s="60">
        <f>COUNTIFS(Coding!CI$3:CI$1048576,"YES",Coding!$D$3:$D$1048576,Blocking_Size!$A$5,Coding!$AB$3:$AB$1048576,"YES")</f>
        <v>0</v>
      </c>
      <c r="AW81" s="60">
        <f>COUNTIFS(Coding!CJ$3:CJ$1048576,"YES",Coding!$D$3:$D$1048576,Blocking_Size!$A$5,Coding!$AB$3:$AB$1048576,"YES")</f>
        <v>0</v>
      </c>
      <c r="AX81" s="60">
        <f>COUNTIFS(Coding!CK$3:CK$1048576,"YES",Coding!$D$3:$D$1048576,Blocking_Size!$A$5,Coding!$AB$3:$AB$1048576,"YES")</f>
        <v>0</v>
      </c>
      <c r="AY81" s="60">
        <f>COUNTIFS(Coding!CL$3:CL$1048576,"YES",Coding!$D$3:$D$1048576,Blocking_Size!$A$5,Coding!$AB$3:$AB$1048576,"YES")</f>
        <v>0</v>
      </c>
      <c r="AZ81" s="60">
        <f>COUNTIFS(Coding!CM$3:CM$1048576,"YES",Coding!$D$3:$D$1048576,Blocking_Size!$A$5,Coding!$AB$3:$AB$1048576,"YES")</f>
        <v>0</v>
      </c>
      <c r="BA81" s="60">
        <f>COUNTIFS(Coding!CN$3:CN$1048576,"YES",Coding!$D$3:$D$1048576,Blocking_Size!$A$5,Coding!$AB$3:$AB$1048576,"YES")</f>
        <v>0</v>
      </c>
      <c r="BB81" s="60">
        <f>COUNTIFS(Coding!CO$3:CO$1048576,"YES",Coding!$D$3:$D$1048576,Blocking_Size!$A$5,Coding!$AB$3:$AB$1048576,"YES")</f>
        <v>0</v>
      </c>
      <c r="BC81" s="60">
        <f>COUNTIFS(Coding!CP$3:CP$1048576,"YES",Coding!$D$3:$D$1048576,Blocking_Size!$A$5,Coding!$AB$3:$AB$1048576,"YES")</f>
        <v>0</v>
      </c>
      <c r="BD81" s="60">
        <f>COUNTIFS(Coding!CQ$3:CQ$1048576,"YES",Coding!$D$3:$D$1048576,Blocking_Size!$A$5,Coding!$AB$3:$AB$1048576,"YES")</f>
        <v>0</v>
      </c>
      <c r="BE81" s="60">
        <f>COUNTIFS(Coding!CR$3:CR$1048576,"YES",Coding!$D$3:$D$1048576,Blocking_Size!$A$5,Coding!$AB$3:$AB$1048576,"YES")</f>
        <v>0</v>
      </c>
      <c r="BF81" s="60">
        <f>COUNTIFS(Coding!CS$3:CS$1048576,"YES",Coding!$D$3:$D$1048576,Blocking_Size!$A$5,Coding!$AB$3:$AB$1048576,"YES")</f>
        <v>0</v>
      </c>
      <c r="BG81" s="60">
        <f>COUNTIFS(Coding!CT$3:CT$1048576,"YES",Coding!$D$3:$D$1048576,Blocking_Size!$A$5,Coding!$AB$3:$AB$1048576,"YES")</f>
        <v>0</v>
      </c>
      <c r="BH81" s="60">
        <f>COUNTIFS(Coding!CU$3:CU$1048576,"YES",Coding!$D$3:$D$1048576,Blocking_Size!$A$5,Coding!$AB$3:$AB$1048576,"YES")</f>
        <v>1</v>
      </c>
      <c r="BI81" s="60">
        <f>COUNTIFS(Coding!CV$3:CV$1048576,"YES",Coding!$D$3:$D$1048576,Blocking_Size!$A$5,Coding!$AB$3:$AB$1048576,"YES")</f>
        <v>0</v>
      </c>
      <c r="BJ81" s="60">
        <f>COUNTIFS(Coding!CW$3:CW$1048576,"YES",Coding!$D$3:$D$1048576,Blocking_Size!$A$5,Coding!$AB$3:$AB$1048576,"YES")</f>
        <v>0</v>
      </c>
      <c r="BK81" s="60">
        <f>COUNTIFS(Coding!CX$3:CX$1048576,"YES",Coding!$D$3:$D$1048576,Blocking_Size!$A$5,Coding!$AB$3:$AB$1048576,"YES")</f>
        <v>0</v>
      </c>
      <c r="BL81" s="60">
        <f>COUNTIFS(Coding!CY$3:CY$1048576,"YES",Coding!$D$3:$D$1048576,Blocking_Size!$A$5,Coding!$AB$3:$AB$1048576,"YES")</f>
        <v>5</v>
      </c>
      <c r="BM81" s="60">
        <f>COUNTIFS(Coding!CZ$3:CZ$1048576,"YES",Coding!$D$3:$D$1048576,Blocking_Size!$A$5,Coding!$AB$3:$AB$1048576,"YES")</f>
        <v>0</v>
      </c>
      <c r="BN81" s="60">
        <f>COUNTIFS(Coding!DA$3:DA$1048576,"YES",Coding!$D$3:$D$1048576,Blocking_Size!$A$5,Coding!$AB$3:$AB$1048576,"YES")</f>
        <v>0</v>
      </c>
      <c r="BO81" s="60">
        <f>COUNTIFS(Coding!DB$3:DB$1048576,"YES",Coding!$D$3:$D$1048576,Blocking_Size!$A$5,Coding!$AB$3:$AB$1048576,"YES")</f>
        <v>0</v>
      </c>
      <c r="BP81" s="60">
        <f>COUNTIFS(Coding!DC$3:DC$1048576,"YES",Coding!$D$3:$D$1048576,Blocking_Size!$A$5,Coding!$AB$3:$AB$1048576,"YES")</f>
        <v>0</v>
      </c>
      <c r="BQ81" s="60">
        <f>COUNTIFS(Coding!DD$3:DD$1048576,"YES",Coding!$D$3:$D$1048576,Blocking_Size!$A$5,Coding!$AB$3:$AB$1048576,"YES")</f>
        <v>0</v>
      </c>
      <c r="BR81" s="60">
        <f>COUNTIFS(Coding!DE$3:DE$1048576,"YES",Coding!$D$3:$D$1048576,Blocking_Size!$A$5,Coding!$AB$3:$AB$1048576,"YES")</f>
        <v>0</v>
      </c>
      <c r="BS81" s="60">
        <f>COUNTIFS(Coding!DF$3:DF$1048576,"YES",Coding!$D$3:$D$1048576,Blocking_Size!$A$5,Coding!$AB$3:$AB$1048576,"YES")</f>
        <v>0</v>
      </c>
      <c r="BT81" s="60">
        <f>COUNTIFS(Coding!DG$3:DG$1048576,"YES",Coding!$D$3:$D$1048576,Blocking_Size!$A$5,Coding!$AB$3:$AB$1048576,"YES")</f>
        <v>0</v>
      </c>
      <c r="BU81" s="60">
        <f>COUNTIFS(Coding!DH$3:DH$1048576,"YES",Coding!$D$3:$D$1048576,Blocking_Size!$A$5,Coding!$AB$3:$AB$1048576,"YES")</f>
        <v>0</v>
      </c>
      <c r="BV81" s="60">
        <f>COUNTIFS(Coding!DI$3:DI$1048576,"YES",Coding!$D$3:$D$1048576,Blocking_Size!$A$5,Coding!$AB$3:$AB$1048576,"YES")</f>
        <v>0</v>
      </c>
      <c r="BW81" s="60">
        <f>COUNTIFS(Coding!DJ$3:DJ$1048576,"YES",Coding!$D$3:$D$1048576,Blocking_Size!$A$5,Coding!$AB$3:$AB$1048576,"YES")</f>
        <v>0</v>
      </c>
      <c r="BX81" s="60">
        <f>COUNTIFS(Coding!DK$3:DK$1048576,"YES",Coding!$D$3:$D$1048576,Blocking_Size!$A$5,Coding!$AB$3:$AB$1048576,"YES")</f>
        <v>0</v>
      </c>
      <c r="BY81" s="60">
        <f>COUNTIFS(Coding!DL$3:DL$1048576,"YES",Coding!$D$3:$D$1048576,Blocking_Size!$A$5,Coding!$AB$3:$AB$1048576,"YES")</f>
        <v>0</v>
      </c>
      <c r="BZ81" s="60">
        <f>COUNTIFS(Coding!DM$3:DM$1048576,"YES",Coding!$D$3:$D$1048576,Blocking_Size!$A$5,Coding!$AB$3:$AB$1048576,"YES")</f>
        <v>0</v>
      </c>
      <c r="CA81" s="60">
        <f>COUNTIFS(Coding!DN$3:DN$1048576,"YES",Coding!$D$3:$D$1048576,Blocking_Size!$A$5,Coding!$AB$3:$AB$1048576,"YES")</f>
        <v>0</v>
      </c>
      <c r="CB81" s="60">
        <f>COUNTIFS(Coding!DO$3:DO$1048576,"YES",Coding!$D$3:$D$1048576,Blocking_Size!$A$5,Coding!$AB$3:$AB$1048576,"YES")</f>
        <v>1</v>
      </c>
      <c r="CC81" s="60">
        <f>COUNTIFS(Coding!DP$3:DP$1048576,"YES",Coding!$D$3:$D$1048576,Blocking_Size!$A$5,Coding!$AB$3:$AB$1048576,"YES")</f>
        <v>0</v>
      </c>
      <c r="CD81" s="60">
        <f>COUNTIFS(Coding!DQ$3:DQ$1048576,"YES",Coding!$D$3:$D$1048576,Blocking_Size!$A$5,Coding!$AB$3:$AB$1048576,"YES")</f>
        <v>0</v>
      </c>
      <c r="CE81" s="60">
        <f>COUNTIFS(Coding!DR$3:DR$1048576,"YES",Coding!$D$3:$D$1048576,Blocking_Size!$A$5,Coding!$AB$3:$AB$1048576,"YES")</f>
        <v>0</v>
      </c>
      <c r="CF81" s="60">
        <f>COUNTIFS(Coding!DS$3:DS$1048576,"YES",Coding!$D$3:$D$1048576,Blocking_Size!$A$5,Coding!$AB$3:$AB$1048576,"YES")</f>
        <v>0</v>
      </c>
      <c r="CG81" s="60">
        <f>COUNTIFS(Coding!DT$3:DT$1048576,"YES",Coding!$D$3:$D$1048576,Blocking_Size!$A$5,Coding!$AB$3:$AB$1048576,"YES")</f>
        <v>0</v>
      </c>
      <c r="CH81" s="60">
        <f>COUNTIFS(Coding!DU$3:DU$1048576,"YES",Coding!$D$3:$D$1048576,Blocking_Size!$A$5,Coding!$AB$3:$AB$1048576,"YES")</f>
        <v>0</v>
      </c>
      <c r="CI81" s="60">
        <f>COUNTIFS(Coding!DV$3:DV$1048576,"YES",Coding!$D$3:$D$1048576,Blocking_Size!$A$5,Coding!$AB$3:$AB$1048576,"YES")</f>
        <v>0</v>
      </c>
      <c r="CJ81" s="60">
        <f>COUNTIFS(Coding!DW$3:DW$1048576,"YES",Coding!$D$3:$D$1048576,Blocking_Size!$A$5,Coding!$AB$3:$AB$1048576,"YES")</f>
        <v>0</v>
      </c>
      <c r="CK81" s="60">
        <f>COUNTIFS(Coding!DX$3:DX$1048576,"YES",Coding!$D$3:$D$1048576,Blocking_Size!$A$5,Coding!$AB$3:$AB$1048576,"YES")</f>
        <v>0</v>
      </c>
      <c r="CL81" s="60">
        <f>COUNTIFS(Coding!DY$3:DY$1048576,"YES",Coding!$D$3:$D$1048576,Blocking_Size!$A$5,Coding!$AB$3:$AB$1048576,"YES")</f>
        <v>0</v>
      </c>
      <c r="CM81" s="60">
        <f>COUNTIFS(Coding!DZ$3:DZ$1048576,"YES",Coding!$D$3:$D$1048576,Blocking_Size!$A$5,Coding!$AB$3:$AB$1048576,"YES")</f>
        <v>0</v>
      </c>
      <c r="CN81" s="60">
        <f>COUNTIFS(Coding!EA$3:EA$1048576,"YES",Coding!$D$3:$D$1048576,Blocking_Size!$A$5,Coding!$AB$3:$AB$1048576,"YES")</f>
        <v>0</v>
      </c>
      <c r="CO81" s="60">
        <f>COUNTIFS(Coding!EB$3:EB$1048576,"YES",Coding!$D$3:$D$1048576,Blocking_Size!$A$5,Coding!$AB$3:$AB$1048576,"YES")</f>
        <v>0</v>
      </c>
      <c r="CP81" s="60">
        <f>COUNTIFS(Coding!EC$3:EC$1048576,"YES",Coding!$D$3:$D$1048576,Blocking_Size!$A$5,Coding!$AB$3:$AB$1048576,"YES")</f>
        <v>0</v>
      </c>
      <c r="CQ81" s="60">
        <f>COUNTIFS(Coding!ED$3:ED$1048576,"YES",Coding!$D$3:$D$1048576,Blocking_Size!$A$5,Coding!$AB$3:$AB$1048576,"YES")</f>
        <v>0</v>
      </c>
      <c r="CR81" s="60">
        <f>COUNTIFS(Coding!EE$3:EE$1048576,"YES",Coding!$D$3:$D$1048576,Blocking_Size!$A$5,Coding!$AB$3:$AB$1048576,"YES")</f>
        <v>0</v>
      </c>
      <c r="CS81" s="60">
        <f>COUNTIFS(Coding!EF$3:EF$1048576,"YES",Coding!$D$3:$D$1048576,Blocking_Size!$A$5,Coding!$AB$3:$AB$1048576,"YES")</f>
        <v>0</v>
      </c>
      <c r="CT81" s="60">
        <f>COUNTIFS(Coding!EG$3:EG$1048576,"YES",Coding!$D$3:$D$1048576,Blocking_Size!$A$5,Coding!$AB$3:$AB$1048576,"YES")</f>
        <v>0</v>
      </c>
    </row>
    <row r="82" spans="1:98" x14ac:dyDescent="0.25">
      <c r="A82" s="176" t="s">
        <v>29</v>
      </c>
      <c r="B82" s="176"/>
      <c r="C82" s="176"/>
      <c r="D82" s="176"/>
      <c r="E82" s="176"/>
      <c r="F82" s="176"/>
      <c r="G82" s="60">
        <f>COUNTIFS(Coding!AT$3:AT$1048576,"YES",Coding!$D$3:$D$1048576,Blocking_Size!$A$5,Coding!$AJ$3:$AJ$1048576,"YES")</f>
        <v>0</v>
      </c>
      <c r="H82" s="60">
        <f>COUNTIFS(Coding!AU$3:AU$1048576,"YES",Coding!$D$3:$D$1048576,Blocking_Size!$A$5,Coding!$AJ$3:$AJ$1048576,"YES")</f>
        <v>0</v>
      </c>
      <c r="I82" s="60">
        <f>COUNTIFS(Coding!AV$3:AV$1048576,"YES",Coding!$D$3:$D$1048576,Blocking_Size!$A$5,Coding!$AJ$3:$AJ$1048576,"YES")</f>
        <v>0</v>
      </c>
      <c r="J82" s="60">
        <f>COUNTIFS(Coding!AW$3:AW$1048576,"YES",Coding!$D$3:$D$1048576,Blocking_Size!$A$5,Coding!$AJ$3:$AJ$1048576,"YES")</f>
        <v>0</v>
      </c>
      <c r="K82" s="60">
        <f>COUNTIFS(Coding!AX$3:AX$1048576,"YES",Coding!$D$3:$D$1048576,Blocking_Size!$A$5,Coding!$AJ$3:$AJ$1048576,"YES")</f>
        <v>0</v>
      </c>
      <c r="L82" s="60">
        <f>COUNTIFS(Coding!AY$3:AY$1048576,"YES",Coding!$D$3:$D$1048576,Blocking_Size!$A$5,Coding!$AJ$3:$AJ$1048576,"YES")</f>
        <v>0</v>
      </c>
      <c r="M82" s="60">
        <f>COUNTIFS(Coding!AZ$3:AZ$1048576,"YES",Coding!$D$3:$D$1048576,Blocking_Size!$A$5,Coding!$AJ$3:$AJ$1048576,"YES")</f>
        <v>0</v>
      </c>
      <c r="N82" s="60">
        <f>COUNTIFS(Coding!BA$3:BA$1048576,"YES",Coding!$D$3:$D$1048576,Blocking_Size!$A$5,Coding!$AJ$3:$AJ$1048576,"YES")</f>
        <v>0</v>
      </c>
      <c r="O82" s="60">
        <f>COUNTIFS(Coding!BB$3:BB$1048576,"YES",Coding!$D$3:$D$1048576,Blocking_Size!$A$5,Coding!$AJ$3:$AJ$1048576,"YES")</f>
        <v>0</v>
      </c>
      <c r="P82" s="60">
        <f>COUNTIFS(Coding!BC$3:BC$1048576,"YES",Coding!$D$3:$D$1048576,Blocking_Size!$A$5,Coding!$AJ$3:$AJ$1048576,"YES")</f>
        <v>0</v>
      </c>
      <c r="Q82" s="60">
        <f>COUNTIFS(Coding!BD$3:BD$1048576,"YES",Coding!$D$3:$D$1048576,Blocking_Size!$A$5,Coding!$AJ$3:$AJ$1048576,"YES")</f>
        <v>0</v>
      </c>
      <c r="R82" s="60">
        <f>COUNTIFS(Coding!BE$3:BE$1048576,"YES",Coding!$D$3:$D$1048576,Blocking_Size!$A$5,Coding!$AJ$3:$AJ$1048576,"YES")</f>
        <v>0</v>
      </c>
      <c r="S82" s="60">
        <f>COUNTIFS(Coding!BF$3:BF$1048576,"YES",Coding!$D$3:$D$1048576,Blocking_Size!$A$5,Coding!$AJ$3:$AJ$1048576,"YES")</f>
        <v>0</v>
      </c>
      <c r="T82" s="60">
        <f>COUNTIFS(Coding!BG$3:BG$1048576,"YES",Coding!$D$3:$D$1048576,Blocking_Size!$A$5,Coding!$AJ$3:$AJ$1048576,"YES")</f>
        <v>0</v>
      </c>
      <c r="U82" s="60">
        <f>COUNTIFS(Coding!BH$3:BH$1048576,"YES",Coding!$D$3:$D$1048576,Blocking_Size!$A$5,Coding!$AJ$3:$AJ$1048576,"YES")</f>
        <v>0</v>
      </c>
      <c r="V82" s="60">
        <f>COUNTIFS(Coding!BI$3:BI$1048576,"YES",Coding!$D$3:$D$1048576,Blocking_Size!$A$5,Coding!$AJ$3:$AJ$1048576,"YES")</f>
        <v>0</v>
      </c>
      <c r="W82" s="60">
        <f>COUNTIFS(Coding!BJ$3:BJ$1048576,"YES",Coding!$D$3:$D$1048576,Blocking_Size!$A$5,Coding!$AJ$3:$AJ$1048576,"YES")</f>
        <v>0</v>
      </c>
      <c r="X82" s="60">
        <f>COUNTIFS(Coding!BK$3:BK$1048576,"YES",Coding!$D$3:$D$1048576,Blocking_Size!$A$5,Coding!$AJ$3:$AJ$1048576,"YES")</f>
        <v>0</v>
      </c>
      <c r="Y82" s="60">
        <f>COUNTIFS(Coding!BL$3:BL$1048576,"YES",Coding!$D$3:$D$1048576,Blocking_Size!$A$5,Coding!$AJ$3:$AJ$1048576,"YES")</f>
        <v>0</v>
      </c>
      <c r="Z82" s="60">
        <f>COUNTIFS(Coding!BM$3:BM$1048576,"YES",Coding!$D$3:$D$1048576,Blocking_Size!$A$5,Coding!$AJ$3:$AJ$1048576,"YES")</f>
        <v>1</v>
      </c>
      <c r="AA82" s="60">
        <f>COUNTIFS(Coding!BN$3:BN$1048576,"YES",Coding!$D$3:$D$1048576,Blocking_Size!$A$5,Coding!$AJ$3:$AJ$1048576,"YES")</f>
        <v>0</v>
      </c>
      <c r="AB82" s="60">
        <f>COUNTIFS(Coding!BO$3:BO$1048576,"YES",Coding!$D$3:$D$1048576,Blocking_Size!$A$5,Coding!$AJ$3:$AJ$1048576,"YES")</f>
        <v>0</v>
      </c>
      <c r="AC82" s="60">
        <f>COUNTIFS(Coding!BP$3:BP$1048576,"YES",Coding!$D$3:$D$1048576,Blocking_Size!$A$5,Coding!$AJ$3:$AJ$1048576,"YES")</f>
        <v>0</v>
      </c>
      <c r="AD82" s="60">
        <f>COUNTIFS(Coding!BQ$3:BQ$1048576,"YES",Coding!$D$3:$D$1048576,Blocking_Size!$A$5,Coding!$AJ$3:$AJ$1048576,"YES")</f>
        <v>0</v>
      </c>
      <c r="AE82" s="60">
        <f>COUNTIFS(Coding!BR$3:BR$1048576,"YES",Coding!$D$3:$D$1048576,Blocking_Size!$A$5,Coding!$AJ$3:$AJ$1048576,"YES")</f>
        <v>0</v>
      </c>
      <c r="AF82" s="60">
        <f>COUNTIFS(Coding!BS$3:BS$1048576,"YES",Coding!$D$3:$D$1048576,Blocking_Size!$A$5,Coding!$AJ$3:$AJ$1048576,"YES")</f>
        <v>0</v>
      </c>
      <c r="AG82" s="60">
        <f>COUNTIFS(Coding!BT$3:BT$1048576,"YES",Coding!$D$3:$D$1048576,Blocking_Size!$A$5,Coding!$AJ$3:$AJ$1048576,"YES")</f>
        <v>0</v>
      </c>
      <c r="AH82" s="60">
        <f>COUNTIFS(Coding!BU$3:BU$1048576,"YES",Coding!$D$3:$D$1048576,Blocking_Size!$A$5,Coding!$AJ$3:$AJ$1048576,"YES")</f>
        <v>1</v>
      </c>
      <c r="AI82" s="60">
        <f>COUNTIFS(Coding!BV$3:BV$1048576,"YES",Coding!$D$3:$D$1048576,Blocking_Size!$A$5,Coding!$AJ$3:$AJ$1048576,"YES")</f>
        <v>1</v>
      </c>
      <c r="AJ82" s="60">
        <f>COUNTIFS(Coding!BW$3:BW$1048576,"YES",Coding!$D$3:$D$1048576,Blocking_Size!$A$5,Coding!$AJ$3:$AJ$1048576,"YES")</f>
        <v>0</v>
      </c>
      <c r="AK82" s="60">
        <f>COUNTIFS(Coding!BX$3:BX$1048576,"YES",Coding!$D$3:$D$1048576,Blocking_Size!$A$5,Coding!$AJ$3:$AJ$1048576,"YES")</f>
        <v>0</v>
      </c>
      <c r="AL82" s="60">
        <f>COUNTIFS(Coding!BY$3:BY$1048576,"YES",Coding!$D$3:$D$1048576,Blocking_Size!$A$5,Coding!$AJ$3:$AJ$1048576,"YES")</f>
        <v>0</v>
      </c>
      <c r="AM82" s="60">
        <f>COUNTIFS(Coding!BZ$3:BZ$1048576,"YES",Coding!$D$3:$D$1048576,Blocking_Size!$A$5,Coding!$AJ$3:$AJ$1048576,"YES")</f>
        <v>0</v>
      </c>
      <c r="AN82" s="60">
        <f>COUNTIFS(Coding!CA$3:CA$1048576,"YES",Coding!$D$3:$D$1048576,Blocking_Size!$A$5,Coding!$AJ$3:$AJ$1048576,"YES")</f>
        <v>0</v>
      </c>
      <c r="AO82" s="60">
        <f>COUNTIFS(Coding!CB$3:CB$1048576,"YES",Coding!$D$3:$D$1048576,Blocking_Size!$A$5,Coding!$AJ$3:$AJ$1048576,"YES")</f>
        <v>0</v>
      </c>
      <c r="AP82" s="60">
        <f>COUNTIFS(Coding!CC$3:CC$1048576,"YES",Coding!$D$3:$D$1048576,Blocking_Size!$A$5,Coding!$AJ$3:$AJ$1048576,"YES")</f>
        <v>1</v>
      </c>
      <c r="AQ82" s="60">
        <f>COUNTIFS(Coding!CD$3:CD$1048576,"YES",Coding!$D$3:$D$1048576,Blocking_Size!$A$5,Coding!$AJ$3:$AJ$1048576,"YES")</f>
        <v>0</v>
      </c>
      <c r="AR82" s="60">
        <f>COUNTIFS(Coding!CE$3:CE$1048576,"YES",Coding!$D$3:$D$1048576,Blocking_Size!$A$5,Coding!$AJ$3:$AJ$1048576,"YES")</f>
        <v>0</v>
      </c>
      <c r="AS82" s="60">
        <f>COUNTIFS(Coding!CF$3:CF$1048576,"YES",Coding!$D$3:$D$1048576,Blocking_Size!$A$5,Coding!$AJ$3:$AJ$1048576,"YES")</f>
        <v>1</v>
      </c>
      <c r="AT82" s="60">
        <f>COUNTIFS(Coding!CG$3:CG$1048576,"YES",Coding!$D$3:$D$1048576,Blocking_Size!$A$5,Coding!$AJ$3:$AJ$1048576,"YES")</f>
        <v>0</v>
      </c>
      <c r="AU82" s="60">
        <f>COUNTIFS(Coding!CH$3:CH$1048576,"YES",Coding!$D$3:$D$1048576,Blocking_Size!$A$5,Coding!$AJ$3:$AJ$1048576,"YES")</f>
        <v>1</v>
      </c>
      <c r="AV82" s="60">
        <f>COUNTIFS(Coding!CI$3:CI$1048576,"YES",Coding!$D$3:$D$1048576,Blocking_Size!$A$5,Coding!$AJ$3:$AJ$1048576,"YES")</f>
        <v>1</v>
      </c>
      <c r="AW82" s="60">
        <f>COUNTIFS(Coding!CJ$3:CJ$1048576,"YES",Coding!$D$3:$D$1048576,Blocking_Size!$A$5,Coding!$AJ$3:$AJ$1048576,"YES")</f>
        <v>0</v>
      </c>
      <c r="AX82" s="60">
        <f>COUNTIFS(Coding!CK$3:CK$1048576,"YES",Coding!$D$3:$D$1048576,Blocking_Size!$A$5,Coding!$AJ$3:$AJ$1048576,"YES")</f>
        <v>0</v>
      </c>
      <c r="AY82" s="60">
        <f>COUNTIFS(Coding!CL$3:CL$1048576,"YES",Coding!$D$3:$D$1048576,Blocking_Size!$A$5,Coding!$AJ$3:$AJ$1048576,"YES")</f>
        <v>0</v>
      </c>
      <c r="AZ82" s="60">
        <f>COUNTIFS(Coding!CM$3:CM$1048576,"YES",Coding!$D$3:$D$1048576,Blocking_Size!$A$5,Coding!$AJ$3:$AJ$1048576,"YES")</f>
        <v>0</v>
      </c>
      <c r="BA82" s="60">
        <f>COUNTIFS(Coding!CN$3:CN$1048576,"YES",Coding!$D$3:$D$1048576,Blocking_Size!$A$5,Coding!$AJ$3:$AJ$1048576,"YES")</f>
        <v>0</v>
      </c>
      <c r="BB82" s="60">
        <f>COUNTIFS(Coding!CO$3:CO$1048576,"YES",Coding!$D$3:$D$1048576,Blocking_Size!$A$5,Coding!$AJ$3:$AJ$1048576,"YES")</f>
        <v>0</v>
      </c>
      <c r="BC82" s="60">
        <f>COUNTIFS(Coding!CP$3:CP$1048576,"YES",Coding!$D$3:$D$1048576,Blocking_Size!$A$5,Coding!$AJ$3:$AJ$1048576,"YES")</f>
        <v>1</v>
      </c>
      <c r="BD82" s="60">
        <f>COUNTIFS(Coding!CQ$3:CQ$1048576,"YES",Coding!$D$3:$D$1048576,Blocking_Size!$A$5,Coding!$AJ$3:$AJ$1048576,"YES")</f>
        <v>1</v>
      </c>
      <c r="BE82" s="60">
        <f>COUNTIFS(Coding!CR$3:CR$1048576,"YES",Coding!$D$3:$D$1048576,Blocking_Size!$A$5,Coding!$AJ$3:$AJ$1048576,"YES")</f>
        <v>1</v>
      </c>
      <c r="BF82" s="60">
        <f>COUNTIFS(Coding!CS$3:CS$1048576,"YES",Coding!$D$3:$D$1048576,Blocking_Size!$A$5,Coding!$AJ$3:$AJ$1048576,"YES")</f>
        <v>0</v>
      </c>
      <c r="BG82" s="60">
        <f>COUNTIFS(Coding!CT$3:CT$1048576,"YES",Coding!$D$3:$D$1048576,Blocking_Size!$A$5,Coding!$AJ$3:$AJ$1048576,"YES")</f>
        <v>0</v>
      </c>
      <c r="BH82" s="60">
        <f>COUNTIFS(Coding!CU$3:CU$1048576,"YES",Coding!$D$3:$D$1048576,Blocking_Size!$A$5,Coding!$AJ$3:$AJ$1048576,"YES")</f>
        <v>0</v>
      </c>
      <c r="BI82" s="60">
        <f>COUNTIFS(Coding!CV$3:CV$1048576,"YES",Coding!$D$3:$D$1048576,Blocking_Size!$A$5,Coding!$AJ$3:$AJ$1048576,"YES")</f>
        <v>0</v>
      </c>
      <c r="BJ82" s="60">
        <f>COUNTIFS(Coding!CW$3:CW$1048576,"YES",Coding!$D$3:$D$1048576,Blocking_Size!$A$5,Coding!$AJ$3:$AJ$1048576,"YES")</f>
        <v>1</v>
      </c>
      <c r="BK82" s="60">
        <f>COUNTIFS(Coding!CX$3:CX$1048576,"YES",Coding!$D$3:$D$1048576,Blocking_Size!$A$5,Coding!$AJ$3:$AJ$1048576,"YES")</f>
        <v>0</v>
      </c>
      <c r="BL82" s="60">
        <f>COUNTIFS(Coding!CY$3:CY$1048576,"YES",Coding!$D$3:$D$1048576,Blocking_Size!$A$5,Coding!$AJ$3:$AJ$1048576,"YES")</f>
        <v>0</v>
      </c>
      <c r="BM82" s="60">
        <f>COUNTIFS(Coding!CZ$3:CZ$1048576,"YES",Coding!$D$3:$D$1048576,Blocking_Size!$A$5,Coding!$AJ$3:$AJ$1048576,"YES")</f>
        <v>0</v>
      </c>
      <c r="BN82" s="60">
        <f>COUNTIFS(Coding!DA$3:DA$1048576,"YES",Coding!$D$3:$D$1048576,Blocking_Size!$A$5,Coding!$AJ$3:$AJ$1048576,"YES")</f>
        <v>0</v>
      </c>
      <c r="BO82" s="60">
        <f>COUNTIFS(Coding!DB$3:DB$1048576,"YES",Coding!$D$3:$D$1048576,Blocking_Size!$A$5,Coding!$AJ$3:$AJ$1048576,"YES")</f>
        <v>0</v>
      </c>
      <c r="BP82" s="60">
        <f>COUNTIFS(Coding!DC$3:DC$1048576,"YES",Coding!$D$3:$D$1048576,Blocking_Size!$A$5,Coding!$AJ$3:$AJ$1048576,"YES")</f>
        <v>0</v>
      </c>
      <c r="BQ82" s="60">
        <f>COUNTIFS(Coding!DD$3:DD$1048576,"YES",Coding!$D$3:$D$1048576,Blocking_Size!$A$5,Coding!$AJ$3:$AJ$1048576,"YES")</f>
        <v>0</v>
      </c>
      <c r="BR82" s="60">
        <f>COUNTIFS(Coding!DE$3:DE$1048576,"YES",Coding!$D$3:$D$1048576,Blocking_Size!$A$5,Coding!$AJ$3:$AJ$1048576,"YES")</f>
        <v>0</v>
      </c>
      <c r="BS82" s="60">
        <f>COUNTIFS(Coding!DF$3:DF$1048576,"YES",Coding!$D$3:$D$1048576,Blocking_Size!$A$5,Coding!$AJ$3:$AJ$1048576,"YES")</f>
        <v>0</v>
      </c>
      <c r="BT82" s="60">
        <f>COUNTIFS(Coding!DG$3:DG$1048576,"YES",Coding!$D$3:$D$1048576,Blocking_Size!$A$5,Coding!$AJ$3:$AJ$1048576,"YES")</f>
        <v>0</v>
      </c>
      <c r="BU82" s="60">
        <f>COUNTIFS(Coding!DH$3:DH$1048576,"YES",Coding!$D$3:$D$1048576,Blocking_Size!$A$5,Coding!$AJ$3:$AJ$1048576,"YES")</f>
        <v>0</v>
      </c>
      <c r="BV82" s="60">
        <f>COUNTIFS(Coding!DI$3:DI$1048576,"YES",Coding!$D$3:$D$1048576,Blocking_Size!$A$5,Coding!$AJ$3:$AJ$1048576,"YES")</f>
        <v>0</v>
      </c>
      <c r="BW82" s="60">
        <f>COUNTIFS(Coding!DJ$3:DJ$1048576,"YES",Coding!$D$3:$D$1048576,Blocking_Size!$A$5,Coding!$AJ$3:$AJ$1048576,"YES")</f>
        <v>0</v>
      </c>
      <c r="BX82" s="60">
        <f>COUNTIFS(Coding!DK$3:DK$1048576,"YES",Coding!$D$3:$D$1048576,Blocking_Size!$A$5,Coding!$AJ$3:$AJ$1048576,"YES")</f>
        <v>0</v>
      </c>
      <c r="BY82" s="60">
        <f>COUNTIFS(Coding!DL$3:DL$1048576,"YES",Coding!$D$3:$D$1048576,Blocking_Size!$A$5,Coding!$AJ$3:$AJ$1048576,"YES")</f>
        <v>0</v>
      </c>
      <c r="BZ82" s="60">
        <f>COUNTIFS(Coding!DM$3:DM$1048576,"YES",Coding!$D$3:$D$1048576,Blocking_Size!$A$5,Coding!$AJ$3:$AJ$1048576,"YES")</f>
        <v>0</v>
      </c>
      <c r="CA82" s="60">
        <f>COUNTIFS(Coding!DN$3:DN$1048576,"YES",Coding!$D$3:$D$1048576,Blocking_Size!$A$5,Coding!$AJ$3:$AJ$1048576,"YES")</f>
        <v>0</v>
      </c>
      <c r="CB82" s="60">
        <f>COUNTIFS(Coding!DO$3:DO$1048576,"YES",Coding!$D$3:$D$1048576,Blocking_Size!$A$5,Coding!$AJ$3:$AJ$1048576,"YES")</f>
        <v>1</v>
      </c>
      <c r="CC82" s="60">
        <f>COUNTIFS(Coding!DP$3:DP$1048576,"YES",Coding!$D$3:$D$1048576,Blocking_Size!$A$5,Coding!$AJ$3:$AJ$1048576,"YES")</f>
        <v>0</v>
      </c>
      <c r="CD82" s="60">
        <f>COUNTIFS(Coding!DQ$3:DQ$1048576,"YES",Coding!$D$3:$D$1048576,Blocking_Size!$A$5,Coding!$AJ$3:$AJ$1048576,"YES")</f>
        <v>0</v>
      </c>
      <c r="CE82" s="60">
        <f>COUNTIFS(Coding!DR$3:DR$1048576,"YES",Coding!$D$3:$D$1048576,Blocking_Size!$A$5,Coding!$AJ$3:$AJ$1048576,"YES")</f>
        <v>0</v>
      </c>
      <c r="CF82" s="60">
        <f>COUNTIFS(Coding!DS$3:DS$1048576,"YES",Coding!$D$3:$D$1048576,Blocking_Size!$A$5,Coding!$AJ$3:$AJ$1048576,"YES")</f>
        <v>0</v>
      </c>
      <c r="CG82" s="60">
        <f>COUNTIFS(Coding!DT$3:DT$1048576,"YES",Coding!$D$3:$D$1048576,Blocking_Size!$A$5,Coding!$AJ$3:$AJ$1048576,"YES")</f>
        <v>0</v>
      </c>
      <c r="CH82" s="60">
        <f>COUNTIFS(Coding!DU$3:DU$1048576,"YES",Coding!$D$3:$D$1048576,Blocking_Size!$A$5,Coding!$AJ$3:$AJ$1048576,"YES")</f>
        <v>0</v>
      </c>
      <c r="CI82" s="60">
        <f>COUNTIFS(Coding!DV$3:DV$1048576,"YES",Coding!$D$3:$D$1048576,Blocking_Size!$A$5,Coding!$AJ$3:$AJ$1048576,"YES")</f>
        <v>0</v>
      </c>
      <c r="CJ82" s="60">
        <f>COUNTIFS(Coding!DW$3:DW$1048576,"YES",Coding!$D$3:$D$1048576,Blocking_Size!$A$5,Coding!$AJ$3:$AJ$1048576,"YES")</f>
        <v>0</v>
      </c>
      <c r="CK82" s="60">
        <f>COUNTIFS(Coding!DX$3:DX$1048576,"YES",Coding!$D$3:$D$1048576,Blocking_Size!$A$5,Coding!$AJ$3:$AJ$1048576,"YES")</f>
        <v>0</v>
      </c>
      <c r="CL82" s="60">
        <f>COUNTIFS(Coding!DY$3:DY$1048576,"YES",Coding!$D$3:$D$1048576,Blocking_Size!$A$5,Coding!$AJ$3:$AJ$1048576,"YES")</f>
        <v>0</v>
      </c>
      <c r="CM82" s="60">
        <f>COUNTIFS(Coding!DZ$3:DZ$1048576,"YES",Coding!$D$3:$D$1048576,Blocking_Size!$A$5,Coding!$AJ$3:$AJ$1048576,"YES")</f>
        <v>0</v>
      </c>
      <c r="CN82" s="60">
        <f>COUNTIFS(Coding!EA$3:EA$1048576,"YES",Coding!$D$3:$D$1048576,Blocking_Size!$A$5,Coding!$AJ$3:$AJ$1048576,"YES")</f>
        <v>0</v>
      </c>
      <c r="CO82" s="60">
        <f>COUNTIFS(Coding!EB$3:EB$1048576,"YES",Coding!$D$3:$D$1048576,Blocking_Size!$A$5,Coding!$AJ$3:$AJ$1048576,"YES")</f>
        <v>0</v>
      </c>
      <c r="CP82" s="60">
        <f>COUNTIFS(Coding!EC$3:EC$1048576,"YES",Coding!$D$3:$D$1048576,Blocking_Size!$A$5,Coding!$AJ$3:$AJ$1048576,"YES")</f>
        <v>0</v>
      </c>
      <c r="CQ82" s="60">
        <f>COUNTIFS(Coding!ED$3:ED$1048576,"YES",Coding!$D$3:$D$1048576,Blocking_Size!$A$5,Coding!$AJ$3:$AJ$1048576,"YES")</f>
        <v>0</v>
      </c>
      <c r="CR82" s="60">
        <f>COUNTIFS(Coding!EE$3:EE$1048576,"YES",Coding!$D$3:$D$1048576,Blocking_Size!$A$5,Coding!$AJ$3:$AJ$1048576,"YES")</f>
        <v>0</v>
      </c>
      <c r="CS82" s="60">
        <f>COUNTIFS(Coding!EF$3:EF$1048576,"YES",Coding!$D$3:$D$1048576,Blocking_Size!$A$5,Coding!$AJ$3:$AJ$1048576,"YES")</f>
        <v>0</v>
      </c>
      <c r="CT82" s="60">
        <f>COUNTIFS(Coding!EG$3:EG$1048576,"YES",Coding!$D$3:$D$1048576,Blocking_Size!$A$5,Coding!$AJ$3:$AJ$1048576,"YES")</f>
        <v>0</v>
      </c>
    </row>
    <row r="83" spans="1:98" x14ac:dyDescent="0.25">
      <c r="A83" s="176" t="s">
        <v>17</v>
      </c>
      <c r="B83" s="176"/>
      <c r="C83" s="176"/>
      <c r="D83" s="176"/>
      <c r="E83" s="176"/>
      <c r="F83" s="176"/>
      <c r="G83" s="60">
        <f>COUNTIFS(Coding!AT$3:AT$1048576,"YES",Coding!$D$3:$D$1048576,Blocking_Size!$A$5,Coding!$X$3:$X$1048576,"YES")</f>
        <v>0</v>
      </c>
      <c r="H83" s="60">
        <f>COUNTIFS(Coding!AU$3:AU$1048576,"YES",Coding!$D$3:$D$1048576,Blocking_Size!$A$5,Coding!$X$3:$X$1048576,"YES")</f>
        <v>0</v>
      </c>
      <c r="I83" s="60">
        <f>COUNTIFS(Coding!AV$3:AV$1048576,"YES",Coding!$D$3:$D$1048576,Blocking_Size!$A$5,Coding!$X$3:$X$1048576,"YES")</f>
        <v>0</v>
      </c>
      <c r="J83" s="60">
        <f>COUNTIFS(Coding!AW$3:AW$1048576,"YES",Coding!$D$3:$D$1048576,Blocking_Size!$A$5,Coding!$X$3:$X$1048576,"YES")</f>
        <v>0</v>
      </c>
      <c r="K83" s="60">
        <f>COUNTIFS(Coding!AX$3:AX$1048576,"YES",Coding!$D$3:$D$1048576,Blocking_Size!$A$5,Coding!$X$3:$X$1048576,"YES")</f>
        <v>0</v>
      </c>
      <c r="L83" s="60">
        <f>COUNTIFS(Coding!AY$3:AY$1048576,"YES",Coding!$D$3:$D$1048576,Blocking_Size!$A$5,Coding!$X$3:$X$1048576,"YES")</f>
        <v>0</v>
      </c>
      <c r="M83" s="60">
        <f>COUNTIFS(Coding!AZ$3:AZ$1048576,"YES",Coding!$D$3:$D$1048576,Blocking_Size!$A$5,Coding!$X$3:$X$1048576,"YES")</f>
        <v>0</v>
      </c>
      <c r="N83" s="60">
        <f>COUNTIFS(Coding!BA$3:BA$1048576,"YES",Coding!$D$3:$D$1048576,Blocking_Size!$A$5,Coding!$X$3:$X$1048576,"YES")</f>
        <v>0</v>
      </c>
      <c r="O83" s="60">
        <f>COUNTIFS(Coding!BB$3:BB$1048576,"YES",Coding!$D$3:$D$1048576,Blocking_Size!$A$5,Coding!$X$3:$X$1048576,"YES")</f>
        <v>0</v>
      </c>
      <c r="P83" s="60">
        <f>COUNTIFS(Coding!BC$3:BC$1048576,"YES",Coding!$D$3:$D$1048576,Blocking_Size!$A$5,Coding!$X$3:$X$1048576,"YES")</f>
        <v>0</v>
      </c>
      <c r="Q83" s="60">
        <f>COUNTIFS(Coding!BD$3:BD$1048576,"YES",Coding!$D$3:$D$1048576,Blocking_Size!$A$5,Coding!$X$3:$X$1048576,"YES")</f>
        <v>0</v>
      </c>
      <c r="R83" s="60">
        <f>COUNTIFS(Coding!BE$3:BE$1048576,"YES",Coding!$D$3:$D$1048576,Blocking_Size!$A$5,Coding!$X$3:$X$1048576,"YES")</f>
        <v>0</v>
      </c>
      <c r="S83" s="60">
        <f>COUNTIFS(Coding!BF$3:BF$1048576,"YES",Coding!$D$3:$D$1048576,Blocking_Size!$A$5,Coding!$X$3:$X$1048576,"YES")</f>
        <v>0</v>
      </c>
      <c r="T83" s="60">
        <f>COUNTIFS(Coding!BG$3:BG$1048576,"YES",Coding!$D$3:$D$1048576,Blocking_Size!$A$5,Coding!$X$3:$X$1048576,"YES")</f>
        <v>0</v>
      </c>
      <c r="U83" s="60">
        <f>COUNTIFS(Coding!BH$3:BH$1048576,"YES",Coding!$D$3:$D$1048576,Blocking_Size!$A$5,Coding!$X$3:$X$1048576,"YES")</f>
        <v>0</v>
      </c>
      <c r="V83" s="60">
        <f>COUNTIFS(Coding!BI$3:BI$1048576,"YES",Coding!$D$3:$D$1048576,Blocking_Size!$A$5,Coding!$X$3:$X$1048576,"YES")</f>
        <v>0</v>
      </c>
      <c r="W83" s="60">
        <f>COUNTIFS(Coding!BJ$3:BJ$1048576,"YES",Coding!$D$3:$D$1048576,Blocking_Size!$A$5,Coding!$X$3:$X$1048576,"YES")</f>
        <v>0</v>
      </c>
      <c r="X83" s="60">
        <f>COUNTIFS(Coding!BK$3:BK$1048576,"YES",Coding!$D$3:$D$1048576,Blocking_Size!$A$5,Coding!$X$3:$X$1048576,"YES")</f>
        <v>0</v>
      </c>
      <c r="Y83" s="60">
        <f>COUNTIFS(Coding!BL$3:BL$1048576,"YES",Coding!$D$3:$D$1048576,Blocking_Size!$A$5,Coding!$X$3:$X$1048576,"YES")</f>
        <v>0</v>
      </c>
      <c r="Z83" s="60">
        <f>COUNTIFS(Coding!BM$3:BM$1048576,"YES",Coding!$D$3:$D$1048576,Blocking_Size!$A$5,Coding!$X$3:$X$1048576,"YES")</f>
        <v>0</v>
      </c>
      <c r="AA83" s="60">
        <f>COUNTIFS(Coding!BN$3:BN$1048576,"YES",Coding!$D$3:$D$1048576,Blocking_Size!$A$5,Coding!$X$3:$X$1048576,"YES")</f>
        <v>0</v>
      </c>
      <c r="AB83" s="60">
        <f>COUNTIFS(Coding!BO$3:BO$1048576,"YES",Coding!$D$3:$D$1048576,Blocking_Size!$A$5,Coding!$X$3:$X$1048576,"YES")</f>
        <v>0</v>
      </c>
      <c r="AC83" s="60">
        <f>COUNTIFS(Coding!BP$3:BP$1048576,"YES",Coding!$D$3:$D$1048576,Blocking_Size!$A$5,Coding!$X$3:$X$1048576,"YES")</f>
        <v>0</v>
      </c>
      <c r="AD83" s="60">
        <f>COUNTIFS(Coding!BQ$3:BQ$1048576,"YES",Coding!$D$3:$D$1048576,Blocking_Size!$A$5,Coding!$X$3:$X$1048576,"YES")</f>
        <v>1</v>
      </c>
      <c r="AE83" s="60">
        <f>COUNTIFS(Coding!BR$3:BR$1048576,"YES",Coding!$D$3:$D$1048576,Blocking_Size!$A$5,Coding!$X$3:$X$1048576,"YES")</f>
        <v>0</v>
      </c>
      <c r="AF83" s="60">
        <f>COUNTIFS(Coding!BS$3:BS$1048576,"YES",Coding!$D$3:$D$1048576,Blocking_Size!$A$5,Coding!$X$3:$X$1048576,"YES")</f>
        <v>0</v>
      </c>
      <c r="AG83" s="60">
        <f>COUNTIFS(Coding!BT$3:BT$1048576,"YES",Coding!$D$3:$D$1048576,Blocking_Size!$A$5,Coding!$X$3:$X$1048576,"YES")</f>
        <v>0</v>
      </c>
      <c r="AH83" s="60">
        <f>COUNTIFS(Coding!BU$3:BU$1048576,"YES",Coding!$D$3:$D$1048576,Blocking_Size!$A$5,Coding!$X$3:$X$1048576,"YES")</f>
        <v>0</v>
      </c>
      <c r="AI83" s="60">
        <f>COUNTIFS(Coding!BV$3:BV$1048576,"YES",Coding!$D$3:$D$1048576,Blocking_Size!$A$5,Coding!$X$3:$X$1048576,"YES")</f>
        <v>0</v>
      </c>
      <c r="AJ83" s="60">
        <f>COUNTIFS(Coding!BW$3:BW$1048576,"YES",Coding!$D$3:$D$1048576,Blocking_Size!$A$5,Coding!$X$3:$X$1048576,"YES")</f>
        <v>0</v>
      </c>
      <c r="AK83" s="60">
        <f>COUNTIFS(Coding!BX$3:BX$1048576,"YES",Coding!$D$3:$D$1048576,Blocking_Size!$A$5,Coding!$X$3:$X$1048576,"YES")</f>
        <v>0</v>
      </c>
      <c r="AL83" s="60">
        <f>COUNTIFS(Coding!BY$3:BY$1048576,"YES",Coding!$D$3:$D$1048576,Blocking_Size!$A$5,Coding!$X$3:$X$1048576,"YES")</f>
        <v>0</v>
      </c>
      <c r="AM83" s="60">
        <f>COUNTIFS(Coding!BZ$3:BZ$1048576,"YES",Coding!$D$3:$D$1048576,Blocking_Size!$A$5,Coding!$X$3:$X$1048576,"YES")</f>
        <v>0</v>
      </c>
      <c r="AN83" s="60">
        <f>COUNTIFS(Coding!CA$3:CA$1048576,"YES",Coding!$D$3:$D$1048576,Blocking_Size!$A$5,Coding!$X$3:$X$1048576,"YES")</f>
        <v>0</v>
      </c>
      <c r="AO83" s="60">
        <f>COUNTIFS(Coding!CB$3:CB$1048576,"YES",Coding!$D$3:$D$1048576,Blocking_Size!$A$5,Coding!$X$3:$X$1048576,"YES")</f>
        <v>0</v>
      </c>
      <c r="AP83" s="60">
        <f>COUNTIFS(Coding!CC$3:CC$1048576,"YES",Coding!$D$3:$D$1048576,Blocking_Size!$A$5,Coding!$X$3:$X$1048576,"YES")</f>
        <v>1</v>
      </c>
      <c r="AQ83" s="60">
        <f>COUNTIFS(Coding!CD$3:CD$1048576,"YES",Coding!$D$3:$D$1048576,Blocking_Size!$A$5,Coding!$X$3:$X$1048576,"YES")</f>
        <v>0</v>
      </c>
      <c r="AR83" s="60">
        <f>COUNTIFS(Coding!CE$3:CE$1048576,"YES",Coding!$D$3:$D$1048576,Blocking_Size!$A$5,Coding!$X$3:$X$1048576,"YES")</f>
        <v>0</v>
      </c>
      <c r="AS83" s="60">
        <f>COUNTIFS(Coding!CF$3:CF$1048576,"YES",Coding!$D$3:$D$1048576,Blocking_Size!$A$5,Coding!$X$3:$X$1048576,"YES")</f>
        <v>0</v>
      </c>
      <c r="AT83" s="60">
        <f>COUNTIFS(Coding!CG$3:CG$1048576,"YES",Coding!$D$3:$D$1048576,Blocking_Size!$A$5,Coding!$X$3:$X$1048576,"YES")</f>
        <v>0</v>
      </c>
      <c r="AU83" s="60">
        <f>COUNTIFS(Coding!CH$3:CH$1048576,"YES",Coding!$D$3:$D$1048576,Blocking_Size!$A$5,Coding!$X$3:$X$1048576,"YES")</f>
        <v>2</v>
      </c>
      <c r="AV83" s="60">
        <f>COUNTIFS(Coding!CI$3:CI$1048576,"YES",Coding!$D$3:$D$1048576,Blocking_Size!$A$5,Coding!$X$3:$X$1048576,"YES")</f>
        <v>0</v>
      </c>
      <c r="AW83" s="60">
        <f>COUNTIFS(Coding!CJ$3:CJ$1048576,"YES",Coding!$D$3:$D$1048576,Blocking_Size!$A$5,Coding!$X$3:$X$1048576,"YES")</f>
        <v>0</v>
      </c>
      <c r="AX83" s="60">
        <f>COUNTIFS(Coding!CK$3:CK$1048576,"YES",Coding!$D$3:$D$1048576,Blocking_Size!$A$5,Coding!$X$3:$X$1048576,"YES")</f>
        <v>0</v>
      </c>
      <c r="AY83" s="60">
        <f>COUNTIFS(Coding!CL$3:CL$1048576,"YES",Coding!$D$3:$D$1048576,Blocking_Size!$A$5,Coding!$X$3:$X$1048576,"YES")</f>
        <v>0</v>
      </c>
      <c r="AZ83" s="60">
        <f>COUNTIFS(Coding!CM$3:CM$1048576,"YES",Coding!$D$3:$D$1048576,Blocking_Size!$A$5,Coding!$X$3:$X$1048576,"YES")</f>
        <v>0</v>
      </c>
      <c r="BA83" s="60">
        <f>COUNTIFS(Coding!CN$3:CN$1048576,"YES",Coding!$D$3:$D$1048576,Blocking_Size!$A$5,Coding!$X$3:$X$1048576,"YES")</f>
        <v>1</v>
      </c>
      <c r="BB83" s="60">
        <f>COUNTIFS(Coding!CO$3:CO$1048576,"YES",Coding!$D$3:$D$1048576,Blocking_Size!$A$5,Coding!$X$3:$X$1048576,"YES")</f>
        <v>0</v>
      </c>
      <c r="BC83" s="60">
        <f>COUNTIFS(Coding!CP$3:CP$1048576,"YES",Coding!$D$3:$D$1048576,Blocking_Size!$A$5,Coding!$X$3:$X$1048576,"YES")</f>
        <v>0</v>
      </c>
      <c r="BD83" s="60">
        <f>COUNTIFS(Coding!CQ$3:CQ$1048576,"YES",Coding!$D$3:$D$1048576,Blocking_Size!$A$5,Coding!$X$3:$X$1048576,"YES")</f>
        <v>1</v>
      </c>
      <c r="BE83" s="60">
        <f>COUNTIFS(Coding!CR$3:CR$1048576,"YES",Coding!$D$3:$D$1048576,Blocking_Size!$A$5,Coding!$X$3:$X$1048576,"YES")</f>
        <v>0</v>
      </c>
      <c r="BF83" s="60">
        <f>COUNTIFS(Coding!CS$3:CS$1048576,"YES",Coding!$D$3:$D$1048576,Blocking_Size!$A$5,Coding!$X$3:$X$1048576,"YES")</f>
        <v>0</v>
      </c>
      <c r="BG83" s="60">
        <f>COUNTIFS(Coding!CT$3:CT$1048576,"YES",Coding!$D$3:$D$1048576,Blocking_Size!$A$5,Coding!$X$3:$X$1048576,"YES")</f>
        <v>0</v>
      </c>
      <c r="BH83" s="60">
        <f>COUNTIFS(Coding!CU$3:CU$1048576,"YES",Coding!$D$3:$D$1048576,Blocking_Size!$A$5,Coding!$X$3:$X$1048576,"YES")</f>
        <v>0</v>
      </c>
      <c r="BI83" s="60">
        <f>COUNTIFS(Coding!CV$3:CV$1048576,"YES",Coding!$D$3:$D$1048576,Blocking_Size!$A$5,Coding!$X$3:$X$1048576,"YES")</f>
        <v>0</v>
      </c>
      <c r="BJ83" s="60">
        <f>COUNTIFS(Coding!CW$3:CW$1048576,"YES",Coding!$D$3:$D$1048576,Blocking_Size!$A$5,Coding!$X$3:$X$1048576,"YES")</f>
        <v>0</v>
      </c>
      <c r="BK83" s="60">
        <f>COUNTIFS(Coding!CX$3:CX$1048576,"YES",Coding!$D$3:$D$1048576,Blocking_Size!$A$5,Coding!$X$3:$X$1048576,"YES")</f>
        <v>0</v>
      </c>
      <c r="BL83" s="60">
        <f>COUNTIFS(Coding!CY$3:CY$1048576,"YES",Coding!$D$3:$D$1048576,Blocking_Size!$A$5,Coding!$X$3:$X$1048576,"YES")</f>
        <v>1</v>
      </c>
      <c r="BM83" s="60">
        <f>COUNTIFS(Coding!CZ$3:CZ$1048576,"YES",Coding!$D$3:$D$1048576,Blocking_Size!$A$5,Coding!$X$3:$X$1048576,"YES")</f>
        <v>0</v>
      </c>
      <c r="BN83" s="60">
        <f>COUNTIFS(Coding!DA$3:DA$1048576,"YES",Coding!$D$3:$D$1048576,Blocking_Size!$A$5,Coding!$X$3:$X$1048576,"YES")</f>
        <v>0</v>
      </c>
      <c r="BO83" s="60">
        <f>COUNTIFS(Coding!DB$3:DB$1048576,"YES",Coding!$D$3:$D$1048576,Blocking_Size!$A$5,Coding!$X$3:$X$1048576,"YES")</f>
        <v>0</v>
      </c>
      <c r="BP83" s="60">
        <f>COUNTIFS(Coding!DC$3:DC$1048576,"YES",Coding!$D$3:$D$1048576,Blocking_Size!$A$5,Coding!$X$3:$X$1048576,"YES")</f>
        <v>0</v>
      </c>
      <c r="BQ83" s="60">
        <f>COUNTIFS(Coding!DD$3:DD$1048576,"YES",Coding!$D$3:$D$1048576,Blocking_Size!$A$5,Coding!$X$3:$X$1048576,"YES")</f>
        <v>0</v>
      </c>
      <c r="BR83" s="60">
        <f>COUNTIFS(Coding!DE$3:DE$1048576,"YES",Coding!$D$3:$D$1048576,Blocking_Size!$A$5,Coding!$X$3:$X$1048576,"YES")</f>
        <v>1</v>
      </c>
      <c r="BS83" s="60">
        <f>COUNTIFS(Coding!DF$3:DF$1048576,"YES",Coding!$D$3:$D$1048576,Blocking_Size!$A$5,Coding!$X$3:$X$1048576,"YES")</f>
        <v>0</v>
      </c>
      <c r="BT83" s="60">
        <f>COUNTIFS(Coding!DG$3:DG$1048576,"YES",Coding!$D$3:$D$1048576,Blocking_Size!$A$5,Coding!$X$3:$X$1048576,"YES")</f>
        <v>0</v>
      </c>
      <c r="BU83" s="60">
        <f>COUNTIFS(Coding!DH$3:DH$1048576,"YES",Coding!$D$3:$D$1048576,Blocking_Size!$A$5,Coding!$X$3:$X$1048576,"YES")</f>
        <v>0</v>
      </c>
      <c r="BV83" s="60">
        <f>COUNTIFS(Coding!DI$3:DI$1048576,"YES",Coding!$D$3:$D$1048576,Blocking_Size!$A$5,Coding!$X$3:$X$1048576,"YES")</f>
        <v>0</v>
      </c>
      <c r="BW83" s="60">
        <f>COUNTIFS(Coding!DJ$3:DJ$1048576,"YES",Coding!$D$3:$D$1048576,Blocking_Size!$A$5,Coding!$X$3:$X$1048576,"YES")</f>
        <v>0</v>
      </c>
      <c r="BX83" s="60">
        <f>COUNTIFS(Coding!DK$3:DK$1048576,"YES",Coding!$D$3:$D$1048576,Blocking_Size!$A$5,Coding!$X$3:$X$1048576,"YES")</f>
        <v>0</v>
      </c>
      <c r="BY83" s="60">
        <f>COUNTIFS(Coding!DL$3:DL$1048576,"YES",Coding!$D$3:$D$1048576,Blocking_Size!$A$5,Coding!$X$3:$X$1048576,"YES")</f>
        <v>0</v>
      </c>
      <c r="BZ83" s="60">
        <f>COUNTIFS(Coding!DM$3:DM$1048576,"YES",Coding!$D$3:$D$1048576,Blocking_Size!$A$5,Coding!$X$3:$X$1048576,"YES")</f>
        <v>0</v>
      </c>
      <c r="CA83" s="60">
        <f>COUNTIFS(Coding!DN$3:DN$1048576,"YES",Coding!$D$3:$D$1048576,Blocking_Size!$A$5,Coding!$X$3:$X$1048576,"YES")</f>
        <v>0</v>
      </c>
      <c r="CB83" s="60">
        <f>COUNTIFS(Coding!DO$3:DO$1048576,"YES",Coding!$D$3:$D$1048576,Blocking_Size!$A$5,Coding!$X$3:$X$1048576,"YES")</f>
        <v>0</v>
      </c>
      <c r="CC83" s="60">
        <f>COUNTIFS(Coding!DP$3:DP$1048576,"YES",Coding!$D$3:$D$1048576,Blocking_Size!$A$5,Coding!$X$3:$X$1048576,"YES")</f>
        <v>0</v>
      </c>
      <c r="CD83" s="60">
        <f>COUNTIFS(Coding!DQ$3:DQ$1048576,"YES",Coding!$D$3:$D$1048576,Blocking_Size!$A$5,Coding!$X$3:$X$1048576,"YES")</f>
        <v>0</v>
      </c>
      <c r="CE83" s="60">
        <f>COUNTIFS(Coding!DR$3:DR$1048576,"YES",Coding!$D$3:$D$1048576,Blocking_Size!$A$5,Coding!$X$3:$X$1048576,"YES")</f>
        <v>0</v>
      </c>
      <c r="CF83" s="60">
        <f>COUNTIFS(Coding!DS$3:DS$1048576,"YES",Coding!$D$3:$D$1048576,Blocking_Size!$A$5,Coding!$X$3:$X$1048576,"YES")</f>
        <v>0</v>
      </c>
      <c r="CG83" s="60">
        <f>COUNTIFS(Coding!DT$3:DT$1048576,"YES",Coding!$D$3:$D$1048576,Blocking_Size!$A$5,Coding!$X$3:$X$1048576,"YES")</f>
        <v>0</v>
      </c>
      <c r="CH83" s="60">
        <f>COUNTIFS(Coding!DU$3:DU$1048576,"YES",Coding!$D$3:$D$1048576,Blocking_Size!$A$5,Coding!$X$3:$X$1048576,"YES")</f>
        <v>0</v>
      </c>
      <c r="CI83" s="60">
        <f>COUNTIFS(Coding!DV$3:DV$1048576,"YES",Coding!$D$3:$D$1048576,Blocking_Size!$A$5,Coding!$X$3:$X$1048576,"YES")</f>
        <v>1</v>
      </c>
      <c r="CJ83" s="60">
        <f>COUNTIFS(Coding!DW$3:DW$1048576,"YES",Coding!$D$3:$D$1048576,Blocking_Size!$A$5,Coding!$X$3:$X$1048576,"YES")</f>
        <v>0</v>
      </c>
      <c r="CK83" s="60">
        <f>COUNTIFS(Coding!DX$3:DX$1048576,"YES",Coding!$D$3:$D$1048576,Blocking_Size!$A$5,Coding!$X$3:$X$1048576,"YES")</f>
        <v>0</v>
      </c>
      <c r="CL83" s="60">
        <f>COUNTIFS(Coding!DY$3:DY$1048576,"YES",Coding!$D$3:$D$1048576,Blocking_Size!$A$5,Coding!$X$3:$X$1048576,"YES")</f>
        <v>0</v>
      </c>
      <c r="CM83" s="60">
        <f>COUNTIFS(Coding!DZ$3:DZ$1048576,"YES",Coding!$D$3:$D$1048576,Blocking_Size!$A$5,Coding!$X$3:$X$1048576,"YES")</f>
        <v>0</v>
      </c>
      <c r="CN83" s="60">
        <f>COUNTIFS(Coding!EA$3:EA$1048576,"YES",Coding!$D$3:$D$1048576,Blocking_Size!$A$5,Coding!$X$3:$X$1048576,"YES")</f>
        <v>0</v>
      </c>
      <c r="CO83" s="60">
        <f>COUNTIFS(Coding!EB$3:EB$1048576,"YES",Coding!$D$3:$D$1048576,Blocking_Size!$A$5,Coding!$X$3:$X$1048576,"YES")</f>
        <v>0</v>
      </c>
      <c r="CP83" s="60">
        <f>COUNTIFS(Coding!EC$3:EC$1048576,"YES",Coding!$D$3:$D$1048576,Blocking_Size!$A$5,Coding!$X$3:$X$1048576,"YES")</f>
        <v>0</v>
      </c>
      <c r="CQ83" s="60">
        <f>COUNTIFS(Coding!ED$3:ED$1048576,"YES",Coding!$D$3:$D$1048576,Blocking_Size!$A$5,Coding!$X$3:$X$1048576,"YES")</f>
        <v>0</v>
      </c>
      <c r="CR83" s="60">
        <f>COUNTIFS(Coding!EE$3:EE$1048576,"YES",Coding!$D$3:$D$1048576,Blocking_Size!$A$5,Coding!$X$3:$X$1048576,"YES")</f>
        <v>0</v>
      </c>
      <c r="CS83" s="60">
        <f>COUNTIFS(Coding!EF$3:EF$1048576,"YES",Coding!$D$3:$D$1048576,Blocking_Size!$A$5,Coding!$X$3:$X$1048576,"YES")</f>
        <v>0</v>
      </c>
      <c r="CT83" s="60">
        <f>COUNTIFS(Coding!EG$3:EG$1048576,"YES",Coding!$D$3:$D$1048576,Blocking_Size!$A$5,Coding!$X$3:$X$1048576,"YES")</f>
        <v>0</v>
      </c>
    </row>
    <row r="84" spans="1:98" x14ac:dyDescent="0.25">
      <c r="A84" s="176" t="s">
        <v>35</v>
      </c>
      <c r="B84" s="176"/>
      <c r="C84" s="176"/>
      <c r="D84" s="176"/>
      <c r="E84" s="176"/>
      <c r="F84" s="176"/>
      <c r="G84" s="60">
        <f>COUNTIFS(Coding!AT$3:AT$1048576,"YES",Coding!$D$3:$D$1048576,Blocking_Size!$A$5,Coding!$AP$3:$AP$1048576,"YES")</f>
        <v>1</v>
      </c>
      <c r="H84" s="60">
        <f>COUNTIFS(Coding!AU$3:AU$1048576,"YES",Coding!$D$3:$D$1048576,Blocking_Size!$A$5,Coding!$AP$3:$AP$1048576,"YES")</f>
        <v>0</v>
      </c>
      <c r="I84" s="60">
        <f>COUNTIFS(Coding!AV$3:AV$1048576,"YES",Coding!$D$3:$D$1048576,Blocking_Size!$A$5,Coding!$AP$3:$AP$1048576,"YES")</f>
        <v>0</v>
      </c>
      <c r="J84" s="60">
        <f>COUNTIFS(Coding!AW$3:AW$1048576,"YES",Coding!$D$3:$D$1048576,Blocking_Size!$A$5,Coding!$AP$3:$AP$1048576,"YES")</f>
        <v>0</v>
      </c>
      <c r="K84" s="60">
        <f>COUNTIFS(Coding!AX$3:AX$1048576,"YES",Coding!$D$3:$D$1048576,Blocking_Size!$A$5,Coding!$AP$3:$AP$1048576,"YES")</f>
        <v>0</v>
      </c>
      <c r="L84" s="60">
        <f>COUNTIFS(Coding!AY$3:AY$1048576,"YES",Coding!$D$3:$D$1048576,Blocking_Size!$A$5,Coding!$AP$3:$AP$1048576,"YES")</f>
        <v>0</v>
      </c>
      <c r="M84" s="60">
        <f>COUNTIFS(Coding!AZ$3:AZ$1048576,"YES",Coding!$D$3:$D$1048576,Blocking_Size!$A$5,Coding!$AP$3:$AP$1048576,"YES")</f>
        <v>0</v>
      </c>
      <c r="N84" s="60">
        <f>COUNTIFS(Coding!BA$3:BA$1048576,"YES",Coding!$D$3:$D$1048576,Blocking_Size!$A$5,Coding!$AP$3:$AP$1048576,"YES")</f>
        <v>0</v>
      </c>
      <c r="O84" s="60">
        <f>COUNTIFS(Coding!BB$3:BB$1048576,"YES",Coding!$D$3:$D$1048576,Blocking_Size!$A$5,Coding!$AP$3:$AP$1048576,"YES")</f>
        <v>0</v>
      </c>
      <c r="P84" s="60">
        <f>COUNTIFS(Coding!BC$3:BC$1048576,"YES",Coding!$D$3:$D$1048576,Blocking_Size!$A$5,Coding!$AP$3:$AP$1048576,"YES")</f>
        <v>0</v>
      </c>
      <c r="Q84" s="60">
        <f>COUNTIFS(Coding!BD$3:BD$1048576,"YES",Coding!$D$3:$D$1048576,Blocking_Size!$A$5,Coding!$AP$3:$AP$1048576,"YES")</f>
        <v>0</v>
      </c>
      <c r="R84" s="60">
        <f>COUNTIFS(Coding!BE$3:BE$1048576,"YES",Coding!$D$3:$D$1048576,Blocking_Size!$A$5,Coding!$AP$3:$AP$1048576,"YES")</f>
        <v>0</v>
      </c>
      <c r="S84" s="60">
        <f>COUNTIFS(Coding!BF$3:BF$1048576,"YES",Coding!$D$3:$D$1048576,Blocking_Size!$A$5,Coding!$AP$3:$AP$1048576,"YES")</f>
        <v>0</v>
      </c>
      <c r="T84" s="60">
        <f>COUNTIFS(Coding!BG$3:BG$1048576,"YES",Coding!$D$3:$D$1048576,Blocking_Size!$A$5,Coding!$AP$3:$AP$1048576,"YES")</f>
        <v>0</v>
      </c>
      <c r="U84" s="60">
        <f>COUNTIFS(Coding!BH$3:BH$1048576,"YES",Coding!$D$3:$D$1048576,Blocking_Size!$A$5,Coding!$AP$3:$AP$1048576,"YES")</f>
        <v>0</v>
      </c>
      <c r="V84" s="60">
        <f>COUNTIFS(Coding!BI$3:BI$1048576,"YES",Coding!$D$3:$D$1048576,Blocking_Size!$A$5,Coding!$AP$3:$AP$1048576,"YES")</f>
        <v>0</v>
      </c>
      <c r="W84" s="60">
        <f>COUNTIFS(Coding!BJ$3:BJ$1048576,"YES",Coding!$D$3:$D$1048576,Blocking_Size!$A$5,Coding!$AP$3:$AP$1048576,"YES")</f>
        <v>0</v>
      </c>
      <c r="X84" s="60">
        <f>COUNTIFS(Coding!BK$3:BK$1048576,"YES",Coding!$D$3:$D$1048576,Blocking_Size!$A$5,Coding!$AP$3:$AP$1048576,"YES")</f>
        <v>0</v>
      </c>
      <c r="Y84" s="60">
        <f>COUNTIFS(Coding!BL$3:BL$1048576,"YES",Coding!$D$3:$D$1048576,Blocking_Size!$A$5,Coding!$AP$3:$AP$1048576,"YES")</f>
        <v>0</v>
      </c>
      <c r="Z84" s="60">
        <f>COUNTIFS(Coding!BM$3:BM$1048576,"YES",Coding!$D$3:$D$1048576,Blocking_Size!$A$5,Coding!$AP$3:$AP$1048576,"YES")</f>
        <v>0</v>
      </c>
      <c r="AA84" s="60">
        <f>COUNTIFS(Coding!BN$3:BN$1048576,"YES",Coding!$D$3:$D$1048576,Blocking_Size!$A$5,Coding!$AP$3:$AP$1048576,"YES")</f>
        <v>0</v>
      </c>
      <c r="AB84" s="60">
        <f>COUNTIFS(Coding!BO$3:BO$1048576,"YES",Coding!$D$3:$D$1048576,Blocking_Size!$A$5,Coding!$AP$3:$AP$1048576,"YES")</f>
        <v>0</v>
      </c>
      <c r="AC84" s="60">
        <f>COUNTIFS(Coding!BP$3:BP$1048576,"YES",Coding!$D$3:$D$1048576,Blocking_Size!$A$5,Coding!$AP$3:$AP$1048576,"YES")</f>
        <v>0</v>
      </c>
      <c r="AD84" s="60">
        <f>COUNTIFS(Coding!BQ$3:BQ$1048576,"YES",Coding!$D$3:$D$1048576,Blocking_Size!$A$5,Coding!$AP$3:$AP$1048576,"YES")</f>
        <v>1</v>
      </c>
      <c r="AE84" s="60">
        <f>COUNTIFS(Coding!BR$3:BR$1048576,"YES",Coding!$D$3:$D$1048576,Blocking_Size!$A$5,Coding!$AP$3:$AP$1048576,"YES")</f>
        <v>0</v>
      </c>
      <c r="AF84" s="60">
        <f>COUNTIFS(Coding!BS$3:BS$1048576,"YES",Coding!$D$3:$D$1048576,Blocking_Size!$A$5,Coding!$AP$3:$AP$1048576,"YES")</f>
        <v>0</v>
      </c>
      <c r="AG84" s="60">
        <f>COUNTIFS(Coding!BT$3:BT$1048576,"YES",Coding!$D$3:$D$1048576,Blocking_Size!$A$5,Coding!$AP$3:$AP$1048576,"YES")</f>
        <v>0</v>
      </c>
      <c r="AH84" s="60">
        <f>COUNTIFS(Coding!BU$3:BU$1048576,"YES",Coding!$D$3:$D$1048576,Blocking_Size!$A$5,Coding!$AP$3:$AP$1048576,"YES")</f>
        <v>0</v>
      </c>
      <c r="AI84" s="60">
        <f>COUNTIFS(Coding!BV$3:BV$1048576,"YES",Coding!$D$3:$D$1048576,Blocking_Size!$A$5,Coding!$AP$3:$AP$1048576,"YES")</f>
        <v>0</v>
      </c>
      <c r="AJ84" s="60">
        <f>COUNTIFS(Coding!BW$3:BW$1048576,"YES",Coding!$D$3:$D$1048576,Blocking_Size!$A$5,Coding!$AP$3:$AP$1048576,"YES")</f>
        <v>0</v>
      </c>
      <c r="AK84" s="60">
        <f>COUNTIFS(Coding!BX$3:BX$1048576,"YES",Coding!$D$3:$D$1048576,Blocking_Size!$A$5,Coding!$AP$3:$AP$1048576,"YES")</f>
        <v>0</v>
      </c>
      <c r="AL84" s="60">
        <f>COUNTIFS(Coding!BY$3:BY$1048576,"YES",Coding!$D$3:$D$1048576,Blocking_Size!$A$5,Coding!$AP$3:$AP$1048576,"YES")</f>
        <v>0</v>
      </c>
      <c r="AM84" s="60">
        <f>COUNTIFS(Coding!BZ$3:BZ$1048576,"YES",Coding!$D$3:$D$1048576,Blocking_Size!$A$5,Coding!$AP$3:$AP$1048576,"YES")</f>
        <v>0</v>
      </c>
      <c r="AN84" s="60">
        <f>COUNTIFS(Coding!CA$3:CA$1048576,"YES",Coding!$D$3:$D$1048576,Blocking_Size!$A$5,Coding!$AP$3:$AP$1048576,"YES")</f>
        <v>0</v>
      </c>
      <c r="AO84" s="60">
        <f>COUNTIFS(Coding!CB$3:CB$1048576,"YES",Coding!$D$3:$D$1048576,Blocking_Size!$A$5,Coding!$AP$3:$AP$1048576,"YES")</f>
        <v>0</v>
      </c>
      <c r="AP84" s="60">
        <f>COUNTIFS(Coding!CC$3:CC$1048576,"YES",Coding!$D$3:$D$1048576,Blocking_Size!$A$5,Coding!$AP$3:$AP$1048576,"YES")</f>
        <v>0</v>
      </c>
      <c r="AQ84" s="60">
        <f>COUNTIFS(Coding!CD$3:CD$1048576,"YES",Coding!$D$3:$D$1048576,Blocking_Size!$A$5,Coding!$AP$3:$AP$1048576,"YES")</f>
        <v>0</v>
      </c>
      <c r="AR84" s="60">
        <f>COUNTIFS(Coding!CE$3:CE$1048576,"YES",Coding!$D$3:$D$1048576,Blocking_Size!$A$5,Coding!$AP$3:$AP$1048576,"YES")</f>
        <v>1</v>
      </c>
      <c r="AS84" s="60">
        <f>COUNTIFS(Coding!CF$3:CF$1048576,"YES",Coding!$D$3:$D$1048576,Blocking_Size!$A$5,Coding!$AP$3:$AP$1048576,"YES")</f>
        <v>0</v>
      </c>
      <c r="AT84" s="60">
        <f>COUNTIFS(Coding!CG$3:CG$1048576,"YES",Coding!$D$3:$D$1048576,Blocking_Size!$A$5,Coding!$AP$3:$AP$1048576,"YES")</f>
        <v>0</v>
      </c>
      <c r="AU84" s="60">
        <f>COUNTIFS(Coding!CH$3:CH$1048576,"YES",Coding!$D$3:$D$1048576,Blocking_Size!$A$5,Coding!$AP$3:$AP$1048576,"YES")</f>
        <v>1</v>
      </c>
      <c r="AV84" s="60">
        <f>COUNTIFS(Coding!CI$3:CI$1048576,"YES",Coding!$D$3:$D$1048576,Blocking_Size!$A$5,Coding!$AP$3:$AP$1048576,"YES")</f>
        <v>0</v>
      </c>
      <c r="AW84" s="60">
        <f>COUNTIFS(Coding!CJ$3:CJ$1048576,"YES",Coding!$D$3:$D$1048576,Blocking_Size!$A$5,Coding!$AP$3:$AP$1048576,"YES")</f>
        <v>0</v>
      </c>
      <c r="AX84" s="60">
        <f>COUNTIFS(Coding!CK$3:CK$1048576,"YES",Coding!$D$3:$D$1048576,Blocking_Size!$A$5,Coding!$AP$3:$AP$1048576,"YES")</f>
        <v>0</v>
      </c>
      <c r="AY84" s="60">
        <f>COUNTIFS(Coding!CL$3:CL$1048576,"YES",Coding!$D$3:$D$1048576,Blocking_Size!$A$5,Coding!$AP$3:$AP$1048576,"YES")</f>
        <v>0</v>
      </c>
      <c r="AZ84" s="60">
        <f>COUNTIFS(Coding!CM$3:CM$1048576,"YES",Coding!$D$3:$D$1048576,Blocking_Size!$A$5,Coding!$AP$3:$AP$1048576,"YES")</f>
        <v>0</v>
      </c>
      <c r="BA84" s="60">
        <f>COUNTIFS(Coding!CN$3:CN$1048576,"YES",Coding!$D$3:$D$1048576,Blocking_Size!$A$5,Coding!$AP$3:$AP$1048576,"YES")</f>
        <v>0</v>
      </c>
      <c r="BB84" s="60">
        <f>COUNTIFS(Coding!CO$3:CO$1048576,"YES",Coding!$D$3:$D$1048576,Blocking_Size!$A$5,Coding!$AP$3:$AP$1048576,"YES")</f>
        <v>0</v>
      </c>
      <c r="BC84" s="60">
        <f>COUNTIFS(Coding!CP$3:CP$1048576,"YES",Coding!$D$3:$D$1048576,Blocking_Size!$A$5,Coding!$AP$3:$AP$1048576,"YES")</f>
        <v>0</v>
      </c>
      <c r="BD84" s="60">
        <f>COUNTIFS(Coding!CQ$3:CQ$1048576,"YES",Coding!$D$3:$D$1048576,Blocking_Size!$A$5,Coding!$AP$3:$AP$1048576,"YES")</f>
        <v>0</v>
      </c>
      <c r="BE84" s="60">
        <f>COUNTIFS(Coding!CR$3:CR$1048576,"YES",Coding!$D$3:$D$1048576,Blocking_Size!$A$5,Coding!$AP$3:$AP$1048576,"YES")</f>
        <v>0</v>
      </c>
      <c r="BF84" s="60">
        <f>COUNTIFS(Coding!CS$3:CS$1048576,"YES",Coding!$D$3:$D$1048576,Blocking_Size!$A$5,Coding!$AP$3:$AP$1048576,"YES")</f>
        <v>0</v>
      </c>
      <c r="BG84" s="60">
        <f>COUNTIFS(Coding!CT$3:CT$1048576,"YES",Coding!$D$3:$D$1048576,Blocking_Size!$A$5,Coding!$AP$3:$AP$1048576,"YES")</f>
        <v>0</v>
      </c>
      <c r="BH84" s="60">
        <f>COUNTIFS(Coding!CU$3:CU$1048576,"YES",Coding!$D$3:$D$1048576,Blocking_Size!$A$5,Coding!$AP$3:$AP$1048576,"YES")</f>
        <v>0</v>
      </c>
      <c r="BI84" s="60">
        <f>COUNTIFS(Coding!CV$3:CV$1048576,"YES",Coding!$D$3:$D$1048576,Blocking_Size!$A$5,Coding!$AP$3:$AP$1048576,"YES")</f>
        <v>0</v>
      </c>
      <c r="BJ84" s="60">
        <f>COUNTIFS(Coding!CW$3:CW$1048576,"YES",Coding!$D$3:$D$1048576,Blocking_Size!$A$5,Coding!$AP$3:$AP$1048576,"YES")</f>
        <v>1</v>
      </c>
      <c r="BK84" s="60">
        <f>COUNTIFS(Coding!CX$3:CX$1048576,"YES",Coding!$D$3:$D$1048576,Blocking_Size!$A$5,Coding!$AP$3:$AP$1048576,"YES")</f>
        <v>0</v>
      </c>
      <c r="BL84" s="60">
        <f>COUNTIFS(Coding!CY$3:CY$1048576,"YES",Coding!$D$3:$D$1048576,Blocking_Size!$A$5,Coding!$AP$3:$AP$1048576,"YES")</f>
        <v>1</v>
      </c>
      <c r="BM84" s="60">
        <f>COUNTIFS(Coding!CZ$3:CZ$1048576,"YES",Coding!$D$3:$D$1048576,Blocking_Size!$A$5,Coding!$AP$3:$AP$1048576,"YES")</f>
        <v>0</v>
      </c>
      <c r="BN84" s="60">
        <f>COUNTIFS(Coding!DA$3:DA$1048576,"YES",Coding!$D$3:$D$1048576,Blocking_Size!$A$5,Coding!$AP$3:$AP$1048576,"YES")</f>
        <v>0</v>
      </c>
      <c r="BO84" s="60">
        <f>COUNTIFS(Coding!DB$3:DB$1048576,"YES",Coding!$D$3:$D$1048576,Blocking_Size!$A$5,Coding!$AP$3:$AP$1048576,"YES")</f>
        <v>0</v>
      </c>
      <c r="BP84" s="60">
        <f>COUNTIFS(Coding!DC$3:DC$1048576,"YES",Coding!$D$3:$D$1048576,Blocking_Size!$A$5,Coding!$AP$3:$AP$1048576,"YES")</f>
        <v>1</v>
      </c>
      <c r="BQ84" s="60">
        <f>COUNTIFS(Coding!DD$3:DD$1048576,"YES",Coding!$D$3:$D$1048576,Blocking_Size!$A$5,Coding!$AP$3:$AP$1048576,"YES")</f>
        <v>0</v>
      </c>
      <c r="BR84" s="60">
        <f>COUNTIFS(Coding!DE$3:DE$1048576,"YES",Coding!$D$3:$D$1048576,Blocking_Size!$A$5,Coding!$AP$3:$AP$1048576,"YES")</f>
        <v>0</v>
      </c>
      <c r="BS84" s="60">
        <f>COUNTIFS(Coding!DF$3:DF$1048576,"YES",Coding!$D$3:$D$1048576,Blocking_Size!$A$5,Coding!$AP$3:$AP$1048576,"YES")</f>
        <v>0</v>
      </c>
      <c r="BT84" s="60">
        <f>COUNTIFS(Coding!DG$3:DG$1048576,"YES",Coding!$D$3:$D$1048576,Blocking_Size!$A$5,Coding!$AP$3:$AP$1048576,"YES")</f>
        <v>0</v>
      </c>
      <c r="BU84" s="60">
        <f>COUNTIFS(Coding!DH$3:DH$1048576,"YES",Coding!$D$3:$D$1048576,Blocking_Size!$A$5,Coding!$AP$3:$AP$1048576,"YES")</f>
        <v>0</v>
      </c>
      <c r="BV84" s="60">
        <f>COUNTIFS(Coding!DI$3:DI$1048576,"YES",Coding!$D$3:$D$1048576,Blocking_Size!$A$5,Coding!$AP$3:$AP$1048576,"YES")</f>
        <v>0</v>
      </c>
      <c r="BW84" s="60">
        <f>COUNTIFS(Coding!DJ$3:DJ$1048576,"YES",Coding!$D$3:$D$1048576,Blocking_Size!$A$5,Coding!$AP$3:$AP$1048576,"YES")</f>
        <v>0</v>
      </c>
      <c r="BX84" s="60">
        <f>COUNTIFS(Coding!DK$3:DK$1048576,"YES",Coding!$D$3:$D$1048576,Blocking_Size!$A$5,Coding!$AP$3:$AP$1048576,"YES")</f>
        <v>0</v>
      </c>
      <c r="BY84" s="60">
        <f>COUNTIFS(Coding!DL$3:DL$1048576,"YES",Coding!$D$3:$D$1048576,Blocking_Size!$A$5,Coding!$AP$3:$AP$1048576,"YES")</f>
        <v>0</v>
      </c>
      <c r="BZ84" s="60">
        <f>COUNTIFS(Coding!DM$3:DM$1048576,"YES",Coding!$D$3:$D$1048576,Blocking_Size!$A$5,Coding!$AP$3:$AP$1048576,"YES")</f>
        <v>0</v>
      </c>
      <c r="CA84" s="60">
        <f>COUNTIFS(Coding!DN$3:DN$1048576,"YES",Coding!$D$3:$D$1048576,Blocking_Size!$A$5,Coding!$AP$3:$AP$1048576,"YES")</f>
        <v>0</v>
      </c>
      <c r="CB84" s="60">
        <f>COUNTIFS(Coding!DO$3:DO$1048576,"YES",Coding!$D$3:$D$1048576,Blocking_Size!$A$5,Coding!$AP$3:$AP$1048576,"YES")</f>
        <v>1</v>
      </c>
      <c r="CC84" s="60">
        <f>COUNTIFS(Coding!DP$3:DP$1048576,"YES",Coding!$D$3:$D$1048576,Blocking_Size!$A$5,Coding!$AP$3:$AP$1048576,"YES")</f>
        <v>0</v>
      </c>
      <c r="CD84" s="60">
        <f>COUNTIFS(Coding!DQ$3:DQ$1048576,"YES",Coding!$D$3:$D$1048576,Blocking_Size!$A$5,Coding!$AP$3:$AP$1048576,"YES")</f>
        <v>0</v>
      </c>
      <c r="CE84" s="60">
        <f>COUNTIFS(Coding!DR$3:DR$1048576,"YES",Coding!$D$3:$D$1048576,Blocking_Size!$A$5,Coding!$AP$3:$AP$1048576,"YES")</f>
        <v>0</v>
      </c>
      <c r="CF84" s="60">
        <f>COUNTIFS(Coding!DS$3:DS$1048576,"YES",Coding!$D$3:$D$1048576,Blocking_Size!$A$5,Coding!$AP$3:$AP$1048576,"YES")</f>
        <v>0</v>
      </c>
      <c r="CG84" s="60">
        <f>COUNTIFS(Coding!DT$3:DT$1048576,"YES",Coding!$D$3:$D$1048576,Blocking_Size!$A$5,Coding!$AP$3:$AP$1048576,"YES")</f>
        <v>0</v>
      </c>
      <c r="CH84" s="60">
        <f>COUNTIFS(Coding!DU$3:DU$1048576,"YES",Coding!$D$3:$D$1048576,Blocking_Size!$A$5,Coding!$AP$3:$AP$1048576,"YES")</f>
        <v>0</v>
      </c>
      <c r="CI84" s="60">
        <f>COUNTIFS(Coding!DV$3:DV$1048576,"YES",Coding!$D$3:$D$1048576,Blocking_Size!$A$5,Coding!$AP$3:$AP$1048576,"YES")</f>
        <v>0</v>
      </c>
      <c r="CJ84" s="60">
        <f>COUNTIFS(Coding!DW$3:DW$1048576,"YES",Coding!$D$3:$D$1048576,Blocking_Size!$A$5,Coding!$AP$3:$AP$1048576,"YES")</f>
        <v>0</v>
      </c>
      <c r="CK84" s="60">
        <f>COUNTIFS(Coding!DX$3:DX$1048576,"YES",Coding!$D$3:$D$1048576,Blocking_Size!$A$5,Coding!$AP$3:$AP$1048576,"YES")</f>
        <v>0</v>
      </c>
      <c r="CL84" s="60">
        <f>COUNTIFS(Coding!DY$3:DY$1048576,"YES",Coding!$D$3:$D$1048576,Blocking_Size!$A$5,Coding!$AP$3:$AP$1048576,"YES")</f>
        <v>0</v>
      </c>
      <c r="CM84" s="60">
        <f>COUNTIFS(Coding!DZ$3:DZ$1048576,"YES",Coding!$D$3:$D$1048576,Blocking_Size!$A$5,Coding!$AP$3:$AP$1048576,"YES")</f>
        <v>0</v>
      </c>
      <c r="CN84" s="60">
        <f>COUNTIFS(Coding!EA$3:EA$1048576,"YES",Coding!$D$3:$D$1048576,Blocking_Size!$A$5,Coding!$AP$3:$AP$1048576,"YES")</f>
        <v>0</v>
      </c>
      <c r="CO84" s="60">
        <f>COUNTIFS(Coding!EB$3:EB$1048576,"YES",Coding!$D$3:$D$1048576,Blocking_Size!$A$5,Coding!$AP$3:$AP$1048576,"YES")</f>
        <v>0</v>
      </c>
      <c r="CP84" s="60">
        <f>COUNTIFS(Coding!EC$3:EC$1048576,"YES",Coding!$D$3:$D$1048576,Blocking_Size!$A$5,Coding!$AP$3:$AP$1048576,"YES")</f>
        <v>0</v>
      </c>
      <c r="CQ84" s="60">
        <f>COUNTIFS(Coding!ED$3:ED$1048576,"YES",Coding!$D$3:$D$1048576,Blocking_Size!$A$5,Coding!$AP$3:$AP$1048576,"YES")</f>
        <v>0</v>
      </c>
      <c r="CR84" s="60">
        <f>COUNTIFS(Coding!EE$3:EE$1048576,"YES",Coding!$D$3:$D$1048576,Blocking_Size!$A$5,Coding!$AP$3:$AP$1048576,"YES")</f>
        <v>0</v>
      </c>
      <c r="CS84" s="60">
        <f>COUNTIFS(Coding!EF$3:EF$1048576,"YES",Coding!$D$3:$D$1048576,Blocking_Size!$A$5,Coding!$AP$3:$AP$1048576,"YES")</f>
        <v>0</v>
      </c>
      <c r="CT84" s="60">
        <f>COUNTIFS(Coding!EG$3:EG$1048576,"YES",Coding!$D$3:$D$1048576,Blocking_Size!$A$5,Coding!$AP$3:$AP$1048576,"YES")</f>
        <v>0</v>
      </c>
    </row>
    <row r="85" spans="1:98" x14ac:dyDescent="0.25">
      <c r="A85" s="172" t="s">
        <v>2318</v>
      </c>
      <c r="B85" s="172"/>
      <c r="C85" s="172"/>
      <c r="D85" s="172"/>
      <c r="E85" s="172"/>
      <c r="F85" s="172"/>
      <c r="G85" s="172">
        <f t="shared" ref="G85:AL85" si="8">SUM(G80:G84)</f>
        <v>1</v>
      </c>
      <c r="H85" s="172">
        <f t="shared" si="8"/>
        <v>0</v>
      </c>
      <c r="I85" s="172">
        <f t="shared" si="8"/>
        <v>0</v>
      </c>
      <c r="J85" s="172">
        <f t="shared" si="8"/>
        <v>0</v>
      </c>
      <c r="K85" s="172">
        <f t="shared" si="8"/>
        <v>0</v>
      </c>
      <c r="L85" s="172">
        <f t="shared" si="8"/>
        <v>2</v>
      </c>
      <c r="M85" s="172">
        <f t="shared" si="8"/>
        <v>0</v>
      </c>
      <c r="N85" s="172">
        <f t="shared" si="8"/>
        <v>0</v>
      </c>
      <c r="O85" s="172">
        <f t="shared" si="8"/>
        <v>0</v>
      </c>
      <c r="P85" s="172">
        <f t="shared" si="8"/>
        <v>0</v>
      </c>
      <c r="Q85" s="172">
        <f t="shared" si="8"/>
        <v>0</v>
      </c>
      <c r="R85" s="172">
        <f t="shared" si="8"/>
        <v>0</v>
      </c>
      <c r="S85" s="172">
        <f t="shared" si="8"/>
        <v>0</v>
      </c>
      <c r="T85" s="172">
        <f t="shared" si="8"/>
        <v>0</v>
      </c>
      <c r="U85" s="172">
        <f t="shared" si="8"/>
        <v>0</v>
      </c>
      <c r="V85" s="172">
        <f t="shared" si="8"/>
        <v>0</v>
      </c>
      <c r="W85" s="172">
        <f t="shared" si="8"/>
        <v>0</v>
      </c>
      <c r="X85" s="172">
        <f t="shared" si="8"/>
        <v>0</v>
      </c>
      <c r="Y85" s="172">
        <f t="shared" si="8"/>
        <v>0</v>
      </c>
      <c r="Z85" s="172">
        <f t="shared" si="8"/>
        <v>3</v>
      </c>
      <c r="AA85" s="172">
        <f t="shared" si="8"/>
        <v>0</v>
      </c>
      <c r="AB85" s="172">
        <f t="shared" si="8"/>
        <v>0</v>
      </c>
      <c r="AC85" s="172">
        <f t="shared" si="8"/>
        <v>0</v>
      </c>
      <c r="AD85" s="172">
        <f t="shared" si="8"/>
        <v>2</v>
      </c>
      <c r="AE85" s="172">
        <f t="shared" si="8"/>
        <v>0</v>
      </c>
      <c r="AF85" s="172">
        <f t="shared" si="8"/>
        <v>0</v>
      </c>
      <c r="AG85" s="172">
        <f t="shared" si="8"/>
        <v>0</v>
      </c>
      <c r="AH85" s="172">
        <f t="shared" si="8"/>
        <v>1</v>
      </c>
      <c r="AI85" s="172">
        <f t="shared" si="8"/>
        <v>1</v>
      </c>
      <c r="AJ85" s="172">
        <f t="shared" si="8"/>
        <v>0</v>
      </c>
      <c r="AK85" s="172">
        <f t="shared" si="8"/>
        <v>0</v>
      </c>
      <c r="AL85" s="172">
        <f t="shared" si="8"/>
        <v>0</v>
      </c>
      <c r="AM85" s="172">
        <f t="shared" ref="AM85:BR85" si="9">SUM(AM80:AM84)</f>
        <v>0</v>
      </c>
      <c r="AN85" s="172">
        <f t="shared" si="9"/>
        <v>0</v>
      </c>
      <c r="AO85" s="172">
        <f t="shared" si="9"/>
        <v>0</v>
      </c>
      <c r="AP85" s="172">
        <f t="shared" si="9"/>
        <v>7</v>
      </c>
      <c r="AQ85" s="172">
        <f t="shared" si="9"/>
        <v>0</v>
      </c>
      <c r="AR85" s="172">
        <f t="shared" si="9"/>
        <v>2</v>
      </c>
      <c r="AS85" s="172">
        <f t="shared" si="9"/>
        <v>2</v>
      </c>
      <c r="AT85" s="172">
        <f t="shared" si="9"/>
        <v>0</v>
      </c>
      <c r="AU85" s="172">
        <f t="shared" si="9"/>
        <v>5</v>
      </c>
      <c r="AV85" s="172">
        <f t="shared" si="9"/>
        <v>1</v>
      </c>
      <c r="AW85" s="172">
        <f t="shared" si="9"/>
        <v>0</v>
      </c>
      <c r="AX85" s="172">
        <f t="shared" si="9"/>
        <v>0</v>
      </c>
      <c r="AY85" s="172">
        <f t="shared" si="9"/>
        <v>0</v>
      </c>
      <c r="AZ85" s="172">
        <f t="shared" si="9"/>
        <v>2</v>
      </c>
      <c r="BA85" s="172">
        <f t="shared" si="9"/>
        <v>1</v>
      </c>
      <c r="BB85" s="172">
        <f t="shared" si="9"/>
        <v>0</v>
      </c>
      <c r="BC85" s="172">
        <f t="shared" si="9"/>
        <v>1</v>
      </c>
      <c r="BD85" s="172">
        <f t="shared" si="9"/>
        <v>3</v>
      </c>
      <c r="BE85" s="172">
        <f t="shared" si="9"/>
        <v>3</v>
      </c>
      <c r="BF85" s="172">
        <f t="shared" si="9"/>
        <v>0</v>
      </c>
      <c r="BG85" s="172">
        <f t="shared" si="9"/>
        <v>0</v>
      </c>
      <c r="BH85" s="172">
        <f t="shared" si="9"/>
        <v>1</v>
      </c>
      <c r="BI85" s="172">
        <f t="shared" si="9"/>
        <v>0</v>
      </c>
      <c r="BJ85" s="172">
        <f t="shared" si="9"/>
        <v>2</v>
      </c>
      <c r="BK85" s="172">
        <f t="shared" si="9"/>
        <v>0</v>
      </c>
      <c r="BL85" s="172">
        <f t="shared" si="9"/>
        <v>7</v>
      </c>
      <c r="BM85" s="172">
        <f t="shared" si="9"/>
        <v>1</v>
      </c>
      <c r="BN85" s="172">
        <f t="shared" si="9"/>
        <v>0</v>
      </c>
      <c r="BO85" s="172">
        <f t="shared" si="9"/>
        <v>0</v>
      </c>
      <c r="BP85" s="172">
        <f t="shared" si="9"/>
        <v>1</v>
      </c>
      <c r="BQ85" s="172">
        <f t="shared" si="9"/>
        <v>0</v>
      </c>
      <c r="BR85" s="172">
        <f t="shared" si="9"/>
        <v>2</v>
      </c>
      <c r="BS85" s="172">
        <f t="shared" ref="BS85:CT85" si="10">SUM(BS80:BS84)</f>
        <v>0</v>
      </c>
      <c r="BT85" s="172">
        <f t="shared" si="10"/>
        <v>0</v>
      </c>
      <c r="BU85" s="172">
        <f t="shared" si="10"/>
        <v>0</v>
      </c>
      <c r="BV85" s="172">
        <f t="shared" si="10"/>
        <v>0</v>
      </c>
      <c r="BW85" s="172">
        <f t="shared" si="10"/>
        <v>0</v>
      </c>
      <c r="BX85" s="172">
        <f t="shared" si="10"/>
        <v>0</v>
      </c>
      <c r="BY85" s="172">
        <f t="shared" si="10"/>
        <v>0</v>
      </c>
      <c r="BZ85" s="172">
        <f t="shared" si="10"/>
        <v>0</v>
      </c>
      <c r="CA85" s="172">
        <f t="shared" si="10"/>
        <v>0</v>
      </c>
      <c r="CB85" s="172">
        <f t="shared" si="10"/>
        <v>3</v>
      </c>
      <c r="CC85" s="172">
        <f t="shared" si="10"/>
        <v>0</v>
      </c>
      <c r="CD85" s="172">
        <f t="shared" si="10"/>
        <v>0</v>
      </c>
      <c r="CE85" s="172">
        <f t="shared" si="10"/>
        <v>0</v>
      </c>
      <c r="CF85" s="172">
        <f t="shared" si="10"/>
        <v>0</v>
      </c>
      <c r="CG85" s="172">
        <f t="shared" si="10"/>
        <v>0</v>
      </c>
      <c r="CH85" s="172">
        <f t="shared" si="10"/>
        <v>0</v>
      </c>
      <c r="CI85" s="172">
        <f t="shared" si="10"/>
        <v>1</v>
      </c>
      <c r="CJ85" s="172">
        <f t="shared" si="10"/>
        <v>0</v>
      </c>
      <c r="CK85" s="172">
        <f t="shared" si="10"/>
        <v>0</v>
      </c>
      <c r="CL85" s="172">
        <f t="shared" si="10"/>
        <v>0</v>
      </c>
      <c r="CM85" s="172">
        <f t="shared" si="10"/>
        <v>0</v>
      </c>
      <c r="CN85" s="172">
        <f t="shared" si="10"/>
        <v>0</v>
      </c>
      <c r="CO85" s="172">
        <f t="shared" si="10"/>
        <v>0</v>
      </c>
      <c r="CP85" s="172">
        <f t="shared" si="10"/>
        <v>0</v>
      </c>
      <c r="CQ85" s="172">
        <f t="shared" si="10"/>
        <v>0</v>
      </c>
      <c r="CR85" s="172">
        <f t="shared" si="10"/>
        <v>0</v>
      </c>
      <c r="CS85" s="172">
        <f t="shared" si="10"/>
        <v>0</v>
      </c>
      <c r="CT85" s="172">
        <f t="shared" si="10"/>
        <v>0</v>
      </c>
    </row>
    <row r="86" spans="1:98" x14ac:dyDescent="0.25">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c r="AA86" s="172"/>
      <c r="AB86" s="172"/>
      <c r="AC86" s="172"/>
      <c r="AD86" s="172"/>
      <c r="AE86" s="172"/>
      <c r="AF86" s="172"/>
      <c r="AG86" s="172"/>
      <c r="AH86" s="172"/>
      <c r="AI86" s="172"/>
      <c r="AJ86" s="172"/>
      <c r="AK86" s="172"/>
      <c r="AL86" s="172"/>
      <c r="AM86" s="172"/>
      <c r="AN86" s="172"/>
      <c r="AO86" s="172"/>
      <c r="AP86" s="172"/>
      <c r="AQ86" s="172"/>
      <c r="AR86" s="172"/>
      <c r="AS86" s="172"/>
      <c r="AT86" s="172"/>
      <c r="AU86" s="172"/>
      <c r="AV86" s="172"/>
      <c r="AW86" s="172"/>
      <c r="AX86" s="172"/>
      <c r="AY86" s="172"/>
      <c r="AZ86" s="172"/>
      <c r="BA86" s="172"/>
      <c r="BB86" s="172"/>
      <c r="BC86" s="172"/>
      <c r="BD86" s="172"/>
      <c r="BE86" s="172"/>
      <c r="BF86" s="172"/>
      <c r="BG86" s="172"/>
      <c r="BH86" s="172"/>
      <c r="BI86" s="172"/>
      <c r="BJ86" s="172"/>
      <c r="BK86" s="172"/>
      <c r="BL86" s="172"/>
      <c r="BM86" s="172"/>
      <c r="BN86" s="172"/>
      <c r="BO86" s="172"/>
      <c r="BP86" s="172"/>
      <c r="BQ86" s="172"/>
      <c r="BR86" s="172"/>
      <c r="BS86" s="172"/>
      <c r="BT86" s="172"/>
      <c r="BU86" s="172"/>
      <c r="BV86" s="172"/>
      <c r="BW86" s="172"/>
      <c r="BX86" s="172"/>
      <c r="BY86" s="172"/>
      <c r="BZ86" s="172"/>
      <c r="CA86" s="172"/>
      <c r="CB86" s="172"/>
      <c r="CC86" s="172"/>
      <c r="CD86" s="172"/>
      <c r="CE86" s="172"/>
      <c r="CF86" s="172"/>
      <c r="CG86" s="172"/>
      <c r="CH86" s="172"/>
      <c r="CI86" s="172"/>
      <c r="CJ86" s="172"/>
      <c r="CK86" s="172"/>
      <c r="CL86" s="172"/>
      <c r="CM86" s="172"/>
      <c r="CN86" s="172"/>
      <c r="CO86" s="172"/>
      <c r="CP86" s="172"/>
      <c r="CQ86" s="172"/>
      <c r="CR86" s="172"/>
      <c r="CS86" s="172"/>
      <c r="CT86" s="172"/>
    </row>
    <row r="89" spans="1:98" ht="33" customHeight="1" x14ac:dyDescent="0.25">
      <c r="A89" s="174" t="s">
        <v>2357</v>
      </c>
      <c r="B89" s="174"/>
      <c r="C89" s="174"/>
      <c r="D89" s="174"/>
      <c r="E89" s="174"/>
      <c r="F89" s="174"/>
      <c r="G89" s="174"/>
      <c r="H89" s="174"/>
      <c r="I89" s="1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c r="CS89" s="174"/>
      <c r="CT89" s="174"/>
    </row>
    <row r="90" spans="1:98" ht="78.75" customHeight="1" x14ac:dyDescent="0.25">
      <c r="A90" s="181" t="s">
        <v>2320</v>
      </c>
      <c r="B90" s="181"/>
      <c r="C90" s="181"/>
      <c r="D90" s="181"/>
      <c r="E90" s="181"/>
      <c r="F90" s="181"/>
      <c r="G90" s="58" t="s">
        <v>1788</v>
      </c>
      <c r="H90" s="58" t="s">
        <v>1789</v>
      </c>
      <c r="I90" s="58" t="s">
        <v>1790</v>
      </c>
      <c r="J90" s="58" t="s">
        <v>1791</v>
      </c>
      <c r="K90" s="58" t="s">
        <v>1792</v>
      </c>
      <c r="L90" s="58" t="s">
        <v>1793</v>
      </c>
      <c r="M90" s="58" t="s">
        <v>39</v>
      </c>
      <c r="N90" s="58" t="s">
        <v>455</v>
      </c>
      <c r="O90" s="58" t="s">
        <v>40</v>
      </c>
      <c r="P90" s="58" t="s">
        <v>1794</v>
      </c>
      <c r="Q90" s="58" t="s">
        <v>1795</v>
      </c>
      <c r="R90" s="58" t="s">
        <v>1796</v>
      </c>
      <c r="S90" s="58" t="s">
        <v>1797</v>
      </c>
      <c r="T90" s="58" t="s">
        <v>1337</v>
      </c>
      <c r="U90" s="58" t="s">
        <v>1826</v>
      </c>
      <c r="V90" s="58" t="s">
        <v>1827</v>
      </c>
      <c r="W90" s="58" t="s">
        <v>2307</v>
      </c>
      <c r="X90" s="58" t="s">
        <v>2079</v>
      </c>
      <c r="Y90" s="58" t="s">
        <v>1798</v>
      </c>
      <c r="Z90" s="58" t="s">
        <v>1799</v>
      </c>
      <c r="AA90" s="58" t="s">
        <v>2080</v>
      </c>
      <c r="AB90" s="58" t="s">
        <v>1800</v>
      </c>
      <c r="AC90" s="58" t="s">
        <v>1801</v>
      </c>
      <c r="AD90" s="58" t="s">
        <v>1802</v>
      </c>
      <c r="AE90" s="58" t="s">
        <v>1803</v>
      </c>
      <c r="AF90" s="58" t="s">
        <v>2081</v>
      </c>
      <c r="AG90" s="58" t="s">
        <v>2082</v>
      </c>
      <c r="AH90" s="58" t="s">
        <v>1804</v>
      </c>
      <c r="AI90" s="58" t="s">
        <v>1805</v>
      </c>
      <c r="AJ90" s="58" t="s">
        <v>608</v>
      </c>
      <c r="AK90" s="58" t="s">
        <v>1806</v>
      </c>
      <c r="AL90" s="58" t="s">
        <v>41</v>
      </c>
      <c r="AM90" s="58" t="s">
        <v>1807</v>
      </c>
      <c r="AN90" s="58" t="s">
        <v>1808</v>
      </c>
      <c r="AO90" s="58" t="s">
        <v>437</v>
      </c>
      <c r="AP90" s="58" t="s">
        <v>1809</v>
      </c>
      <c r="AQ90" s="58" t="s">
        <v>1810</v>
      </c>
      <c r="AR90" s="58" t="s">
        <v>510</v>
      </c>
      <c r="AS90" s="58" t="s">
        <v>1811</v>
      </c>
      <c r="AT90" s="58" t="s">
        <v>1812</v>
      </c>
      <c r="AU90" s="58" t="s">
        <v>43</v>
      </c>
      <c r="AV90" s="58" t="s">
        <v>1813</v>
      </c>
      <c r="AW90" s="58" t="s">
        <v>1821</v>
      </c>
      <c r="AX90" s="58" t="s">
        <v>1814</v>
      </c>
      <c r="AY90" s="58" t="s">
        <v>449</v>
      </c>
      <c r="AZ90" s="58" t="s">
        <v>44</v>
      </c>
      <c r="BA90" s="58" t="s">
        <v>2084</v>
      </c>
      <c r="BB90" s="58" t="s">
        <v>2083</v>
      </c>
      <c r="BC90" s="58" t="s">
        <v>600</v>
      </c>
      <c r="BD90" s="58" t="s">
        <v>45</v>
      </c>
      <c r="BE90" s="58" t="s">
        <v>1815</v>
      </c>
      <c r="BF90" s="58" t="s">
        <v>1816</v>
      </c>
      <c r="BG90" s="58" t="s">
        <v>46</v>
      </c>
      <c r="BH90" s="58" t="s">
        <v>1817</v>
      </c>
      <c r="BI90" s="58" t="s">
        <v>593</v>
      </c>
      <c r="BJ90" s="58" t="s">
        <v>1328</v>
      </c>
      <c r="BK90" s="58" t="s">
        <v>476</v>
      </c>
      <c r="BL90" s="58" t="s">
        <v>1818</v>
      </c>
      <c r="BM90" s="58" t="s">
        <v>1819</v>
      </c>
      <c r="BN90" s="58" t="s">
        <v>47</v>
      </c>
      <c r="BO90" s="58" t="s">
        <v>48</v>
      </c>
      <c r="BP90" s="58" t="s">
        <v>2085</v>
      </c>
      <c r="BQ90" s="58" t="s">
        <v>1820</v>
      </c>
      <c r="BR90" s="58" t="s">
        <v>2297</v>
      </c>
      <c r="BS90" s="58" t="s">
        <v>598</v>
      </c>
      <c r="BT90" s="58" t="s">
        <v>439</v>
      </c>
      <c r="BU90" s="58" t="s">
        <v>49</v>
      </c>
      <c r="BV90" s="58" t="s">
        <v>447</v>
      </c>
      <c r="BW90" s="58" t="s">
        <v>1822</v>
      </c>
      <c r="BX90" s="58" t="s">
        <v>2086</v>
      </c>
      <c r="BY90" s="58" t="s">
        <v>1823</v>
      </c>
      <c r="BZ90" s="58" t="s">
        <v>453</v>
      </c>
      <c r="CA90" s="58" t="s">
        <v>1824</v>
      </c>
      <c r="CB90" s="58" t="s">
        <v>50</v>
      </c>
      <c r="CC90" s="58" t="s">
        <v>461</v>
      </c>
      <c r="CD90" s="58" t="s">
        <v>51</v>
      </c>
      <c r="CE90" s="58" t="s">
        <v>607</v>
      </c>
      <c r="CF90" s="58" t="s">
        <v>1305</v>
      </c>
      <c r="CG90" s="58" t="s">
        <v>443</v>
      </c>
      <c r="CH90" s="58" t="s">
        <v>1825</v>
      </c>
      <c r="CI90" s="58" t="s">
        <v>597</v>
      </c>
      <c r="CJ90" s="58" t="s">
        <v>2292</v>
      </c>
      <c r="CK90" s="58" t="s">
        <v>2293</v>
      </c>
      <c r="CL90" s="58" t="s">
        <v>2294</v>
      </c>
      <c r="CM90" s="58" t="s">
        <v>2295</v>
      </c>
      <c r="CN90" s="58" t="s">
        <v>2303</v>
      </c>
      <c r="CO90" s="58" t="s">
        <v>2302</v>
      </c>
      <c r="CP90" s="58" t="s">
        <v>2074</v>
      </c>
      <c r="CQ90" s="58" t="s">
        <v>2311</v>
      </c>
      <c r="CR90" s="58" t="s">
        <v>2304</v>
      </c>
      <c r="CS90" s="58" t="s">
        <v>2306</v>
      </c>
      <c r="CT90" s="58" t="s">
        <v>2308</v>
      </c>
    </row>
    <row r="91" spans="1:98" x14ac:dyDescent="0.25">
      <c r="A91" s="176" t="s">
        <v>21</v>
      </c>
      <c r="B91" s="176"/>
      <c r="C91" s="176"/>
      <c r="D91" s="176"/>
      <c r="E91" s="176"/>
      <c r="F91" s="176"/>
      <c r="G91" s="60">
        <f>COUNTIFS(Coding!AT$3:AT$1048576,"YES",Coding!$D$3:$D$1048576,Blocking_Size!$A$6,Coding!$AB$3:$AB$1048576,"YES")</f>
        <v>0</v>
      </c>
      <c r="H91" s="60">
        <f>COUNTIFS(Coding!AU$3:AU$1048576,"YES",Coding!$D$3:$D$1048576,Blocking_Size!$A$6,Coding!$AB$3:$AB$1048576,"YES")</f>
        <v>0</v>
      </c>
      <c r="I91" s="60">
        <f>COUNTIFS(Coding!AV$3:AV$1048576,"YES",Coding!$D$3:$D$1048576,Blocking_Size!$A$6,Coding!$AB$3:$AB$1048576,"YES")</f>
        <v>0</v>
      </c>
      <c r="J91" s="60">
        <f>COUNTIFS(Coding!AW$3:AW$1048576,"YES",Coding!$D$3:$D$1048576,Blocking_Size!$A$6,Coding!$AB$3:$AB$1048576,"YES")</f>
        <v>0</v>
      </c>
      <c r="K91" s="60">
        <f>COUNTIFS(Coding!AX$3:AX$1048576,"YES",Coding!$D$3:$D$1048576,Blocking_Size!$A$6,Coding!$AB$3:$AB$1048576,"YES")</f>
        <v>0</v>
      </c>
      <c r="L91" s="60">
        <f>COUNTIFS(Coding!AY$3:AY$1048576,"YES",Coding!$D$3:$D$1048576,Blocking_Size!$A$6,Coding!$AB$3:$AB$1048576,"YES")</f>
        <v>0</v>
      </c>
      <c r="M91" s="60">
        <f>COUNTIFS(Coding!AZ$3:AZ$1048576,"YES",Coding!$D$3:$D$1048576,Blocking_Size!$A$6,Coding!$AB$3:$AB$1048576,"YES")</f>
        <v>1</v>
      </c>
      <c r="N91" s="60">
        <f>COUNTIFS(Coding!BA$3:BA$1048576,"YES",Coding!$D$3:$D$1048576,Blocking_Size!$A$6,Coding!$AB$3:$AB$1048576,"YES")</f>
        <v>0</v>
      </c>
      <c r="O91" s="60">
        <f>COUNTIFS(Coding!BB$3:BB$1048576,"YES",Coding!$D$3:$D$1048576,Blocking_Size!$A$6,Coding!$AB$3:$AB$1048576,"YES")</f>
        <v>0</v>
      </c>
      <c r="P91" s="60">
        <f>COUNTIFS(Coding!BC$3:BC$1048576,"YES",Coding!$D$3:$D$1048576,Blocking_Size!$A$6,Coding!$AB$3:$AB$1048576,"YES")</f>
        <v>0</v>
      </c>
      <c r="Q91" s="60">
        <f>COUNTIFS(Coding!BD$3:BD$1048576,"YES",Coding!$D$3:$D$1048576,Blocking_Size!$A$6,Coding!$AB$3:$AB$1048576,"YES")</f>
        <v>0</v>
      </c>
      <c r="R91" s="60">
        <f>COUNTIFS(Coding!BE$3:BE$1048576,"YES",Coding!$D$3:$D$1048576,Blocking_Size!$A$6,Coding!$AB$3:$AB$1048576,"YES")</f>
        <v>1</v>
      </c>
      <c r="S91" s="60">
        <f>COUNTIFS(Coding!BF$3:BF$1048576,"YES",Coding!$D$3:$D$1048576,Blocking_Size!$A$6,Coding!$AB$3:$AB$1048576,"YES")</f>
        <v>0</v>
      </c>
      <c r="T91" s="60">
        <f>COUNTIFS(Coding!BG$3:BG$1048576,"YES",Coding!$D$3:$D$1048576,Blocking_Size!$A$6,Coding!$AB$3:$AB$1048576,"YES")</f>
        <v>0</v>
      </c>
      <c r="U91" s="60">
        <f>COUNTIFS(Coding!BH$3:BH$1048576,"YES",Coding!$D$3:$D$1048576,Blocking_Size!$A$6,Coding!$AB$3:$AB$1048576,"YES")</f>
        <v>1</v>
      </c>
      <c r="V91" s="60">
        <f>COUNTIFS(Coding!BI$3:BI$1048576,"YES",Coding!$D$3:$D$1048576,Blocking_Size!$A$6,Coding!$AB$3:$AB$1048576,"YES")</f>
        <v>0</v>
      </c>
      <c r="W91" s="60">
        <f>COUNTIFS(Coding!BJ$3:BJ$1048576,"YES",Coding!$D$3:$D$1048576,Blocking_Size!$A$6,Coding!$AB$3:$AB$1048576,"YES")</f>
        <v>0</v>
      </c>
      <c r="X91" s="60">
        <f>COUNTIFS(Coding!BK$3:BK$1048576,"YES",Coding!$D$3:$D$1048576,Blocking_Size!$A$6,Coding!$AB$3:$AB$1048576,"YES")</f>
        <v>2</v>
      </c>
      <c r="Y91" s="60">
        <f>COUNTIFS(Coding!BL$3:BL$1048576,"YES",Coding!$D$3:$D$1048576,Blocking_Size!$A$6,Coding!$AB$3:$AB$1048576,"YES")</f>
        <v>0</v>
      </c>
      <c r="Z91" s="60">
        <f>COUNTIFS(Coding!BM$3:BM$1048576,"YES",Coding!$D$3:$D$1048576,Blocking_Size!$A$6,Coding!$AB$3:$AB$1048576,"YES")</f>
        <v>0</v>
      </c>
      <c r="AA91" s="60">
        <f>COUNTIFS(Coding!BN$3:BN$1048576,"YES",Coding!$D$3:$D$1048576,Blocking_Size!$A$6,Coding!$AB$3:$AB$1048576,"YES")</f>
        <v>1</v>
      </c>
      <c r="AB91" s="60">
        <f>COUNTIFS(Coding!BO$3:BO$1048576,"YES",Coding!$D$3:$D$1048576,Blocking_Size!$A$6,Coding!$AB$3:$AB$1048576,"YES")</f>
        <v>0</v>
      </c>
      <c r="AC91" s="60">
        <f>COUNTIFS(Coding!BP$3:BP$1048576,"YES",Coding!$D$3:$D$1048576,Blocking_Size!$A$6,Coding!$AB$3:$AB$1048576,"YES")</f>
        <v>1</v>
      </c>
      <c r="AD91" s="60">
        <f>COUNTIFS(Coding!BQ$3:BQ$1048576,"YES",Coding!$D$3:$D$1048576,Blocking_Size!$A$6,Coding!$AB$3:$AB$1048576,"YES")</f>
        <v>1</v>
      </c>
      <c r="AE91" s="60">
        <f>COUNTIFS(Coding!BR$3:BR$1048576,"YES",Coding!$D$3:$D$1048576,Blocking_Size!$A$6,Coding!$AB$3:$AB$1048576,"YES")</f>
        <v>0</v>
      </c>
      <c r="AF91" s="60">
        <f>COUNTIFS(Coding!BS$3:BS$1048576,"YES",Coding!$D$3:$D$1048576,Blocking_Size!$A$6,Coding!$AB$3:$AB$1048576,"YES")</f>
        <v>3</v>
      </c>
      <c r="AG91" s="60">
        <f>COUNTIFS(Coding!BT$3:BT$1048576,"YES",Coding!$D$3:$D$1048576,Blocking_Size!$A$6,Coding!$AB$3:$AB$1048576,"YES")</f>
        <v>0</v>
      </c>
      <c r="AH91" s="60">
        <f>COUNTIFS(Coding!BU$3:BU$1048576,"YES",Coding!$D$3:$D$1048576,Blocking_Size!$A$6,Coding!$AB$3:$AB$1048576,"YES")</f>
        <v>0</v>
      </c>
      <c r="AI91" s="60">
        <f>COUNTIFS(Coding!BV$3:BV$1048576,"YES",Coding!$D$3:$D$1048576,Blocking_Size!$A$6,Coding!$AB$3:$AB$1048576,"YES")</f>
        <v>1</v>
      </c>
      <c r="AJ91" s="60">
        <f>COUNTIFS(Coding!BW$3:BW$1048576,"YES",Coding!$D$3:$D$1048576,Blocking_Size!$A$6,Coding!$AB$3:$AB$1048576,"YES")</f>
        <v>0</v>
      </c>
      <c r="AK91" s="60">
        <f>COUNTIFS(Coding!BX$3:BX$1048576,"YES",Coding!$D$3:$D$1048576,Blocking_Size!$A$6,Coding!$AB$3:$AB$1048576,"YES")</f>
        <v>0</v>
      </c>
      <c r="AL91" s="60">
        <f>COUNTIFS(Coding!BY$3:BY$1048576,"YES",Coding!$D$3:$D$1048576,Blocking_Size!$A$6,Coding!$AB$3:$AB$1048576,"YES")</f>
        <v>1</v>
      </c>
      <c r="AM91" s="60">
        <f>COUNTIFS(Coding!BZ$3:BZ$1048576,"YES",Coding!$D$3:$D$1048576,Blocking_Size!$A$6,Coding!$AB$3:$AB$1048576,"YES")</f>
        <v>0</v>
      </c>
      <c r="AN91" s="60">
        <f>COUNTIFS(Coding!CA$3:CA$1048576,"YES",Coding!$D$3:$D$1048576,Blocking_Size!$A$6,Coding!$AB$3:$AB$1048576,"YES")</f>
        <v>0</v>
      </c>
      <c r="AO91" s="60">
        <f>COUNTIFS(Coding!CB$3:CB$1048576,"YES",Coding!$D$3:$D$1048576,Blocking_Size!$A$6,Coding!$AB$3:$AB$1048576,"YES")</f>
        <v>1</v>
      </c>
      <c r="AP91" s="60">
        <f>COUNTIFS(Coding!CC$3:CC$1048576,"YES",Coding!$D$3:$D$1048576,Blocking_Size!$A$6,Coding!$AB$3:$AB$1048576,"YES")</f>
        <v>3</v>
      </c>
      <c r="AQ91" s="60">
        <f>COUNTIFS(Coding!CD$3:CD$1048576,"YES",Coding!$D$3:$D$1048576,Blocking_Size!$A$6,Coding!$AB$3:$AB$1048576,"YES")</f>
        <v>0</v>
      </c>
      <c r="AR91" s="60">
        <f>COUNTIFS(Coding!CE$3:CE$1048576,"YES",Coding!$D$3:$D$1048576,Blocking_Size!$A$6,Coding!$AB$3:$AB$1048576,"YES")</f>
        <v>0</v>
      </c>
      <c r="AS91" s="60">
        <f>COUNTIFS(Coding!CF$3:CF$1048576,"YES",Coding!$D$3:$D$1048576,Blocking_Size!$A$6,Coding!$AB$3:$AB$1048576,"YES")</f>
        <v>0</v>
      </c>
      <c r="AT91" s="60">
        <f>COUNTIFS(Coding!CG$3:CG$1048576,"YES",Coding!$D$3:$D$1048576,Blocking_Size!$A$6,Coding!$AB$3:$AB$1048576,"YES")</f>
        <v>1</v>
      </c>
      <c r="AU91" s="60">
        <f>COUNTIFS(Coding!CH$3:CH$1048576,"YES",Coding!$D$3:$D$1048576,Blocking_Size!$A$6,Coding!$AB$3:$AB$1048576,"YES")</f>
        <v>3</v>
      </c>
      <c r="AV91" s="60">
        <f>COUNTIFS(Coding!CI$3:CI$1048576,"YES",Coding!$D$3:$D$1048576,Blocking_Size!$A$6,Coding!$AB$3:$AB$1048576,"YES")</f>
        <v>0</v>
      </c>
      <c r="AW91" s="60">
        <f>COUNTIFS(Coding!CJ$3:CJ$1048576,"YES",Coding!$D$3:$D$1048576,Blocking_Size!$A$6,Coding!$AB$3:$AB$1048576,"YES")</f>
        <v>1</v>
      </c>
      <c r="AX91" s="60">
        <f>COUNTIFS(Coding!CK$3:CK$1048576,"YES",Coding!$D$3:$D$1048576,Blocking_Size!$A$6,Coding!$AB$3:$AB$1048576,"YES")</f>
        <v>0</v>
      </c>
      <c r="AY91" s="60">
        <f>COUNTIFS(Coding!CL$3:CL$1048576,"YES",Coding!$D$3:$D$1048576,Blocking_Size!$A$6,Coding!$AB$3:$AB$1048576,"YES")</f>
        <v>1</v>
      </c>
      <c r="AZ91" s="60">
        <f>COUNTIFS(Coding!CM$3:CM$1048576,"YES",Coding!$D$3:$D$1048576,Blocking_Size!$A$6,Coding!$AB$3:$AB$1048576,"YES")</f>
        <v>0</v>
      </c>
      <c r="BA91" s="60">
        <f>COUNTIFS(Coding!CN$3:CN$1048576,"YES",Coding!$D$3:$D$1048576,Blocking_Size!$A$6,Coding!$AB$3:$AB$1048576,"YES")</f>
        <v>0</v>
      </c>
      <c r="BB91" s="60">
        <f>COUNTIFS(Coding!CO$3:CO$1048576,"YES",Coding!$D$3:$D$1048576,Blocking_Size!$A$6,Coding!$AB$3:$AB$1048576,"YES")</f>
        <v>0</v>
      </c>
      <c r="BC91" s="60">
        <f>COUNTIFS(Coding!CP$3:CP$1048576,"YES",Coding!$D$3:$D$1048576,Blocking_Size!$A$6,Coding!$AB$3:$AB$1048576,"YES")</f>
        <v>0</v>
      </c>
      <c r="BD91" s="60">
        <f>COUNTIFS(Coding!CQ$3:CQ$1048576,"YES",Coding!$D$3:$D$1048576,Blocking_Size!$A$6,Coding!$AB$3:$AB$1048576,"YES")</f>
        <v>0</v>
      </c>
      <c r="BE91" s="60">
        <f>COUNTIFS(Coding!CR$3:CR$1048576,"YES",Coding!$D$3:$D$1048576,Blocking_Size!$A$6,Coding!$AB$3:$AB$1048576,"YES")</f>
        <v>0</v>
      </c>
      <c r="BF91" s="60">
        <f>COUNTIFS(Coding!CS$3:CS$1048576,"YES",Coding!$D$3:$D$1048576,Blocking_Size!$A$6,Coding!$AB$3:$AB$1048576,"YES")</f>
        <v>0</v>
      </c>
      <c r="BG91" s="60">
        <f>COUNTIFS(Coding!CT$3:CT$1048576,"YES",Coding!$D$3:$D$1048576,Blocking_Size!$A$6,Coding!$AB$3:$AB$1048576,"YES")</f>
        <v>0</v>
      </c>
      <c r="BH91" s="60">
        <f>COUNTIFS(Coding!CU$3:CU$1048576,"YES",Coding!$D$3:$D$1048576,Blocking_Size!$A$6,Coding!$AB$3:$AB$1048576,"YES")</f>
        <v>0</v>
      </c>
      <c r="BI91" s="60">
        <f>COUNTIFS(Coding!CV$3:CV$1048576,"YES",Coding!$D$3:$D$1048576,Blocking_Size!$A$6,Coding!$AB$3:$AB$1048576,"YES")</f>
        <v>1</v>
      </c>
      <c r="BJ91" s="60">
        <f>COUNTIFS(Coding!CW$3:CW$1048576,"YES",Coding!$D$3:$D$1048576,Blocking_Size!$A$6,Coding!$AB$3:$AB$1048576,"YES")</f>
        <v>1</v>
      </c>
      <c r="BK91" s="60">
        <f>COUNTIFS(Coding!CX$3:CX$1048576,"YES",Coding!$D$3:$D$1048576,Blocking_Size!$A$6,Coding!$AB$3:$AB$1048576,"YES")</f>
        <v>1</v>
      </c>
      <c r="BL91" s="60">
        <f>COUNTIFS(Coding!CY$3:CY$1048576,"YES",Coding!$D$3:$D$1048576,Blocking_Size!$A$6,Coding!$AB$3:$AB$1048576,"YES")</f>
        <v>3</v>
      </c>
      <c r="BM91" s="60">
        <f>COUNTIFS(Coding!CZ$3:CZ$1048576,"YES",Coding!$D$3:$D$1048576,Blocking_Size!$A$6,Coding!$AB$3:$AB$1048576,"YES")</f>
        <v>1</v>
      </c>
      <c r="BN91" s="60">
        <f>COUNTIFS(Coding!DA$3:DA$1048576,"YES",Coding!$D$3:$D$1048576,Blocking_Size!$A$6,Coding!$AB$3:$AB$1048576,"YES")</f>
        <v>0</v>
      </c>
      <c r="BO91" s="60">
        <f>COUNTIFS(Coding!DB$3:DB$1048576,"YES",Coding!$D$3:$D$1048576,Blocking_Size!$A$6,Coding!$AB$3:$AB$1048576,"YES")</f>
        <v>0</v>
      </c>
      <c r="BP91" s="60">
        <f>COUNTIFS(Coding!DC$3:DC$1048576,"YES",Coding!$D$3:$D$1048576,Blocking_Size!$A$6,Coding!$AB$3:$AB$1048576,"YES")</f>
        <v>2</v>
      </c>
      <c r="BQ91" s="60">
        <f>COUNTIFS(Coding!DD$3:DD$1048576,"YES",Coding!$D$3:$D$1048576,Blocking_Size!$A$6,Coding!$AB$3:$AB$1048576,"YES")</f>
        <v>0</v>
      </c>
      <c r="BR91" s="60">
        <f>COUNTIFS(Coding!DE$3:DE$1048576,"YES",Coding!$D$3:$D$1048576,Blocking_Size!$A$6,Coding!$AB$3:$AB$1048576,"YES")</f>
        <v>0</v>
      </c>
      <c r="BS91" s="60">
        <f>COUNTIFS(Coding!DF$3:DF$1048576,"YES",Coding!$D$3:$D$1048576,Blocking_Size!$A$6,Coding!$AB$3:$AB$1048576,"YES")</f>
        <v>0</v>
      </c>
      <c r="BT91" s="60">
        <f>COUNTIFS(Coding!DG$3:DG$1048576,"YES",Coding!$D$3:$D$1048576,Blocking_Size!$A$6,Coding!$AB$3:$AB$1048576,"YES")</f>
        <v>0</v>
      </c>
      <c r="BU91" s="60">
        <f>COUNTIFS(Coding!DH$3:DH$1048576,"YES",Coding!$D$3:$D$1048576,Blocking_Size!$A$6,Coding!$AB$3:$AB$1048576,"YES")</f>
        <v>3</v>
      </c>
      <c r="BV91" s="60">
        <f>COUNTIFS(Coding!DI$3:DI$1048576,"YES",Coding!$D$3:$D$1048576,Blocking_Size!$A$6,Coding!$AB$3:$AB$1048576,"YES")</f>
        <v>0</v>
      </c>
      <c r="BW91" s="60">
        <f>COUNTIFS(Coding!DJ$3:DJ$1048576,"YES",Coding!$D$3:$D$1048576,Blocking_Size!$A$6,Coding!$AB$3:$AB$1048576,"YES")</f>
        <v>0</v>
      </c>
      <c r="BX91" s="60">
        <f>COUNTIFS(Coding!DK$3:DK$1048576,"YES",Coding!$D$3:$D$1048576,Blocking_Size!$A$6,Coding!$AB$3:$AB$1048576,"YES")</f>
        <v>0</v>
      </c>
      <c r="BY91" s="60">
        <f>COUNTIFS(Coding!DL$3:DL$1048576,"YES",Coding!$D$3:$D$1048576,Blocking_Size!$A$6,Coding!$AB$3:$AB$1048576,"YES")</f>
        <v>0</v>
      </c>
      <c r="BZ91" s="60">
        <f>COUNTIFS(Coding!DM$3:DM$1048576,"YES",Coding!$D$3:$D$1048576,Blocking_Size!$A$6,Coding!$AB$3:$AB$1048576,"YES")</f>
        <v>2</v>
      </c>
      <c r="CA91" s="60">
        <f>COUNTIFS(Coding!DN$3:DN$1048576,"YES",Coding!$D$3:$D$1048576,Blocking_Size!$A$6,Coding!$AB$3:$AB$1048576,"YES")</f>
        <v>1</v>
      </c>
      <c r="CB91" s="60">
        <f>COUNTIFS(Coding!DO$3:DO$1048576,"YES",Coding!$D$3:$D$1048576,Blocking_Size!$A$6,Coding!$AB$3:$AB$1048576,"YES")</f>
        <v>0</v>
      </c>
      <c r="CC91" s="60">
        <f>COUNTIFS(Coding!DP$3:DP$1048576,"YES",Coding!$D$3:$D$1048576,Blocking_Size!$A$6,Coding!$AB$3:$AB$1048576,"YES")</f>
        <v>1</v>
      </c>
      <c r="CD91" s="60">
        <f>COUNTIFS(Coding!DQ$3:DQ$1048576,"YES",Coding!$D$3:$D$1048576,Blocking_Size!$A$6,Coding!$AB$3:$AB$1048576,"YES")</f>
        <v>3</v>
      </c>
      <c r="CE91" s="60">
        <f>COUNTIFS(Coding!DR$3:DR$1048576,"YES",Coding!$D$3:$D$1048576,Blocking_Size!$A$6,Coding!$AB$3:$AB$1048576,"YES")</f>
        <v>1</v>
      </c>
      <c r="CF91" s="60">
        <f>COUNTIFS(Coding!DS$3:DS$1048576,"YES",Coding!$D$3:$D$1048576,Blocking_Size!$A$6,Coding!$AB$3:$AB$1048576,"YES")</f>
        <v>0</v>
      </c>
      <c r="CG91" s="60">
        <f>COUNTIFS(Coding!DT$3:DT$1048576,"YES",Coding!$D$3:$D$1048576,Blocking_Size!$A$6,Coding!$AB$3:$AB$1048576,"YES")</f>
        <v>0</v>
      </c>
      <c r="CH91" s="60">
        <f>COUNTIFS(Coding!DU$3:DU$1048576,"YES",Coding!$D$3:$D$1048576,Blocking_Size!$A$6,Coding!$AB$3:$AB$1048576,"YES")</f>
        <v>1</v>
      </c>
      <c r="CI91" s="60">
        <f>COUNTIFS(Coding!DV$3:DV$1048576,"YES",Coding!$D$3:$D$1048576,Blocking_Size!$A$6,Coding!$AB$3:$AB$1048576,"YES")</f>
        <v>0</v>
      </c>
      <c r="CJ91" s="60">
        <f>COUNTIFS(Coding!DW$3:DW$1048576,"YES",Coding!$D$3:$D$1048576,Blocking_Size!$A$6,Coding!$AB$3:$AB$1048576,"YES")</f>
        <v>1</v>
      </c>
      <c r="CK91" s="60">
        <f>COUNTIFS(Coding!DX$3:DX$1048576,"YES",Coding!$D$3:$D$1048576,Blocking_Size!$A$6,Coding!$AB$3:$AB$1048576,"YES")</f>
        <v>0</v>
      </c>
      <c r="CL91" s="60">
        <f>COUNTIFS(Coding!DY$3:DY$1048576,"YES",Coding!$D$3:$D$1048576,Blocking_Size!$A$6,Coding!$AB$3:$AB$1048576,"YES")</f>
        <v>0</v>
      </c>
      <c r="CM91" s="60">
        <f>COUNTIFS(Coding!DZ$3:DZ$1048576,"YES",Coding!$D$3:$D$1048576,Blocking_Size!$A$6,Coding!$AB$3:$AB$1048576,"YES")</f>
        <v>1</v>
      </c>
      <c r="CN91" s="60">
        <f>COUNTIFS(Coding!EA$3:EA$1048576,"YES",Coding!$D$3:$D$1048576,Blocking_Size!$A$6,Coding!$AB$3:$AB$1048576,"YES")</f>
        <v>0</v>
      </c>
      <c r="CO91" s="60">
        <f>COUNTIFS(Coding!EB$3:EB$1048576,"YES",Coding!$D$3:$D$1048576,Blocking_Size!$A$6,Coding!$AB$3:$AB$1048576,"YES")</f>
        <v>0</v>
      </c>
      <c r="CP91" s="60">
        <f>COUNTIFS(Coding!EC$3:EC$1048576,"YES",Coding!$D$3:$D$1048576,Blocking_Size!$A$6,Coding!$AB$3:$AB$1048576,"YES")</f>
        <v>1</v>
      </c>
      <c r="CQ91" s="60">
        <f>COUNTIFS(Coding!ED$3:ED$1048576,"YES",Coding!$D$3:$D$1048576,Blocking_Size!$A$6,Coding!$AB$3:$AB$1048576,"YES")</f>
        <v>0</v>
      </c>
      <c r="CR91" s="60">
        <f>COUNTIFS(Coding!EE$3:EE$1048576,"YES",Coding!$D$3:$D$1048576,Blocking_Size!$A$6,Coding!$AB$3:$AB$1048576,"YES")</f>
        <v>0</v>
      </c>
      <c r="CS91" s="60">
        <f>COUNTIFS(Coding!EF$3:EF$1048576,"YES",Coding!$D$3:$D$1048576,Blocking_Size!$A$6,Coding!$AB$3:$AB$1048576,"YES")</f>
        <v>0</v>
      </c>
      <c r="CT91" s="60">
        <f>COUNTIFS(Coding!EG$3:EG$1048576,"YES",Coding!$D$3:$D$1048576,Blocking_Size!$A$6,Coding!$AB$3:$AB$1048576,"YES")</f>
        <v>0</v>
      </c>
    </row>
    <row r="92" spans="1:98" x14ac:dyDescent="0.25">
      <c r="A92" s="176" t="s">
        <v>18</v>
      </c>
      <c r="B92" s="176"/>
      <c r="C92" s="176"/>
      <c r="D92" s="176"/>
      <c r="E92" s="176"/>
      <c r="F92" s="176"/>
      <c r="G92" s="60">
        <f>COUNTIFS(Coding!AT$3:AT$1048576,"YES",Coding!$D$3:$D$1048576,Blocking_Size!$A$6,Coding!$Y$3:$Y$1048576,"YES")</f>
        <v>1</v>
      </c>
      <c r="H92" s="60">
        <f>COUNTIFS(Coding!AU$3:AU$1048576,"YES",Coding!$D$3:$D$1048576,Blocking_Size!$A$6,Coding!$Y$3:$Y$1048576,"YES")</f>
        <v>0</v>
      </c>
      <c r="I92" s="60">
        <f>COUNTIFS(Coding!AV$3:AV$1048576,"YES",Coding!$D$3:$D$1048576,Blocking_Size!$A$6,Coding!$Y$3:$Y$1048576,"YES")</f>
        <v>0</v>
      </c>
      <c r="J92" s="60">
        <f>COUNTIFS(Coding!AW$3:AW$1048576,"YES",Coding!$D$3:$D$1048576,Blocking_Size!$A$6,Coding!$Y$3:$Y$1048576,"YES")</f>
        <v>0</v>
      </c>
      <c r="K92" s="60">
        <f>COUNTIFS(Coding!AX$3:AX$1048576,"YES",Coding!$D$3:$D$1048576,Blocking_Size!$A$6,Coding!$Y$3:$Y$1048576,"YES")</f>
        <v>0</v>
      </c>
      <c r="L92" s="60">
        <f>COUNTIFS(Coding!AY$3:AY$1048576,"YES",Coding!$D$3:$D$1048576,Blocking_Size!$A$6,Coding!$Y$3:$Y$1048576,"YES")</f>
        <v>4</v>
      </c>
      <c r="M92" s="60">
        <f>COUNTIFS(Coding!AZ$3:AZ$1048576,"YES",Coding!$D$3:$D$1048576,Blocking_Size!$A$6,Coding!$Y$3:$Y$1048576,"YES")</f>
        <v>1</v>
      </c>
      <c r="N92" s="60">
        <f>COUNTIFS(Coding!BA$3:BA$1048576,"YES",Coding!$D$3:$D$1048576,Blocking_Size!$A$6,Coding!$Y$3:$Y$1048576,"YES")</f>
        <v>0</v>
      </c>
      <c r="O92" s="60">
        <f>COUNTIFS(Coding!BB$3:BB$1048576,"YES",Coding!$D$3:$D$1048576,Blocking_Size!$A$6,Coding!$Y$3:$Y$1048576,"YES")</f>
        <v>0</v>
      </c>
      <c r="P92" s="60">
        <f>COUNTIFS(Coding!BC$3:BC$1048576,"YES",Coding!$D$3:$D$1048576,Blocking_Size!$A$6,Coding!$Y$3:$Y$1048576,"YES")</f>
        <v>0</v>
      </c>
      <c r="Q92" s="60">
        <f>COUNTIFS(Coding!BD$3:BD$1048576,"YES",Coding!$D$3:$D$1048576,Blocking_Size!$A$6,Coding!$Y$3:$Y$1048576,"YES")</f>
        <v>0</v>
      </c>
      <c r="R92" s="60">
        <f>COUNTIFS(Coding!BE$3:BE$1048576,"YES",Coding!$D$3:$D$1048576,Blocking_Size!$A$6,Coding!$Y$3:$Y$1048576,"YES")</f>
        <v>0</v>
      </c>
      <c r="S92" s="60">
        <f>COUNTIFS(Coding!BF$3:BF$1048576,"YES",Coding!$D$3:$D$1048576,Blocking_Size!$A$6,Coding!$Y$3:$Y$1048576,"YES")</f>
        <v>0</v>
      </c>
      <c r="T92" s="60">
        <f>COUNTIFS(Coding!BG$3:BG$1048576,"YES",Coding!$D$3:$D$1048576,Blocking_Size!$A$6,Coding!$Y$3:$Y$1048576,"YES")</f>
        <v>0</v>
      </c>
      <c r="U92" s="60">
        <f>COUNTIFS(Coding!BH$3:BH$1048576,"YES",Coding!$D$3:$D$1048576,Blocking_Size!$A$6,Coding!$Y$3:$Y$1048576,"YES")</f>
        <v>0</v>
      </c>
      <c r="V92" s="60">
        <f>COUNTIFS(Coding!BI$3:BI$1048576,"YES",Coding!$D$3:$D$1048576,Blocking_Size!$A$6,Coding!$Y$3:$Y$1048576,"YES")</f>
        <v>0</v>
      </c>
      <c r="W92" s="60">
        <f>COUNTIFS(Coding!BJ$3:BJ$1048576,"YES",Coding!$D$3:$D$1048576,Blocking_Size!$A$6,Coding!$Y$3:$Y$1048576,"YES")</f>
        <v>0</v>
      </c>
      <c r="X92" s="60">
        <f>COUNTIFS(Coding!BK$3:BK$1048576,"YES",Coding!$D$3:$D$1048576,Blocking_Size!$A$6,Coding!$Y$3:$Y$1048576,"YES")</f>
        <v>2</v>
      </c>
      <c r="Y92" s="60">
        <f>COUNTIFS(Coding!BL$3:BL$1048576,"YES",Coding!$D$3:$D$1048576,Blocking_Size!$A$6,Coding!$Y$3:$Y$1048576,"YES")</f>
        <v>0</v>
      </c>
      <c r="Z92" s="60">
        <f>COUNTIFS(Coding!BM$3:BM$1048576,"YES",Coding!$D$3:$D$1048576,Blocking_Size!$A$6,Coding!$Y$3:$Y$1048576,"YES")</f>
        <v>2</v>
      </c>
      <c r="AA92" s="60">
        <f>COUNTIFS(Coding!BN$3:BN$1048576,"YES",Coding!$D$3:$D$1048576,Blocking_Size!$A$6,Coding!$Y$3:$Y$1048576,"YES")</f>
        <v>0</v>
      </c>
      <c r="AB92" s="60">
        <f>COUNTIFS(Coding!BO$3:BO$1048576,"YES",Coding!$D$3:$D$1048576,Blocking_Size!$A$6,Coding!$Y$3:$Y$1048576,"YES")</f>
        <v>0</v>
      </c>
      <c r="AC92" s="60">
        <f>COUNTIFS(Coding!BP$3:BP$1048576,"YES",Coding!$D$3:$D$1048576,Blocking_Size!$A$6,Coding!$Y$3:$Y$1048576,"YES")</f>
        <v>0</v>
      </c>
      <c r="AD92" s="60">
        <f>COUNTIFS(Coding!BQ$3:BQ$1048576,"YES",Coding!$D$3:$D$1048576,Blocking_Size!$A$6,Coding!$Y$3:$Y$1048576,"YES")</f>
        <v>7</v>
      </c>
      <c r="AE92" s="60">
        <f>COUNTIFS(Coding!BR$3:BR$1048576,"YES",Coding!$D$3:$D$1048576,Blocking_Size!$A$6,Coding!$Y$3:$Y$1048576,"YES")</f>
        <v>0</v>
      </c>
      <c r="AF92" s="60">
        <f>COUNTIFS(Coding!BS$3:BS$1048576,"YES",Coding!$D$3:$D$1048576,Blocking_Size!$A$6,Coding!$Y$3:$Y$1048576,"YES")</f>
        <v>1</v>
      </c>
      <c r="AG92" s="60">
        <f>COUNTIFS(Coding!BT$3:BT$1048576,"YES",Coding!$D$3:$D$1048576,Blocking_Size!$A$6,Coding!$Y$3:$Y$1048576,"YES")</f>
        <v>0</v>
      </c>
      <c r="AH92" s="60">
        <f>COUNTIFS(Coding!BU$3:BU$1048576,"YES",Coding!$D$3:$D$1048576,Blocking_Size!$A$6,Coding!$Y$3:$Y$1048576,"YES")</f>
        <v>0</v>
      </c>
      <c r="AI92" s="60">
        <f>COUNTIFS(Coding!BV$3:BV$1048576,"YES",Coding!$D$3:$D$1048576,Blocking_Size!$A$6,Coding!$Y$3:$Y$1048576,"YES")</f>
        <v>1</v>
      </c>
      <c r="AJ92" s="60">
        <f>COUNTIFS(Coding!BW$3:BW$1048576,"YES",Coding!$D$3:$D$1048576,Blocking_Size!$A$6,Coding!$Y$3:$Y$1048576,"YES")</f>
        <v>0</v>
      </c>
      <c r="AK92" s="60">
        <f>COUNTIFS(Coding!BX$3:BX$1048576,"YES",Coding!$D$3:$D$1048576,Blocking_Size!$A$6,Coding!$Y$3:$Y$1048576,"YES")</f>
        <v>1</v>
      </c>
      <c r="AL92" s="60">
        <f>COUNTIFS(Coding!BY$3:BY$1048576,"YES",Coding!$D$3:$D$1048576,Blocking_Size!$A$6,Coding!$Y$3:$Y$1048576,"YES")</f>
        <v>2</v>
      </c>
      <c r="AM92" s="60">
        <f>COUNTIFS(Coding!BZ$3:BZ$1048576,"YES",Coding!$D$3:$D$1048576,Blocking_Size!$A$6,Coding!$Y$3:$Y$1048576,"YES")</f>
        <v>0</v>
      </c>
      <c r="AN92" s="60">
        <f>COUNTIFS(Coding!CA$3:CA$1048576,"YES",Coding!$D$3:$D$1048576,Blocking_Size!$A$6,Coding!$Y$3:$Y$1048576,"YES")</f>
        <v>0</v>
      </c>
      <c r="AO92" s="60">
        <f>COUNTIFS(Coding!CB$3:CB$1048576,"YES",Coding!$D$3:$D$1048576,Blocking_Size!$A$6,Coding!$Y$3:$Y$1048576,"YES")</f>
        <v>0</v>
      </c>
      <c r="AP92" s="60">
        <f>COUNTIFS(Coding!CC$3:CC$1048576,"YES",Coding!$D$3:$D$1048576,Blocking_Size!$A$6,Coding!$Y$3:$Y$1048576,"YES")</f>
        <v>0</v>
      </c>
      <c r="AQ92" s="60">
        <f>COUNTIFS(Coding!CD$3:CD$1048576,"YES",Coding!$D$3:$D$1048576,Blocking_Size!$A$6,Coding!$Y$3:$Y$1048576,"YES")</f>
        <v>0</v>
      </c>
      <c r="AR92" s="60">
        <f>COUNTIFS(Coding!CE$3:CE$1048576,"YES",Coding!$D$3:$D$1048576,Blocking_Size!$A$6,Coding!$Y$3:$Y$1048576,"YES")</f>
        <v>0</v>
      </c>
      <c r="AS92" s="60">
        <f>COUNTIFS(Coding!CF$3:CF$1048576,"YES",Coding!$D$3:$D$1048576,Blocking_Size!$A$6,Coding!$Y$3:$Y$1048576,"YES")</f>
        <v>0</v>
      </c>
      <c r="AT92" s="60">
        <f>COUNTIFS(Coding!CG$3:CG$1048576,"YES",Coding!$D$3:$D$1048576,Blocking_Size!$A$6,Coding!$Y$3:$Y$1048576,"YES")</f>
        <v>0</v>
      </c>
      <c r="AU92" s="60">
        <f>COUNTIFS(Coding!CH$3:CH$1048576,"YES",Coding!$D$3:$D$1048576,Blocking_Size!$A$6,Coding!$Y$3:$Y$1048576,"YES")</f>
        <v>2</v>
      </c>
      <c r="AV92" s="60">
        <f>COUNTIFS(Coding!CI$3:CI$1048576,"YES",Coding!$D$3:$D$1048576,Blocking_Size!$A$6,Coding!$Y$3:$Y$1048576,"YES")</f>
        <v>0</v>
      </c>
      <c r="AW92" s="60">
        <f>COUNTIFS(Coding!CJ$3:CJ$1048576,"YES",Coding!$D$3:$D$1048576,Blocking_Size!$A$6,Coding!$Y$3:$Y$1048576,"YES")</f>
        <v>0</v>
      </c>
      <c r="AX92" s="60">
        <f>COUNTIFS(Coding!CK$3:CK$1048576,"YES",Coding!$D$3:$D$1048576,Blocking_Size!$A$6,Coding!$Y$3:$Y$1048576,"YES")</f>
        <v>0</v>
      </c>
      <c r="AY92" s="60">
        <f>COUNTIFS(Coding!CL$3:CL$1048576,"YES",Coding!$D$3:$D$1048576,Blocking_Size!$A$6,Coding!$Y$3:$Y$1048576,"YES")</f>
        <v>0</v>
      </c>
      <c r="AZ92" s="60">
        <f>COUNTIFS(Coding!CM$3:CM$1048576,"YES",Coding!$D$3:$D$1048576,Blocking_Size!$A$6,Coding!$Y$3:$Y$1048576,"YES")</f>
        <v>0</v>
      </c>
      <c r="BA92" s="60">
        <f>COUNTIFS(Coding!CN$3:CN$1048576,"YES",Coding!$D$3:$D$1048576,Blocking_Size!$A$6,Coding!$Y$3:$Y$1048576,"YES")</f>
        <v>0</v>
      </c>
      <c r="BB92" s="60">
        <f>COUNTIFS(Coding!CO$3:CO$1048576,"YES",Coding!$D$3:$D$1048576,Blocking_Size!$A$6,Coding!$Y$3:$Y$1048576,"YES")</f>
        <v>0</v>
      </c>
      <c r="BC92" s="60">
        <f>COUNTIFS(Coding!CP$3:CP$1048576,"YES",Coding!$D$3:$D$1048576,Blocking_Size!$A$6,Coding!$Y$3:$Y$1048576,"YES")</f>
        <v>2</v>
      </c>
      <c r="BD92" s="60">
        <f>COUNTIFS(Coding!CQ$3:CQ$1048576,"YES",Coding!$D$3:$D$1048576,Blocking_Size!$A$6,Coding!$Y$3:$Y$1048576,"YES")</f>
        <v>5</v>
      </c>
      <c r="BE92" s="60">
        <f>COUNTIFS(Coding!CR$3:CR$1048576,"YES",Coding!$D$3:$D$1048576,Blocking_Size!$A$6,Coding!$Y$3:$Y$1048576,"YES")</f>
        <v>1</v>
      </c>
      <c r="BF92" s="60">
        <f>COUNTIFS(Coding!CS$3:CS$1048576,"YES",Coding!$D$3:$D$1048576,Blocking_Size!$A$6,Coding!$Y$3:$Y$1048576,"YES")</f>
        <v>0</v>
      </c>
      <c r="BG92" s="60">
        <f>COUNTIFS(Coding!CT$3:CT$1048576,"YES",Coding!$D$3:$D$1048576,Blocking_Size!$A$6,Coding!$Y$3:$Y$1048576,"YES")</f>
        <v>1</v>
      </c>
      <c r="BH92" s="60">
        <f>COUNTIFS(Coding!CU$3:CU$1048576,"YES",Coding!$D$3:$D$1048576,Blocking_Size!$A$6,Coding!$Y$3:$Y$1048576,"YES")</f>
        <v>0</v>
      </c>
      <c r="BI92" s="60">
        <f>COUNTIFS(Coding!CV$3:CV$1048576,"YES",Coding!$D$3:$D$1048576,Blocking_Size!$A$6,Coding!$Y$3:$Y$1048576,"YES")</f>
        <v>0</v>
      </c>
      <c r="BJ92" s="60">
        <f>COUNTIFS(Coding!CW$3:CW$1048576,"YES",Coding!$D$3:$D$1048576,Blocking_Size!$A$6,Coding!$Y$3:$Y$1048576,"YES")</f>
        <v>0</v>
      </c>
      <c r="BK92" s="60">
        <f>COUNTIFS(Coding!CX$3:CX$1048576,"YES",Coding!$D$3:$D$1048576,Blocking_Size!$A$6,Coding!$Y$3:$Y$1048576,"YES")</f>
        <v>0</v>
      </c>
      <c r="BL92" s="60">
        <f>COUNTIFS(Coding!CY$3:CY$1048576,"YES",Coding!$D$3:$D$1048576,Blocking_Size!$A$6,Coding!$Y$3:$Y$1048576,"YES")</f>
        <v>0</v>
      </c>
      <c r="BM92" s="60">
        <f>COUNTIFS(Coding!CZ$3:CZ$1048576,"YES",Coding!$D$3:$D$1048576,Blocking_Size!$A$6,Coding!$Y$3:$Y$1048576,"YES")</f>
        <v>0</v>
      </c>
      <c r="BN92" s="60">
        <f>COUNTIFS(Coding!DA$3:DA$1048576,"YES",Coding!$D$3:$D$1048576,Blocking_Size!$A$6,Coding!$Y$3:$Y$1048576,"YES")</f>
        <v>1</v>
      </c>
      <c r="BO92" s="60">
        <f>COUNTIFS(Coding!DB$3:DB$1048576,"YES",Coding!$D$3:$D$1048576,Blocking_Size!$A$6,Coding!$Y$3:$Y$1048576,"YES")</f>
        <v>0</v>
      </c>
      <c r="BP92" s="60">
        <f>COUNTIFS(Coding!DC$3:DC$1048576,"YES",Coding!$D$3:$D$1048576,Blocking_Size!$A$6,Coding!$Y$3:$Y$1048576,"YES")</f>
        <v>1</v>
      </c>
      <c r="BQ92" s="60">
        <f>COUNTIFS(Coding!DD$3:DD$1048576,"YES",Coding!$D$3:$D$1048576,Blocking_Size!$A$6,Coding!$Y$3:$Y$1048576,"YES")</f>
        <v>0</v>
      </c>
      <c r="BR92" s="60">
        <f>COUNTIFS(Coding!DE$3:DE$1048576,"YES",Coding!$D$3:$D$1048576,Blocking_Size!$A$6,Coding!$Y$3:$Y$1048576,"YES")</f>
        <v>0</v>
      </c>
      <c r="BS92" s="60">
        <f>COUNTIFS(Coding!DF$3:DF$1048576,"YES",Coding!$D$3:$D$1048576,Blocking_Size!$A$6,Coding!$Y$3:$Y$1048576,"YES")</f>
        <v>0</v>
      </c>
      <c r="BT92" s="60">
        <f>COUNTIFS(Coding!DG$3:DG$1048576,"YES",Coding!$D$3:$D$1048576,Blocking_Size!$A$6,Coding!$Y$3:$Y$1048576,"YES")</f>
        <v>1</v>
      </c>
      <c r="BU92" s="60">
        <f>COUNTIFS(Coding!DH$3:DH$1048576,"YES",Coding!$D$3:$D$1048576,Blocking_Size!$A$6,Coding!$Y$3:$Y$1048576,"YES")</f>
        <v>0</v>
      </c>
      <c r="BV92" s="60">
        <f>COUNTIFS(Coding!DI$3:DI$1048576,"YES",Coding!$D$3:$D$1048576,Blocking_Size!$A$6,Coding!$Y$3:$Y$1048576,"YES")</f>
        <v>0</v>
      </c>
      <c r="BW92" s="60">
        <f>COUNTIFS(Coding!DJ$3:DJ$1048576,"YES",Coding!$D$3:$D$1048576,Blocking_Size!$A$6,Coding!$Y$3:$Y$1048576,"YES")</f>
        <v>0</v>
      </c>
      <c r="BX92" s="60">
        <f>COUNTIFS(Coding!DK$3:DK$1048576,"YES",Coding!$D$3:$D$1048576,Blocking_Size!$A$6,Coding!$Y$3:$Y$1048576,"YES")</f>
        <v>0</v>
      </c>
      <c r="BY92" s="60">
        <f>COUNTIFS(Coding!DL$3:DL$1048576,"YES",Coding!$D$3:$D$1048576,Blocking_Size!$A$6,Coding!$Y$3:$Y$1048576,"YES")</f>
        <v>0</v>
      </c>
      <c r="BZ92" s="60">
        <f>COUNTIFS(Coding!DM$3:DM$1048576,"YES",Coding!$D$3:$D$1048576,Blocking_Size!$A$6,Coding!$Y$3:$Y$1048576,"YES")</f>
        <v>0</v>
      </c>
      <c r="CA92" s="60">
        <f>COUNTIFS(Coding!DN$3:DN$1048576,"YES",Coding!$D$3:$D$1048576,Blocking_Size!$A$6,Coding!$Y$3:$Y$1048576,"YES")</f>
        <v>0</v>
      </c>
      <c r="CB92" s="60">
        <f>COUNTIFS(Coding!DO$3:DO$1048576,"YES",Coding!$D$3:$D$1048576,Blocking_Size!$A$6,Coding!$Y$3:$Y$1048576,"YES")</f>
        <v>2</v>
      </c>
      <c r="CC92" s="60">
        <f>COUNTIFS(Coding!DP$3:DP$1048576,"YES",Coding!$D$3:$D$1048576,Blocking_Size!$A$6,Coding!$Y$3:$Y$1048576,"YES")</f>
        <v>0</v>
      </c>
      <c r="CD92" s="60">
        <f>COUNTIFS(Coding!DQ$3:DQ$1048576,"YES",Coding!$D$3:$D$1048576,Blocking_Size!$A$6,Coding!$Y$3:$Y$1048576,"YES")</f>
        <v>0</v>
      </c>
      <c r="CE92" s="60">
        <f>COUNTIFS(Coding!DR$3:DR$1048576,"YES",Coding!$D$3:$D$1048576,Blocking_Size!$A$6,Coding!$Y$3:$Y$1048576,"YES")</f>
        <v>0</v>
      </c>
      <c r="CF92" s="60">
        <f>COUNTIFS(Coding!DS$3:DS$1048576,"YES",Coding!$D$3:$D$1048576,Blocking_Size!$A$6,Coding!$Y$3:$Y$1048576,"YES")</f>
        <v>0</v>
      </c>
      <c r="CG92" s="60">
        <f>COUNTIFS(Coding!DT$3:DT$1048576,"YES",Coding!$D$3:$D$1048576,Blocking_Size!$A$6,Coding!$Y$3:$Y$1048576,"YES")</f>
        <v>0</v>
      </c>
      <c r="CH92" s="60">
        <f>COUNTIFS(Coding!DU$3:DU$1048576,"YES",Coding!$D$3:$D$1048576,Blocking_Size!$A$6,Coding!$Y$3:$Y$1048576,"YES")</f>
        <v>0</v>
      </c>
      <c r="CI92" s="60">
        <f>COUNTIFS(Coding!DV$3:DV$1048576,"YES",Coding!$D$3:$D$1048576,Blocking_Size!$A$6,Coding!$Y$3:$Y$1048576,"YES")</f>
        <v>0</v>
      </c>
      <c r="CJ92" s="60">
        <f>COUNTIFS(Coding!DW$3:DW$1048576,"YES",Coding!$D$3:$D$1048576,Blocking_Size!$A$6,Coding!$Y$3:$Y$1048576,"YES")</f>
        <v>0</v>
      </c>
      <c r="CK92" s="60">
        <f>COUNTIFS(Coding!DX$3:DX$1048576,"YES",Coding!$D$3:$D$1048576,Blocking_Size!$A$6,Coding!$Y$3:$Y$1048576,"YES")</f>
        <v>0</v>
      </c>
      <c r="CL92" s="60">
        <f>COUNTIFS(Coding!DY$3:DY$1048576,"YES",Coding!$D$3:$D$1048576,Blocking_Size!$A$6,Coding!$Y$3:$Y$1048576,"YES")</f>
        <v>0</v>
      </c>
      <c r="CM92" s="60">
        <f>COUNTIFS(Coding!DZ$3:DZ$1048576,"YES",Coding!$D$3:$D$1048576,Blocking_Size!$A$6,Coding!$Y$3:$Y$1048576,"YES")</f>
        <v>0</v>
      </c>
      <c r="CN92" s="60">
        <f>COUNTIFS(Coding!EA$3:EA$1048576,"YES",Coding!$D$3:$D$1048576,Blocking_Size!$A$6,Coding!$Y$3:$Y$1048576,"YES")</f>
        <v>0</v>
      </c>
      <c r="CO92" s="60">
        <f>COUNTIFS(Coding!EB$3:EB$1048576,"YES",Coding!$D$3:$D$1048576,Blocking_Size!$A$6,Coding!$Y$3:$Y$1048576,"YES")</f>
        <v>0</v>
      </c>
      <c r="CP92" s="60">
        <f>COUNTIFS(Coding!EC$3:EC$1048576,"YES",Coding!$D$3:$D$1048576,Blocking_Size!$A$6,Coding!$Y$3:$Y$1048576,"YES")</f>
        <v>0</v>
      </c>
      <c r="CQ92" s="60">
        <f>COUNTIFS(Coding!ED$3:ED$1048576,"YES",Coding!$D$3:$D$1048576,Blocking_Size!$A$6,Coding!$Y$3:$Y$1048576,"YES")</f>
        <v>0</v>
      </c>
      <c r="CR92" s="60">
        <f>COUNTIFS(Coding!EE$3:EE$1048576,"YES",Coding!$D$3:$D$1048576,Blocking_Size!$A$6,Coding!$Y$3:$Y$1048576,"YES")</f>
        <v>0</v>
      </c>
      <c r="CS92" s="60">
        <f>COUNTIFS(Coding!EF$3:EF$1048576,"YES",Coding!$D$3:$D$1048576,Blocking_Size!$A$6,Coding!$Y$3:$Y$1048576,"YES")</f>
        <v>0</v>
      </c>
      <c r="CT92" s="60">
        <f>COUNTIFS(Coding!EG$3:EG$1048576,"YES",Coding!$D$3:$D$1048576,Blocking_Size!$A$6,Coding!$Y$3:$Y$1048576,"YES")</f>
        <v>1</v>
      </c>
    </row>
    <row r="93" spans="1:98" x14ac:dyDescent="0.25">
      <c r="A93" s="176" t="s">
        <v>27</v>
      </c>
      <c r="B93" s="176"/>
      <c r="C93" s="176"/>
      <c r="D93" s="176"/>
      <c r="E93" s="176"/>
      <c r="F93" s="176"/>
      <c r="G93" s="60">
        <f>COUNTIFS(Coding!AT$3:AT$1048576,"YES",Coding!$D$3:$D$1048576,Blocking_Size!$A$6,Coding!$AH$3:$AH$1048576,"YES")</f>
        <v>1</v>
      </c>
      <c r="H93" s="60">
        <f>COUNTIFS(Coding!AU$3:AU$1048576,"YES",Coding!$D$3:$D$1048576,Blocking_Size!$A$6,Coding!$AH$3:$AH$1048576,"YES")</f>
        <v>0</v>
      </c>
      <c r="I93" s="60">
        <f>COUNTIFS(Coding!AV$3:AV$1048576,"YES",Coding!$D$3:$D$1048576,Blocking_Size!$A$6,Coding!$AH$3:$AH$1048576,"YES")</f>
        <v>6</v>
      </c>
      <c r="J93" s="60">
        <f>COUNTIFS(Coding!AW$3:AW$1048576,"YES",Coding!$D$3:$D$1048576,Blocking_Size!$A$6,Coding!$AH$3:$AH$1048576,"YES")</f>
        <v>0</v>
      </c>
      <c r="K93" s="60">
        <f>COUNTIFS(Coding!AX$3:AX$1048576,"YES",Coding!$D$3:$D$1048576,Blocking_Size!$A$6,Coding!$AH$3:$AH$1048576,"YES")</f>
        <v>0</v>
      </c>
      <c r="L93" s="60">
        <f>COUNTIFS(Coding!AY$3:AY$1048576,"YES",Coding!$D$3:$D$1048576,Blocking_Size!$A$6,Coding!$AH$3:$AH$1048576,"YES")</f>
        <v>0</v>
      </c>
      <c r="M93" s="60">
        <f>COUNTIFS(Coding!AZ$3:AZ$1048576,"YES",Coding!$D$3:$D$1048576,Blocking_Size!$A$6,Coding!$AH$3:$AH$1048576,"YES")</f>
        <v>1</v>
      </c>
      <c r="N93" s="60">
        <f>COUNTIFS(Coding!BA$3:BA$1048576,"YES",Coding!$D$3:$D$1048576,Blocking_Size!$A$6,Coding!$AH$3:$AH$1048576,"YES")</f>
        <v>0</v>
      </c>
      <c r="O93" s="60">
        <f>COUNTIFS(Coding!BB$3:BB$1048576,"YES",Coding!$D$3:$D$1048576,Blocking_Size!$A$6,Coding!$AH$3:$AH$1048576,"YES")</f>
        <v>0</v>
      </c>
      <c r="P93" s="60">
        <f>COUNTIFS(Coding!BC$3:BC$1048576,"YES",Coding!$D$3:$D$1048576,Blocking_Size!$A$6,Coding!$AH$3:$AH$1048576,"YES")</f>
        <v>0</v>
      </c>
      <c r="Q93" s="60">
        <f>COUNTIFS(Coding!BD$3:BD$1048576,"YES",Coding!$D$3:$D$1048576,Blocking_Size!$A$6,Coding!$AH$3:$AH$1048576,"YES")</f>
        <v>0</v>
      </c>
      <c r="R93" s="60">
        <f>COUNTIFS(Coding!BE$3:BE$1048576,"YES",Coding!$D$3:$D$1048576,Blocking_Size!$A$6,Coding!$AH$3:$AH$1048576,"YES")</f>
        <v>0</v>
      </c>
      <c r="S93" s="60">
        <f>COUNTIFS(Coding!BF$3:BF$1048576,"YES",Coding!$D$3:$D$1048576,Blocking_Size!$A$6,Coding!$AH$3:$AH$1048576,"YES")</f>
        <v>0</v>
      </c>
      <c r="T93" s="60">
        <f>COUNTIFS(Coding!BG$3:BG$1048576,"YES",Coding!$D$3:$D$1048576,Blocking_Size!$A$6,Coding!$AH$3:$AH$1048576,"YES")</f>
        <v>0</v>
      </c>
      <c r="U93" s="60">
        <f>COUNTIFS(Coding!BH$3:BH$1048576,"YES",Coding!$D$3:$D$1048576,Blocking_Size!$A$6,Coding!$AH$3:$AH$1048576,"YES")</f>
        <v>2</v>
      </c>
      <c r="V93" s="60">
        <f>COUNTIFS(Coding!BI$3:BI$1048576,"YES",Coding!$D$3:$D$1048576,Blocking_Size!$A$6,Coding!$AH$3:$AH$1048576,"YES")</f>
        <v>0</v>
      </c>
      <c r="W93" s="60">
        <f>COUNTIFS(Coding!BJ$3:BJ$1048576,"YES",Coding!$D$3:$D$1048576,Blocking_Size!$A$6,Coding!$AH$3:$AH$1048576,"YES")</f>
        <v>0</v>
      </c>
      <c r="X93" s="60">
        <f>COUNTIFS(Coding!BK$3:BK$1048576,"YES",Coding!$D$3:$D$1048576,Blocking_Size!$A$6,Coding!$AH$3:$AH$1048576,"YES")</f>
        <v>0</v>
      </c>
      <c r="Y93" s="60">
        <f>COUNTIFS(Coding!BL$3:BL$1048576,"YES",Coding!$D$3:$D$1048576,Blocking_Size!$A$6,Coding!$AH$3:$AH$1048576,"YES")</f>
        <v>0</v>
      </c>
      <c r="Z93" s="60">
        <f>COUNTIFS(Coding!BM$3:BM$1048576,"YES",Coding!$D$3:$D$1048576,Blocking_Size!$A$6,Coding!$AH$3:$AH$1048576,"YES")</f>
        <v>0</v>
      </c>
      <c r="AA93" s="60">
        <f>COUNTIFS(Coding!BN$3:BN$1048576,"YES",Coding!$D$3:$D$1048576,Blocking_Size!$A$6,Coding!$AH$3:$AH$1048576,"YES")</f>
        <v>0</v>
      </c>
      <c r="AB93" s="60">
        <f>COUNTIFS(Coding!BO$3:BO$1048576,"YES",Coding!$D$3:$D$1048576,Blocking_Size!$A$6,Coding!$AH$3:$AH$1048576,"YES")</f>
        <v>0</v>
      </c>
      <c r="AC93" s="60">
        <f>COUNTIFS(Coding!BP$3:BP$1048576,"YES",Coding!$D$3:$D$1048576,Blocking_Size!$A$6,Coding!$AH$3:$AH$1048576,"YES")</f>
        <v>0</v>
      </c>
      <c r="AD93" s="60">
        <f>COUNTIFS(Coding!BQ$3:BQ$1048576,"YES",Coding!$D$3:$D$1048576,Blocking_Size!$A$6,Coding!$AH$3:$AH$1048576,"YES")</f>
        <v>0</v>
      </c>
      <c r="AE93" s="60">
        <f>COUNTIFS(Coding!BR$3:BR$1048576,"YES",Coding!$D$3:$D$1048576,Blocking_Size!$A$6,Coding!$AH$3:$AH$1048576,"YES")</f>
        <v>2</v>
      </c>
      <c r="AF93" s="60">
        <f>COUNTIFS(Coding!BS$3:BS$1048576,"YES",Coding!$D$3:$D$1048576,Blocking_Size!$A$6,Coding!$AH$3:$AH$1048576,"YES")</f>
        <v>2</v>
      </c>
      <c r="AG93" s="60">
        <f>COUNTIFS(Coding!BT$3:BT$1048576,"YES",Coding!$D$3:$D$1048576,Blocking_Size!$A$6,Coding!$AH$3:$AH$1048576,"YES")</f>
        <v>0</v>
      </c>
      <c r="AH93" s="60">
        <f>COUNTIFS(Coding!BU$3:BU$1048576,"YES",Coding!$D$3:$D$1048576,Blocking_Size!$A$6,Coding!$AH$3:$AH$1048576,"YES")</f>
        <v>0</v>
      </c>
      <c r="AI93" s="60">
        <f>COUNTIFS(Coding!BV$3:BV$1048576,"YES",Coding!$D$3:$D$1048576,Blocking_Size!$A$6,Coding!$AH$3:$AH$1048576,"YES")</f>
        <v>1</v>
      </c>
      <c r="AJ93" s="60">
        <f>COUNTIFS(Coding!BW$3:BW$1048576,"YES",Coding!$D$3:$D$1048576,Blocking_Size!$A$6,Coding!$AH$3:$AH$1048576,"YES")</f>
        <v>0</v>
      </c>
      <c r="AK93" s="60">
        <f>COUNTIFS(Coding!BX$3:BX$1048576,"YES",Coding!$D$3:$D$1048576,Blocking_Size!$A$6,Coding!$AH$3:$AH$1048576,"YES")</f>
        <v>1</v>
      </c>
      <c r="AL93" s="60">
        <f>COUNTIFS(Coding!BY$3:BY$1048576,"YES",Coding!$D$3:$D$1048576,Blocking_Size!$A$6,Coding!$AH$3:$AH$1048576,"YES")</f>
        <v>0</v>
      </c>
      <c r="AM93" s="60">
        <f>COUNTIFS(Coding!BZ$3:BZ$1048576,"YES",Coding!$D$3:$D$1048576,Blocking_Size!$A$6,Coding!$AH$3:$AH$1048576,"YES")</f>
        <v>0</v>
      </c>
      <c r="AN93" s="60">
        <f>COUNTIFS(Coding!CA$3:CA$1048576,"YES",Coding!$D$3:$D$1048576,Blocking_Size!$A$6,Coding!$AH$3:$AH$1048576,"YES")</f>
        <v>2</v>
      </c>
      <c r="AO93" s="60">
        <f>COUNTIFS(Coding!CB$3:CB$1048576,"YES",Coding!$D$3:$D$1048576,Blocking_Size!$A$6,Coding!$AH$3:$AH$1048576,"YES")</f>
        <v>1</v>
      </c>
      <c r="AP93" s="60">
        <f>COUNTIFS(Coding!CC$3:CC$1048576,"YES",Coding!$D$3:$D$1048576,Blocking_Size!$A$6,Coding!$AH$3:$AH$1048576,"YES")</f>
        <v>0</v>
      </c>
      <c r="AQ93" s="60">
        <f>COUNTIFS(Coding!CD$3:CD$1048576,"YES",Coding!$D$3:$D$1048576,Blocking_Size!$A$6,Coding!$AH$3:$AH$1048576,"YES")</f>
        <v>0</v>
      </c>
      <c r="AR93" s="60">
        <f>COUNTIFS(Coding!CE$3:CE$1048576,"YES",Coding!$D$3:$D$1048576,Blocking_Size!$A$6,Coding!$AH$3:$AH$1048576,"YES")</f>
        <v>1</v>
      </c>
      <c r="AS93" s="60">
        <f>COUNTIFS(Coding!CF$3:CF$1048576,"YES",Coding!$D$3:$D$1048576,Blocking_Size!$A$6,Coding!$AH$3:$AH$1048576,"YES")</f>
        <v>2</v>
      </c>
      <c r="AT93" s="60">
        <f>COUNTIFS(Coding!CG$3:CG$1048576,"YES",Coding!$D$3:$D$1048576,Blocking_Size!$A$6,Coding!$AH$3:$AH$1048576,"YES")</f>
        <v>0</v>
      </c>
      <c r="AU93" s="60">
        <f>COUNTIFS(Coding!CH$3:CH$1048576,"YES",Coding!$D$3:$D$1048576,Blocking_Size!$A$6,Coding!$AH$3:$AH$1048576,"YES")</f>
        <v>0</v>
      </c>
      <c r="AV93" s="60">
        <f>COUNTIFS(Coding!CI$3:CI$1048576,"YES",Coding!$D$3:$D$1048576,Blocking_Size!$A$6,Coding!$AH$3:$AH$1048576,"YES")</f>
        <v>0</v>
      </c>
      <c r="AW93" s="60">
        <f>COUNTIFS(Coding!CJ$3:CJ$1048576,"YES",Coding!$D$3:$D$1048576,Blocking_Size!$A$6,Coding!$AH$3:$AH$1048576,"YES")</f>
        <v>0</v>
      </c>
      <c r="AX93" s="60">
        <f>COUNTIFS(Coding!CK$3:CK$1048576,"YES",Coding!$D$3:$D$1048576,Blocking_Size!$A$6,Coding!$AH$3:$AH$1048576,"YES")</f>
        <v>0</v>
      </c>
      <c r="AY93" s="60">
        <f>COUNTIFS(Coding!CL$3:CL$1048576,"YES",Coding!$D$3:$D$1048576,Blocking_Size!$A$6,Coding!$AH$3:$AH$1048576,"YES")</f>
        <v>0</v>
      </c>
      <c r="AZ93" s="60">
        <f>COUNTIFS(Coding!CM$3:CM$1048576,"YES",Coding!$D$3:$D$1048576,Blocking_Size!$A$6,Coding!$AH$3:$AH$1048576,"YES")</f>
        <v>2</v>
      </c>
      <c r="BA93" s="60">
        <f>COUNTIFS(Coding!CN$3:CN$1048576,"YES",Coding!$D$3:$D$1048576,Blocking_Size!$A$6,Coding!$AH$3:$AH$1048576,"YES")</f>
        <v>1</v>
      </c>
      <c r="BB93" s="60">
        <f>COUNTIFS(Coding!CO$3:CO$1048576,"YES",Coding!$D$3:$D$1048576,Blocking_Size!$A$6,Coding!$AH$3:$AH$1048576,"YES")</f>
        <v>0</v>
      </c>
      <c r="BC93" s="60">
        <f>COUNTIFS(Coding!CP$3:CP$1048576,"YES",Coding!$D$3:$D$1048576,Blocking_Size!$A$6,Coding!$AH$3:$AH$1048576,"YES")</f>
        <v>0</v>
      </c>
      <c r="BD93" s="60">
        <f>COUNTIFS(Coding!CQ$3:CQ$1048576,"YES",Coding!$D$3:$D$1048576,Blocking_Size!$A$6,Coding!$AH$3:$AH$1048576,"YES")</f>
        <v>0</v>
      </c>
      <c r="BE93" s="60">
        <f>COUNTIFS(Coding!CR$3:CR$1048576,"YES",Coding!$D$3:$D$1048576,Blocking_Size!$A$6,Coding!$AH$3:$AH$1048576,"YES")</f>
        <v>1</v>
      </c>
      <c r="BF93" s="60">
        <f>COUNTIFS(Coding!CS$3:CS$1048576,"YES",Coding!$D$3:$D$1048576,Blocking_Size!$A$6,Coding!$AH$3:$AH$1048576,"YES")</f>
        <v>0</v>
      </c>
      <c r="BG93" s="60">
        <f>COUNTIFS(Coding!CT$3:CT$1048576,"YES",Coding!$D$3:$D$1048576,Blocking_Size!$A$6,Coding!$AH$3:$AH$1048576,"YES")</f>
        <v>0</v>
      </c>
      <c r="BH93" s="60">
        <f>COUNTIFS(Coding!CU$3:CU$1048576,"YES",Coding!$D$3:$D$1048576,Blocking_Size!$A$6,Coding!$AH$3:$AH$1048576,"YES")</f>
        <v>0</v>
      </c>
      <c r="BI93" s="60">
        <f>COUNTIFS(Coding!CV$3:CV$1048576,"YES",Coding!$D$3:$D$1048576,Blocking_Size!$A$6,Coding!$AH$3:$AH$1048576,"YES")</f>
        <v>0</v>
      </c>
      <c r="BJ93" s="60">
        <f>COUNTIFS(Coding!CW$3:CW$1048576,"YES",Coding!$D$3:$D$1048576,Blocking_Size!$A$6,Coding!$AH$3:$AH$1048576,"YES")</f>
        <v>0</v>
      </c>
      <c r="BK93" s="60">
        <f>COUNTIFS(Coding!CX$3:CX$1048576,"YES",Coding!$D$3:$D$1048576,Blocking_Size!$A$6,Coding!$AH$3:$AH$1048576,"YES")</f>
        <v>0</v>
      </c>
      <c r="BL93" s="60">
        <f>COUNTIFS(Coding!CY$3:CY$1048576,"YES",Coding!$D$3:$D$1048576,Blocking_Size!$A$6,Coding!$AH$3:$AH$1048576,"YES")</f>
        <v>0</v>
      </c>
      <c r="BM93" s="60">
        <f>COUNTIFS(Coding!CZ$3:CZ$1048576,"YES",Coding!$D$3:$D$1048576,Blocking_Size!$A$6,Coding!$AH$3:$AH$1048576,"YES")</f>
        <v>0</v>
      </c>
      <c r="BN93" s="60">
        <f>COUNTIFS(Coding!DA$3:DA$1048576,"YES",Coding!$D$3:$D$1048576,Blocking_Size!$A$6,Coding!$AH$3:$AH$1048576,"YES")</f>
        <v>0</v>
      </c>
      <c r="BO93" s="60">
        <f>COUNTIFS(Coding!DB$3:DB$1048576,"YES",Coding!$D$3:$D$1048576,Blocking_Size!$A$6,Coding!$AH$3:$AH$1048576,"YES")</f>
        <v>0</v>
      </c>
      <c r="BP93" s="60">
        <f>COUNTIFS(Coding!DC$3:DC$1048576,"YES",Coding!$D$3:$D$1048576,Blocking_Size!$A$6,Coding!$AH$3:$AH$1048576,"YES")</f>
        <v>2</v>
      </c>
      <c r="BQ93" s="60">
        <f>COUNTIFS(Coding!DD$3:DD$1048576,"YES",Coding!$D$3:$D$1048576,Blocking_Size!$A$6,Coding!$AH$3:$AH$1048576,"YES")</f>
        <v>0</v>
      </c>
      <c r="BR93" s="60">
        <f>COUNTIFS(Coding!DE$3:DE$1048576,"YES",Coding!$D$3:$D$1048576,Blocking_Size!$A$6,Coding!$AH$3:$AH$1048576,"YES")</f>
        <v>0</v>
      </c>
      <c r="BS93" s="60">
        <f>COUNTIFS(Coding!DF$3:DF$1048576,"YES",Coding!$D$3:$D$1048576,Blocking_Size!$A$6,Coding!$AH$3:$AH$1048576,"YES")</f>
        <v>0</v>
      </c>
      <c r="BT93" s="60">
        <f>COUNTIFS(Coding!DG$3:DG$1048576,"YES",Coding!$D$3:$D$1048576,Blocking_Size!$A$6,Coding!$AH$3:$AH$1048576,"YES")</f>
        <v>2</v>
      </c>
      <c r="BU93" s="60">
        <f>COUNTIFS(Coding!DH$3:DH$1048576,"YES",Coding!$D$3:$D$1048576,Blocking_Size!$A$6,Coding!$AH$3:$AH$1048576,"YES")</f>
        <v>1</v>
      </c>
      <c r="BV93" s="60">
        <f>COUNTIFS(Coding!DI$3:DI$1048576,"YES",Coding!$D$3:$D$1048576,Blocking_Size!$A$6,Coding!$AH$3:$AH$1048576,"YES")</f>
        <v>0</v>
      </c>
      <c r="BW93" s="60">
        <f>COUNTIFS(Coding!DJ$3:DJ$1048576,"YES",Coding!$D$3:$D$1048576,Blocking_Size!$A$6,Coding!$AH$3:$AH$1048576,"YES")</f>
        <v>0</v>
      </c>
      <c r="BX93" s="60">
        <f>COUNTIFS(Coding!DK$3:DK$1048576,"YES",Coding!$D$3:$D$1048576,Blocking_Size!$A$6,Coding!$AH$3:$AH$1048576,"YES")</f>
        <v>0</v>
      </c>
      <c r="BY93" s="60">
        <f>COUNTIFS(Coding!DL$3:DL$1048576,"YES",Coding!$D$3:$D$1048576,Blocking_Size!$A$6,Coding!$AH$3:$AH$1048576,"YES")</f>
        <v>0</v>
      </c>
      <c r="BZ93" s="60">
        <f>COUNTIFS(Coding!DM$3:DM$1048576,"YES",Coding!$D$3:$D$1048576,Blocking_Size!$A$6,Coding!$AH$3:$AH$1048576,"YES")</f>
        <v>1</v>
      </c>
      <c r="CA93" s="60">
        <f>COUNTIFS(Coding!DN$3:DN$1048576,"YES",Coding!$D$3:$D$1048576,Blocking_Size!$A$6,Coding!$AH$3:$AH$1048576,"YES")</f>
        <v>1</v>
      </c>
      <c r="CB93" s="60">
        <f>COUNTIFS(Coding!DO$3:DO$1048576,"YES",Coding!$D$3:$D$1048576,Blocking_Size!$A$6,Coding!$AH$3:$AH$1048576,"YES")</f>
        <v>0</v>
      </c>
      <c r="CC93" s="60">
        <f>COUNTIFS(Coding!DP$3:DP$1048576,"YES",Coding!$D$3:$D$1048576,Blocking_Size!$A$6,Coding!$AH$3:$AH$1048576,"YES")</f>
        <v>0</v>
      </c>
      <c r="CD93" s="60">
        <f>COUNTIFS(Coding!DQ$3:DQ$1048576,"YES",Coding!$D$3:$D$1048576,Blocking_Size!$A$6,Coding!$AH$3:$AH$1048576,"YES")</f>
        <v>1</v>
      </c>
      <c r="CE93" s="60">
        <f>COUNTIFS(Coding!DR$3:DR$1048576,"YES",Coding!$D$3:$D$1048576,Blocking_Size!$A$6,Coding!$AH$3:$AH$1048576,"YES")</f>
        <v>1</v>
      </c>
      <c r="CF93" s="60">
        <f>COUNTIFS(Coding!DS$3:DS$1048576,"YES",Coding!$D$3:$D$1048576,Blocking_Size!$A$6,Coding!$AH$3:$AH$1048576,"YES")</f>
        <v>0</v>
      </c>
      <c r="CG93" s="60">
        <f>COUNTIFS(Coding!DT$3:DT$1048576,"YES",Coding!$D$3:$D$1048576,Blocking_Size!$A$6,Coding!$AH$3:$AH$1048576,"YES")</f>
        <v>3</v>
      </c>
      <c r="CH93" s="60">
        <f>COUNTIFS(Coding!DU$3:DU$1048576,"YES",Coding!$D$3:$D$1048576,Blocking_Size!$A$6,Coding!$AH$3:$AH$1048576,"YES")</f>
        <v>0</v>
      </c>
      <c r="CI93" s="60">
        <f>COUNTIFS(Coding!DV$3:DV$1048576,"YES",Coding!$D$3:$D$1048576,Blocking_Size!$A$6,Coding!$AH$3:$AH$1048576,"YES")</f>
        <v>0</v>
      </c>
      <c r="CJ93" s="60">
        <f>COUNTIFS(Coding!DW$3:DW$1048576,"YES",Coding!$D$3:$D$1048576,Blocking_Size!$A$6,Coding!$AH$3:$AH$1048576,"YES")</f>
        <v>0</v>
      </c>
      <c r="CK93" s="60">
        <f>COUNTIFS(Coding!DX$3:DX$1048576,"YES",Coding!$D$3:$D$1048576,Blocking_Size!$A$6,Coding!$AH$3:$AH$1048576,"YES")</f>
        <v>0</v>
      </c>
      <c r="CL93" s="60">
        <f>COUNTIFS(Coding!DY$3:DY$1048576,"YES",Coding!$D$3:$D$1048576,Blocking_Size!$A$6,Coding!$AH$3:$AH$1048576,"YES")</f>
        <v>0</v>
      </c>
      <c r="CM93" s="60">
        <f>COUNTIFS(Coding!DZ$3:DZ$1048576,"YES",Coding!$D$3:$D$1048576,Blocking_Size!$A$6,Coding!$AH$3:$AH$1048576,"YES")</f>
        <v>0</v>
      </c>
      <c r="CN93" s="60">
        <f>COUNTIFS(Coding!EA$3:EA$1048576,"YES",Coding!$D$3:$D$1048576,Blocking_Size!$A$6,Coding!$AH$3:$AH$1048576,"YES")</f>
        <v>0</v>
      </c>
      <c r="CO93" s="60">
        <f>COUNTIFS(Coding!EB$3:EB$1048576,"YES",Coding!$D$3:$D$1048576,Blocking_Size!$A$6,Coding!$AH$3:$AH$1048576,"YES")</f>
        <v>0</v>
      </c>
      <c r="CP93" s="60">
        <f>COUNTIFS(Coding!EC$3:EC$1048576,"YES",Coding!$D$3:$D$1048576,Blocking_Size!$A$6,Coding!$AH$3:$AH$1048576,"YES")</f>
        <v>1</v>
      </c>
      <c r="CQ93" s="60">
        <f>COUNTIFS(Coding!ED$3:ED$1048576,"YES",Coding!$D$3:$D$1048576,Blocking_Size!$A$6,Coding!$AH$3:$AH$1048576,"YES")</f>
        <v>0</v>
      </c>
      <c r="CR93" s="60">
        <f>COUNTIFS(Coding!EE$3:EE$1048576,"YES",Coding!$D$3:$D$1048576,Blocking_Size!$A$6,Coding!$AH$3:$AH$1048576,"YES")</f>
        <v>0</v>
      </c>
      <c r="CS93" s="60">
        <f>COUNTIFS(Coding!EF$3:EF$1048576,"YES",Coding!$D$3:$D$1048576,Blocking_Size!$A$6,Coding!$AH$3:$AH$1048576,"YES")</f>
        <v>0</v>
      </c>
      <c r="CT93" s="60">
        <f>COUNTIFS(Coding!EG$3:EG$1048576,"YES",Coding!$D$3:$D$1048576,Blocking_Size!$A$6,Coding!$AH$3:$AH$1048576,"YES")</f>
        <v>0</v>
      </c>
    </row>
    <row r="94" spans="1:98" x14ac:dyDescent="0.25">
      <c r="A94" s="176" t="s">
        <v>32</v>
      </c>
      <c r="B94" s="176"/>
      <c r="C94" s="176"/>
      <c r="D94" s="176"/>
      <c r="E94" s="176"/>
      <c r="F94" s="176"/>
      <c r="G94" s="60">
        <f>COUNTIFS(Coding!AT$3:AT$1048576,"YES",Coding!$D$3:$D$1048576,Blocking_Size!$A$6,Coding!$AM$3:$AM$1048576,"YES")</f>
        <v>0</v>
      </c>
      <c r="H94" s="60">
        <f>COUNTIFS(Coding!AU$3:AU$1048576,"YES",Coding!$D$3:$D$1048576,Blocking_Size!$A$6,Coding!$AM$3:$AM$1048576,"YES")</f>
        <v>0</v>
      </c>
      <c r="I94" s="60">
        <f>COUNTIFS(Coding!AV$3:AV$1048576,"YES",Coding!$D$3:$D$1048576,Blocking_Size!$A$6,Coding!$AM$3:$AM$1048576,"YES")</f>
        <v>2</v>
      </c>
      <c r="J94" s="60">
        <f>COUNTIFS(Coding!AW$3:AW$1048576,"YES",Coding!$D$3:$D$1048576,Blocking_Size!$A$6,Coding!$AM$3:$AM$1048576,"YES")</f>
        <v>0</v>
      </c>
      <c r="K94" s="60">
        <f>COUNTIFS(Coding!AX$3:AX$1048576,"YES",Coding!$D$3:$D$1048576,Blocking_Size!$A$6,Coding!$AM$3:$AM$1048576,"YES")</f>
        <v>0</v>
      </c>
      <c r="L94" s="60">
        <f>COUNTIFS(Coding!AY$3:AY$1048576,"YES",Coding!$D$3:$D$1048576,Blocking_Size!$A$6,Coding!$AM$3:$AM$1048576,"YES")</f>
        <v>0</v>
      </c>
      <c r="M94" s="60">
        <f>COUNTIFS(Coding!AZ$3:AZ$1048576,"YES",Coding!$D$3:$D$1048576,Blocking_Size!$A$6,Coding!$AM$3:$AM$1048576,"YES")</f>
        <v>0</v>
      </c>
      <c r="N94" s="60">
        <f>COUNTIFS(Coding!BA$3:BA$1048576,"YES",Coding!$D$3:$D$1048576,Blocking_Size!$A$6,Coding!$AM$3:$AM$1048576,"YES")</f>
        <v>0</v>
      </c>
      <c r="O94" s="60">
        <f>COUNTIFS(Coding!BB$3:BB$1048576,"YES",Coding!$D$3:$D$1048576,Blocking_Size!$A$6,Coding!$AM$3:$AM$1048576,"YES")</f>
        <v>1</v>
      </c>
      <c r="P94" s="60">
        <f>COUNTIFS(Coding!BC$3:BC$1048576,"YES",Coding!$D$3:$D$1048576,Blocking_Size!$A$6,Coding!$AM$3:$AM$1048576,"YES")</f>
        <v>0</v>
      </c>
      <c r="Q94" s="60">
        <f>COUNTIFS(Coding!BD$3:BD$1048576,"YES",Coding!$D$3:$D$1048576,Blocking_Size!$A$6,Coding!$AM$3:$AM$1048576,"YES")</f>
        <v>0</v>
      </c>
      <c r="R94" s="60">
        <f>COUNTIFS(Coding!BE$3:BE$1048576,"YES",Coding!$D$3:$D$1048576,Blocking_Size!$A$6,Coding!$AM$3:$AM$1048576,"YES")</f>
        <v>0</v>
      </c>
      <c r="S94" s="60">
        <f>COUNTIFS(Coding!BF$3:BF$1048576,"YES",Coding!$D$3:$D$1048576,Blocking_Size!$A$6,Coding!$AM$3:$AM$1048576,"YES")</f>
        <v>0</v>
      </c>
      <c r="T94" s="60">
        <f>COUNTIFS(Coding!BG$3:BG$1048576,"YES",Coding!$D$3:$D$1048576,Blocking_Size!$A$6,Coding!$AM$3:$AM$1048576,"YES")</f>
        <v>0</v>
      </c>
      <c r="U94" s="60">
        <f>COUNTIFS(Coding!BH$3:BH$1048576,"YES",Coding!$D$3:$D$1048576,Blocking_Size!$A$6,Coding!$AM$3:$AM$1048576,"YES")</f>
        <v>0</v>
      </c>
      <c r="V94" s="60">
        <f>COUNTIFS(Coding!BI$3:BI$1048576,"YES",Coding!$D$3:$D$1048576,Blocking_Size!$A$6,Coding!$AM$3:$AM$1048576,"YES")</f>
        <v>1</v>
      </c>
      <c r="W94" s="60">
        <f>COUNTIFS(Coding!BJ$3:BJ$1048576,"YES",Coding!$D$3:$D$1048576,Blocking_Size!$A$6,Coding!$AM$3:$AM$1048576,"YES")</f>
        <v>0</v>
      </c>
      <c r="X94" s="60">
        <f>COUNTIFS(Coding!BK$3:BK$1048576,"YES",Coding!$D$3:$D$1048576,Blocking_Size!$A$6,Coding!$AM$3:$AM$1048576,"YES")</f>
        <v>0</v>
      </c>
      <c r="Y94" s="60">
        <f>COUNTIFS(Coding!BL$3:BL$1048576,"YES",Coding!$D$3:$D$1048576,Blocking_Size!$A$6,Coding!$AM$3:$AM$1048576,"YES")</f>
        <v>3</v>
      </c>
      <c r="Z94" s="60">
        <f>COUNTIFS(Coding!BM$3:BM$1048576,"YES",Coding!$D$3:$D$1048576,Blocking_Size!$A$6,Coding!$AM$3:$AM$1048576,"YES")</f>
        <v>0</v>
      </c>
      <c r="AA94" s="60">
        <f>COUNTIFS(Coding!BN$3:BN$1048576,"YES",Coding!$D$3:$D$1048576,Blocking_Size!$A$6,Coding!$AM$3:$AM$1048576,"YES")</f>
        <v>4</v>
      </c>
      <c r="AB94" s="60">
        <f>COUNTIFS(Coding!BO$3:BO$1048576,"YES",Coding!$D$3:$D$1048576,Blocking_Size!$A$6,Coding!$AM$3:$AM$1048576,"YES")</f>
        <v>0</v>
      </c>
      <c r="AC94" s="60">
        <f>COUNTIFS(Coding!BP$3:BP$1048576,"YES",Coding!$D$3:$D$1048576,Blocking_Size!$A$6,Coding!$AM$3:$AM$1048576,"YES")</f>
        <v>3</v>
      </c>
      <c r="AD94" s="60">
        <f>COUNTIFS(Coding!BQ$3:BQ$1048576,"YES",Coding!$D$3:$D$1048576,Blocking_Size!$A$6,Coding!$AM$3:$AM$1048576,"YES")</f>
        <v>1</v>
      </c>
      <c r="AE94" s="60">
        <f>COUNTIFS(Coding!BR$3:BR$1048576,"YES",Coding!$D$3:$D$1048576,Blocking_Size!$A$6,Coding!$AM$3:$AM$1048576,"YES")</f>
        <v>0</v>
      </c>
      <c r="AF94" s="60">
        <f>COUNTIFS(Coding!BS$3:BS$1048576,"YES",Coding!$D$3:$D$1048576,Blocking_Size!$A$6,Coding!$AM$3:$AM$1048576,"YES")</f>
        <v>0</v>
      </c>
      <c r="AG94" s="60">
        <f>COUNTIFS(Coding!BT$3:BT$1048576,"YES",Coding!$D$3:$D$1048576,Blocking_Size!$A$6,Coding!$AM$3:$AM$1048576,"YES")</f>
        <v>2</v>
      </c>
      <c r="AH94" s="60">
        <f>COUNTIFS(Coding!BU$3:BU$1048576,"YES",Coding!$D$3:$D$1048576,Blocking_Size!$A$6,Coding!$AM$3:$AM$1048576,"YES")</f>
        <v>0</v>
      </c>
      <c r="AI94" s="60">
        <f>COUNTIFS(Coding!BV$3:BV$1048576,"YES",Coding!$D$3:$D$1048576,Blocking_Size!$A$6,Coding!$AM$3:$AM$1048576,"YES")</f>
        <v>2</v>
      </c>
      <c r="AJ94" s="60">
        <f>COUNTIFS(Coding!BW$3:BW$1048576,"YES",Coding!$D$3:$D$1048576,Blocking_Size!$A$6,Coding!$AM$3:$AM$1048576,"YES")</f>
        <v>0</v>
      </c>
      <c r="AK94" s="60">
        <f>COUNTIFS(Coding!BX$3:BX$1048576,"YES",Coding!$D$3:$D$1048576,Blocking_Size!$A$6,Coding!$AM$3:$AM$1048576,"YES")</f>
        <v>1</v>
      </c>
      <c r="AL94" s="60">
        <f>COUNTIFS(Coding!BY$3:BY$1048576,"YES",Coding!$D$3:$D$1048576,Blocking_Size!$A$6,Coding!$AM$3:$AM$1048576,"YES")</f>
        <v>0</v>
      </c>
      <c r="AM94" s="60">
        <f>COUNTIFS(Coding!BZ$3:BZ$1048576,"YES",Coding!$D$3:$D$1048576,Blocking_Size!$A$6,Coding!$AM$3:$AM$1048576,"YES")</f>
        <v>0</v>
      </c>
      <c r="AN94" s="60">
        <f>COUNTIFS(Coding!CA$3:CA$1048576,"YES",Coding!$D$3:$D$1048576,Blocking_Size!$A$6,Coding!$AM$3:$AM$1048576,"YES")</f>
        <v>0</v>
      </c>
      <c r="AO94" s="60">
        <f>COUNTIFS(Coding!CB$3:CB$1048576,"YES",Coding!$D$3:$D$1048576,Blocking_Size!$A$6,Coding!$AM$3:$AM$1048576,"YES")</f>
        <v>0</v>
      </c>
      <c r="AP94" s="60">
        <f>COUNTIFS(Coding!CC$3:CC$1048576,"YES",Coding!$D$3:$D$1048576,Blocking_Size!$A$6,Coding!$AM$3:$AM$1048576,"YES")</f>
        <v>0</v>
      </c>
      <c r="AQ94" s="60">
        <f>COUNTIFS(Coding!CD$3:CD$1048576,"YES",Coding!$D$3:$D$1048576,Blocking_Size!$A$6,Coding!$AM$3:$AM$1048576,"YES")</f>
        <v>0</v>
      </c>
      <c r="AR94" s="60">
        <f>COUNTIFS(Coding!CE$3:CE$1048576,"YES",Coding!$D$3:$D$1048576,Blocking_Size!$A$6,Coding!$AM$3:$AM$1048576,"YES")</f>
        <v>0</v>
      </c>
      <c r="AS94" s="60">
        <f>COUNTIFS(Coding!CF$3:CF$1048576,"YES",Coding!$D$3:$D$1048576,Blocking_Size!$A$6,Coding!$AM$3:$AM$1048576,"YES")</f>
        <v>0</v>
      </c>
      <c r="AT94" s="60">
        <f>COUNTIFS(Coding!CG$3:CG$1048576,"YES",Coding!$D$3:$D$1048576,Blocking_Size!$A$6,Coding!$AM$3:$AM$1048576,"YES")</f>
        <v>0</v>
      </c>
      <c r="AU94" s="60">
        <f>COUNTIFS(Coding!CH$3:CH$1048576,"YES",Coding!$D$3:$D$1048576,Blocking_Size!$A$6,Coding!$AM$3:$AM$1048576,"YES")</f>
        <v>7</v>
      </c>
      <c r="AV94" s="60">
        <f>COUNTIFS(Coding!CI$3:CI$1048576,"YES",Coding!$D$3:$D$1048576,Blocking_Size!$A$6,Coding!$AM$3:$AM$1048576,"YES")</f>
        <v>1</v>
      </c>
      <c r="AW94" s="60">
        <f>COUNTIFS(Coding!CJ$3:CJ$1048576,"YES",Coding!$D$3:$D$1048576,Blocking_Size!$A$6,Coding!$AM$3:$AM$1048576,"YES")</f>
        <v>0</v>
      </c>
      <c r="AX94" s="60">
        <f>COUNTIFS(Coding!CK$3:CK$1048576,"YES",Coding!$D$3:$D$1048576,Blocking_Size!$A$6,Coding!$AM$3:$AM$1048576,"YES")</f>
        <v>0</v>
      </c>
      <c r="AY94" s="60">
        <f>COUNTIFS(Coding!CL$3:CL$1048576,"YES",Coding!$D$3:$D$1048576,Blocking_Size!$A$6,Coding!$AM$3:$AM$1048576,"YES")</f>
        <v>0</v>
      </c>
      <c r="AZ94" s="60">
        <f>COUNTIFS(Coding!CM$3:CM$1048576,"YES",Coding!$D$3:$D$1048576,Blocking_Size!$A$6,Coding!$AM$3:$AM$1048576,"YES")</f>
        <v>0</v>
      </c>
      <c r="BA94" s="60">
        <f>COUNTIFS(Coding!CN$3:CN$1048576,"YES",Coding!$D$3:$D$1048576,Blocking_Size!$A$6,Coding!$AM$3:$AM$1048576,"YES")</f>
        <v>0</v>
      </c>
      <c r="BB94" s="60">
        <f>COUNTIFS(Coding!CO$3:CO$1048576,"YES",Coding!$D$3:$D$1048576,Blocking_Size!$A$6,Coding!$AM$3:$AM$1048576,"YES")</f>
        <v>1</v>
      </c>
      <c r="BC94" s="60">
        <f>COUNTIFS(Coding!CP$3:CP$1048576,"YES",Coding!$D$3:$D$1048576,Blocking_Size!$A$6,Coding!$AM$3:$AM$1048576,"YES")</f>
        <v>0</v>
      </c>
      <c r="BD94" s="60">
        <f>COUNTIFS(Coding!CQ$3:CQ$1048576,"YES",Coding!$D$3:$D$1048576,Blocking_Size!$A$6,Coding!$AM$3:$AM$1048576,"YES")</f>
        <v>0</v>
      </c>
      <c r="BE94" s="60">
        <f>COUNTIFS(Coding!CR$3:CR$1048576,"YES",Coding!$D$3:$D$1048576,Blocking_Size!$A$6,Coding!$AM$3:$AM$1048576,"YES")</f>
        <v>0</v>
      </c>
      <c r="BF94" s="60">
        <f>COUNTIFS(Coding!CS$3:CS$1048576,"YES",Coding!$D$3:$D$1048576,Blocking_Size!$A$6,Coding!$AM$3:$AM$1048576,"YES")</f>
        <v>0</v>
      </c>
      <c r="BG94" s="60">
        <f>COUNTIFS(Coding!CT$3:CT$1048576,"YES",Coding!$D$3:$D$1048576,Blocking_Size!$A$6,Coding!$AM$3:$AM$1048576,"YES")</f>
        <v>0</v>
      </c>
      <c r="BH94" s="60">
        <f>COUNTIFS(Coding!CU$3:CU$1048576,"YES",Coding!$D$3:$D$1048576,Blocking_Size!$A$6,Coding!$AM$3:$AM$1048576,"YES")</f>
        <v>0</v>
      </c>
      <c r="BI94" s="60">
        <f>COUNTIFS(Coding!CV$3:CV$1048576,"YES",Coding!$D$3:$D$1048576,Blocking_Size!$A$6,Coding!$AM$3:$AM$1048576,"YES")</f>
        <v>0</v>
      </c>
      <c r="BJ94" s="60">
        <f>COUNTIFS(Coding!CW$3:CW$1048576,"YES",Coding!$D$3:$D$1048576,Blocking_Size!$A$6,Coding!$AM$3:$AM$1048576,"YES")</f>
        <v>0</v>
      </c>
      <c r="BK94" s="60">
        <f>COUNTIFS(Coding!CX$3:CX$1048576,"YES",Coding!$D$3:$D$1048576,Blocking_Size!$A$6,Coding!$AM$3:$AM$1048576,"YES")</f>
        <v>0</v>
      </c>
      <c r="BL94" s="60">
        <f>COUNTIFS(Coding!CY$3:CY$1048576,"YES",Coding!$D$3:$D$1048576,Blocking_Size!$A$6,Coding!$AM$3:$AM$1048576,"YES")</f>
        <v>1</v>
      </c>
      <c r="BM94" s="60">
        <f>COUNTIFS(Coding!CZ$3:CZ$1048576,"YES",Coding!$D$3:$D$1048576,Blocking_Size!$A$6,Coding!$AM$3:$AM$1048576,"YES")</f>
        <v>0</v>
      </c>
      <c r="BN94" s="60">
        <f>COUNTIFS(Coding!DA$3:DA$1048576,"YES",Coding!$D$3:$D$1048576,Blocking_Size!$A$6,Coding!$AM$3:$AM$1048576,"YES")</f>
        <v>0</v>
      </c>
      <c r="BO94" s="60">
        <f>COUNTIFS(Coding!DB$3:DB$1048576,"YES",Coding!$D$3:$D$1048576,Blocking_Size!$A$6,Coding!$AM$3:$AM$1048576,"YES")</f>
        <v>0</v>
      </c>
      <c r="BP94" s="60">
        <f>COUNTIFS(Coding!DC$3:DC$1048576,"YES",Coding!$D$3:$D$1048576,Blocking_Size!$A$6,Coding!$AM$3:$AM$1048576,"YES")</f>
        <v>0</v>
      </c>
      <c r="BQ94" s="60">
        <f>COUNTIFS(Coding!DD$3:DD$1048576,"YES",Coding!$D$3:$D$1048576,Blocking_Size!$A$6,Coding!$AM$3:$AM$1048576,"YES")</f>
        <v>0</v>
      </c>
      <c r="BR94" s="60">
        <f>COUNTIFS(Coding!DE$3:DE$1048576,"YES",Coding!$D$3:$D$1048576,Blocking_Size!$A$6,Coding!$AM$3:$AM$1048576,"YES")</f>
        <v>0</v>
      </c>
      <c r="BS94" s="60">
        <f>COUNTIFS(Coding!DF$3:DF$1048576,"YES",Coding!$D$3:$D$1048576,Blocking_Size!$A$6,Coding!$AM$3:$AM$1048576,"YES")</f>
        <v>0</v>
      </c>
      <c r="BT94" s="60">
        <f>COUNTIFS(Coding!DG$3:DG$1048576,"YES",Coding!$D$3:$D$1048576,Blocking_Size!$A$6,Coding!$AM$3:$AM$1048576,"YES")</f>
        <v>1</v>
      </c>
      <c r="BU94" s="60">
        <f>COUNTIFS(Coding!DH$3:DH$1048576,"YES",Coding!$D$3:$D$1048576,Blocking_Size!$A$6,Coding!$AM$3:$AM$1048576,"YES")</f>
        <v>0</v>
      </c>
      <c r="BV94" s="60">
        <f>COUNTIFS(Coding!DI$3:DI$1048576,"YES",Coding!$D$3:$D$1048576,Blocking_Size!$A$6,Coding!$AM$3:$AM$1048576,"YES")</f>
        <v>0</v>
      </c>
      <c r="BW94" s="60">
        <f>COUNTIFS(Coding!DJ$3:DJ$1048576,"YES",Coding!$D$3:$D$1048576,Blocking_Size!$A$6,Coding!$AM$3:$AM$1048576,"YES")</f>
        <v>0</v>
      </c>
      <c r="BX94" s="60">
        <f>COUNTIFS(Coding!DK$3:DK$1048576,"YES",Coding!$D$3:$D$1048576,Blocking_Size!$A$6,Coding!$AM$3:$AM$1048576,"YES")</f>
        <v>0</v>
      </c>
      <c r="BY94" s="60">
        <f>COUNTIFS(Coding!DL$3:DL$1048576,"YES",Coding!$D$3:$D$1048576,Blocking_Size!$A$6,Coding!$AM$3:$AM$1048576,"YES")</f>
        <v>0</v>
      </c>
      <c r="BZ94" s="60">
        <f>COUNTIFS(Coding!DM$3:DM$1048576,"YES",Coding!$D$3:$D$1048576,Blocking_Size!$A$6,Coding!$AM$3:$AM$1048576,"YES")</f>
        <v>0</v>
      </c>
      <c r="CA94" s="60">
        <f>COUNTIFS(Coding!DN$3:DN$1048576,"YES",Coding!$D$3:$D$1048576,Blocking_Size!$A$6,Coding!$AM$3:$AM$1048576,"YES")</f>
        <v>0</v>
      </c>
      <c r="CB94" s="60">
        <f>COUNTIFS(Coding!DO$3:DO$1048576,"YES",Coding!$D$3:$D$1048576,Blocking_Size!$A$6,Coding!$AM$3:$AM$1048576,"YES")</f>
        <v>0</v>
      </c>
      <c r="CC94" s="60">
        <f>COUNTIFS(Coding!DP$3:DP$1048576,"YES",Coding!$D$3:$D$1048576,Blocking_Size!$A$6,Coding!$AM$3:$AM$1048576,"YES")</f>
        <v>0</v>
      </c>
      <c r="CD94" s="60">
        <f>COUNTIFS(Coding!DQ$3:DQ$1048576,"YES",Coding!$D$3:$D$1048576,Blocking_Size!$A$6,Coding!$AM$3:$AM$1048576,"YES")</f>
        <v>0</v>
      </c>
      <c r="CE94" s="60">
        <f>COUNTIFS(Coding!DR$3:DR$1048576,"YES",Coding!$D$3:$D$1048576,Blocking_Size!$A$6,Coding!$AM$3:$AM$1048576,"YES")</f>
        <v>0</v>
      </c>
      <c r="CF94" s="60">
        <f>COUNTIFS(Coding!DS$3:DS$1048576,"YES",Coding!$D$3:$D$1048576,Blocking_Size!$A$6,Coding!$AM$3:$AM$1048576,"YES")</f>
        <v>0</v>
      </c>
      <c r="CG94" s="60">
        <f>COUNTIFS(Coding!DT$3:DT$1048576,"YES",Coding!$D$3:$D$1048576,Blocking_Size!$A$6,Coding!$AM$3:$AM$1048576,"YES")</f>
        <v>0</v>
      </c>
      <c r="CH94" s="60">
        <f>COUNTIFS(Coding!DU$3:DU$1048576,"YES",Coding!$D$3:$D$1048576,Blocking_Size!$A$6,Coding!$AM$3:$AM$1048576,"YES")</f>
        <v>0</v>
      </c>
      <c r="CI94" s="60">
        <f>COUNTIFS(Coding!DV$3:DV$1048576,"YES",Coding!$D$3:$D$1048576,Blocking_Size!$A$6,Coding!$AM$3:$AM$1048576,"YES")</f>
        <v>0</v>
      </c>
      <c r="CJ94" s="60">
        <f>COUNTIFS(Coding!DW$3:DW$1048576,"YES",Coding!$D$3:$D$1048576,Blocking_Size!$A$6,Coding!$AM$3:$AM$1048576,"YES")</f>
        <v>0</v>
      </c>
      <c r="CK94" s="60">
        <f>COUNTIFS(Coding!DX$3:DX$1048576,"YES",Coding!$D$3:$D$1048576,Blocking_Size!$A$6,Coding!$AM$3:$AM$1048576,"YES")</f>
        <v>0</v>
      </c>
      <c r="CL94" s="60">
        <f>COUNTIFS(Coding!DY$3:DY$1048576,"YES",Coding!$D$3:$D$1048576,Blocking_Size!$A$6,Coding!$AM$3:$AM$1048576,"YES")</f>
        <v>0</v>
      </c>
      <c r="CM94" s="60">
        <f>COUNTIFS(Coding!DZ$3:DZ$1048576,"YES",Coding!$D$3:$D$1048576,Blocking_Size!$A$6,Coding!$AM$3:$AM$1048576,"YES")</f>
        <v>0</v>
      </c>
      <c r="CN94" s="60">
        <f>COUNTIFS(Coding!EA$3:EA$1048576,"YES",Coding!$D$3:$D$1048576,Blocking_Size!$A$6,Coding!$AM$3:$AM$1048576,"YES")</f>
        <v>0</v>
      </c>
      <c r="CO94" s="60">
        <f>COUNTIFS(Coding!EB$3:EB$1048576,"YES",Coding!$D$3:$D$1048576,Blocking_Size!$A$6,Coding!$AM$3:$AM$1048576,"YES")</f>
        <v>0</v>
      </c>
      <c r="CP94" s="60">
        <f>COUNTIFS(Coding!EC$3:EC$1048576,"YES",Coding!$D$3:$D$1048576,Blocking_Size!$A$6,Coding!$AM$3:$AM$1048576,"YES")</f>
        <v>0</v>
      </c>
      <c r="CQ94" s="60">
        <f>COUNTIFS(Coding!ED$3:ED$1048576,"YES",Coding!$D$3:$D$1048576,Blocking_Size!$A$6,Coding!$AM$3:$AM$1048576,"YES")</f>
        <v>0</v>
      </c>
      <c r="CR94" s="60">
        <f>COUNTIFS(Coding!EE$3:EE$1048576,"YES",Coding!$D$3:$D$1048576,Blocking_Size!$A$6,Coding!$AM$3:$AM$1048576,"YES")</f>
        <v>0</v>
      </c>
      <c r="CS94" s="60">
        <f>COUNTIFS(Coding!EF$3:EF$1048576,"YES",Coding!$D$3:$D$1048576,Blocking_Size!$A$6,Coding!$AM$3:$AM$1048576,"YES")</f>
        <v>0</v>
      </c>
      <c r="CT94" s="60">
        <f>COUNTIFS(Coding!EG$3:EG$1048576,"YES",Coding!$D$3:$D$1048576,Blocking_Size!$A$6,Coding!$AM$3:$AM$1048576,"YES")</f>
        <v>0</v>
      </c>
    </row>
    <row r="95" spans="1:98" x14ac:dyDescent="0.25">
      <c r="A95" s="176" t="s">
        <v>35</v>
      </c>
      <c r="B95" s="176"/>
      <c r="C95" s="176"/>
      <c r="D95" s="176"/>
      <c r="E95" s="176"/>
      <c r="F95" s="176"/>
      <c r="G95" s="60">
        <f>COUNTIFS(Coding!AT$3:AT$1048576,"YES",Coding!$D$3:$D$1048576,Blocking_Size!$A$6,Coding!$AP$3:$AP$1048576,"YES")</f>
        <v>0</v>
      </c>
      <c r="H95" s="60">
        <f>COUNTIFS(Coding!AU$3:AU$1048576,"YES",Coding!$D$3:$D$1048576,Blocking_Size!$A$6,Coding!$AP$3:$AP$1048576,"YES")</f>
        <v>0</v>
      </c>
      <c r="I95" s="60">
        <f>COUNTIFS(Coding!AV$3:AV$1048576,"YES",Coding!$D$3:$D$1048576,Blocking_Size!$A$6,Coding!$AP$3:$AP$1048576,"YES")</f>
        <v>0</v>
      </c>
      <c r="J95" s="60">
        <f>COUNTIFS(Coding!AW$3:AW$1048576,"YES",Coding!$D$3:$D$1048576,Blocking_Size!$A$6,Coding!$AP$3:$AP$1048576,"YES")</f>
        <v>0</v>
      </c>
      <c r="K95" s="60">
        <f>COUNTIFS(Coding!AX$3:AX$1048576,"YES",Coding!$D$3:$D$1048576,Blocking_Size!$A$6,Coding!$AP$3:$AP$1048576,"YES")</f>
        <v>0</v>
      </c>
      <c r="L95" s="60">
        <f>COUNTIFS(Coding!AY$3:AY$1048576,"YES",Coding!$D$3:$D$1048576,Blocking_Size!$A$6,Coding!$AP$3:$AP$1048576,"YES")</f>
        <v>1</v>
      </c>
      <c r="M95" s="60">
        <f>COUNTIFS(Coding!AZ$3:AZ$1048576,"YES",Coding!$D$3:$D$1048576,Blocking_Size!$A$6,Coding!$AP$3:$AP$1048576,"YES")</f>
        <v>1</v>
      </c>
      <c r="N95" s="60">
        <f>COUNTIFS(Coding!BA$3:BA$1048576,"YES",Coding!$D$3:$D$1048576,Blocking_Size!$A$6,Coding!$AP$3:$AP$1048576,"YES")</f>
        <v>0</v>
      </c>
      <c r="O95" s="60">
        <f>COUNTIFS(Coding!BB$3:BB$1048576,"YES",Coding!$D$3:$D$1048576,Blocking_Size!$A$6,Coding!$AP$3:$AP$1048576,"YES")</f>
        <v>0</v>
      </c>
      <c r="P95" s="60">
        <f>COUNTIFS(Coding!BC$3:BC$1048576,"YES",Coding!$D$3:$D$1048576,Blocking_Size!$A$6,Coding!$AP$3:$AP$1048576,"YES")</f>
        <v>0</v>
      </c>
      <c r="Q95" s="60">
        <f>COUNTIFS(Coding!BD$3:BD$1048576,"YES",Coding!$D$3:$D$1048576,Blocking_Size!$A$6,Coding!$AP$3:$AP$1048576,"YES")</f>
        <v>0</v>
      </c>
      <c r="R95" s="60">
        <f>COUNTIFS(Coding!BE$3:BE$1048576,"YES",Coding!$D$3:$D$1048576,Blocking_Size!$A$6,Coding!$AP$3:$AP$1048576,"YES")</f>
        <v>0</v>
      </c>
      <c r="S95" s="60">
        <f>COUNTIFS(Coding!BF$3:BF$1048576,"YES",Coding!$D$3:$D$1048576,Blocking_Size!$A$6,Coding!$AP$3:$AP$1048576,"YES")</f>
        <v>0</v>
      </c>
      <c r="T95" s="60">
        <f>COUNTIFS(Coding!BG$3:BG$1048576,"YES",Coding!$D$3:$D$1048576,Blocking_Size!$A$6,Coding!$AP$3:$AP$1048576,"YES")</f>
        <v>0</v>
      </c>
      <c r="U95" s="60">
        <f>COUNTIFS(Coding!BH$3:BH$1048576,"YES",Coding!$D$3:$D$1048576,Blocking_Size!$A$6,Coding!$AP$3:$AP$1048576,"YES")</f>
        <v>1</v>
      </c>
      <c r="V95" s="60">
        <f>COUNTIFS(Coding!BI$3:BI$1048576,"YES",Coding!$D$3:$D$1048576,Blocking_Size!$A$6,Coding!$AP$3:$AP$1048576,"YES")</f>
        <v>0</v>
      </c>
      <c r="W95" s="60">
        <f>COUNTIFS(Coding!BJ$3:BJ$1048576,"YES",Coding!$D$3:$D$1048576,Blocking_Size!$A$6,Coding!$AP$3:$AP$1048576,"YES")</f>
        <v>0</v>
      </c>
      <c r="X95" s="60">
        <f>COUNTIFS(Coding!BK$3:BK$1048576,"YES",Coding!$D$3:$D$1048576,Blocking_Size!$A$6,Coding!$AP$3:$AP$1048576,"YES")</f>
        <v>0</v>
      </c>
      <c r="Y95" s="60">
        <f>COUNTIFS(Coding!BL$3:BL$1048576,"YES",Coding!$D$3:$D$1048576,Blocking_Size!$A$6,Coding!$AP$3:$AP$1048576,"YES")</f>
        <v>0</v>
      </c>
      <c r="Z95" s="60">
        <f>COUNTIFS(Coding!BM$3:BM$1048576,"YES",Coding!$D$3:$D$1048576,Blocking_Size!$A$6,Coding!$AP$3:$AP$1048576,"YES")</f>
        <v>0</v>
      </c>
      <c r="AA95" s="60">
        <f>COUNTIFS(Coding!BN$3:BN$1048576,"YES",Coding!$D$3:$D$1048576,Blocking_Size!$A$6,Coding!$AP$3:$AP$1048576,"YES")</f>
        <v>0</v>
      </c>
      <c r="AB95" s="60">
        <f>COUNTIFS(Coding!BO$3:BO$1048576,"YES",Coding!$D$3:$D$1048576,Blocking_Size!$A$6,Coding!$AP$3:$AP$1048576,"YES")</f>
        <v>0</v>
      </c>
      <c r="AC95" s="60">
        <f>COUNTIFS(Coding!BP$3:BP$1048576,"YES",Coding!$D$3:$D$1048576,Blocking_Size!$A$6,Coding!$AP$3:$AP$1048576,"YES")</f>
        <v>0</v>
      </c>
      <c r="AD95" s="60">
        <f>COUNTIFS(Coding!BQ$3:BQ$1048576,"YES",Coding!$D$3:$D$1048576,Blocking_Size!$A$6,Coding!$AP$3:$AP$1048576,"YES")</f>
        <v>2</v>
      </c>
      <c r="AE95" s="60">
        <f>COUNTIFS(Coding!BR$3:BR$1048576,"YES",Coding!$D$3:$D$1048576,Blocking_Size!$A$6,Coding!$AP$3:$AP$1048576,"YES")</f>
        <v>1</v>
      </c>
      <c r="AF95" s="60">
        <f>COUNTIFS(Coding!BS$3:BS$1048576,"YES",Coding!$D$3:$D$1048576,Blocking_Size!$A$6,Coding!$AP$3:$AP$1048576,"YES")</f>
        <v>1</v>
      </c>
      <c r="AG95" s="60">
        <f>COUNTIFS(Coding!BT$3:BT$1048576,"YES",Coding!$D$3:$D$1048576,Blocking_Size!$A$6,Coding!$AP$3:$AP$1048576,"YES")</f>
        <v>0</v>
      </c>
      <c r="AH95" s="60">
        <f>COUNTIFS(Coding!BU$3:BU$1048576,"YES",Coding!$D$3:$D$1048576,Blocking_Size!$A$6,Coding!$AP$3:$AP$1048576,"YES")</f>
        <v>0</v>
      </c>
      <c r="AI95" s="60">
        <f>COUNTIFS(Coding!BV$3:BV$1048576,"YES",Coding!$D$3:$D$1048576,Blocking_Size!$A$6,Coding!$AP$3:$AP$1048576,"YES")</f>
        <v>1</v>
      </c>
      <c r="AJ95" s="60">
        <f>COUNTIFS(Coding!BW$3:BW$1048576,"YES",Coding!$D$3:$D$1048576,Blocking_Size!$A$6,Coding!$AP$3:$AP$1048576,"YES")</f>
        <v>0</v>
      </c>
      <c r="AK95" s="60">
        <f>COUNTIFS(Coding!BX$3:BX$1048576,"YES",Coding!$D$3:$D$1048576,Blocking_Size!$A$6,Coding!$AP$3:$AP$1048576,"YES")</f>
        <v>0</v>
      </c>
      <c r="AL95" s="60">
        <f>COUNTIFS(Coding!BY$3:BY$1048576,"YES",Coding!$D$3:$D$1048576,Blocking_Size!$A$6,Coding!$AP$3:$AP$1048576,"YES")</f>
        <v>1</v>
      </c>
      <c r="AM95" s="60">
        <f>COUNTIFS(Coding!BZ$3:BZ$1048576,"YES",Coding!$D$3:$D$1048576,Blocking_Size!$A$6,Coding!$AP$3:$AP$1048576,"YES")</f>
        <v>0</v>
      </c>
      <c r="AN95" s="60">
        <f>COUNTIFS(Coding!CA$3:CA$1048576,"YES",Coding!$D$3:$D$1048576,Blocking_Size!$A$6,Coding!$AP$3:$AP$1048576,"YES")</f>
        <v>0</v>
      </c>
      <c r="AO95" s="60">
        <f>COUNTIFS(Coding!CB$3:CB$1048576,"YES",Coding!$D$3:$D$1048576,Blocking_Size!$A$6,Coding!$AP$3:$AP$1048576,"YES")</f>
        <v>3</v>
      </c>
      <c r="AP95" s="60">
        <f>COUNTIFS(Coding!CC$3:CC$1048576,"YES",Coding!$D$3:$D$1048576,Blocking_Size!$A$6,Coding!$AP$3:$AP$1048576,"YES")</f>
        <v>4</v>
      </c>
      <c r="AQ95" s="60">
        <f>COUNTIFS(Coding!CD$3:CD$1048576,"YES",Coding!$D$3:$D$1048576,Blocking_Size!$A$6,Coding!$AP$3:$AP$1048576,"YES")</f>
        <v>0</v>
      </c>
      <c r="AR95" s="60">
        <f>COUNTIFS(Coding!CE$3:CE$1048576,"YES",Coding!$D$3:$D$1048576,Blocking_Size!$A$6,Coding!$AP$3:$AP$1048576,"YES")</f>
        <v>1</v>
      </c>
      <c r="AS95" s="60">
        <f>COUNTIFS(Coding!CF$3:CF$1048576,"YES",Coding!$D$3:$D$1048576,Blocking_Size!$A$6,Coding!$AP$3:$AP$1048576,"YES")</f>
        <v>0</v>
      </c>
      <c r="AT95" s="60">
        <f>COUNTIFS(Coding!CG$3:CG$1048576,"YES",Coding!$D$3:$D$1048576,Blocking_Size!$A$6,Coding!$AP$3:$AP$1048576,"YES")</f>
        <v>0</v>
      </c>
      <c r="AU95" s="60">
        <f>COUNTIFS(Coding!CH$3:CH$1048576,"YES",Coding!$D$3:$D$1048576,Blocking_Size!$A$6,Coding!$AP$3:$AP$1048576,"YES")</f>
        <v>2</v>
      </c>
      <c r="AV95" s="60">
        <f>COUNTIFS(Coding!CI$3:CI$1048576,"YES",Coding!$D$3:$D$1048576,Blocking_Size!$A$6,Coding!$AP$3:$AP$1048576,"YES")</f>
        <v>0</v>
      </c>
      <c r="AW95" s="60">
        <f>COUNTIFS(Coding!CJ$3:CJ$1048576,"YES",Coding!$D$3:$D$1048576,Blocking_Size!$A$6,Coding!$AP$3:$AP$1048576,"YES")</f>
        <v>1</v>
      </c>
      <c r="AX95" s="60">
        <f>COUNTIFS(Coding!CK$3:CK$1048576,"YES",Coding!$D$3:$D$1048576,Blocking_Size!$A$6,Coding!$AP$3:$AP$1048576,"YES")</f>
        <v>0</v>
      </c>
      <c r="AY95" s="60">
        <f>COUNTIFS(Coding!CL$3:CL$1048576,"YES",Coding!$D$3:$D$1048576,Blocking_Size!$A$6,Coding!$AP$3:$AP$1048576,"YES")</f>
        <v>0</v>
      </c>
      <c r="AZ95" s="60">
        <f>COUNTIFS(Coding!CM$3:CM$1048576,"YES",Coding!$D$3:$D$1048576,Blocking_Size!$A$6,Coding!$AP$3:$AP$1048576,"YES")</f>
        <v>0</v>
      </c>
      <c r="BA95" s="60">
        <f>COUNTIFS(Coding!CN$3:CN$1048576,"YES",Coding!$D$3:$D$1048576,Blocking_Size!$A$6,Coding!$AP$3:$AP$1048576,"YES")</f>
        <v>0</v>
      </c>
      <c r="BB95" s="60">
        <f>COUNTIFS(Coding!CO$3:CO$1048576,"YES",Coding!$D$3:$D$1048576,Blocking_Size!$A$6,Coding!$AP$3:$AP$1048576,"YES")</f>
        <v>0</v>
      </c>
      <c r="BC95" s="60">
        <f>COUNTIFS(Coding!CP$3:CP$1048576,"YES",Coding!$D$3:$D$1048576,Blocking_Size!$A$6,Coding!$AP$3:$AP$1048576,"YES")</f>
        <v>0</v>
      </c>
      <c r="BD95" s="60">
        <f>COUNTIFS(Coding!CQ$3:CQ$1048576,"YES",Coding!$D$3:$D$1048576,Blocking_Size!$A$6,Coding!$AP$3:$AP$1048576,"YES")</f>
        <v>2</v>
      </c>
      <c r="BE95" s="60">
        <f>COUNTIFS(Coding!CR$3:CR$1048576,"YES",Coding!$D$3:$D$1048576,Blocking_Size!$A$6,Coding!$AP$3:$AP$1048576,"YES")</f>
        <v>0</v>
      </c>
      <c r="BF95" s="60">
        <f>COUNTIFS(Coding!CS$3:CS$1048576,"YES",Coding!$D$3:$D$1048576,Blocking_Size!$A$6,Coding!$AP$3:$AP$1048576,"YES")</f>
        <v>0</v>
      </c>
      <c r="BG95" s="60">
        <f>COUNTIFS(Coding!CT$3:CT$1048576,"YES",Coding!$D$3:$D$1048576,Blocking_Size!$A$6,Coding!$AP$3:$AP$1048576,"YES")</f>
        <v>0</v>
      </c>
      <c r="BH95" s="60">
        <f>COUNTIFS(Coding!CU$3:CU$1048576,"YES",Coding!$D$3:$D$1048576,Blocking_Size!$A$6,Coding!$AP$3:$AP$1048576,"YES")</f>
        <v>0</v>
      </c>
      <c r="BI95" s="60">
        <f>COUNTIFS(Coding!CV$3:CV$1048576,"YES",Coding!$D$3:$D$1048576,Blocking_Size!$A$6,Coding!$AP$3:$AP$1048576,"YES")</f>
        <v>1</v>
      </c>
      <c r="BJ95" s="60">
        <f>COUNTIFS(Coding!CW$3:CW$1048576,"YES",Coding!$D$3:$D$1048576,Blocking_Size!$A$6,Coding!$AP$3:$AP$1048576,"YES")</f>
        <v>0</v>
      </c>
      <c r="BK95" s="60">
        <f>COUNTIFS(Coding!CX$3:CX$1048576,"YES",Coding!$D$3:$D$1048576,Blocking_Size!$A$6,Coding!$AP$3:$AP$1048576,"YES")</f>
        <v>0</v>
      </c>
      <c r="BL95" s="60">
        <f>COUNTIFS(Coding!CY$3:CY$1048576,"YES",Coding!$D$3:$D$1048576,Blocking_Size!$A$6,Coding!$AP$3:$AP$1048576,"YES")</f>
        <v>3</v>
      </c>
      <c r="BM95" s="60">
        <f>COUNTIFS(Coding!CZ$3:CZ$1048576,"YES",Coding!$D$3:$D$1048576,Blocking_Size!$A$6,Coding!$AP$3:$AP$1048576,"YES")</f>
        <v>1</v>
      </c>
      <c r="BN95" s="60">
        <f>COUNTIFS(Coding!DA$3:DA$1048576,"YES",Coding!$D$3:$D$1048576,Blocking_Size!$A$6,Coding!$AP$3:$AP$1048576,"YES")</f>
        <v>0</v>
      </c>
      <c r="BO95" s="60">
        <f>COUNTIFS(Coding!DB$3:DB$1048576,"YES",Coding!$D$3:$D$1048576,Blocking_Size!$A$6,Coding!$AP$3:$AP$1048576,"YES")</f>
        <v>0</v>
      </c>
      <c r="BP95" s="60">
        <f>COUNTIFS(Coding!DC$3:DC$1048576,"YES",Coding!$D$3:$D$1048576,Blocking_Size!$A$6,Coding!$AP$3:$AP$1048576,"YES")</f>
        <v>3</v>
      </c>
      <c r="BQ95" s="60">
        <f>COUNTIFS(Coding!DD$3:DD$1048576,"YES",Coding!$D$3:$D$1048576,Blocking_Size!$A$6,Coding!$AP$3:$AP$1048576,"YES")</f>
        <v>0</v>
      </c>
      <c r="BR95" s="60">
        <f>COUNTIFS(Coding!DE$3:DE$1048576,"YES",Coding!$D$3:$D$1048576,Blocking_Size!$A$6,Coding!$AP$3:$AP$1048576,"YES")</f>
        <v>0</v>
      </c>
      <c r="BS95" s="60">
        <f>COUNTIFS(Coding!DF$3:DF$1048576,"YES",Coding!$D$3:$D$1048576,Blocking_Size!$A$6,Coding!$AP$3:$AP$1048576,"YES")</f>
        <v>0</v>
      </c>
      <c r="BT95" s="60">
        <f>COUNTIFS(Coding!DG$3:DG$1048576,"YES",Coding!$D$3:$D$1048576,Blocking_Size!$A$6,Coding!$AP$3:$AP$1048576,"YES")</f>
        <v>0</v>
      </c>
      <c r="BU95" s="60">
        <f>COUNTIFS(Coding!DH$3:DH$1048576,"YES",Coding!$D$3:$D$1048576,Blocking_Size!$A$6,Coding!$AP$3:$AP$1048576,"YES")</f>
        <v>0</v>
      </c>
      <c r="BV95" s="60">
        <f>COUNTIFS(Coding!DI$3:DI$1048576,"YES",Coding!$D$3:$D$1048576,Blocking_Size!$A$6,Coding!$AP$3:$AP$1048576,"YES")</f>
        <v>0</v>
      </c>
      <c r="BW95" s="60">
        <f>COUNTIFS(Coding!DJ$3:DJ$1048576,"YES",Coding!$D$3:$D$1048576,Blocking_Size!$A$6,Coding!$AP$3:$AP$1048576,"YES")</f>
        <v>0</v>
      </c>
      <c r="BX95" s="60">
        <f>COUNTIFS(Coding!DK$3:DK$1048576,"YES",Coding!$D$3:$D$1048576,Blocking_Size!$A$6,Coding!$AP$3:$AP$1048576,"YES")</f>
        <v>0</v>
      </c>
      <c r="BY95" s="60">
        <f>COUNTIFS(Coding!DL$3:DL$1048576,"YES",Coding!$D$3:$D$1048576,Blocking_Size!$A$6,Coding!$AP$3:$AP$1048576,"YES")</f>
        <v>0</v>
      </c>
      <c r="BZ95" s="60">
        <f>COUNTIFS(Coding!DM$3:DM$1048576,"YES",Coding!$D$3:$D$1048576,Blocking_Size!$A$6,Coding!$AP$3:$AP$1048576,"YES")</f>
        <v>0</v>
      </c>
      <c r="CA95" s="60">
        <f>COUNTIFS(Coding!DN$3:DN$1048576,"YES",Coding!$D$3:$D$1048576,Blocking_Size!$A$6,Coding!$AP$3:$AP$1048576,"YES")</f>
        <v>0</v>
      </c>
      <c r="CB95" s="60">
        <f>COUNTIFS(Coding!DO$3:DO$1048576,"YES",Coding!$D$3:$D$1048576,Blocking_Size!$A$6,Coding!$AP$3:$AP$1048576,"YES")</f>
        <v>0</v>
      </c>
      <c r="CC95" s="60">
        <f>COUNTIFS(Coding!DP$3:DP$1048576,"YES",Coding!$D$3:$D$1048576,Blocking_Size!$A$6,Coding!$AP$3:$AP$1048576,"YES")</f>
        <v>0</v>
      </c>
      <c r="CD95" s="60">
        <f>COUNTIFS(Coding!DQ$3:DQ$1048576,"YES",Coding!$D$3:$D$1048576,Blocking_Size!$A$6,Coding!$AP$3:$AP$1048576,"YES")</f>
        <v>0</v>
      </c>
      <c r="CE95" s="60">
        <f>COUNTIFS(Coding!DR$3:DR$1048576,"YES",Coding!$D$3:$D$1048576,Blocking_Size!$A$6,Coding!$AP$3:$AP$1048576,"YES")</f>
        <v>1</v>
      </c>
      <c r="CF95" s="60">
        <f>COUNTIFS(Coding!DS$3:DS$1048576,"YES",Coding!$D$3:$D$1048576,Blocking_Size!$A$6,Coding!$AP$3:$AP$1048576,"YES")</f>
        <v>0</v>
      </c>
      <c r="CG95" s="60">
        <f>COUNTIFS(Coding!DT$3:DT$1048576,"YES",Coding!$D$3:$D$1048576,Blocking_Size!$A$6,Coding!$AP$3:$AP$1048576,"YES")</f>
        <v>0</v>
      </c>
      <c r="CH95" s="60">
        <f>COUNTIFS(Coding!DU$3:DU$1048576,"YES",Coding!$D$3:$D$1048576,Blocking_Size!$A$6,Coding!$AP$3:$AP$1048576,"YES")</f>
        <v>1</v>
      </c>
      <c r="CI95" s="60">
        <f>COUNTIFS(Coding!DV$3:DV$1048576,"YES",Coding!$D$3:$D$1048576,Blocking_Size!$A$6,Coding!$AP$3:$AP$1048576,"YES")</f>
        <v>0</v>
      </c>
      <c r="CJ95" s="60">
        <f>COUNTIFS(Coding!DW$3:DW$1048576,"YES",Coding!$D$3:$D$1048576,Blocking_Size!$A$6,Coding!$AP$3:$AP$1048576,"YES")</f>
        <v>0</v>
      </c>
      <c r="CK95" s="60">
        <f>COUNTIFS(Coding!DX$3:DX$1048576,"YES",Coding!$D$3:$D$1048576,Blocking_Size!$A$6,Coding!$AP$3:$AP$1048576,"YES")</f>
        <v>0</v>
      </c>
      <c r="CL95" s="60">
        <f>COUNTIFS(Coding!DY$3:DY$1048576,"YES",Coding!$D$3:$D$1048576,Blocking_Size!$A$6,Coding!$AP$3:$AP$1048576,"YES")</f>
        <v>0</v>
      </c>
      <c r="CM95" s="60">
        <f>COUNTIFS(Coding!DZ$3:DZ$1048576,"YES",Coding!$D$3:$D$1048576,Blocking_Size!$A$6,Coding!$AP$3:$AP$1048576,"YES")</f>
        <v>0</v>
      </c>
      <c r="CN95" s="60">
        <f>COUNTIFS(Coding!EA$3:EA$1048576,"YES",Coding!$D$3:$D$1048576,Blocking_Size!$A$6,Coding!$AP$3:$AP$1048576,"YES")</f>
        <v>0</v>
      </c>
      <c r="CO95" s="60">
        <f>COUNTIFS(Coding!EB$3:EB$1048576,"YES",Coding!$D$3:$D$1048576,Blocking_Size!$A$6,Coding!$AP$3:$AP$1048576,"YES")</f>
        <v>0</v>
      </c>
      <c r="CP95" s="60">
        <f>COUNTIFS(Coding!EC$3:EC$1048576,"YES",Coding!$D$3:$D$1048576,Blocking_Size!$A$6,Coding!$AP$3:$AP$1048576,"YES")</f>
        <v>0</v>
      </c>
      <c r="CQ95" s="60">
        <f>COUNTIFS(Coding!ED$3:ED$1048576,"YES",Coding!$D$3:$D$1048576,Blocking_Size!$A$6,Coding!$AP$3:$AP$1048576,"YES")</f>
        <v>0</v>
      </c>
      <c r="CR95" s="60">
        <f>COUNTIFS(Coding!EE$3:EE$1048576,"YES",Coding!$D$3:$D$1048576,Blocking_Size!$A$6,Coding!$AP$3:$AP$1048576,"YES")</f>
        <v>0</v>
      </c>
      <c r="CS95" s="60">
        <f>COUNTIFS(Coding!EF$3:EF$1048576,"YES",Coding!$D$3:$D$1048576,Blocking_Size!$A$6,Coding!$AP$3:$AP$1048576,"YES")</f>
        <v>0</v>
      </c>
      <c r="CT95" s="60">
        <f>COUNTIFS(Coding!EG$3:EG$1048576,"YES",Coding!$D$3:$D$1048576,Blocking_Size!$A$6,Coding!$AP$3:$AP$1048576,"YES")</f>
        <v>0</v>
      </c>
    </row>
    <row r="96" spans="1:98" x14ac:dyDescent="0.25">
      <c r="A96" s="172" t="s">
        <v>2318</v>
      </c>
      <c r="B96" s="172"/>
      <c r="C96" s="172"/>
      <c r="D96" s="172"/>
      <c r="E96" s="172"/>
      <c r="F96" s="172"/>
      <c r="G96" s="172">
        <f t="shared" ref="G96:AL96" si="11">SUM(G91:G95)</f>
        <v>2</v>
      </c>
      <c r="H96" s="172">
        <f t="shared" si="11"/>
        <v>0</v>
      </c>
      <c r="I96" s="172">
        <f t="shared" si="11"/>
        <v>8</v>
      </c>
      <c r="J96" s="172">
        <f t="shared" si="11"/>
        <v>0</v>
      </c>
      <c r="K96" s="172">
        <f t="shared" si="11"/>
        <v>0</v>
      </c>
      <c r="L96" s="172">
        <f t="shared" si="11"/>
        <v>5</v>
      </c>
      <c r="M96" s="172">
        <f t="shared" si="11"/>
        <v>4</v>
      </c>
      <c r="N96" s="172">
        <f t="shared" si="11"/>
        <v>0</v>
      </c>
      <c r="O96" s="172">
        <f t="shared" si="11"/>
        <v>1</v>
      </c>
      <c r="P96" s="172">
        <f t="shared" si="11"/>
        <v>0</v>
      </c>
      <c r="Q96" s="172">
        <f t="shared" si="11"/>
        <v>0</v>
      </c>
      <c r="R96" s="172">
        <f t="shared" si="11"/>
        <v>1</v>
      </c>
      <c r="S96" s="172">
        <f t="shared" si="11"/>
        <v>0</v>
      </c>
      <c r="T96" s="172">
        <f t="shared" si="11"/>
        <v>0</v>
      </c>
      <c r="U96" s="172">
        <f t="shared" si="11"/>
        <v>4</v>
      </c>
      <c r="V96" s="172">
        <f t="shared" si="11"/>
        <v>1</v>
      </c>
      <c r="W96" s="172">
        <f t="shared" si="11"/>
        <v>0</v>
      </c>
      <c r="X96" s="172">
        <f t="shared" si="11"/>
        <v>4</v>
      </c>
      <c r="Y96" s="172">
        <f t="shared" si="11"/>
        <v>3</v>
      </c>
      <c r="Z96" s="172">
        <f t="shared" si="11"/>
        <v>2</v>
      </c>
      <c r="AA96" s="172">
        <f t="shared" si="11"/>
        <v>5</v>
      </c>
      <c r="AB96" s="172">
        <f t="shared" si="11"/>
        <v>0</v>
      </c>
      <c r="AC96" s="172">
        <f t="shared" si="11"/>
        <v>4</v>
      </c>
      <c r="AD96" s="172">
        <f t="shared" si="11"/>
        <v>11</v>
      </c>
      <c r="AE96" s="172">
        <f t="shared" si="11"/>
        <v>3</v>
      </c>
      <c r="AF96" s="172">
        <f t="shared" si="11"/>
        <v>7</v>
      </c>
      <c r="AG96" s="172">
        <f t="shared" si="11"/>
        <v>2</v>
      </c>
      <c r="AH96" s="172">
        <f t="shared" si="11"/>
        <v>0</v>
      </c>
      <c r="AI96" s="172">
        <f t="shared" si="11"/>
        <v>6</v>
      </c>
      <c r="AJ96" s="172">
        <f t="shared" si="11"/>
        <v>0</v>
      </c>
      <c r="AK96" s="172">
        <f t="shared" si="11"/>
        <v>3</v>
      </c>
      <c r="AL96" s="172">
        <f t="shared" si="11"/>
        <v>4</v>
      </c>
      <c r="AM96" s="172">
        <f t="shared" ref="AM96:BR96" si="12">SUM(AM91:AM95)</f>
        <v>0</v>
      </c>
      <c r="AN96" s="172">
        <f t="shared" si="12"/>
        <v>2</v>
      </c>
      <c r="AO96" s="172">
        <f t="shared" si="12"/>
        <v>5</v>
      </c>
      <c r="AP96" s="172">
        <f t="shared" si="12"/>
        <v>7</v>
      </c>
      <c r="AQ96" s="172">
        <f t="shared" si="12"/>
        <v>0</v>
      </c>
      <c r="AR96" s="172">
        <f t="shared" si="12"/>
        <v>2</v>
      </c>
      <c r="AS96" s="172">
        <f t="shared" si="12"/>
        <v>2</v>
      </c>
      <c r="AT96" s="172">
        <f t="shared" si="12"/>
        <v>1</v>
      </c>
      <c r="AU96" s="172">
        <f t="shared" si="12"/>
        <v>14</v>
      </c>
      <c r="AV96" s="172">
        <f t="shared" si="12"/>
        <v>1</v>
      </c>
      <c r="AW96" s="172">
        <f t="shared" si="12"/>
        <v>2</v>
      </c>
      <c r="AX96" s="172">
        <f t="shared" si="12"/>
        <v>0</v>
      </c>
      <c r="AY96" s="172">
        <f t="shared" si="12"/>
        <v>1</v>
      </c>
      <c r="AZ96" s="172">
        <f t="shared" si="12"/>
        <v>2</v>
      </c>
      <c r="BA96" s="172">
        <f t="shared" si="12"/>
        <v>1</v>
      </c>
      <c r="BB96" s="172">
        <f t="shared" si="12"/>
        <v>1</v>
      </c>
      <c r="BC96" s="172">
        <f t="shared" si="12"/>
        <v>2</v>
      </c>
      <c r="BD96" s="172">
        <f t="shared" si="12"/>
        <v>7</v>
      </c>
      <c r="BE96" s="172">
        <f t="shared" si="12"/>
        <v>2</v>
      </c>
      <c r="BF96" s="172">
        <f t="shared" si="12"/>
        <v>0</v>
      </c>
      <c r="BG96" s="172">
        <f t="shared" si="12"/>
        <v>1</v>
      </c>
      <c r="BH96" s="172">
        <f t="shared" si="12"/>
        <v>0</v>
      </c>
      <c r="BI96" s="172">
        <f t="shared" si="12"/>
        <v>2</v>
      </c>
      <c r="BJ96" s="172">
        <f t="shared" si="12"/>
        <v>1</v>
      </c>
      <c r="BK96" s="172">
        <f t="shared" si="12"/>
        <v>1</v>
      </c>
      <c r="BL96" s="172">
        <f t="shared" si="12"/>
        <v>7</v>
      </c>
      <c r="BM96" s="172">
        <f t="shared" si="12"/>
        <v>2</v>
      </c>
      <c r="BN96" s="172">
        <f t="shared" si="12"/>
        <v>1</v>
      </c>
      <c r="BO96" s="172">
        <f t="shared" si="12"/>
        <v>0</v>
      </c>
      <c r="BP96" s="172">
        <f t="shared" si="12"/>
        <v>8</v>
      </c>
      <c r="BQ96" s="172">
        <f t="shared" si="12"/>
        <v>0</v>
      </c>
      <c r="BR96" s="172">
        <f t="shared" si="12"/>
        <v>0</v>
      </c>
      <c r="BS96" s="172">
        <f t="shared" ref="BS96:CT96" si="13">SUM(BS91:BS95)</f>
        <v>0</v>
      </c>
      <c r="BT96" s="172">
        <f t="shared" si="13"/>
        <v>4</v>
      </c>
      <c r="BU96" s="172">
        <f t="shared" si="13"/>
        <v>4</v>
      </c>
      <c r="BV96" s="172">
        <f t="shared" si="13"/>
        <v>0</v>
      </c>
      <c r="BW96" s="172">
        <f t="shared" si="13"/>
        <v>0</v>
      </c>
      <c r="BX96" s="172">
        <f t="shared" si="13"/>
        <v>0</v>
      </c>
      <c r="BY96" s="172">
        <f t="shared" si="13"/>
        <v>0</v>
      </c>
      <c r="BZ96" s="172">
        <f t="shared" si="13"/>
        <v>3</v>
      </c>
      <c r="CA96" s="172">
        <f t="shared" si="13"/>
        <v>2</v>
      </c>
      <c r="CB96" s="172">
        <f t="shared" si="13"/>
        <v>2</v>
      </c>
      <c r="CC96" s="172">
        <f t="shared" si="13"/>
        <v>1</v>
      </c>
      <c r="CD96" s="172">
        <f t="shared" si="13"/>
        <v>4</v>
      </c>
      <c r="CE96" s="172">
        <f t="shared" si="13"/>
        <v>3</v>
      </c>
      <c r="CF96" s="172">
        <f t="shared" si="13"/>
        <v>0</v>
      </c>
      <c r="CG96" s="172">
        <f t="shared" si="13"/>
        <v>3</v>
      </c>
      <c r="CH96" s="172">
        <f t="shared" si="13"/>
        <v>2</v>
      </c>
      <c r="CI96" s="172">
        <f t="shared" si="13"/>
        <v>0</v>
      </c>
      <c r="CJ96" s="172">
        <f t="shared" si="13"/>
        <v>1</v>
      </c>
      <c r="CK96" s="172">
        <f t="shared" si="13"/>
        <v>0</v>
      </c>
      <c r="CL96" s="172">
        <f t="shared" si="13"/>
        <v>0</v>
      </c>
      <c r="CM96" s="172">
        <f t="shared" si="13"/>
        <v>1</v>
      </c>
      <c r="CN96" s="172">
        <f t="shared" si="13"/>
        <v>0</v>
      </c>
      <c r="CO96" s="172">
        <f t="shared" si="13"/>
        <v>0</v>
      </c>
      <c r="CP96" s="172">
        <f t="shared" si="13"/>
        <v>2</v>
      </c>
      <c r="CQ96" s="172">
        <f t="shared" si="13"/>
        <v>0</v>
      </c>
      <c r="CR96" s="172">
        <f t="shared" si="13"/>
        <v>0</v>
      </c>
      <c r="CS96" s="172">
        <f t="shared" si="13"/>
        <v>0</v>
      </c>
      <c r="CT96" s="172">
        <f t="shared" si="13"/>
        <v>1</v>
      </c>
    </row>
    <row r="97" spans="1:98" x14ac:dyDescent="0.25">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c r="AA97" s="172"/>
      <c r="AB97" s="172"/>
      <c r="AC97" s="172"/>
      <c r="AD97" s="172"/>
      <c r="AE97" s="172"/>
      <c r="AF97" s="172"/>
      <c r="AG97" s="172"/>
      <c r="AH97" s="172"/>
      <c r="AI97" s="172"/>
      <c r="AJ97" s="172"/>
      <c r="AK97" s="172"/>
      <c r="AL97" s="172"/>
      <c r="AM97" s="172"/>
      <c r="AN97" s="172"/>
      <c r="AO97" s="172"/>
      <c r="AP97" s="172"/>
      <c r="AQ97" s="172"/>
      <c r="AR97" s="172"/>
      <c r="AS97" s="172"/>
      <c r="AT97" s="172"/>
      <c r="AU97" s="172"/>
      <c r="AV97" s="172"/>
      <c r="AW97" s="172"/>
      <c r="AX97" s="172"/>
      <c r="AY97" s="172"/>
      <c r="AZ97" s="172"/>
      <c r="BA97" s="172"/>
      <c r="BB97" s="172"/>
      <c r="BC97" s="172"/>
      <c r="BD97" s="172"/>
      <c r="BE97" s="172"/>
      <c r="BF97" s="172"/>
      <c r="BG97" s="172"/>
      <c r="BH97" s="172"/>
      <c r="BI97" s="172"/>
      <c r="BJ97" s="172"/>
      <c r="BK97" s="172"/>
      <c r="BL97" s="172"/>
      <c r="BM97" s="172"/>
      <c r="BN97" s="172"/>
      <c r="BO97" s="172"/>
      <c r="BP97" s="172"/>
      <c r="BQ97" s="172"/>
      <c r="BR97" s="172"/>
      <c r="BS97" s="172"/>
      <c r="BT97" s="172"/>
      <c r="BU97" s="172"/>
      <c r="BV97" s="172"/>
      <c r="BW97" s="172"/>
      <c r="BX97" s="172"/>
      <c r="BY97" s="172"/>
      <c r="BZ97" s="172"/>
      <c r="CA97" s="172"/>
      <c r="CB97" s="172"/>
      <c r="CC97" s="172"/>
      <c r="CD97" s="172"/>
      <c r="CE97" s="172"/>
      <c r="CF97" s="172"/>
      <c r="CG97" s="172"/>
      <c r="CH97" s="172"/>
      <c r="CI97" s="172"/>
      <c r="CJ97" s="172"/>
      <c r="CK97" s="172"/>
      <c r="CL97" s="172"/>
      <c r="CM97" s="172"/>
      <c r="CN97" s="172"/>
      <c r="CO97" s="172"/>
      <c r="CP97" s="172"/>
      <c r="CQ97" s="172"/>
      <c r="CR97" s="172"/>
      <c r="CS97" s="172"/>
      <c r="CT97" s="172"/>
    </row>
    <row r="100" spans="1:98" ht="26.25" customHeight="1" x14ac:dyDescent="0.25">
      <c r="A100" s="177" t="s">
        <v>2327</v>
      </c>
      <c r="B100" s="177"/>
      <c r="C100" s="177"/>
      <c r="D100" s="177"/>
      <c r="E100" s="177"/>
      <c r="F100" s="177"/>
      <c r="G100" s="177"/>
    </row>
    <row r="101" spans="1:98" x14ac:dyDescent="0.25">
      <c r="A101" s="178" t="s">
        <v>2244</v>
      </c>
      <c r="B101" s="178"/>
      <c r="C101" s="178"/>
      <c r="D101" s="178"/>
      <c r="E101" s="178"/>
      <c r="F101" s="178"/>
      <c r="G101" s="59" t="s">
        <v>2319</v>
      </c>
      <c r="H101" s="79"/>
      <c r="I101" s="79"/>
      <c r="J101" s="79"/>
      <c r="K101" s="79"/>
      <c r="L101" s="79"/>
      <c r="M101" s="79"/>
      <c r="N101" s="79"/>
      <c r="O101" s="79"/>
      <c r="P101" s="79"/>
      <c r="Q101" s="79"/>
      <c r="R101" s="79"/>
      <c r="S101" s="79"/>
      <c r="T101" s="79"/>
      <c r="U101" s="79"/>
      <c r="V101" s="79"/>
      <c r="W101" s="79"/>
    </row>
    <row r="102" spans="1:98" x14ac:dyDescent="0.25">
      <c r="A102" s="176" t="s">
        <v>43</v>
      </c>
      <c r="B102" s="176"/>
      <c r="C102" s="176"/>
      <c r="D102" s="176"/>
      <c r="E102" s="176"/>
      <c r="F102" s="176"/>
      <c r="G102" s="67">
        <v>26</v>
      </c>
      <c r="H102" s="79"/>
      <c r="I102" s="79"/>
      <c r="J102" s="79"/>
      <c r="K102" s="79"/>
      <c r="L102" s="79"/>
      <c r="M102" s="79"/>
      <c r="N102" s="79"/>
      <c r="O102" s="79"/>
      <c r="P102" s="79"/>
      <c r="Q102" s="79"/>
      <c r="R102" s="79"/>
      <c r="S102" s="79"/>
      <c r="T102" s="79"/>
      <c r="U102" s="79"/>
      <c r="V102" s="79"/>
      <c r="W102" s="79"/>
    </row>
    <row r="103" spans="1:98" x14ac:dyDescent="0.25">
      <c r="A103" s="176" t="s">
        <v>1809</v>
      </c>
      <c r="B103" s="176"/>
      <c r="C103" s="176"/>
      <c r="D103" s="176"/>
      <c r="E103" s="176"/>
      <c r="F103" s="176"/>
      <c r="G103" s="67">
        <v>19</v>
      </c>
      <c r="H103" s="79"/>
      <c r="I103" s="79"/>
      <c r="J103" s="79"/>
      <c r="K103" s="79"/>
      <c r="L103" s="79"/>
      <c r="M103" s="79"/>
      <c r="N103" s="79"/>
      <c r="O103" s="79"/>
      <c r="P103" s="79"/>
      <c r="Q103" s="79"/>
      <c r="R103" s="79"/>
      <c r="S103" s="79"/>
      <c r="T103" s="79"/>
      <c r="U103" s="79"/>
      <c r="V103" s="79"/>
      <c r="W103" s="79"/>
    </row>
    <row r="104" spans="1:98" x14ac:dyDescent="0.25">
      <c r="A104" s="176" t="s">
        <v>1818</v>
      </c>
      <c r="B104" s="176"/>
      <c r="C104" s="176"/>
      <c r="D104" s="176"/>
      <c r="E104" s="176"/>
      <c r="F104" s="176"/>
      <c r="G104" s="67">
        <v>17</v>
      </c>
      <c r="H104" s="79"/>
      <c r="I104" s="79"/>
      <c r="J104" s="79"/>
      <c r="K104" s="79"/>
      <c r="L104" s="79"/>
      <c r="M104" s="79"/>
      <c r="N104" s="79"/>
      <c r="O104" s="79"/>
      <c r="P104" s="79"/>
      <c r="Q104" s="79"/>
      <c r="R104" s="79"/>
      <c r="S104" s="79"/>
      <c r="T104" s="79"/>
      <c r="U104" s="79"/>
      <c r="V104" s="79"/>
      <c r="W104" s="79"/>
    </row>
    <row r="105" spans="1:98" x14ac:dyDescent="0.25">
      <c r="A105" s="176" t="s">
        <v>1802</v>
      </c>
      <c r="B105" s="176"/>
      <c r="C105" s="176"/>
      <c r="D105" s="176"/>
      <c r="E105" s="176"/>
      <c r="F105" s="176"/>
      <c r="G105" s="67">
        <v>16</v>
      </c>
      <c r="H105" s="79"/>
      <c r="I105" s="79"/>
      <c r="J105" s="79"/>
      <c r="K105" s="79"/>
      <c r="L105" s="79"/>
      <c r="M105" s="79"/>
      <c r="N105" s="79"/>
      <c r="O105" s="79"/>
      <c r="P105" s="79"/>
      <c r="Q105" s="79"/>
      <c r="R105" s="79"/>
      <c r="S105" s="79"/>
      <c r="T105" s="79"/>
      <c r="U105" s="79"/>
      <c r="V105" s="79"/>
      <c r="W105" s="79"/>
    </row>
    <row r="106" spans="1:98" x14ac:dyDescent="0.25">
      <c r="A106" s="176" t="s">
        <v>2085</v>
      </c>
      <c r="B106" s="176"/>
      <c r="C106" s="176"/>
      <c r="D106" s="176"/>
      <c r="E106" s="176"/>
      <c r="F106" s="176"/>
      <c r="G106" s="67">
        <v>14</v>
      </c>
      <c r="H106" s="79"/>
      <c r="I106" s="79"/>
      <c r="J106" s="79"/>
      <c r="K106" s="79"/>
      <c r="L106" s="79"/>
      <c r="M106" s="79"/>
      <c r="N106" s="79"/>
      <c r="O106" s="79"/>
      <c r="P106" s="79"/>
      <c r="Q106" s="79"/>
      <c r="R106" s="79"/>
      <c r="S106" s="79"/>
      <c r="T106" s="79"/>
      <c r="U106" s="79"/>
      <c r="V106" s="79"/>
      <c r="W106" s="79"/>
    </row>
    <row r="107" spans="1:98" x14ac:dyDescent="0.25">
      <c r="A107" s="176" t="s">
        <v>1790</v>
      </c>
      <c r="B107" s="176"/>
      <c r="C107" s="176"/>
      <c r="D107" s="176"/>
      <c r="E107" s="176"/>
      <c r="F107" s="176"/>
      <c r="G107" s="67">
        <v>12</v>
      </c>
      <c r="H107" s="79"/>
      <c r="I107" s="79"/>
      <c r="J107" s="79"/>
      <c r="K107" s="79"/>
      <c r="L107" s="79"/>
      <c r="M107" s="79"/>
      <c r="N107" s="79"/>
      <c r="O107" s="79"/>
      <c r="P107" s="79"/>
      <c r="Q107" s="79"/>
      <c r="R107" s="79"/>
      <c r="S107" s="79"/>
      <c r="T107" s="79"/>
      <c r="U107" s="79"/>
      <c r="V107" s="79"/>
      <c r="W107" s="79"/>
    </row>
    <row r="108" spans="1:98" x14ac:dyDescent="0.25">
      <c r="A108" s="176" t="s">
        <v>1826</v>
      </c>
      <c r="B108" s="176"/>
      <c r="C108" s="176"/>
      <c r="D108" s="176"/>
      <c r="E108" s="176"/>
      <c r="F108" s="176"/>
      <c r="G108" s="67">
        <v>12</v>
      </c>
      <c r="H108" s="79"/>
      <c r="I108" s="79"/>
      <c r="J108" s="79"/>
      <c r="K108" s="79"/>
      <c r="L108" s="79"/>
      <c r="M108" s="79"/>
      <c r="N108" s="79"/>
      <c r="O108" s="79"/>
      <c r="P108" s="79"/>
      <c r="Q108" s="79"/>
      <c r="R108" s="79"/>
      <c r="S108" s="79"/>
      <c r="T108" s="79"/>
      <c r="U108" s="79"/>
      <c r="V108" s="79"/>
      <c r="W108" s="79"/>
    </row>
    <row r="109" spans="1:98" x14ac:dyDescent="0.25">
      <c r="A109" s="176" t="s">
        <v>45</v>
      </c>
      <c r="B109" s="176"/>
      <c r="C109" s="176"/>
      <c r="D109" s="176"/>
      <c r="E109" s="176"/>
      <c r="F109" s="176"/>
      <c r="G109" s="67">
        <v>10</v>
      </c>
      <c r="H109" s="79"/>
      <c r="I109" s="79"/>
      <c r="J109" s="79"/>
      <c r="K109" s="79"/>
      <c r="L109" s="79"/>
      <c r="M109" s="79"/>
      <c r="N109" s="79"/>
      <c r="O109" s="79"/>
      <c r="P109" s="79"/>
      <c r="Q109" s="79"/>
      <c r="R109" s="79"/>
      <c r="S109" s="79"/>
      <c r="T109" s="79"/>
      <c r="U109" s="79"/>
      <c r="V109" s="79"/>
      <c r="W109" s="79"/>
    </row>
    <row r="110" spans="1:98" x14ac:dyDescent="0.25">
      <c r="A110" s="176" t="s">
        <v>2080</v>
      </c>
      <c r="B110" s="176"/>
      <c r="C110" s="176"/>
      <c r="D110" s="176"/>
      <c r="E110" s="176"/>
      <c r="F110" s="176"/>
      <c r="G110" s="67">
        <v>8</v>
      </c>
      <c r="H110" s="79"/>
      <c r="I110" s="79"/>
      <c r="J110" s="79"/>
      <c r="K110" s="79"/>
      <c r="L110" s="79"/>
      <c r="M110" s="79"/>
      <c r="N110" s="79"/>
      <c r="O110" s="79"/>
      <c r="P110" s="79"/>
      <c r="Q110" s="79"/>
      <c r="R110" s="79"/>
      <c r="S110" s="79"/>
      <c r="T110" s="79"/>
      <c r="U110" s="79"/>
      <c r="V110" s="79"/>
      <c r="W110" s="79"/>
    </row>
    <row r="111" spans="1:98" x14ac:dyDescent="0.25">
      <c r="A111" s="176" t="s">
        <v>1793</v>
      </c>
      <c r="B111" s="176"/>
      <c r="C111" s="176"/>
      <c r="D111" s="176"/>
      <c r="E111" s="176"/>
      <c r="F111" s="176"/>
      <c r="G111" s="67">
        <v>8</v>
      </c>
      <c r="H111" s="79"/>
      <c r="I111" s="79"/>
      <c r="J111" s="79"/>
      <c r="K111" s="79"/>
      <c r="L111" s="79"/>
      <c r="M111" s="79"/>
      <c r="N111" s="79"/>
      <c r="O111" s="79"/>
      <c r="P111" s="79"/>
      <c r="Q111" s="79"/>
      <c r="R111" s="79"/>
      <c r="S111" s="79"/>
      <c r="T111" s="79"/>
      <c r="U111" s="79"/>
      <c r="V111" s="79"/>
      <c r="W111" s="79"/>
    </row>
    <row r="112" spans="1:98" x14ac:dyDescent="0.25">
      <c r="A112" s="176" t="s">
        <v>600</v>
      </c>
      <c r="B112" s="176"/>
      <c r="C112" s="176"/>
      <c r="D112" s="176"/>
      <c r="E112" s="176"/>
      <c r="F112" s="176"/>
      <c r="G112" s="67">
        <v>8</v>
      </c>
      <c r="H112" s="79"/>
      <c r="I112" s="79"/>
      <c r="J112" s="79"/>
      <c r="K112" s="79"/>
      <c r="L112" s="79"/>
      <c r="M112" s="79"/>
      <c r="N112" s="79"/>
      <c r="O112" s="79"/>
      <c r="P112" s="79"/>
      <c r="Q112" s="79"/>
      <c r="R112" s="79"/>
      <c r="S112" s="79"/>
      <c r="T112" s="79"/>
      <c r="U112" s="79"/>
      <c r="V112" s="79"/>
      <c r="W112" s="79"/>
    </row>
    <row r="113" spans="1:23" x14ac:dyDescent="0.25">
      <c r="A113" s="176" t="s">
        <v>2081</v>
      </c>
      <c r="B113" s="176"/>
      <c r="C113" s="176"/>
      <c r="D113" s="176"/>
      <c r="E113" s="176"/>
      <c r="F113" s="176"/>
      <c r="G113" s="67">
        <v>7</v>
      </c>
      <c r="H113" s="79"/>
      <c r="I113" s="79"/>
      <c r="J113" s="79"/>
      <c r="K113" s="79"/>
      <c r="L113" s="79"/>
      <c r="M113" s="79"/>
      <c r="N113" s="79"/>
      <c r="O113" s="79"/>
      <c r="P113" s="79"/>
      <c r="Q113" s="79"/>
      <c r="R113" s="79"/>
      <c r="S113" s="79"/>
      <c r="T113" s="79"/>
      <c r="U113" s="79"/>
      <c r="V113" s="79"/>
      <c r="W113" s="79"/>
    </row>
    <row r="114" spans="1:23" x14ac:dyDescent="0.25">
      <c r="A114" s="182"/>
      <c r="B114" s="182"/>
      <c r="C114" s="182"/>
      <c r="D114" s="182"/>
      <c r="E114" s="182"/>
      <c r="F114" s="182"/>
    </row>
    <row r="116" spans="1:23" ht="26.1" customHeight="1" x14ac:dyDescent="0.25">
      <c r="A116" s="177" t="s">
        <v>2359</v>
      </c>
      <c r="B116" s="177"/>
      <c r="C116" s="177"/>
      <c r="D116" s="177"/>
      <c r="E116" s="177"/>
      <c r="F116" s="177"/>
      <c r="G116" s="177"/>
    </row>
    <row r="117" spans="1:23" x14ac:dyDescent="0.25">
      <c r="A117" s="178" t="s">
        <v>2244</v>
      </c>
      <c r="B117" s="178"/>
      <c r="C117" s="178"/>
      <c r="D117" s="178"/>
      <c r="E117" s="178"/>
      <c r="F117" s="178"/>
      <c r="G117" s="59" t="s">
        <v>2319</v>
      </c>
    </row>
    <row r="118" spans="1:23" x14ac:dyDescent="0.25">
      <c r="A118" s="176" t="s">
        <v>43</v>
      </c>
      <c r="B118" s="176"/>
      <c r="C118" s="176"/>
      <c r="D118" s="176"/>
      <c r="E118" s="176"/>
      <c r="F118" s="176"/>
      <c r="G118" s="67">
        <v>10</v>
      </c>
    </row>
    <row r="119" spans="1:23" x14ac:dyDescent="0.25">
      <c r="A119" s="176" t="s">
        <v>1809</v>
      </c>
      <c r="B119" s="176"/>
      <c r="C119" s="176"/>
      <c r="D119" s="176"/>
      <c r="E119" s="176"/>
      <c r="F119" s="176"/>
      <c r="G119" s="67">
        <v>7</v>
      </c>
    </row>
    <row r="120" spans="1:23" x14ac:dyDescent="0.25">
      <c r="A120" s="176" t="s">
        <v>1818</v>
      </c>
      <c r="B120" s="176"/>
      <c r="C120" s="176"/>
      <c r="D120" s="176"/>
      <c r="E120" s="176"/>
      <c r="F120" s="176"/>
      <c r="G120" s="67">
        <v>6</v>
      </c>
    </row>
    <row r="121" spans="1:23" x14ac:dyDescent="0.25">
      <c r="A121" s="176" t="s">
        <v>40</v>
      </c>
      <c r="B121" s="176"/>
      <c r="C121" s="176"/>
      <c r="D121" s="176"/>
      <c r="E121" s="176"/>
      <c r="F121" s="176"/>
      <c r="G121" s="67">
        <v>5</v>
      </c>
    </row>
    <row r="122" spans="1:23" x14ac:dyDescent="0.25">
      <c r="A122" s="176" t="s">
        <v>1802</v>
      </c>
      <c r="B122" s="176"/>
      <c r="C122" s="176"/>
      <c r="D122" s="176"/>
      <c r="E122" s="176"/>
      <c r="F122" s="176"/>
      <c r="G122" s="67">
        <v>5</v>
      </c>
    </row>
    <row r="123" spans="1:23" x14ac:dyDescent="0.25">
      <c r="A123" s="176" t="s">
        <v>2085</v>
      </c>
      <c r="B123" s="176"/>
      <c r="C123" s="176"/>
      <c r="D123" s="176"/>
      <c r="E123" s="176"/>
      <c r="F123" s="176"/>
      <c r="G123" s="67">
        <v>5</v>
      </c>
    </row>
    <row r="124" spans="1:23" x14ac:dyDescent="0.25">
      <c r="A124" s="176" t="s">
        <v>1813</v>
      </c>
      <c r="B124" s="176"/>
      <c r="C124" s="176"/>
      <c r="D124" s="176"/>
      <c r="E124" s="176"/>
      <c r="F124" s="176"/>
      <c r="G124" s="67">
        <v>5</v>
      </c>
    </row>
    <row r="125" spans="1:23" x14ac:dyDescent="0.25">
      <c r="A125" s="176" t="s">
        <v>41</v>
      </c>
      <c r="B125" s="176"/>
      <c r="C125" s="176"/>
      <c r="D125" s="176"/>
      <c r="E125" s="176"/>
      <c r="F125" s="176"/>
      <c r="G125" s="67">
        <v>4</v>
      </c>
    </row>
    <row r="126" spans="1:23" x14ac:dyDescent="0.25">
      <c r="A126" s="176" t="s">
        <v>1788</v>
      </c>
      <c r="B126" s="176"/>
      <c r="C126" s="176"/>
      <c r="D126" s="176"/>
      <c r="E126" s="176"/>
      <c r="F126" s="176"/>
      <c r="G126" s="67">
        <v>3</v>
      </c>
    </row>
    <row r="127" spans="1:23" x14ac:dyDescent="0.25">
      <c r="A127" s="176" t="s">
        <v>455</v>
      </c>
      <c r="B127" s="176"/>
      <c r="C127" s="176"/>
      <c r="D127" s="176"/>
      <c r="E127" s="176"/>
      <c r="F127" s="176"/>
      <c r="G127" s="67">
        <v>3</v>
      </c>
    </row>
    <row r="128" spans="1:23" x14ac:dyDescent="0.25">
      <c r="A128" s="176" t="s">
        <v>1799</v>
      </c>
      <c r="B128" s="176"/>
      <c r="C128" s="176"/>
      <c r="D128" s="176"/>
      <c r="E128" s="176"/>
      <c r="F128" s="176"/>
      <c r="G128" s="67">
        <v>3</v>
      </c>
    </row>
    <row r="129" spans="1:7" s="79" customFormat="1" x14ac:dyDescent="0.25">
      <c r="A129" s="176" t="s">
        <v>2080</v>
      </c>
      <c r="B129" s="176"/>
      <c r="C129" s="176"/>
      <c r="D129" s="176"/>
      <c r="E129" s="176"/>
      <c r="F129" s="176"/>
      <c r="G129" s="67">
        <v>3</v>
      </c>
    </row>
    <row r="130" spans="1:7" s="79" customFormat="1" x14ac:dyDescent="0.25">
      <c r="A130" s="78"/>
      <c r="B130" s="78"/>
      <c r="C130" s="78"/>
      <c r="D130" s="78"/>
      <c r="E130" s="78"/>
      <c r="F130" s="78"/>
      <c r="G130" s="78"/>
    </row>
    <row r="131" spans="1:7" s="79" customFormat="1" x14ac:dyDescent="0.25">
      <c r="A131" s="78"/>
      <c r="B131" s="78"/>
      <c r="C131" s="78"/>
      <c r="D131" s="78"/>
      <c r="E131" s="78"/>
      <c r="F131" s="78"/>
      <c r="G131" s="78"/>
    </row>
    <row r="132" spans="1:7" s="79" customFormat="1" ht="26.1" customHeight="1" x14ac:dyDescent="0.25">
      <c r="A132" s="177" t="s">
        <v>2360</v>
      </c>
      <c r="B132" s="177"/>
      <c r="C132" s="177"/>
      <c r="D132" s="177"/>
      <c r="E132" s="177"/>
      <c r="F132" s="177"/>
      <c r="G132" s="177"/>
    </row>
    <row r="133" spans="1:7" s="79" customFormat="1" x14ac:dyDescent="0.25">
      <c r="A133" s="178" t="s">
        <v>2244</v>
      </c>
      <c r="B133" s="178"/>
      <c r="C133" s="178"/>
      <c r="D133" s="178"/>
      <c r="E133" s="178"/>
      <c r="F133" s="178"/>
      <c r="G133" s="59" t="s">
        <v>2319</v>
      </c>
    </row>
    <row r="134" spans="1:7" s="79" customFormat="1" x14ac:dyDescent="0.25">
      <c r="A134" s="176" t="s">
        <v>1809</v>
      </c>
      <c r="B134" s="176"/>
      <c r="C134" s="176"/>
      <c r="D134" s="176"/>
      <c r="E134" s="176"/>
      <c r="F134" s="176"/>
      <c r="G134" s="67">
        <v>7</v>
      </c>
    </row>
    <row r="135" spans="1:7" s="79" customFormat="1" x14ac:dyDescent="0.25">
      <c r="A135" s="176" t="s">
        <v>1818</v>
      </c>
      <c r="B135" s="176"/>
      <c r="C135" s="176"/>
      <c r="D135" s="176"/>
      <c r="E135" s="176"/>
      <c r="F135" s="176"/>
      <c r="G135" s="67">
        <v>7</v>
      </c>
    </row>
    <row r="136" spans="1:7" s="79" customFormat="1" x14ac:dyDescent="0.25">
      <c r="A136" s="176" t="s">
        <v>43</v>
      </c>
      <c r="B136" s="176"/>
      <c r="C136" s="176"/>
      <c r="D136" s="176"/>
      <c r="E136" s="176"/>
      <c r="F136" s="176"/>
      <c r="G136" s="67">
        <v>5</v>
      </c>
    </row>
    <row r="137" spans="1:7" s="79" customFormat="1" x14ac:dyDescent="0.25">
      <c r="A137" s="176" t="s">
        <v>45</v>
      </c>
      <c r="B137" s="176"/>
      <c r="C137" s="176"/>
      <c r="D137" s="176"/>
      <c r="E137" s="176"/>
      <c r="F137" s="176"/>
      <c r="G137" s="67">
        <v>3</v>
      </c>
    </row>
    <row r="138" spans="1:7" s="79" customFormat="1" x14ac:dyDescent="0.25">
      <c r="A138" s="176" t="s">
        <v>1815</v>
      </c>
      <c r="B138" s="176"/>
      <c r="C138" s="176"/>
      <c r="D138" s="176"/>
      <c r="E138" s="176"/>
      <c r="F138" s="176"/>
      <c r="G138" s="67">
        <v>3</v>
      </c>
    </row>
    <row r="139" spans="1:7" s="79" customFormat="1" x14ac:dyDescent="0.25">
      <c r="A139" s="176" t="s">
        <v>1799</v>
      </c>
      <c r="B139" s="176"/>
      <c r="C139" s="176"/>
      <c r="D139" s="176"/>
      <c r="E139" s="176"/>
      <c r="F139" s="176"/>
      <c r="G139" s="67">
        <v>3</v>
      </c>
    </row>
    <row r="140" spans="1:7" s="79" customFormat="1" x14ac:dyDescent="0.25">
      <c r="A140" s="176" t="s">
        <v>50</v>
      </c>
      <c r="B140" s="176"/>
      <c r="C140" s="176"/>
      <c r="D140" s="176"/>
      <c r="E140" s="176"/>
      <c r="F140" s="176"/>
      <c r="G140" s="67">
        <v>3</v>
      </c>
    </row>
    <row r="141" spans="1:7" s="79" customFormat="1" x14ac:dyDescent="0.25">
      <c r="A141" s="176" t="s">
        <v>1793</v>
      </c>
      <c r="B141" s="176"/>
      <c r="C141" s="176"/>
      <c r="D141" s="176"/>
      <c r="E141" s="176"/>
      <c r="F141" s="176"/>
      <c r="G141" s="67">
        <v>2</v>
      </c>
    </row>
    <row r="142" spans="1:7" s="79" customFormat="1" x14ac:dyDescent="0.25">
      <c r="A142" s="176" t="s">
        <v>1802</v>
      </c>
      <c r="B142" s="176"/>
      <c r="C142" s="176"/>
      <c r="D142" s="176"/>
      <c r="E142" s="176"/>
      <c r="F142" s="176"/>
      <c r="G142" s="67">
        <v>2</v>
      </c>
    </row>
    <row r="143" spans="1:7" s="79" customFormat="1" x14ac:dyDescent="0.25">
      <c r="A143" s="176" t="s">
        <v>510</v>
      </c>
      <c r="B143" s="176"/>
      <c r="C143" s="176"/>
      <c r="D143" s="176"/>
      <c r="E143" s="176"/>
      <c r="F143" s="176"/>
      <c r="G143" s="67">
        <v>2</v>
      </c>
    </row>
    <row r="144" spans="1:7" s="79" customFormat="1" x14ac:dyDescent="0.25">
      <c r="A144" s="176" t="s">
        <v>1811</v>
      </c>
      <c r="B144" s="176"/>
      <c r="C144" s="176"/>
      <c r="D144" s="176"/>
      <c r="E144" s="176"/>
      <c r="F144" s="176"/>
      <c r="G144" s="67">
        <v>2</v>
      </c>
    </row>
    <row r="145" spans="1:7" s="79" customFormat="1" x14ac:dyDescent="0.25">
      <c r="A145" s="176" t="s">
        <v>44</v>
      </c>
      <c r="B145" s="176"/>
      <c r="C145" s="176"/>
      <c r="D145" s="176"/>
      <c r="E145" s="176"/>
      <c r="F145" s="176"/>
      <c r="G145" s="67">
        <v>2</v>
      </c>
    </row>
    <row r="146" spans="1:7" s="79" customFormat="1" x14ac:dyDescent="0.25">
      <c r="A146" s="78"/>
      <c r="B146" s="78"/>
      <c r="C146" s="78"/>
      <c r="D146" s="78"/>
      <c r="E146" s="78"/>
      <c r="F146" s="78"/>
      <c r="G146" s="78"/>
    </row>
    <row r="147" spans="1:7" s="79" customFormat="1" x14ac:dyDescent="0.25">
      <c r="A147" s="182"/>
      <c r="B147" s="182"/>
      <c r="C147" s="182"/>
      <c r="D147" s="182"/>
      <c r="E147" s="182"/>
      <c r="F147" s="182"/>
      <c r="G147" s="78"/>
    </row>
    <row r="148" spans="1:7" s="79" customFormat="1" ht="26.1" customHeight="1" x14ac:dyDescent="0.25">
      <c r="A148" s="177" t="s">
        <v>2361</v>
      </c>
      <c r="B148" s="177"/>
      <c r="C148" s="177"/>
      <c r="D148" s="177"/>
      <c r="E148" s="177"/>
      <c r="F148" s="177"/>
      <c r="G148" s="177"/>
    </row>
    <row r="149" spans="1:7" s="79" customFormat="1" x14ac:dyDescent="0.25">
      <c r="A149" s="178" t="s">
        <v>2244</v>
      </c>
      <c r="B149" s="178"/>
      <c r="C149" s="178"/>
      <c r="D149" s="178"/>
      <c r="E149" s="178"/>
      <c r="F149" s="178"/>
      <c r="G149" s="59" t="s">
        <v>2319</v>
      </c>
    </row>
    <row r="150" spans="1:7" s="79" customFormat="1" x14ac:dyDescent="0.25">
      <c r="A150" s="176" t="s">
        <v>43</v>
      </c>
      <c r="B150" s="176"/>
      <c r="C150" s="176"/>
      <c r="D150" s="176"/>
      <c r="E150" s="176"/>
      <c r="F150" s="176"/>
      <c r="G150" s="67">
        <v>14</v>
      </c>
    </row>
    <row r="151" spans="1:7" s="79" customFormat="1" x14ac:dyDescent="0.25">
      <c r="A151" s="176" t="s">
        <v>1802</v>
      </c>
      <c r="B151" s="176"/>
      <c r="C151" s="176"/>
      <c r="D151" s="176"/>
      <c r="E151" s="176"/>
      <c r="F151" s="176"/>
      <c r="G151" s="67">
        <v>11</v>
      </c>
    </row>
    <row r="152" spans="1:7" s="79" customFormat="1" x14ac:dyDescent="0.25">
      <c r="A152" s="176" t="s">
        <v>1790</v>
      </c>
      <c r="B152" s="176"/>
      <c r="C152" s="176"/>
      <c r="D152" s="176"/>
      <c r="E152" s="176"/>
      <c r="F152" s="176"/>
      <c r="G152" s="67">
        <v>8</v>
      </c>
    </row>
    <row r="153" spans="1:7" s="79" customFormat="1" x14ac:dyDescent="0.25">
      <c r="A153" s="176" t="s">
        <v>2085</v>
      </c>
      <c r="B153" s="176"/>
      <c r="C153" s="176"/>
      <c r="D153" s="176"/>
      <c r="E153" s="176"/>
      <c r="F153" s="176"/>
      <c r="G153" s="67">
        <v>8</v>
      </c>
    </row>
    <row r="154" spans="1:7" s="79" customFormat="1" x14ac:dyDescent="0.25">
      <c r="A154" s="176" t="s">
        <v>2081</v>
      </c>
      <c r="B154" s="176"/>
      <c r="C154" s="176"/>
      <c r="D154" s="176"/>
      <c r="E154" s="176"/>
      <c r="F154" s="176"/>
      <c r="G154" s="67">
        <v>7</v>
      </c>
    </row>
    <row r="155" spans="1:7" s="79" customFormat="1" x14ac:dyDescent="0.25">
      <c r="A155" s="176" t="s">
        <v>1809</v>
      </c>
      <c r="B155" s="176"/>
      <c r="C155" s="176"/>
      <c r="D155" s="176"/>
      <c r="E155" s="176"/>
      <c r="F155" s="176"/>
      <c r="G155" s="67">
        <v>7</v>
      </c>
    </row>
    <row r="156" spans="1:7" s="79" customFormat="1" x14ac:dyDescent="0.25">
      <c r="A156" s="176" t="s">
        <v>45</v>
      </c>
      <c r="B156" s="176"/>
      <c r="C156" s="176"/>
      <c r="D156" s="176"/>
      <c r="E156" s="176"/>
      <c r="F156" s="176"/>
      <c r="G156" s="67">
        <v>7</v>
      </c>
    </row>
    <row r="157" spans="1:7" s="79" customFormat="1" x14ac:dyDescent="0.25">
      <c r="A157" s="176" t="s">
        <v>1818</v>
      </c>
      <c r="B157" s="176"/>
      <c r="C157" s="176"/>
      <c r="D157" s="176"/>
      <c r="E157" s="176"/>
      <c r="F157" s="176"/>
      <c r="G157" s="67">
        <v>7</v>
      </c>
    </row>
    <row r="158" spans="1:7" s="79" customFormat="1" x14ac:dyDescent="0.25">
      <c r="A158" s="176" t="s">
        <v>1805</v>
      </c>
      <c r="B158" s="176"/>
      <c r="C158" s="176"/>
      <c r="D158" s="176"/>
      <c r="E158" s="176"/>
      <c r="F158" s="176"/>
      <c r="G158" s="67">
        <v>6</v>
      </c>
    </row>
    <row r="159" spans="1:7" s="79" customFormat="1" x14ac:dyDescent="0.25">
      <c r="A159" s="176" t="s">
        <v>2080</v>
      </c>
      <c r="B159" s="176"/>
      <c r="C159" s="176"/>
      <c r="D159" s="176"/>
      <c r="E159" s="176"/>
      <c r="F159" s="176"/>
      <c r="G159" s="67">
        <v>5</v>
      </c>
    </row>
    <row r="160" spans="1:7" s="79" customFormat="1" x14ac:dyDescent="0.25">
      <c r="A160" s="176" t="s">
        <v>1793</v>
      </c>
      <c r="B160" s="176"/>
      <c r="C160" s="176"/>
      <c r="D160" s="176"/>
      <c r="E160" s="176"/>
      <c r="F160" s="176"/>
      <c r="G160" s="67">
        <v>5</v>
      </c>
    </row>
    <row r="161" spans="1:7" s="79" customFormat="1" x14ac:dyDescent="0.25">
      <c r="A161" s="176" t="s">
        <v>437</v>
      </c>
      <c r="B161" s="176"/>
      <c r="C161" s="176"/>
      <c r="D161" s="176"/>
      <c r="E161" s="176"/>
      <c r="F161" s="176"/>
      <c r="G161" s="67">
        <v>5</v>
      </c>
    </row>
    <row r="162" spans="1:7" s="79" customFormat="1" x14ac:dyDescent="0.25">
      <c r="A162" s="78"/>
      <c r="B162" s="78"/>
      <c r="C162" s="78"/>
      <c r="D162" s="78"/>
      <c r="E162" s="78"/>
      <c r="F162" s="78"/>
      <c r="G162" s="78"/>
    </row>
    <row r="163" spans="1:7" s="79" customFormat="1" x14ac:dyDescent="0.25">
      <c r="A163" s="78"/>
      <c r="B163" s="78"/>
      <c r="C163" s="78"/>
      <c r="D163" s="78"/>
      <c r="E163" s="78"/>
      <c r="F163" s="78"/>
      <c r="G163" s="78"/>
    </row>
    <row r="164" spans="1:7" s="79" customFormat="1" x14ac:dyDescent="0.25">
      <c r="A164" s="78"/>
      <c r="B164" s="78"/>
      <c r="C164" s="78"/>
      <c r="D164" s="78"/>
      <c r="E164" s="78"/>
      <c r="F164" s="78"/>
      <c r="G164" s="78"/>
    </row>
    <row r="165" spans="1:7" s="79" customFormat="1" x14ac:dyDescent="0.25">
      <c r="A165" s="78"/>
      <c r="B165" s="78"/>
      <c r="C165" s="78"/>
      <c r="D165" s="78"/>
      <c r="E165" s="78"/>
      <c r="F165" s="78"/>
      <c r="G165" s="78"/>
    </row>
    <row r="166" spans="1:7" s="79" customFormat="1" x14ac:dyDescent="0.25">
      <c r="A166" s="78"/>
      <c r="B166" s="78"/>
      <c r="C166" s="78"/>
      <c r="D166" s="78"/>
      <c r="E166" s="78"/>
      <c r="F166" s="78"/>
      <c r="G166" s="78"/>
    </row>
    <row r="167" spans="1:7" s="79" customFormat="1" x14ac:dyDescent="0.25">
      <c r="A167" s="78"/>
      <c r="B167" s="78"/>
      <c r="C167" s="78"/>
      <c r="D167" s="78"/>
      <c r="E167" s="78"/>
      <c r="F167" s="78"/>
      <c r="G167" s="78"/>
    </row>
    <row r="168" spans="1:7" s="79" customFormat="1" x14ac:dyDescent="0.25">
      <c r="A168" s="78"/>
      <c r="B168" s="78"/>
      <c r="C168" s="78"/>
      <c r="D168" s="78"/>
      <c r="E168" s="78"/>
      <c r="F168" s="78"/>
      <c r="G168" s="78"/>
    </row>
    <row r="169" spans="1:7" s="79" customFormat="1" x14ac:dyDescent="0.25">
      <c r="A169" s="78"/>
      <c r="B169" s="78"/>
      <c r="C169" s="78"/>
      <c r="D169" s="78"/>
      <c r="E169" s="78"/>
      <c r="F169" s="78"/>
      <c r="G169" s="78"/>
    </row>
    <row r="170" spans="1:7" s="79" customFormat="1" x14ac:dyDescent="0.25">
      <c r="A170" s="78"/>
      <c r="B170" s="78"/>
      <c r="C170" s="78"/>
      <c r="D170" s="78"/>
      <c r="E170" s="78"/>
      <c r="F170" s="78"/>
      <c r="G170" s="78"/>
    </row>
    <row r="171" spans="1:7" s="79" customFormat="1" x14ac:dyDescent="0.25">
      <c r="A171" s="78"/>
      <c r="B171" s="78"/>
      <c r="C171" s="78"/>
      <c r="D171" s="78"/>
      <c r="E171" s="78"/>
      <c r="F171" s="78"/>
      <c r="G171" s="78"/>
    </row>
    <row r="172" spans="1:7" s="79" customFormat="1" x14ac:dyDescent="0.25">
      <c r="A172" s="78"/>
      <c r="B172" s="78"/>
      <c r="C172" s="78"/>
      <c r="D172" s="78"/>
      <c r="E172" s="78"/>
      <c r="F172" s="78"/>
      <c r="G172" s="78"/>
    </row>
    <row r="173" spans="1:7" s="79" customFormat="1" x14ac:dyDescent="0.25">
      <c r="A173" s="78"/>
      <c r="B173" s="78"/>
      <c r="C173" s="78"/>
      <c r="D173" s="78"/>
      <c r="E173" s="78"/>
      <c r="F173" s="78"/>
      <c r="G173" s="78"/>
    </row>
    <row r="174" spans="1:7" s="79" customFormat="1" x14ac:dyDescent="0.25">
      <c r="A174" s="78"/>
      <c r="B174" s="78"/>
      <c r="C174" s="78"/>
      <c r="D174" s="78"/>
      <c r="E174" s="78"/>
      <c r="F174" s="78"/>
      <c r="G174" s="78"/>
    </row>
    <row r="175" spans="1:7" s="79" customFormat="1" x14ac:dyDescent="0.25">
      <c r="A175" s="78"/>
      <c r="B175" s="78"/>
      <c r="C175" s="78"/>
      <c r="D175" s="78"/>
      <c r="E175" s="78"/>
      <c r="F175" s="78"/>
      <c r="G175" s="78"/>
    </row>
    <row r="176" spans="1:7" s="79" customFormat="1" x14ac:dyDescent="0.25">
      <c r="A176" s="78"/>
      <c r="B176" s="78"/>
      <c r="C176" s="78"/>
      <c r="D176" s="78"/>
      <c r="E176" s="78"/>
      <c r="F176" s="78"/>
      <c r="G176" s="78"/>
    </row>
    <row r="177" spans="1:23" x14ac:dyDescent="0.25">
      <c r="A177" s="79"/>
      <c r="B177" s="79"/>
      <c r="C177" s="79"/>
      <c r="D177" s="79"/>
      <c r="E177" s="79"/>
      <c r="F177" s="79"/>
      <c r="G177" s="79"/>
      <c r="H177" s="79"/>
      <c r="I177" s="79"/>
      <c r="J177" s="79"/>
      <c r="K177" s="79"/>
      <c r="L177" s="79"/>
      <c r="M177" s="79"/>
      <c r="N177" s="79"/>
      <c r="O177" s="79"/>
      <c r="P177" s="79"/>
      <c r="Q177" s="79"/>
      <c r="R177" s="79"/>
      <c r="S177" s="79"/>
      <c r="T177" s="79"/>
      <c r="U177" s="79"/>
      <c r="V177" s="79"/>
      <c r="W177" s="79"/>
    </row>
    <row r="178" spans="1:23" x14ac:dyDescent="0.25">
      <c r="A178" s="79"/>
      <c r="B178" s="79"/>
      <c r="C178" s="79"/>
      <c r="D178" s="79"/>
      <c r="E178" s="79"/>
      <c r="F178" s="79"/>
      <c r="G178" s="79"/>
      <c r="H178" s="79"/>
      <c r="I178" s="79"/>
      <c r="J178" s="79"/>
      <c r="K178" s="79"/>
      <c r="L178" s="79"/>
      <c r="M178" s="79"/>
      <c r="N178" s="79"/>
      <c r="O178" s="79"/>
      <c r="P178" s="79"/>
      <c r="Q178" s="79"/>
      <c r="R178" s="79"/>
      <c r="S178" s="79"/>
      <c r="T178" s="79"/>
      <c r="U178" s="79"/>
      <c r="V178" s="79"/>
      <c r="W178" s="79"/>
    </row>
    <row r="179" spans="1:23" x14ac:dyDescent="0.25">
      <c r="A179" s="79"/>
      <c r="B179" s="79"/>
      <c r="C179" s="79"/>
      <c r="D179" s="79"/>
      <c r="E179" s="79"/>
      <c r="F179" s="79"/>
      <c r="G179" s="79"/>
      <c r="H179" s="79"/>
      <c r="I179" s="79"/>
      <c r="J179" s="79"/>
      <c r="K179" s="79"/>
      <c r="L179" s="79"/>
      <c r="M179" s="79"/>
      <c r="N179" s="79"/>
      <c r="O179" s="79"/>
      <c r="P179" s="79"/>
      <c r="Q179" s="79"/>
      <c r="R179" s="79"/>
      <c r="S179" s="79"/>
      <c r="T179" s="79"/>
      <c r="U179" s="79"/>
      <c r="V179" s="79"/>
      <c r="W179" s="79"/>
    </row>
    <row r="180" spans="1:23" x14ac:dyDescent="0.25">
      <c r="A180" s="79"/>
      <c r="B180" s="79"/>
      <c r="C180" s="79"/>
      <c r="D180" s="79"/>
      <c r="E180" s="79"/>
      <c r="F180" s="79"/>
      <c r="G180" s="79"/>
      <c r="H180" s="79"/>
      <c r="I180" s="79"/>
      <c r="J180" s="79"/>
      <c r="K180" s="79"/>
      <c r="L180" s="79"/>
      <c r="M180" s="79"/>
      <c r="N180" s="79"/>
      <c r="O180" s="79"/>
      <c r="P180" s="79"/>
      <c r="Q180" s="79"/>
      <c r="R180" s="79"/>
      <c r="S180" s="79"/>
      <c r="T180" s="79"/>
      <c r="U180" s="79"/>
      <c r="V180" s="79"/>
      <c r="W180" s="79"/>
    </row>
    <row r="181" spans="1:23" x14ac:dyDescent="0.25">
      <c r="A181" s="79"/>
      <c r="B181" s="79"/>
      <c r="C181" s="79"/>
      <c r="D181" s="79"/>
      <c r="E181" s="79"/>
      <c r="F181" s="79"/>
      <c r="G181" s="79"/>
      <c r="H181" s="79"/>
      <c r="I181" s="79"/>
      <c r="J181" s="79"/>
      <c r="K181" s="79"/>
      <c r="L181" s="79"/>
      <c r="M181" s="79"/>
      <c r="N181" s="79"/>
      <c r="O181" s="79"/>
      <c r="P181" s="79"/>
      <c r="Q181" s="79"/>
      <c r="R181" s="79"/>
      <c r="S181" s="79"/>
      <c r="T181" s="79"/>
      <c r="U181" s="79"/>
      <c r="V181" s="79"/>
      <c r="W181" s="79"/>
    </row>
    <row r="182" spans="1:23" x14ac:dyDescent="0.25">
      <c r="A182" s="79"/>
      <c r="B182" s="79"/>
      <c r="C182" s="79"/>
      <c r="D182" s="79"/>
      <c r="E182" s="79"/>
      <c r="F182" s="79"/>
      <c r="G182" s="79"/>
      <c r="H182" s="79"/>
      <c r="I182" s="79"/>
      <c r="J182" s="79"/>
      <c r="K182" s="79"/>
      <c r="L182" s="79"/>
      <c r="M182" s="79"/>
      <c r="N182" s="79"/>
      <c r="O182" s="79"/>
      <c r="P182" s="79"/>
      <c r="Q182" s="79"/>
      <c r="R182" s="79"/>
      <c r="S182" s="79"/>
      <c r="T182" s="79"/>
      <c r="U182" s="79"/>
      <c r="V182" s="79"/>
      <c r="W182" s="79"/>
    </row>
    <row r="183" spans="1:23" x14ac:dyDescent="0.25">
      <c r="A183" s="79"/>
      <c r="B183" s="79"/>
      <c r="C183" s="79"/>
      <c r="D183" s="79"/>
      <c r="E183" s="79"/>
      <c r="F183" s="79"/>
      <c r="G183" s="79"/>
      <c r="H183" s="79"/>
      <c r="I183" s="79"/>
      <c r="J183" s="79"/>
      <c r="K183" s="79"/>
      <c r="L183" s="79"/>
      <c r="M183" s="79"/>
      <c r="N183" s="79"/>
      <c r="O183" s="79"/>
      <c r="P183" s="79"/>
      <c r="Q183" s="79"/>
      <c r="R183" s="79"/>
      <c r="S183" s="79"/>
      <c r="T183" s="79"/>
      <c r="U183" s="79"/>
      <c r="V183" s="79"/>
      <c r="W183" s="79"/>
    </row>
    <row r="186" spans="1:23" x14ac:dyDescent="0.25">
      <c r="A186" s="79"/>
      <c r="B186" s="79"/>
      <c r="C186" s="79"/>
      <c r="D186" s="79"/>
      <c r="E186" s="79"/>
      <c r="F186" s="79"/>
      <c r="G186" s="79"/>
      <c r="H186" s="79"/>
      <c r="I186" s="79"/>
      <c r="J186" s="79"/>
      <c r="K186" s="79"/>
      <c r="L186" s="79"/>
      <c r="M186" s="79"/>
      <c r="N186" s="79"/>
      <c r="O186" s="79"/>
      <c r="P186" s="79"/>
      <c r="Q186" s="79"/>
      <c r="R186" s="79"/>
      <c r="S186" s="79"/>
      <c r="T186" s="79"/>
      <c r="U186" s="79"/>
      <c r="V186" s="79"/>
      <c r="W186" s="79"/>
    </row>
    <row r="187" spans="1:23" x14ac:dyDescent="0.25">
      <c r="A187" s="79"/>
      <c r="B187" s="79"/>
      <c r="C187" s="79"/>
      <c r="D187" s="79"/>
      <c r="E187" s="79"/>
      <c r="F187" s="79"/>
      <c r="G187" s="79"/>
      <c r="H187" s="79"/>
      <c r="I187" s="79"/>
      <c r="J187" s="79"/>
      <c r="K187" s="79"/>
      <c r="L187" s="79"/>
      <c r="M187" s="79"/>
      <c r="N187" s="79"/>
      <c r="O187" s="79"/>
      <c r="P187" s="79"/>
      <c r="Q187" s="79"/>
      <c r="R187" s="79"/>
      <c r="S187" s="79"/>
      <c r="T187" s="79"/>
      <c r="U187" s="79"/>
      <c r="V187" s="79"/>
      <c r="W187" s="79"/>
    </row>
    <row r="188" spans="1:23" x14ac:dyDescent="0.25">
      <c r="A188" s="79"/>
      <c r="B188" s="79"/>
      <c r="C188" s="79"/>
      <c r="D188" s="79"/>
      <c r="E188" s="79"/>
      <c r="F188" s="79"/>
      <c r="G188" s="79"/>
      <c r="H188" s="79"/>
      <c r="I188" s="79"/>
      <c r="J188" s="79"/>
      <c r="K188" s="79"/>
      <c r="L188" s="79"/>
      <c r="M188" s="79"/>
      <c r="N188" s="79"/>
      <c r="O188" s="79"/>
      <c r="P188" s="79"/>
      <c r="Q188" s="79"/>
      <c r="R188" s="79"/>
      <c r="S188" s="79"/>
      <c r="T188" s="79"/>
      <c r="U188" s="79"/>
      <c r="V188" s="79"/>
      <c r="W188" s="79"/>
    </row>
    <row r="189" spans="1:23" x14ac:dyDescent="0.25">
      <c r="A189" s="79"/>
      <c r="B189" s="79"/>
      <c r="C189" s="79"/>
      <c r="D189" s="79"/>
      <c r="E189" s="79"/>
      <c r="F189" s="79"/>
      <c r="G189" s="79"/>
      <c r="H189" s="79"/>
      <c r="I189" s="79"/>
      <c r="J189" s="79"/>
      <c r="K189" s="79"/>
      <c r="L189" s="79"/>
      <c r="M189" s="79"/>
      <c r="N189" s="79"/>
      <c r="O189" s="79"/>
      <c r="P189" s="79"/>
      <c r="Q189" s="79"/>
      <c r="R189" s="79"/>
      <c r="S189" s="79"/>
      <c r="T189" s="79"/>
      <c r="U189" s="79"/>
      <c r="V189" s="79"/>
      <c r="W189" s="79"/>
    </row>
    <row r="190" spans="1:23" x14ac:dyDescent="0.25">
      <c r="A190" s="79"/>
      <c r="B190" s="79"/>
      <c r="C190" s="79"/>
      <c r="D190" s="79"/>
      <c r="E190" s="79"/>
      <c r="F190" s="79"/>
      <c r="G190" s="79"/>
      <c r="H190" s="79"/>
      <c r="I190" s="79"/>
      <c r="J190" s="79"/>
      <c r="K190" s="79"/>
      <c r="L190" s="79"/>
      <c r="M190" s="79"/>
      <c r="N190" s="79"/>
      <c r="O190" s="79"/>
      <c r="P190" s="79"/>
      <c r="Q190" s="79"/>
      <c r="R190" s="79"/>
      <c r="S190" s="79"/>
      <c r="T190" s="79"/>
      <c r="U190" s="79"/>
      <c r="V190" s="79"/>
      <c r="W190" s="79"/>
    </row>
    <row r="191" spans="1:23" x14ac:dyDescent="0.25">
      <c r="A191" s="79"/>
      <c r="B191" s="79"/>
      <c r="C191" s="79"/>
      <c r="D191" s="79"/>
      <c r="E191" s="79"/>
      <c r="F191" s="79"/>
      <c r="G191" s="79"/>
      <c r="H191" s="79"/>
      <c r="I191" s="79"/>
      <c r="J191" s="79"/>
      <c r="K191" s="79"/>
      <c r="L191" s="79"/>
      <c r="M191" s="79"/>
      <c r="N191" s="79"/>
      <c r="O191" s="79"/>
      <c r="P191" s="79"/>
      <c r="Q191" s="79"/>
      <c r="R191" s="79"/>
      <c r="S191" s="79"/>
      <c r="T191" s="79"/>
      <c r="U191" s="79"/>
      <c r="V191" s="79"/>
      <c r="W191" s="79"/>
    </row>
    <row r="192" spans="1:23" x14ac:dyDescent="0.25">
      <c r="A192" s="79"/>
      <c r="B192" s="79"/>
      <c r="C192" s="79"/>
      <c r="D192" s="79"/>
      <c r="E192" s="79"/>
      <c r="F192" s="79"/>
      <c r="G192" s="79"/>
      <c r="H192" s="79"/>
      <c r="I192" s="79"/>
      <c r="J192" s="79"/>
      <c r="K192" s="79"/>
      <c r="L192" s="79"/>
      <c r="M192" s="79"/>
      <c r="N192" s="79"/>
      <c r="O192" s="79"/>
      <c r="P192" s="79"/>
      <c r="Q192" s="79"/>
      <c r="R192" s="79"/>
      <c r="S192" s="79"/>
      <c r="T192" s="79"/>
      <c r="U192" s="79"/>
      <c r="V192" s="79"/>
      <c r="W192" s="79"/>
    </row>
    <row r="193" spans="1:23" x14ac:dyDescent="0.25">
      <c r="A193" s="79"/>
      <c r="B193" s="79"/>
      <c r="C193" s="79"/>
      <c r="D193" s="79"/>
      <c r="E193" s="79"/>
      <c r="F193" s="79"/>
      <c r="G193" s="79"/>
      <c r="H193" s="79"/>
      <c r="I193" s="79"/>
      <c r="J193" s="79"/>
      <c r="K193" s="79"/>
      <c r="L193" s="79"/>
      <c r="M193" s="79"/>
      <c r="N193" s="79"/>
      <c r="O193" s="79"/>
      <c r="P193" s="79"/>
      <c r="Q193" s="79"/>
      <c r="R193" s="79"/>
      <c r="S193" s="79"/>
      <c r="T193" s="79"/>
      <c r="U193" s="79"/>
      <c r="V193" s="79"/>
      <c r="W193" s="79"/>
    </row>
    <row r="194" spans="1:23" x14ac:dyDescent="0.25">
      <c r="A194" s="79"/>
      <c r="B194" s="79"/>
      <c r="C194" s="79"/>
      <c r="D194" s="79"/>
      <c r="E194" s="79"/>
      <c r="F194" s="79"/>
      <c r="G194" s="79"/>
      <c r="H194" s="79"/>
      <c r="I194" s="79"/>
      <c r="J194" s="79"/>
      <c r="K194" s="79"/>
      <c r="L194" s="79"/>
      <c r="M194" s="79"/>
      <c r="N194" s="79"/>
      <c r="O194" s="79"/>
      <c r="P194" s="79"/>
      <c r="Q194" s="79"/>
      <c r="R194" s="79"/>
      <c r="S194" s="79"/>
      <c r="T194" s="79"/>
      <c r="U194" s="79"/>
      <c r="V194" s="79"/>
      <c r="W194" s="79"/>
    </row>
    <row r="195" spans="1:23" x14ac:dyDescent="0.25">
      <c r="A195" s="79"/>
      <c r="B195" s="79"/>
      <c r="C195" s="79"/>
      <c r="D195" s="79"/>
      <c r="E195" s="79"/>
      <c r="F195" s="79"/>
      <c r="G195" s="79"/>
      <c r="H195" s="79"/>
      <c r="I195" s="79"/>
      <c r="J195" s="79"/>
      <c r="K195" s="79"/>
      <c r="L195" s="79"/>
      <c r="M195" s="79"/>
      <c r="N195" s="79"/>
      <c r="O195" s="79"/>
      <c r="P195" s="79"/>
      <c r="Q195" s="79"/>
      <c r="R195" s="79"/>
      <c r="S195" s="79"/>
      <c r="T195" s="79"/>
      <c r="U195" s="79"/>
      <c r="V195" s="79"/>
      <c r="W195" s="79"/>
    </row>
    <row r="196" spans="1:23" x14ac:dyDescent="0.25">
      <c r="A196" s="79"/>
      <c r="B196" s="79"/>
      <c r="C196" s="79"/>
      <c r="D196" s="79"/>
      <c r="E196" s="79"/>
      <c r="F196" s="79"/>
      <c r="G196" s="79"/>
      <c r="H196" s="79"/>
      <c r="I196" s="79"/>
      <c r="J196" s="79"/>
      <c r="K196" s="79"/>
      <c r="L196" s="79"/>
      <c r="M196" s="79"/>
      <c r="N196" s="79"/>
      <c r="O196" s="79"/>
      <c r="P196" s="79"/>
      <c r="Q196" s="79"/>
      <c r="R196" s="79"/>
      <c r="S196" s="79"/>
      <c r="T196" s="79"/>
      <c r="U196" s="79"/>
      <c r="V196" s="79"/>
      <c r="W196" s="79"/>
    </row>
    <row r="197" spans="1:23" x14ac:dyDescent="0.25">
      <c r="A197" s="79"/>
      <c r="B197" s="79"/>
      <c r="C197" s="79"/>
      <c r="D197" s="79"/>
      <c r="E197" s="79"/>
      <c r="F197" s="79"/>
      <c r="G197" s="79"/>
      <c r="H197" s="79"/>
      <c r="I197" s="79"/>
      <c r="J197" s="79"/>
      <c r="K197" s="79"/>
      <c r="L197" s="79"/>
      <c r="M197" s="79"/>
      <c r="N197" s="79"/>
      <c r="O197" s="79"/>
      <c r="P197" s="79"/>
      <c r="Q197" s="79"/>
      <c r="R197" s="79"/>
      <c r="S197" s="79"/>
      <c r="T197" s="79"/>
      <c r="U197" s="79"/>
      <c r="V197" s="79"/>
      <c r="W197" s="79"/>
    </row>
    <row r="200" spans="1:23" x14ac:dyDescent="0.25">
      <c r="A200" s="79"/>
      <c r="B200" s="79"/>
      <c r="C200" s="79"/>
      <c r="D200" s="79"/>
      <c r="E200" s="79"/>
      <c r="F200" s="79"/>
      <c r="G200" s="79"/>
      <c r="H200" s="79"/>
      <c r="I200" s="79"/>
      <c r="J200" s="79"/>
      <c r="K200" s="79"/>
      <c r="L200" s="79"/>
      <c r="M200" s="79"/>
      <c r="N200" s="79"/>
      <c r="O200" s="79"/>
      <c r="P200" s="79"/>
      <c r="Q200" s="79"/>
      <c r="R200" s="79"/>
      <c r="S200" s="79"/>
      <c r="T200" s="79"/>
      <c r="U200" s="79"/>
      <c r="V200" s="79"/>
      <c r="W200" s="79"/>
    </row>
    <row r="201" spans="1:23" x14ac:dyDescent="0.25">
      <c r="A201" s="79"/>
      <c r="B201" s="79"/>
      <c r="C201" s="79"/>
      <c r="D201" s="79"/>
      <c r="E201" s="79"/>
      <c r="F201" s="79"/>
      <c r="G201" s="79"/>
      <c r="H201" s="79"/>
      <c r="I201" s="79"/>
      <c r="J201" s="79"/>
      <c r="K201" s="79"/>
      <c r="L201" s="79"/>
      <c r="M201" s="79"/>
      <c r="N201" s="79"/>
      <c r="O201" s="79"/>
      <c r="P201" s="79"/>
      <c r="Q201" s="79"/>
      <c r="R201" s="79"/>
      <c r="S201" s="79"/>
      <c r="T201" s="79"/>
      <c r="U201" s="79"/>
      <c r="V201" s="79"/>
      <c r="W201" s="79"/>
    </row>
    <row r="202" spans="1:23" x14ac:dyDescent="0.25">
      <c r="A202" s="79"/>
      <c r="B202" s="79"/>
      <c r="C202" s="79"/>
      <c r="D202" s="79"/>
      <c r="E202" s="79"/>
      <c r="F202" s="79"/>
      <c r="G202" s="79"/>
      <c r="H202" s="79"/>
      <c r="I202" s="79"/>
      <c r="J202" s="79"/>
      <c r="K202" s="79"/>
      <c r="L202" s="79"/>
      <c r="M202" s="79"/>
      <c r="N202" s="79"/>
      <c r="O202" s="79"/>
      <c r="P202" s="79"/>
      <c r="Q202" s="79"/>
      <c r="R202" s="79"/>
      <c r="S202" s="79"/>
      <c r="T202" s="79"/>
      <c r="U202" s="79"/>
      <c r="V202" s="79"/>
      <c r="W202" s="79"/>
    </row>
    <row r="203" spans="1:23" x14ac:dyDescent="0.25">
      <c r="A203" s="79"/>
      <c r="B203" s="79"/>
      <c r="C203" s="79"/>
      <c r="D203" s="79"/>
      <c r="E203" s="79"/>
      <c r="F203" s="79"/>
      <c r="G203" s="79"/>
      <c r="H203" s="79"/>
      <c r="I203" s="79"/>
      <c r="J203" s="79"/>
      <c r="K203" s="79"/>
      <c r="L203" s="79"/>
      <c r="M203" s="79"/>
      <c r="N203" s="79"/>
      <c r="O203" s="79"/>
      <c r="P203" s="79"/>
      <c r="Q203" s="79"/>
      <c r="R203" s="79"/>
      <c r="S203" s="79"/>
      <c r="T203" s="79"/>
      <c r="U203" s="79"/>
      <c r="V203" s="79"/>
      <c r="W203" s="79"/>
    </row>
    <row r="204" spans="1:23" x14ac:dyDescent="0.25">
      <c r="A204" s="79"/>
      <c r="B204" s="79"/>
      <c r="C204" s="79"/>
      <c r="D204" s="79"/>
      <c r="E204" s="79"/>
      <c r="F204" s="79"/>
      <c r="G204" s="79"/>
      <c r="H204" s="79"/>
      <c r="I204" s="79"/>
      <c r="J204" s="79"/>
      <c r="K204" s="79"/>
      <c r="L204" s="79"/>
      <c r="M204" s="79"/>
      <c r="N204" s="79"/>
      <c r="O204" s="79"/>
      <c r="P204" s="79"/>
      <c r="Q204" s="79"/>
      <c r="R204" s="79"/>
      <c r="S204" s="79"/>
      <c r="T204" s="79"/>
      <c r="U204" s="79"/>
      <c r="V204" s="79"/>
      <c r="W204" s="79"/>
    </row>
    <row r="205" spans="1:23" x14ac:dyDescent="0.25">
      <c r="A205" s="79"/>
      <c r="B205" s="79"/>
      <c r="C205" s="79"/>
      <c r="D205" s="79"/>
      <c r="E205" s="79"/>
      <c r="F205" s="79"/>
      <c r="G205" s="79"/>
      <c r="H205" s="79"/>
      <c r="I205" s="79"/>
      <c r="J205" s="79"/>
      <c r="K205" s="79"/>
      <c r="L205" s="79"/>
      <c r="M205" s="79"/>
      <c r="N205" s="79"/>
      <c r="O205" s="79"/>
      <c r="P205" s="79"/>
      <c r="Q205" s="79"/>
      <c r="R205" s="79"/>
      <c r="S205" s="79"/>
      <c r="T205" s="79"/>
      <c r="U205" s="79"/>
      <c r="V205" s="79"/>
      <c r="W205" s="79"/>
    </row>
    <row r="206" spans="1:23" x14ac:dyDescent="0.25">
      <c r="A206" s="79"/>
      <c r="B206" s="79"/>
      <c r="C206" s="79"/>
      <c r="D206" s="79"/>
      <c r="E206" s="79"/>
      <c r="F206" s="79"/>
      <c r="G206" s="79"/>
      <c r="H206" s="79"/>
      <c r="I206" s="79"/>
      <c r="J206" s="79"/>
      <c r="K206" s="79"/>
      <c r="L206" s="79"/>
      <c r="M206" s="79"/>
      <c r="N206" s="79"/>
      <c r="O206" s="79"/>
      <c r="P206" s="79"/>
      <c r="Q206" s="79"/>
      <c r="R206" s="79"/>
      <c r="S206" s="79"/>
      <c r="T206" s="79"/>
      <c r="U206" s="79"/>
      <c r="V206" s="79"/>
      <c r="W206" s="79"/>
    </row>
    <row r="207" spans="1:23" x14ac:dyDescent="0.25">
      <c r="A207" s="79"/>
      <c r="B207" s="79"/>
      <c r="C207" s="79"/>
      <c r="D207" s="79"/>
      <c r="E207" s="79"/>
      <c r="F207" s="79"/>
      <c r="G207" s="79"/>
      <c r="H207" s="79"/>
      <c r="I207" s="79"/>
      <c r="J207" s="79"/>
      <c r="K207" s="79"/>
      <c r="L207" s="79"/>
      <c r="M207" s="79"/>
      <c r="N207" s="79"/>
      <c r="O207" s="79"/>
      <c r="P207" s="79"/>
      <c r="Q207" s="79"/>
      <c r="R207" s="79"/>
      <c r="S207" s="79"/>
      <c r="T207" s="79"/>
      <c r="U207" s="79"/>
      <c r="V207" s="79"/>
      <c r="W207" s="79"/>
    </row>
    <row r="208" spans="1:23" x14ac:dyDescent="0.25">
      <c r="A208" s="79"/>
      <c r="B208" s="79"/>
      <c r="C208" s="79"/>
      <c r="D208" s="79"/>
      <c r="E208" s="79"/>
      <c r="F208" s="79"/>
      <c r="G208" s="79"/>
      <c r="H208" s="79"/>
      <c r="I208" s="79"/>
      <c r="J208" s="79"/>
      <c r="K208" s="79"/>
      <c r="L208" s="79"/>
      <c r="M208" s="79"/>
      <c r="N208" s="79"/>
      <c r="O208" s="79"/>
      <c r="P208" s="79"/>
      <c r="Q208" s="79"/>
      <c r="R208" s="79"/>
      <c r="S208" s="79"/>
      <c r="T208" s="79"/>
      <c r="U208" s="79"/>
      <c r="V208" s="79"/>
      <c r="W208" s="79"/>
    </row>
    <row r="209" spans="1:23" x14ac:dyDescent="0.25">
      <c r="A209" s="79"/>
      <c r="B209" s="79"/>
      <c r="C209" s="79"/>
      <c r="D209" s="79"/>
      <c r="E209" s="79"/>
      <c r="F209" s="79"/>
      <c r="G209" s="79"/>
      <c r="H209" s="79"/>
      <c r="I209" s="79"/>
      <c r="J209" s="79"/>
      <c r="K209" s="79"/>
      <c r="L209" s="79"/>
      <c r="M209" s="79"/>
      <c r="N209" s="79"/>
      <c r="O209" s="79"/>
      <c r="P209" s="79"/>
      <c r="Q209" s="79"/>
      <c r="R209" s="79"/>
      <c r="S209" s="79"/>
      <c r="T209" s="79"/>
      <c r="U209" s="79"/>
      <c r="V209" s="79"/>
      <c r="W209" s="79"/>
    </row>
    <row r="210" spans="1:23" x14ac:dyDescent="0.25">
      <c r="A210" s="79"/>
      <c r="B210" s="79"/>
      <c r="C210" s="79"/>
      <c r="D210" s="79"/>
      <c r="E210" s="79"/>
      <c r="F210" s="79"/>
      <c r="G210" s="79"/>
      <c r="H210" s="79"/>
      <c r="I210" s="79"/>
      <c r="J210" s="79"/>
      <c r="K210" s="79"/>
      <c r="L210" s="79"/>
      <c r="M210" s="79"/>
      <c r="N210" s="79"/>
      <c r="O210" s="79"/>
      <c r="P210" s="79"/>
      <c r="Q210" s="79"/>
      <c r="R210" s="79"/>
      <c r="S210" s="79"/>
      <c r="T210" s="79"/>
      <c r="U210" s="79"/>
      <c r="V210" s="79"/>
      <c r="W210" s="79"/>
    </row>
    <row r="211" spans="1:23" x14ac:dyDescent="0.25">
      <c r="A211" s="79"/>
      <c r="B211" s="79"/>
      <c r="C211" s="79"/>
      <c r="D211" s="79"/>
      <c r="E211" s="79"/>
      <c r="F211" s="79"/>
      <c r="G211" s="79"/>
      <c r="H211" s="79"/>
      <c r="I211" s="79"/>
      <c r="J211" s="79"/>
      <c r="K211" s="79"/>
      <c r="L211" s="79"/>
      <c r="M211" s="79"/>
      <c r="N211" s="79"/>
      <c r="O211" s="79"/>
      <c r="P211" s="79"/>
      <c r="Q211" s="79"/>
      <c r="R211" s="79"/>
      <c r="S211" s="79"/>
      <c r="T211" s="79"/>
      <c r="U211" s="79"/>
      <c r="V211" s="79"/>
      <c r="W211" s="79"/>
    </row>
    <row r="212" spans="1:23" x14ac:dyDescent="0.25">
      <c r="A212" s="79"/>
      <c r="B212" s="79"/>
      <c r="C212" s="79"/>
      <c r="D212" s="79"/>
      <c r="E212" s="79"/>
      <c r="F212" s="79"/>
      <c r="G212" s="79"/>
      <c r="H212" s="79"/>
      <c r="I212" s="79"/>
      <c r="J212" s="79"/>
      <c r="K212" s="79"/>
      <c r="L212" s="79"/>
      <c r="M212" s="79"/>
      <c r="N212" s="79"/>
      <c r="O212" s="79"/>
      <c r="P212" s="79"/>
      <c r="Q212" s="79"/>
      <c r="R212" s="79"/>
      <c r="S212" s="79"/>
      <c r="T212" s="79"/>
      <c r="U212" s="79"/>
      <c r="V212" s="79"/>
      <c r="W212" s="79"/>
    </row>
    <row r="215" spans="1:23" x14ac:dyDescent="0.25">
      <c r="A215" s="79"/>
      <c r="B215" s="79"/>
      <c r="C215" s="79"/>
      <c r="D215" s="79"/>
      <c r="E215" s="79"/>
      <c r="F215" s="79"/>
      <c r="G215" s="79"/>
      <c r="H215" s="79"/>
      <c r="I215" s="79"/>
      <c r="J215" s="79"/>
      <c r="K215" s="79"/>
      <c r="L215" s="79"/>
      <c r="M215" s="79"/>
      <c r="N215" s="79"/>
      <c r="O215" s="79"/>
      <c r="P215" s="79"/>
      <c r="Q215" s="79"/>
      <c r="R215" s="79"/>
      <c r="S215" s="79"/>
      <c r="T215" s="79"/>
      <c r="U215" s="79"/>
      <c r="V215" s="79"/>
      <c r="W215" s="79"/>
    </row>
    <row r="216" spans="1:23" x14ac:dyDescent="0.25">
      <c r="A216" s="79"/>
      <c r="B216" s="79"/>
      <c r="C216" s="79"/>
      <c r="D216" s="79"/>
      <c r="E216" s="79"/>
      <c r="F216" s="79"/>
      <c r="G216" s="79"/>
      <c r="H216" s="79"/>
      <c r="I216" s="79"/>
      <c r="J216" s="79"/>
      <c r="K216" s="79"/>
      <c r="L216" s="79"/>
      <c r="M216" s="79"/>
      <c r="N216" s="79"/>
      <c r="O216" s="79"/>
      <c r="P216" s="79"/>
      <c r="Q216" s="79"/>
      <c r="R216" s="79"/>
      <c r="S216" s="79"/>
      <c r="T216" s="79"/>
      <c r="U216" s="79"/>
      <c r="V216" s="79"/>
      <c r="W216" s="79"/>
    </row>
    <row r="217" spans="1:23" x14ac:dyDescent="0.25">
      <c r="A217" s="79"/>
      <c r="B217" s="79"/>
      <c r="C217" s="79"/>
      <c r="D217" s="79"/>
      <c r="E217" s="79"/>
      <c r="F217" s="79"/>
      <c r="G217" s="79"/>
      <c r="H217" s="79"/>
      <c r="I217" s="79"/>
      <c r="J217" s="79"/>
      <c r="K217" s="79"/>
      <c r="L217" s="79"/>
      <c r="M217" s="79"/>
      <c r="N217" s="79"/>
      <c r="O217" s="79"/>
      <c r="P217" s="79"/>
      <c r="Q217" s="79"/>
      <c r="R217" s="79"/>
      <c r="S217" s="79"/>
      <c r="T217" s="79"/>
      <c r="U217" s="79"/>
      <c r="V217" s="79"/>
      <c r="W217" s="79"/>
    </row>
    <row r="218" spans="1:23" x14ac:dyDescent="0.25">
      <c r="A218" s="79"/>
      <c r="B218" s="79"/>
      <c r="C218" s="79"/>
      <c r="D218" s="79"/>
      <c r="E218" s="79"/>
      <c r="F218" s="79"/>
      <c r="G218" s="79"/>
      <c r="H218" s="79"/>
      <c r="I218" s="79"/>
      <c r="J218" s="79"/>
      <c r="K218" s="79"/>
      <c r="L218" s="79"/>
      <c r="M218" s="79"/>
      <c r="N218" s="79"/>
      <c r="O218" s="79"/>
      <c r="P218" s="79"/>
      <c r="Q218" s="79"/>
      <c r="R218" s="79"/>
      <c r="S218" s="79"/>
      <c r="T218" s="79"/>
      <c r="U218" s="79"/>
      <c r="V218" s="79"/>
      <c r="W218" s="79"/>
    </row>
    <row r="219" spans="1:23" x14ac:dyDescent="0.25">
      <c r="A219" s="79"/>
      <c r="B219" s="79"/>
      <c r="C219" s="79"/>
      <c r="D219" s="79"/>
      <c r="E219" s="79"/>
      <c r="F219" s="79"/>
      <c r="G219" s="79"/>
      <c r="H219" s="79"/>
      <c r="I219" s="79"/>
      <c r="J219" s="79"/>
      <c r="K219" s="79"/>
      <c r="L219" s="79"/>
      <c r="M219" s="79"/>
      <c r="N219" s="79"/>
      <c r="O219" s="79"/>
      <c r="P219" s="79"/>
      <c r="Q219" s="79"/>
      <c r="R219" s="79"/>
      <c r="S219" s="79"/>
      <c r="T219" s="79"/>
      <c r="U219" s="79"/>
      <c r="V219" s="79"/>
      <c r="W219" s="79"/>
    </row>
    <row r="220" spans="1:23" x14ac:dyDescent="0.25">
      <c r="A220" s="79"/>
      <c r="B220" s="79"/>
      <c r="C220" s="79"/>
      <c r="D220" s="79"/>
      <c r="E220" s="79"/>
      <c r="F220" s="79"/>
      <c r="G220" s="79"/>
      <c r="H220" s="79"/>
      <c r="I220" s="79"/>
      <c r="J220" s="79"/>
      <c r="K220" s="79"/>
      <c r="L220" s="79"/>
      <c r="M220" s="79"/>
      <c r="N220" s="79"/>
      <c r="O220" s="79"/>
      <c r="P220" s="79"/>
      <c r="Q220" s="79"/>
      <c r="R220" s="79"/>
      <c r="S220" s="79"/>
      <c r="T220" s="79"/>
      <c r="U220" s="79"/>
      <c r="V220" s="79"/>
      <c r="W220" s="79"/>
    </row>
    <row r="221" spans="1:23" x14ac:dyDescent="0.25">
      <c r="A221" s="79"/>
      <c r="B221" s="79"/>
      <c r="C221" s="79"/>
      <c r="D221" s="79"/>
      <c r="E221" s="79"/>
      <c r="F221" s="79"/>
      <c r="G221" s="79"/>
      <c r="H221" s="79"/>
      <c r="I221" s="79"/>
      <c r="J221" s="79"/>
      <c r="K221" s="79"/>
      <c r="L221" s="79"/>
      <c r="M221" s="79"/>
      <c r="N221" s="79"/>
      <c r="O221" s="79"/>
      <c r="P221" s="79"/>
      <c r="Q221" s="79"/>
      <c r="R221" s="79"/>
      <c r="S221" s="79"/>
      <c r="T221" s="79"/>
      <c r="U221" s="79"/>
      <c r="V221" s="79"/>
      <c r="W221" s="79"/>
    </row>
    <row r="222" spans="1:23" x14ac:dyDescent="0.25">
      <c r="A222" s="79"/>
      <c r="B222" s="79"/>
      <c r="C222" s="79"/>
      <c r="D222" s="79"/>
      <c r="E222" s="79"/>
      <c r="F222" s="79"/>
      <c r="G222" s="79"/>
      <c r="H222" s="79"/>
      <c r="I222" s="79"/>
      <c r="J222" s="79"/>
      <c r="K222" s="79"/>
      <c r="L222" s="79"/>
      <c r="M222" s="79"/>
      <c r="N222" s="79"/>
      <c r="O222" s="79"/>
      <c r="P222" s="79"/>
      <c r="Q222" s="79"/>
      <c r="R222" s="79"/>
      <c r="S222" s="79"/>
      <c r="T222" s="79"/>
      <c r="U222" s="79"/>
      <c r="V222" s="79"/>
      <c r="W222" s="79"/>
    </row>
    <row r="223" spans="1:23" x14ac:dyDescent="0.25">
      <c r="A223" s="79"/>
      <c r="B223" s="79"/>
      <c r="C223" s="79"/>
      <c r="D223" s="79"/>
      <c r="E223" s="79"/>
      <c r="F223" s="79"/>
      <c r="G223" s="79"/>
      <c r="H223" s="79"/>
      <c r="I223" s="79"/>
      <c r="J223" s="79"/>
      <c r="K223" s="79"/>
      <c r="L223" s="79"/>
      <c r="M223" s="79"/>
      <c r="N223" s="79"/>
      <c r="O223" s="79"/>
      <c r="P223" s="79"/>
      <c r="Q223" s="79"/>
      <c r="R223" s="79"/>
      <c r="S223" s="79"/>
      <c r="T223" s="79"/>
      <c r="U223" s="79"/>
      <c r="V223" s="79"/>
      <c r="W223" s="79"/>
    </row>
    <row r="224" spans="1:23" x14ac:dyDescent="0.25">
      <c r="A224" s="79"/>
      <c r="B224" s="79"/>
      <c r="C224" s="79"/>
      <c r="D224" s="79"/>
      <c r="E224" s="79"/>
      <c r="F224" s="79"/>
      <c r="G224" s="79"/>
      <c r="H224" s="79"/>
      <c r="I224" s="79"/>
      <c r="J224" s="79"/>
      <c r="K224" s="79"/>
      <c r="L224" s="79"/>
      <c r="M224" s="79"/>
      <c r="N224" s="79"/>
      <c r="O224" s="79"/>
      <c r="P224" s="79"/>
      <c r="Q224" s="79"/>
      <c r="R224" s="79"/>
      <c r="S224" s="79"/>
      <c r="T224" s="79"/>
      <c r="U224" s="79"/>
      <c r="V224" s="79"/>
      <c r="W224" s="79"/>
    </row>
    <row r="225" spans="1:23" x14ac:dyDescent="0.25">
      <c r="A225" s="79"/>
      <c r="B225" s="79"/>
      <c r="C225" s="79"/>
      <c r="D225" s="79"/>
      <c r="E225" s="79"/>
      <c r="F225" s="79"/>
      <c r="G225" s="79"/>
      <c r="H225" s="79"/>
      <c r="I225" s="79"/>
      <c r="J225" s="79"/>
      <c r="K225" s="79"/>
      <c r="L225" s="79"/>
      <c r="M225" s="79"/>
      <c r="N225" s="79"/>
      <c r="O225" s="79"/>
      <c r="P225" s="79"/>
      <c r="Q225" s="79"/>
      <c r="R225" s="79"/>
      <c r="S225" s="79"/>
      <c r="T225" s="79"/>
      <c r="U225" s="79"/>
      <c r="V225" s="79"/>
      <c r="W225" s="79"/>
    </row>
    <row r="226" spans="1:23" x14ac:dyDescent="0.25">
      <c r="A226" s="79"/>
      <c r="B226" s="79"/>
      <c r="C226" s="79"/>
      <c r="D226" s="79"/>
      <c r="E226" s="79"/>
      <c r="F226" s="79"/>
      <c r="G226" s="79"/>
      <c r="H226" s="79"/>
      <c r="I226" s="79"/>
      <c r="J226" s="79"/>
      <c r="K226" s="79"/>
      <c r="L226" s="79"/>
      <c r="M226" s="79"/>
      <c r="N226" s="79"/>
      <c r="O226" s="79"/>
      <c r="P226" s="79"/>
      <c r="Q226" s="79"/>
      <c r="R226" s="79"/>
      <c r="S226" s="79"/>
      <c r="T226" s="79"/>
      <c r="U226" s="79"/>
      <c r="V226" s="79"/>
      <c r="W226" s="79"/>
    </row>
    <row r="227" spans="1:23" x14ac:dyDescent="0.25">
      <c r="A227" s="79"/>
      <c r="B227" s="79"/>
      <c r="C227" s="79"/>
      <c r="D227" s="79"/>
      <c r="E227" s="79"/>
      <c r="F227" s="79"/>
      <c r="G227" s="79"/>
      <c r="H227" s="79"/>
      <c r="I227" s="79"/>
      <c r="J227" s="79"/>
      <c r="K227" s="79"/>
      <c r="L227" s="79"/>
      <c r="M227" s="79"/>
      <c r="N227" s="79"/>
      <c r="O227" s="79"/>
      <c r="P227" s="79"/>
      <c r="Q227" s="79"/>
      <c r="R227" s="79"/>
      <c r="S227" s="79"/>
      <c r="T227" s="79"/>
      <c r="U227" s="79"/>
      <c r="V227" s="79"/>
      <c r="W227" s="79"/>
    </row>
    <row r="230" spans="1:23" x14ac:dyDescent="0.25">
      <c r="A230" s="79"/>
      <c r="B230" s="79"/>
      <c r="C230" s="79"/>
      <c r="D230" s="79"/>
      <c r="E230" s="79"/>
      <c r="F230" s="79"/>
      <c r="G230" s="79"/>
      <c r="H230" s="79"/>
      <c r="I230" s="79"/>
      <c r="J230" s="79"/>
      <c r="K230" s="79"/>
      <c r="L230" s="79"/>
      <c r="M230" s="79"/>
      <c r="N230" s="79"/>
      <c r="O230" s="79"/>
      <c r="P230" s="79"/>
      <c r="Q230" s="79"/>
      <c r="R230" s="79"/>
      <c r="S230" s="79"/>
      <c r="T230" s="79"/>
      <c r="U230" s="79"/>
      <c r="V230" s="79"/>
      <c r="W230" s="79"/>
    </row>
    <row r="231" spans="1:23" x14ac:dyDescent="0.25">
      <c r="A231" s="79"/>
      <c r="B231" s="79"/>
      <c r="C231" s="79"/>
      <c r="D231" s="79"/>
      <c r="E231" s="79"/>
      <c r="F231" s="79"/>
      <c r="G231" s="79"/>
      <c r="H231" s="79"/>
      <c r="I231" s="79"/>
      <c r="J231" s="79"/>
      <c r="K231" s="79"/>
      <c r="L231" s="79"/>
      <c r="M231" s="79"/>
      <c r="N231" s="79"/>
      <c r="O231" s="79"/>
      <c r="P231" s="79"/>
      <c r="Q231" s="79"/>
      <c r="R231" s="79"/>
      <c r="S231" s="79"/>
      <c r="T231" s="79"/>
      <c r="U231" s="79"/>
      <c r="V231" s="79"/>
      <c r="W231" s="79"/>
    </row>
    <row r="232" spans="1:23" x14ac:dyDescent="0.25">
      <c r="A232" s="79"/>
      <c r="B232" s="79"/>
      <c r="C232" s="79"/>
      <c r="D232" s="79"/>
      <c r="E232" s="79"/>
      <c r="F232" s="79"/>
      <c r="G232" s="79"/>
      <c r="H232" s="79"/>
      <c r="I232" s="79"/>
      <c r="J232" s="79"/>
      <c r="K232" s="79"/>
      <c r="L232" s="79"/>
      <c r="M232" s="79"/>
      <c r="N232" s="79"/>
      <c r="O232" s="79"/>
      <c r="P232" s="79"/>
      <c r="Q232" s="79"/>
      <c r="R232" s="79"/>
      <c r="S232" s="79"/>
      <c r="T232" s="79"/>
      <c r="U232" s="79"/>
      <c r="V232" s="79"/>
      <c r="W232" s="79"/>
    </row>
    <row r="233" spans="1:23" x14ac:dyDescent="0.25">
      <c r="A233" s="79"/>
      <c r="B233" s="79"/>
      <c r="C233" s="79"/>
      <c r="D233" s="79"/>
      <c r="E233" s="79"/>
      <c r="F233" s="79"/>
      <c r="G233" s="79"/>
      <c r="H233" s="79"/>
      <c r="I233" s="79"/>
      <c r="J233" s="79"/>
      <c r="K233" s="79"/>
      <c r="L233" s="79"/>
      <c r="M233" s="79"/>
      <c r="N233" s="79"/>
      <c r="O233" s="79"/>
      <c r="P233" s="79"/>
      <c r="Q233" s="79"/>
      <c r="R233" s="79"/>
      <c r="S233" s="79"/>
      <c r="T233" s="79"/>
      <c r="U233" s="79"/>
      <c r="V233" s="79"/>
      <c r="W233" s="79"/>
    </row>
    <row r="234" spans="1:23" x14ac:dyDescent="0.25">
      <c r="A234" s="79"/>
      <c r="B234" s="79"/>
      <c r="C234" s="79"/>
      <c r="D234" s="79"/>
      <c r="E234" s="79"/>
      <c r="F234" s="79"/>
      <c r="G234" s="79"/>
      <c r="H234" s="79"/>
      <c r="I234" s="79"/>
      <c r="J234" s="79"/>
      <c r="K234" s="79"/>
      <c r="L234" s="79"/>
      <c r="M234" s="79"/>
      <c r="N234" s="79"/>
      <c r="O234" s="79"/>
      <c r="P234" s="79"/>
      <c r="Q234" s="79"/>
      <c r="R234" s="79"/>
      <c r="S234" s="79"/>
      <c r="T234" s="79"/>
      <c r="U234" s="79"/>
      <c r="V234" s="79"/>
      <c r="W234" s="79"/>
    </row>
    <row r="235" spans="1:23" x14ac:dyDescent="0.25">
      <c r="A235" s="79"/>
      <c r="B235" s="79"/>
      <c r="C235" s="79"/>
      <c r="D235" s="79"/>
      <c r="E235" s="79"/>
      <c r="F235" s="79"/>
      <c r="G235" s="79"/>
      <c r="H235" s="79"/>
      <c r="I235" s="79"/>
      <c r="J235" s="79"/>
      <c r="K235" s="79"/>
      <c r="L235" s="79"/>
      <c r="M235" s="79"/>
      <c r="N235" s="79"/>
      <c r="O235" s="79"/>
      <c r="P235" s="79"/>
      <c r="Q235" s="79"/>
      <c r="R235" s="79"/>
      <c r="S235" s="79"/>
      <c r="T235" s="79"/>
      <c r="U235" s="79"/>
      <c r="V235" s="79"/>
      <c r="W235" s="79"/>
    </row>
    <row r="236" spans="1:23" x14ac:dyDescent="0.25">
      <c r="A236" s="79"/>
      <c r="B236" s="79"/>
      <c r="C236" s="79"/>
      <c r="D236" s="79"/>
      <c r="E236" s="79"/>
      <c r="F236" s="79"/>
      <c r="G236" s="79"/>
      <c r="H236" s="79"/>
      <c r="I236" s="79"/>
      <c r="J236" s="79"/>
      <c r="K236" s="79"/>
      <c r="L236" s="79"/>
      <c r="M236" s="79"/>
      <c r="N236" s="79"/>
      <c r="O236" s="79"/>
      <c r="P236" s="79"/>
      <c r="Q236" s="79"/>
      <c r="R236" s="79"/>
      <c r="S236" s="79"/>
      <c r="T236" s="79"/>
      <c r="U236" s="79"/>
      <c r="V236" s="79"/>
      <c r="W236" s="79"/>
    </row>
    <row r="237" spans="1:23" x14ac:dyDescent="0.25">
      <c r="A237" s="79"/>
      <c r="B237" s="79"/>
      <c r="C237" s="79"/>
      <c r="D237" s="79"/>
      <c r="E237" s="79"/>
      <c r="F237" s="79"/>
      <c r="G237" s="79"/>
      <c r="H237" s="79"/>
      <c r="I237" s="79"/>
      <c r="J237" s="79"/>
      <c r="K237" s="79"/>
      <c r="L237" s="79"/>
      <c r="M237" s="79"/>
      <c r="N237" s="79"/>
      <c r="O237" s="79"/>
      <c r="P237" s="79"/>
      <c r="Q237" s="79"/>
      <c r="R237" s="79"/>
      <c r="S237" s="79"/>
      <c r="T237" s="79"/>
      <c r="U237" s="79"/>
      <c r="V237" s="79"/>
      <c r="W237" s="79"/>
    </row>
    <row r="238" spans="1:23" x14ac:dyDescent="0.25">
      <c r="A238" s="79"/>
      <c r="B238" s="79"/>
      <c r="C238" s="79"/>
      <c r="D238" s="79"/>
      <c r="E238" s="79"/>
      <c r="F238" s="79"/>
      <c r="G238" s="79"/>
      <c r="H238" s="79"/>
      <c r="I238" s="79"/>
      <c r="J238" s="79"/>
      <c r="K238" s="79"/>
      <c r="L238" s="79"/>
      <c r="M238" s="79"/>
      <c r="N238" s="79"/>
      <c r="O238" s="79"/>
      <c r="P238" s="79"/>
      <c r="Q238" s="79"/>
      <c r="R238" s="79"/>
      <c r="S238" s="79"/>
      <c r="T238" s="79"/>
      <c r="U238" s="79"/>
      <c r="V238" s="79"/>
      <c r="W238" s="79"/>
    </row>
    <row r="239" spans="1:23" x14ac:dyDescent="0.25">
      <c r="A239" s="79"/>
      <c r="B239" s="79"/>
      <c r="C239" s="79"/>
      <c r="D239" s="79"/>
      <c r="E239" s="79"/>
      <c r="F239" s="79"/>
      <c r="G239" s="79"/>
      <c r="H239" s="79"/>
      <c r="I239" s="79"/>
      <c r="J239" s="79"/>
      <c r="K239" s="79"/>
      <c r="L239" s="79"/>
      <c r="M239" s="79"/>
      <c r="N239" s="79"/>
      <c r="O239" s="79"/>
      <c r="P239" s="79"/>
      <c r="Q239" s="79"/>
      <c r="R239" s="79"/>
      <c r="S239" s="79"/>
      <c r="T239" s="79"/>
      <c r="U239" s="79"/>
      <c r="V239" s="79"/>
      <c r="W239" s="79"/>
    </row>
    <row r="240" spans="1:23" x14ac:dyDescent="0.25">
      <c r="A240" s="79"/>
      <c r="B240" s="79"/>
      <c r="C240" s="79"/>
      <c r="D240" s="79"/>
      <c r="E240" s="79"/>
      <c r="F240" s="79"/>
      <c r="G240" s="79"/>
      <c r="H240" s="79"/>
      <c r="I240" s="79"/>
      <c r="J240" s="79"/>
      <c r="K240" s="79"/>
      <c r="L240" s="79"/>
      <c r="M240" s="79"/>
      <c r="N240" s="79"/>
      <c r="O240" s="79"/>
      <c r="P240" s="79"/>
      <c r="Q240" s="79"/>
      <c r="R240" s="79"/>
      <c r="S240" s="79"/>
      <c r="T240" s="79"/>
      <c r="U240" s="79"/>
      <c r="V240" s="79"/>
      <c r="W240" s="79"/>
    </row>
    <row r="241" spans="1:23" x14ac:dyDescent="0.25">
      <c r="A241" s="79"/>
      <c r="B241" s="79"/>
      <c r="C241" s="79"/>
      <c r="D241" s="79"/>
      <c r="E241" s="79"/>
      <c r="F241" s="79"/>
      <c r="G241" s="79"/>
      <c r="H241" s="79"/>
      <c r="I241" s="79"/>
      <c r="J241" s="79"/>
      <c r="K241" s="79"/>
      <c r="L241" s="79"/>
      <c r="M241" s="79"/>
      <c r="N241" s="79"/>
      <c r="O241" s="79"/>
      <c r="P241" s="79"/>
      <c r="Q241" s="79"/>
      <c r="R241" s="79"/>
      <c r="S241" s="79"/>
      <c r="T241" s="79"/>
      <c r="U241" s="79"/>
      <c r="V241" s="79"/>
      <c r="W241" s="79"/>
    </row>
    <row r="242" spans="1:23" x14ac:dyDescent="0.25">
      <c r="A242" s="79"/>
      <c r="B242" s="79"/>
      <c r="C242" s="79"/>
      <c r="D242" s="79"/>
      <c r="E242" s="79"/>
      <c r="F242" s="79"/>
      <c r="G242" s="79"/>
      <c r="H242" s="79"/>
      <c r="I242" s="79"/>
      <c r="J242" s="79"/>
      <c r="K242" s="79"/>
      <c r="L242" s="79"/>
      <c r="M242" s="79"/>
      <c r="N242" s="79"/>
      <c r="O242" s="79"/>
      <c r="P242" s="79"/>
      <c r="Q242" s="79"/>
      <c r="R242" s="79"/>
      <c r="S242" s="79"/>
      <c r="T242" s="79"/>
      <c r="U242" s="79"/>
      <c r="V242" s="79"/>
      <c r="W242" s="79"/>
    </row>
    <row r="243" spans="1:23" x14ac:dyDescent="0.25">
      <c r="A243" s="79"/>
      <c r="B243" s="79"/>
      <c r="C243" s="79"/>
      <c r="D243" s="79"/>
      <c r="E243" s="79"/>
      <c r="F243" s="79"/>
      <c r="G243" s="79"/>
      <c r="H243" s="79"/>
      <c r="I243" s="79"/>
      <c r="J243" s="79"/>
      <c r="K243" s="79"/>
      <c r="L243" s="79"/>
      <c r="M243" s="79"/>
      <c r="N243" s="79"/>
      <c r="O243" s="79"/>
      <c r="P243" s="79"/>
      <c r="Q243" s="79"/>
      <c r="R243" s="79"/>
      <c r="S243" s="79"/>
      <c r="T243" s="79"/>
      <c r="U243" s="79"/>
      <c r="V243" s="79"/>
      <c r="W243" s="79"/>
    </row>
    <row r="246" spans="1:23" x14ac:dyDescent="0.25">
      <c r="A246" s="79"/>
      <c r="B246" s="79"/>
      <c r="C246" s="79"/>
      <c r="D246" s="79"/>
      <c r="E246" s="79"/>
      <c r="F246" s="79"/>
      <c r="G246" s="79"/>
      <c r="H246" s="79"/>
      <c r="I246" s="79"/>
      <c r="J246" s="79"/>
      <c r="K246" s="79"/>
      <c r="L246" s="79"/>
      <c r="M246" s="79"/>
      <c r="N246" s="79"/>
      <c r="O246" s="79"/>
      <c r="P246" s="79"/>
      <c r="Q246" s="79"/>
      <c r="R246" s="79"/>
      <c r="S246" s="79"/>
      <c r="T246" s="79"/>
      <c r="U246" s="79"/>
      <c r="V246" s="79"/>
      <c r="W246" s="79"/>
    </row>
    <row r="247" spans="1:23" x14ac:dyDescent="0.25">
      <c r="A247" s="79"/>
      <c r="B247" s="79"/>
      <c r="C247" s="79"/>
      <c r="D247" s="79"/>
      <c r="E247" s="79"/>
      <c r="F247" s="79"/>
      <c r="G247" s="79"/>
      <c r="H247" s="79"/>
      <c r="I247" s="79"/>
      <c r="J247" s="79"/>
      <c r="K247" s="79"/>
      <c r="L247" s="79"/>
      <c r="M247" s="79"/>
      <c r="N247" s="79"/>
      <c r="O247" s="79"/>
      <c r="P247" s="79"/>
      <c r="Q247" s="79"/>
      <c r="R247" s="79"/>
      <c r="S247" s="79"/>
      <c r="T247" s="79"/>
      <c r="U247" s="79"/>
      <c r="V247" s="79"/>
      <c r="W247" s="79"/>
    </row>
    <row r="248" spans="1:23" x14ac:dyDescent="0.25">
      <c r="A248" s="79"/>
      <c r="B248" s="79"/>
      <c r="C248" s="79"/>
      <c r="D248" s="79"/>
      <c r="E248" s="79"/>
      <c r="F248" s="79"/>
      <c r="G248" s="79"/>
      <c r="H248" s="79"/>
      <c r="I248" s="79"/>
      <c r="J248" s="79"/>
      <c r="K248" s="79"/>
      <c r="L248" s="79"/>
      <c r="M248" s="79"/>
      <c r="N248" s="79"/>
      <c r="O248" s="79"/>
      <c r="P248" s="79"/>
      <c r="Q248" s="79"/>
      <c r="R248" s="79"/>
      <c r="S248" s="79"/>
      <c r="T248" s="79"/>
      <c r="U248" s="79"/>
      <c r="V248" s="79"/>
      <c r="W248" s="79"/>
    </row>
    <row r="249" spans="1:23" x14ac:dyDescent="0.25">
      <c r="A249" s="79"/>
      <c r="B249" s="79"/>
      <c r="C249" s="79"/>
      <c r="D249" s="79"/>
      <c r="E249" s="79"/>
      <c r="F249" s="79"/>
      <c r="G249" s="79"/>
      <c r="H249" s="79"/>
      <c r="I249" s="79"/>
      <c r="J249" s="79"/>
      <c r="K249" s="79"/>
      <c r="L249" s="79"/>
      <c r="M249" s="79"/>
      <c r="N249" s="79"/>
      <c r="O249" s="79"/>
      <c r="P249" s="79"/>
      <c r="Q249" s="79"/>
      <c r="R249" s="79"/>
      <c r="S249" s="79"/>
      <c r="T249" s="79"/>
      <c r="U249" s="79"/>
      <c r="V249" s="79"/>
      <c r="W249" s="79"/>
    </row>
    <row r="250" spans="1:23" x14ac:dyDescent="0.25">
      <c r="A250" s="79"/>
      <c r="B250" s="79"/>
      <c r="C250" s="79"/>
      <c r="D250" s="79"/>
      <c r="E250" s="79"/>
      <c r="F250" s="79"/>
      <c r="G250" s="79"/>
      <c r="H250" s="79"/>
      <c r="I250" s="79"/>
      <c r="J250" s="79"/>
      <c r="K250" s="79"/>
      <c r="L250" s="79"/>
      <c r="M250" s="79"/>
      <c r="N250" s="79"/>
      <c r="O250" s="79"/>
      <c r="P250" s="79"/>
      <c r="Q250" s="79"/>
      <c r="R250" s="79"/>
      <c r="S250" s="79"/>
      <c r="T250" s="79"/>
      <c r="U250" s="79"/>
      <c r="V250" s="79"/>
      <c r="W250" s="79"/>
    </row>
    <row r="251" spans="1:23" x14ac:dyDescent="0.25">
      <c r="A251" s="79"/>
      <c r="B251" s="79"/>
      <c r="C251" s="79"/>
      <c r="D251" s="79"/>
      <c r="E251" s="79"/>
      <c r="F251" s="79"/>
      <c r="G251" s="79"/>
      <c r="H251" s="79"/>
      <c r="I251" s="79"/>
      <c r="J251" s="79"/>
      <c r="K251" s="79"/>
      <c r="L251" s="79"/>
      <c r="M251" s="79"/>
      <c r="N251" s="79"/>
      <c r="O251" s="79"/>
      <c r="P251" s="79"/>
      <c r="Q251" s="79"/>
      <c r="R251" s="79"/>
      <c r="S251" s="79"/>
      <c r="T251" s="79"/>
      <c r="U251" s="79"/>
      <c r="V251" s="79"/>
      <c r="W251" s="79"/>
    </row>
    <row r="252" spans="1:23" x14ac:dyDescent="0.25">
      <c r="A252" s="79"/>
      <c r="B252" s="79"/>
      <c r="C252" s="79"/>
      <c r="D252" s="79"/>
      <c r="E252" s="79"/>
      <c r="F252" s="79"/>
      <c r="G252" s="79"/>
      <c r="H252" s="79"/>
      <c r="I252" s="79"/>
      <c r="J252" s="79"/>
      <c r="K252" s="79"/>
      <c r="L252" s="79"/>
      <c r="M252" s="79"/>
      <c r="N252" s="79"/>
      <c r="O252" s="79"/>
      <c r="P252" s="79"/>
      <c r="Q252" s="79"/>
      <c r="R252" s="79"/>
      <c r="S252" s="79"/>
      <c r="T252" s="79"/>
      <c r="U252" s="79"/>
      <c r="V252" s="79"/>
      <c r="W252" s="79"/>
    </row>
    <row r="253" spans="1:23" x14ac:dyDescent="0.25">
      <c r="A253" s="79"/>
      <c r="B253" s="79"/>
      <c r="C253" s="79"/>
      <c r="D253" s="79"/>
      <c r="E253" s="79"/>
      <c r="F253" s="79"/>
      <c r="G253" s="79"/>
      <c r="H253" s="79"/>
      <c r="I253" s="79"/>
      <c r="J253" s="79"/>
      <c r="K253" s="79"/>
      <c r="L253" s="79"/>
      <c r="M253" s="79"/>
      <c r="N253" s="79"/>
      <c r="O253" s="79"/>
      <c r="P253" s="79"/>
      <c r="Q253" s="79"/>
      <c r="R253" s="79"/>
      <c r="S253" s="79"/>
      <c r="T253" s="79"/>
      <c r="U253" s="79"/>
      <c r="V253" s="79"/>
      <c r="W253" s="79"/>
    </row>
    <row r="254" spans="1:23" x14ac:dyDescent="0.25">
      <c r="A254" s="79"/>
      <c r="B254" s="79"/>
      <c r="C254" s="79"/>
      <c r="D254" s="79"/>
      <c r="E254" s="79"/>
      <c r="F254" s="79"/>
      <c r="G254" s="79"/>
      <c r="H254" s="79"/>
      <c r="I254" s="79"/>
      <c r="J254" s="79"/>
      <c r="K254" s="79"/>
      <c r="L254" s="79"/>
      <c r="M254" s="79"/>
      <c r="N254" s="79"/>
      <c r="O254" s="79"/>
      <c r="P254" s="79"/>
      <c r="Q254" s="79"/>
      <c r="R254" s="79"/>
      <c r="S254" s="79"/>
      <c r="T254" s="79"/>
      <c r="U254" s="79"/>
      <c r="V254" s="79"/>
      <c r="W254" s="79"/>
    </row>
    <row r="255" spans="1:23" x14ac:dyDescent="0.25">
      <c r="A255" s="79"/>
      <c r="B255" s="79"/>
      <c r="C255" s="79"/>
      <c r="D255" s="79"/>
      <c r="E255" s="79"/>
      <c r="F255" s="79"/>
      <c r="G255" s="79"/>
      <c r="H255" s="79"/>
      <c r="I255" s="79"/>
      <c r="J255" s="79"/>
      <c r="K255" s="79"/>
      <c r="L255" s="79"/>
      <c r="M255" s="79"/>
      <c r="N255" s="79"/>
      <c r="O255" s="79"/>
      <c r="P255" s="79"/>
      <c r="Q255" s="79"/>
      <c r="R255" s="79"/>
      <c r="S255" s="79"/>
      <c r="T255" s="79"/>
      <c r="U255" s="79"/>
      <c r="V255" s="79"/>
      <c r="W255" s="79"/>
    </row>
    <row r="256" spans="1:23" x14ac:dyDescent="0.25">
      <c r="A256" s="79"/>
      <c r="B256" s="79"/>
      <c r="C256" s="79"/>
      <c r="D256" s="79"/>
      <c r="E256" s="79"/>
      <c r="F256" s="79"/>
      <c r="G256" s="79"/>
      <c r="H256" s="79"/>
      <c r="I256" s="79"/>
      <c r="J256" s="79"/>
      <c r="K256" s="79"/>
      <c r="L256" s="79"/>
      <c r="M256" s="79"/>
      <c r="N256" s="79"/>
      <c r="O256" s="79"/>
      <c r="P256" s="79"/>
      <c r="Q256" s="79"/>
      <c r="R256" s="79"/>
      <c r="S256" s="79"/>
      <c r="T256" s="79"/>
      <c r="U256" s="79"/>
      <c r="V256" s="79"/>
      <c r="W256" s="79"/>
    </row>
    <row r="257" s="79" customFormat="1" x14ac:dyDescent="0.25"/>
    <row r="258" s="79" customFormat="1" x14ac:dyDescent="0.25"/>
    <row r="259" s="79" customFormat="1" x14ac:dyDescent="0.25"/>
    <row r="260" s="79" customFormat="1" x14ac:dyDescent="0.25"/>
    <row r="261" s="79" customFormat="1" x14ac:dyDescent="0.25"/>
    <row r="262" s="79" customFormat="1" x14ac:dyDescent="0.25"/>
    <row r="263" s="79" customFormat="1" x14ac:dyDescent="0.25"/>
    <row r="264" s="79" customFormat="1" x14ac:dyDescent="0.25"/>
    <row r="265" s="79" customFormat="1" x14ac:dyDescent="0.25"/>
    <row r="266" s="79" customFormat="1" x14ac:dyDescent="0.25"/>
    <row r="267" s="79" customFormat="1" x14ac:dyDescent="0.25"/>
    <row r="268" s="79" customFormat="1" x14ac:dyDescent="0.25"/>
    <row r="269" s="79" customFormat="1" x14ac:dyDescent="0.25"/>
    <row r="270" s="79" customFormat="1" x14ac:dyDescent="0.25"/>
    <row r="271" s="79" customFormat="1" x14ac:dyDescent="0.25"/>
    <row r="272" s="79" customFormat="1" x14ac:dyDescent="0.25"/>
    <row r="273" s="79" customFormat="1" x14ac:dyDescent="0.25"/>
    <row r="274" s="79" customFormat="1" x14ac:dyDescent="0.25"/>
    <row r="275" s="79" customFormat="1" x14ac:dyDescent="0.25"/>
    <row r="276" s="79" customFormat="1" x14ac:dyDescent="0.25"/>
    <row r="277" s="79" customFormat="1" x14ac:dyDescent="0.25"/>
    <row r="278" s="79" customFormat="1" x14ac:dyDescent="0.25"/>
    <row r="279" s="79" customFormat="1" x14ac:dyDescent="0.25"/>
    <row r="280" s="79" customFormat="1" x14ac:dyDescent="0.25"/>
    <row r="281" s="79" customFormat="1" x14ac:dyDescent="0.25"/>
    <row r="282" s="79" customFormat="1" x14ac:dyDescent="0.25"/>
    <row r="283" s="79" customFormat="1" x14ac:dyDescent="0.25"/>
    <row r="284" s="79" customFormat="1" x14ac:dyDescent="0.25"/>
    <row r="285" s="79" customFormat="1" x14ac:dyDescent="0.25"/>
    <row r="286" s="79" customFormat="1" x14ac:dyDescent="0.25"/>
    <row r="287" s="79" customFormat="1" x14ac:dyDescent="0.25"/>
    <row r="288" s="79" customFormat="1" x14ac:dyDescent="0.25"/>
    <row r="289" s="79" customFormat="1" x14ac:dyDescent="0.25"/>
    <row r="290" s="79" customFormat="1" x14ac:dyDescent="0.25"/>
    <row r="291" s="79" customFormat="1" x14ac:dyDescent="0.25"/>
    <row r="292" s="79" customFormat="1" x14ac:dyDescent="0.25"/>
    <row r="293" s="79" customFormat="1" x14ac:dyDescent="0.25"/>
    <row r="294" s="79" customFormat="1" x14ac:dyDescent="0.25"/>
    <row r="295" s="79" customFormat="1" x14ac:dyDescent="0.25"/>
    <row r="296" s="79" customFormat="1" x14ac:dyDescent="0.25"/>
    <row r="297" s="79" customFormat="1" x14ac:dyDescent="0.25"/>
    <row r="298" s="79" customFormat="1" x14ac:dyDescent="0.25"/>
    <row r="299" s="79" customFormat="1" x14ac:dyDescent="0.25"/>
    <row r="300" s="79" customFormat="1" x14ac:dyDescent="0.25"/>
    <row r="301" s="79" customFormat="1" x14ac:dyDescent="0.25"/>
    <row r="302" s="79" customFormat="1" x14ac:dyDescent="0.25"/>
    <row r="303" s="79" customFormat="1" x14ac:dyDescent="0.25"/>
    <row r="304" s="79" customFormat="1" x14ac:dyDescent="0.25"/>
    <row r="305" s="79" customFormat="1" x14ac:dyDescent="0.25"/>
    <row r="306" s="79" customFormat="1" x14ac:dyDescent="0.25"/>
    <row r="307" s="79" customFormat="1" x14ac:dyDescent="0.25"/>
    <row r="308" s="79" customFormat="1" x14ac:dyDescent="0.25"/>
    <row r="309" s="79" customFormat="1" x14ac:dyDescent="0.25"/>
    <row r="310" s="79" customFormat="1" x14ac:dyDescent="0.25"/>
    <row r="311" s="79" customFormat="1" x14ac:dyDescent="0.25"/>
    <row r="312" s="79" customFormat="1" x14ac:dyDescent="0.25"/>
    <row r="313" s="79" customFormat="1" x14ac:dyDescent="0.25"/>
    <row r="314" s="79" customFormat="1" x14ac:dyDescent="0.25"/>
    <row r="315" s="79" customFormat="1" x14ac:dyDescent="0.25"/>
    <row r="316" s="79" customFormat="1" x14ac:dyDescent="0.25"/>
    <row r="317" s="79" customFormat="1" x14ac:dyDescent="0.25"/>
    <row r="318" s="79" customFormat="1" x14ac:dyDescent="0.25"/>
    <row r="319" s="79" customFormat="1" x14ac:dyDescent="0.25"/>
    <row r="320" s="79" customFormat="1" x14ac:dyDescent="0.25"/>
    <row r="321" s="79" customFormat="1" x14ac:dyDescent="0.25"/>
    <row r="322" s="79" customFormat="1" x14ac:dyDescent="0.25"/>
    <row r="323" s="79" customFormat="1" x14ac:dyDescent="0.25"/>
    <row r="324" s="79" customFormat="1" x14ac:dyDescent="0.25"/>
    <row r="325" s="79" customFormat="1" x14ac:dyDescent="0.25"/>
    <row r="326" s="79" customFormat="1" x14ac:dyDescent="0.25"/>
    <row r="327" s="79" customFormat="1" x14ac:dyDescent="0.25"/>
    <row r="328" s="79" customFormat="1" x14ac:dyDescent="0.25"/>
    <row r="329" s="79" customFormat="1" x14ac:dyDescent="0.25"/>
    <row r="330" s="79" customFormat="1" x14ac:dyDescent="0.25"/>
    <row r="331" s="79" customFormat="1" x14ac:dyDescent="0.25"/>
    <row r="332" s="79" customFormat="1" x14ac:dyDescent="0.25"/>
    <row r="333" s="79" customFormat="1" x14ac:dyDescent="0.25"/>
    <row r="334" s="79" customFormat="1" x14ac:dyDescent="0.25"/>
    <row r="335" s="79" customFormat="1" x14ac:dyDescent="0.25"/>
    <row r="336" s="79" customFormat="1" x14ac:dyDescent="0.25"/>
    <row r="337" s="79" customFormat="1" x14ac:dyDescent="0.25"/>
    <row r="338" s="79" customFormat="1" x14ac:dyDescent="0.25"/>
    <row r="339" s="79" customFormat="1" x14ac:dyDescent="0.25"/>
    <row r="340" s="79" customFormat="1" x14ac:dyDescent="0.25"/>
    <row r="341" s="79" customFormat="1" x14ac:dyDescent="0.25"/>
    <row r="342" s="79" customFormat="1" x14ac:dyDescent="0.25"/>
    <row r="343" s="79" customFormat="1" x14ac:dyDescent="0.25"/>
    <row r="344" s="79" customFormat="1" x14ac:dyDescent="0.25"/>
    <row r="345" s="79" customFormat="1" x14ac:dyDescent="0.25"/>
    <row r="346" s="79" customFormat="1" x14ac:dyDescent="0.25"/>
    <row r="347" s="79" customFormat="1" x14ac:dyDescent="0.25"/>
    <row r="348" s="79" customFormat="1" x14ac:dyDescent="0.25"/>
    <row r="349" s="79" customFormat="1" x14ac:dyDescent="0.25"/>
    <row r="350" s="79" customFormat="1" x14ac:dyDescent="0.25"/>
    <row r="351" s="79" customFormat="1" x14ac:dyDescent="0.25"/>
    <row r="352" s="79" customFormat="1" x14ac:dyDescent="0.25"/>
    <row r="353" s="79" customFormat="1" x14ac:dyDescent="0.25"/>
    <row r="354" s="79" customFormat="1" x14ac:dyDescent="0.25"/>
    <row r="355" s="79" customFormat="1" x14ac:dyDescent="0.25"/>
    <row r="356" s="79" customFormat="1" x14ac:dyDescent="0.25"/>
    <row r="357" s="79" customFormat="1" x14ac:dyDescent="0.25"/>
    <row r="358" s="79" customFormat="1" x14ac:dyDescent="0.25"/>
    <row r="359" s="79" customFormat="1" x14ac:dyDescent="0.25"/>
    <row r="360" s="79" customFormat="1" x14ac:dyDescent="0.25"/>
    <row r="361" s="79" customFormat="1" x14ac:dyDescent="0.25"/>
    <row r="362" s="79" customFormat="1" x14ac:dyDescent="0.25"/>
    <row r="363" s="79" customFormat="1" x14ac:dyDescent="0.25"/>
    <row r="364" s="79" customFormat="1" x14ac:dyDescent="0.25"/>
    <row r="365" s="79" customFormat="1" x14ac:dyDescent="0.25"/>
    <row r="366" s="79" customFormat="1" x14ac:dyDescent="0.25"/>
    <row r="367" s="79" customFormat="1" x14ac:dyDescent="0.25"/>
    <row r="368" s="79" customFormat="1" x14ac:dyDescent="0.25"/>
    <row r="369" s="79" customFormat="1" x14ac:dyDescent="0.25"/>
    <row r="370" s="79" customFormat="1" x14ac:dyDescent="0.25"/>
    <row r="371" s="79" customFormat="1" x14ac:dyDescent="0.25"/>
    <row r="372" s="79" customFormat="1" x14ac:dyDescent="0.25"/>
    <row r="373" s="79" customFormat="1" x14ac:dyDescent="0.25"/>
    <row r="374" s="79" customFormat="1" x14ac:dyDescent="0.25"/>
    <row r="375" s="79" customFormat="1" x14ac:dyDescent="0.25"/>
    <row r="376" s="79" customFormat="1" x14ac:dyDescent="0.25"/>
    <row r="377" s="79" customFormat="1" x14ac:dyDescent="0.25"/>
    <row r="378" s="79" customFormat="1" x14ac:dyDescent="0.25"/>
    <row r="379" s="79" customFormat="1" x14ac:dyDescent="0.25"/>
    <row r="380" s="79" customFormat="1" x14ac:dyDescent="0.25"/>
    <row r="381" s="79" customFormat="1" x14ac:dyDescent="0.25"/>
    <row r="382" s="79" customFormat="1" x14ac:dyDescent="0.25"/>
    <row r="383" s="79" customFormat="1" x14ac:dyDescent="0.25"/>
    <row r="384" s="79" customFormat="1" x14ac:dyDescent="0.25"/>
    <row r="385" s="79" customFormat="1" x14ac:dyDescent="0.25"/>
    <row r="386" s="79" customFormat="1" x14ac:dyDescent="0.25"/>
    <row r="387" s="79" customFormat="1" x14ac:dyDescent="0.25"/>
    <row r="388" s="79" customFormat="1" x14ac:dyDescent="0.25"/>
    <row r="389" s="79" customFormat="1" x14ac:dyDescent="0.25"/>
    <row r="390" s="79" customFormat="1" x14ac:dyDescent="0.25"/>
    <row r="391" s="79" customFormat="1" x14ac:dyDescent="0.25"/>
    <row r="392" s="79" customFormat="1" x14ac:dyDescent="0.25"/>
    <row r="393" s="79" customFormat="1" x14ac:dyDescent="0.25"/>
    <row r="394" s="79" customFormat="1" x14ac:dyDescent="0.25"/>
    <row r="395" s="79" customFormat="1" x14ac:dyDescent="0.25"/>
    <row r="396" s="79" customFormat="1" x14ac:dyDescent="0.25"/>
    <row r="397" s="79" customFormat="1" x14ac:dyDescent="0.25"/>
    <row r="398" s="79" customFormat="1" x14ac:dyDescent="0.25"/>
    <row r="399" s="79" customFormat="1" x14ac:dyDescent="0.25"/>
    <row r="400" s="79" customFormat="1" x14ac:dyDescent="0.25"/>
    <row r="401" s="79" customFormat="1" x14ac:dyDescent="0.25"/>
    <row r="402" s="79" customFormat="1" x14ac:dyDescent="0.25"/>
    <row r="403" s="79" customFormat="1" x14ac:dyDescent="0.25"/>
    <row r="404" s="79" customFormat="1" x14ac:dyDescent="0.25"/>
    <row r="405" s="79" customFormat="1" x14ac:dyDescent="0.25"/>
    <row r="406" s="79" customFormat="1" x14ac:dyDescent="0.25"/>
    <row r="407" s="79" customFormat="1" x14ac:dyDescent="0.25"/>
    <row r="408" s="79" customFormat="1" x14ac:dyDescent="0.25"/>
    <row r="409" s="79" customFormat="1" x14ac:dyDescent="0.25"/>
    <row r="410" s="79" customFormat="1" x14ac:dyDescent="0.25"/>
    <row r="411" s="79" customFormat="1" x14ac:dyDescent="0.25"/>
    <row r="412" s="79" customFormat="1" x14ac:dyDescent="0.25"/>
    <row r="413" s="79" customFormat="1" x14ac:dyDescent="0.25"/>
    <row r="414" s="79" customFormat="1" x14ac:dyDescent="0.25"/>
    <row r="415" s="79" customFormat="1" x14ac:dyDescent="0.25"/>
    <row r="416" s="79" customFormat="1" x14ac:dyDescent="0.25"/>
    <row r="417" s="79" customFormat="1" x14ac:dyDescent="0.25"/>
    <row r="418" s="79" customFormat="1" x14ac:dyDescent="0.25"/>
    <row r="419" s="79" customFormat="1" x14ac:dyDescent="0.25"/>
    <row r="420" s="79" customFormat="1" x14ac:dyDescent="0.25"/>
    <row r="421" s="79" customFormat="1" x14ac:dyDescent="0.25"/>
    <row r="422" s="79" customFormat="1" x14ac:dyDescent="0.25"/>
    <row r="423" s="79" customFormat="1" x14ac:dyDescent="0.25"/>
    <row r="424" s="79" customFormat="1" x14ac:dyDescent="0.25"/>
    <row r="425" s="79" customFormat="1" x14ac:dyDescent="0.25"/>
    <row r="426" s="79" customFormat="1" x14ac:dyDescent="0.25"/>
    <row r="427" s="79" customFormat="1" x14ac:dyDescent="0.25"/>
    <row r="428" s="79" customFormat="1" x14ac:dyDescent="0.25"/>
    <row r="429" s="79" customFormat="1" x14ac:dyDescent="0.25"/>
    <row r="430" s="79" customFormat="1" x14ac:dyDescent="0.25"/>
    <row r="431" s="79" customFormat="1" x14ac:dyDescent="0.25"/>
    <row r="432" s="79" customFormat="1" x14ac:dyDescent="0.25"/>
    <row r="433" s="79" customFormat="1" x14ac:dyDescent="0.25"/>
    <row r="434" s="79" customFormat="1" x14ac:dyDescent="0.25"/>
    <row r="435" s="79" customFormat="1" x14ac:dyDescent="0.25"/>
    <row r="436" s="79" customFormat="1" x14ac:dyDescent="0.25"/>
    <row r="437" s="79" customFormat="1" x14ac:dyDescent="0.25"/>
    <row r="438" s="79" customFormat="1" x14ac:dyDescent="0.25"/>
    <row r="439" s="79" customFormat="1" x14ac:dyDescent="0.25"/>
    <row r="440" s="79" customFormat="1" x14ac:dyDescent="0.25"/>
    <row r="441" s="79" customFormat="1" x14ac:dyDescent="0.25"/>
    <row r="442" s="79" customFormat="1" x14ac:dyDescent="0.25"/>
    <row r="443" s="79" customFormat="1" x14ac:dyDescent="0.25"/>
    <row r="444" s="79" customFormat="1" x14ac:dyDescent="0.25"/>
    <row r="445" s="79" customFormat="1" x14ac:dyDescent="0.25"/>
    <row r="446" s="79" customFormat="1" x14ac:dyDescent="0.25"/>
    <row r="447" s="79" customFormat="1" x14ac:dyDescent="0.25"/>
    <row r="448" s="79" customFormat="1" x14ac:dyDescent="0.25"/>
    <row r="449" s="79" customFormat="1" x14ac:dyDescent="0.25"/>
    <row r="450" s="79" customFormat="1" x14ac:dyDescent="0.25"/>
    <row r="451" s="79" customFormat="1" x14ac:dyDescent="0.25"/>
    <row r="452" s="79" customFormat="1" x14ac:dyDescent="0.25"/>
    <row r="453" s="79" customFormat="1" x14ac:dyDescent="0.25"/>
    <row r="454" s="79" customFormat="1" x14ac:dyDescent="0.25"/>
    <row r="455" s="79" customFormat="1" x14ac:dyDescent="0.25"/>
    <row r="456" s="79" customFormat="1" x14ac:dyDescent="0.25"/>
    <row r="457" s="79" customFormat="1" x14ac:dyDescent="0.25"/>
    <row r="458" s="79" customFormat="1" x14ac:dyDescent="0.25"/>
    <row r="459" s="79" customFormat="1" x14ac:dyDescent="0.25"/>
    <row r="460" s="79" customFormat="1" x14ac:dyDescent="0.25"/>
    <row r="461" s="79" customFormat="1" x14ac:dyDescent="0.25"/>
    <row r="462" s="79" customFormat="1" x14ac:dyDescent="0.25"/>
    <row r="463" s="79" customFormat="1" x14ac:dyDescent="0.25"/>
    <row r="464" s="79" customFormat="1" x14ac:dyDescent="0.25"/>
    <row r="465" s="79" customFormat="1" x14ac:dyDescent="0.25"/>
    <row r="466" s="79" customFormat="1" x14ac:dyDescent="0.25"/>
    <row r="467" s="79" customFormat="1" x14ac:dyDescent="0.25"/>
    <row r="468" s="79" customFormat="1" x14ac:dyDescent="0.25"/>
    <row r="469" s="79" customFormat="1" x14ac:dyDescent="0.25"/>
    <row r="470" s="79" customFormat="1" x14ac:dyDescent="0.25"/>
    <row r="471" s="79" customFormat="1" x14ac:dyDescent="0.25"/>
    <row r="472" s="79" customFormat="1" x14ac:dyDescent="0.25"/>
    <row r="473" s="79" customFormat="1" x14ac:dyDescent="0.25"/>
    <row r="474" s="79" customFormat="1" x14ac:dyDescent="0.25"/>
    <row r="475" s="79" customFormat="1" x14ac:dyDescent="0.25"/>
    <row r="476" s="79" customFormat="1" x14ac:dyDescent="0.25"/>
    <row r="477" s="79" customFormat="1" x14ac:dyDescent="0.25"/>
    <row r="478" s="79" customFormat="1" x14ac:dyDescent="0.25"/>
    <row r="479" s="79" customFormat="1" x14ac:dyDescent="0.25"/>
    <row r="480" s="79" customFormat="1" x14ac:dyDescent="0.25"/>
    <row r="481" s="79" customFormat="1" x14ac:dyDescent="0.25"/>
    <row r="482" s="79" customFormat="1" x14ac:dyDescent="0.25"/>
    <row r="483" s="79" customFormat="1" x14ac:dyDescent="0.25"/>
    <row r="484" s="79" customFormat="1" x14ac:dyDescent="0.25"/>
    <row r="485" s="79" customFormat="1" x14ac:dyDescent="0.25"/>
    <row r="486" s="79" customFormat="1" x14ac:dyDescent="0.25"/>
    <row r="487" s="79" customFormat="1" x14ac:dyDescent="0.25"/>
    <row r="488" s="79" customFormat="1" x14ac:dyDescent="0.25"/>
    <row r="489" s="79" customFormat="1" x14ac:dyDescent="0.25"/>
    <row r="490" s="79" customFormat="1" x14ac:dyDescent="0.25"/>
    <row r="491" s="79" customFormat="1" x14ac:dyDescent="0.25"/>
    <row r="492" s="79" customFormat="1" x14ac:dyDescent="0.25"/>
    <row r="493" s="79" customFormat="1" x14ac:dyDescent="0.25"/>
    <row r="494" s="79" customFormat="1" x14ac:dyDescent="0.25"/>
    <row r="495" s="79" customFormat="1" x14ac:dyDescent="0.25"/>
    <row r="496" s="79" customFormat="1" x14ac:dyDescent="0.25"/>
    <row r="497" s="79" customFormat="1" x14ac:dyDescent="0.25"/>
    <row r="498" s="79" customFormat="1" x14ac:dyDescent="0.25"/>
    <row r="499" s="79" customFormat="1" x14ac:dyDescent="0.25"/>
    <row r="500" s="79" customFormat="1" x14ac:dyDescent="0.25"/>
    <row r="501" s="79" customFormat="1" x14ac:dyDescent="0.25"/>
    <row r="502" s="79" customFormat="1" x14ac:dyDescent="0.25"/>
    <row r="503" s="79" customFormat="1" x14ac:dyDescent="0.25"/>
    <row r="504" s="79" customFormat="1" x14ac:dyDescent="0.25"/>
    <row r="505" s="79" customFormat="1" x14ac:dyDescent="0.25"/>
    <row r="506" s="79" customFormat="1" x14ac:dyDescent="0.25"/>
    <row r="507" s="79" customFormat="1" x14ac:dyDescent="0.25"/>
    <row r="508" s="79" customFormat="1" x14ac:dyDescent="0.25"/>
    <row r="509" s="79" customFormat="1" x14ac:dyDescent="0.25"/>
    <row r="510" s="79" customFormat="1" x14ac:dyDescent="0.25"/>
    <row r="511" s="79" customFormat="1" x14ac:dyDescent="0.25"/>
    <row r="512" s="79" customFormat="1" x14ac:dyDescent="0.25"/>
    <row r="513" s="79" customFormat="1" x14ac:dyDescent="0.25"/>
    <row r="514" s="79" customFormat="1" x14ac:dyDescent="0.25"/>
    <row r="515" s="79" customFormat="1" x14ac:dyDescent="0.25"/>
    <row r="516" s="79" customFormat="1" x14ac:dyDescent="0.25"/>
    <row r="517" s="79" customFormat="1" x14ac:dyDescent="0.25"/>
    <row r="518" s="79" customFormat="1" x14ac:dyDescent="0.25"/>
    <row r="519" s="79" customFormat="1" x14ac:dyDescent="0.25"/>
    <row r="520" s="79" customFormat="1" x14ac:dyDescent="0.25"/>
    <row r="521" s="79" customFormat="1" x14ac:dyDescent="0.25"/>
    <row r="522" s="79" customFormat="1" x14ac:dyDescent="0.25"/>
    <row r="523" s="79" customFormat="1" x14ac:dyDescent="0.25"/>
    <row r="524" s="79" customFormat="1" x14ac:dyDescent="0.25"/>
    <row r="525" s="79" customFormat="1" x14ac:dyDescent="0.25"/>
    <row r="526" s="79" customFormat="1" x14ac:dyDescent="0.25"/>
    <row r="527" s="79" customFormat="1" x14ac:dyDescent="0.25"/>
    <row r="528" s="79" customFormat="1" x14ac:dyDescent="0.25"/>
    <row r="529" s="79" customFormat="1" x14ac:dyDescent="0.25"/>
    <row r="530" s="79" customFormat="1" x14ac:dyDescent="0.25"/>
    <row r="531" s="79" customFormat="1" x14ac:dyDescent="0.25"/>
    <row r="532" s="79" customFormat="1" x14ac:dyDescent="0.25"/>
    <row r="533" s="79" customFormat="1" x14ac:dyDescent="0.25"/>
    <row r="534" s="79" customFormat="1" x14ac:dyDescent="0.25"/>
    <row r="535" s="79" customFormat="1" x14ac:dyDescent="0.25"/>
    <row r="536" s="79" customFormat="1" x14ac:dyDescent="0.25"/>
    <row r="537" s="79" customFormat="1" x14ac:dyDescent="0.25"/>
    <row r="538" s="79" customFormat="1" x14ac:dyDescent="0.25"/>
    <row r="539" s="79" customFormat="1" x14ac:dyDescent="0.25"/>
    <row r="540" s="79" customFormat="1" x14ac:dyDescent="0.25"/>
    <row r="541" s="79" customFormat="1" x14ac:dyDescent="0.25"/>
    <row r="542" s="79" customFormat="1" x14ac:dyDescent="0.25"/>
    <row r="543" s="79" customFormat="1" x14ac:dyDescent="0.25"/>
    <row r="544" s="79" customFormat="1" x14ac:dyDescent="0.25"/>
    <row r="545" s="79" customFormat="1" x14ac:dyDescent="0.25"/>
    <row r="546" s="79" customFormat="1" x14ac:dyDescent="0.25"/>
    <row r="547" s="79" customFormat="1" x14ac:dyDescent="0.25"/>
    <row r="548" s="79" customFormat="1" x14ac:dyDescent="0.25"/>
    <row r="549" s="79" customFormat="1" x14ac:dyDescent="0.25"/>
    <row r="550" s="79" customFormat="1" x14ac:dyDescent="0.25"/>
    <row r="551" s="79" customFormat="1" x14ac:dyDescent="0.25"/>
    <row r="552" s="79" customFormat="1" x14ac:dyDescent="0.25"/>
    <row r="553" s="79" customFormat="1" x14ac:dyDescent="0.25"/>
    <row r="554" s="79" customFormat="1" x14ac:dyDescent="0.25"/>
    <row r="555" s="79" customFormat="1" x14ac:dyDescent="0.25"/>
    <row r="556" s="79" customFormat="1" x14ac:dyDescent="0.25"/>
    <row r="557" s="79" customFormat="1" x14ac:dyDescent="0.25"/>
    <row r="558" s="79" customFormat="1" x14ac:dyDescent="0.25"/>
    <row r="559" s="79" customFormat="1" x14ac:dyDescent="0.25"/>
    <row r="560" s="79" customFormat="1" x14ac:dyDescent="0.25"/>
    <row r="561" s="79" customFormat="1" x14ac:dyDescent="0.25"/>
    <row r="562" s="79" customFormat="1" x14ac:dyDescent="0.25"/>
    <row r="563" s="79" customFormat="1" x14ac:dyDescent="0.25"/>
    <row r="564" s="79" customFormat="1" x14ac:dyDescent="0.25"/>
    <row r="565" s="79" customFormat="1" x14ac:dyDescent="0.25"/>
    <row r="566" s="79" customFormat="1" x14ac:dyDescent="0.25"/>
    <row r="567" s="79" customFormat="1" x14ac:dyDescent="0.25"/>
    <row r="568" s="79" customFormat="1" x14ac:dyDescent="0.25"/>
    <row r="569" s="79" customFormat="1" x14ac:dyDescent="0.25"/>
    <row r="570" s="79" customFormat="1" x14ac:dyDescent="0.25"/>
  </sheetData>
  <mergeCells count="533">
    <mergeCell ref="CP63:CP64"/>
    <mergeCell ref="CQ63:CQ64"/>
    <mergeCell ref="CR63:CR64"/>
    <mergeCell ref="CS63:CS64"/>
    <mergeCell ref="CT63:CT64"/>
    <mergeCell ref="A116:G116"/>
    <mergeCell ref="A114:F114"/>
    <mergeCell ref="A109:F109"/>
    <mergeCell ref="A113:F113"/>
    <mergeCell ref="CJ63:CJ64"/>
    <mergeCell ref="CK63:CK64"/>
    <mergeCell ref="CL63:CL64"/>
    <mergeCell ref="CM63:CM64"/>
    <mergeCell ref="CN63:CN64"/>
    <mergeCell ref="CO63:CO64"/>
    <mergeCell ref="W63:W64"/>
    <mergeCell ref="X63:X64"/>
    <mergeCell ref="Y63:Y64"/>
    <mergeCell ref="Z63:Z64"/>
    <mergeCell ref="AA63:AA64"/>
    <mergeCell ref="AB63:AB64"/>
    <mergeCell ref="AC63:AC64"/>
    <mergeCell ref="AD63:AD64"/>
    <mergeCell ref="AE63:AE64"/>
    <mergeCell ref="A56:CT56"/>
    <mergeCell ref="A57:F57"/>
    <mergeCell ref="A58:F58"/>
    <mergeCell ref="A59:F59"/>
    <mergeCell ref="A60:F60"/>
    <mergeCell ref="A61:F61"/>
    <mergeCell ref="A62:F62"/>
    <mergeCell ref="A63:F64"/>
    <mergeCell ref="G63:G64"/>
    <mergeCell ref="H63:H64"/>
    <mergeCell ref="I63:I64"/>
    <mergeCell ref="J63:J64"/>
    <mergeCell ref="K63:K64"/>
    <mergeCell ref="L63:L64"/>
    <mergeCell ref="M63:M64"/>
    <mergeCell ref="N63:N64"/>
    <mergeCell ref="O63:O64"/>
    <mergeCell ref="P63:P64"/>
    <mergeCell ref="Q63:Q64"/>
    <mergeCell ref="R63:R64"/>
    <mergeCell ref="S63:S64"/>
    <mergeCell ref="T63:T64"/>
    <mergeCell ref="U63:U64"/>
    <mergeCell ref="V63:V64"/>
    <mergeCell ref="AF63:AF64"/>
    <mergeCell ref="AG63:AG64"/>
    <mergeCell ref="AH63:AH64"/>
    <mergeCell ref="AI63:AI64"/>
    <mergeCell ref="AJ63:AJ64"/>
    <mergeCell ref="AK63:AK64"/>
    <mergeCell ref="AL63:AL64"/>
    <mergeCell ref="AM63:AM64"/>
    <mergeCell ref="AN63:AN64"/>
    <mergeCell ref="AO63:AO64"/>
    <mergeCell ref="AP63:AP64"/>
    <mergeCell ref="AQ63:AQ64"/>
    <mergeCell ref="AR63:AR64"/>
    <mergeCell ref="AS63:AS64"/>
    <mergeCell ref="AT63:AT64"/>
    <mergeCell ref="AU63:AU64"/>
    <mergeCell ref="AV63:AV64"/>
    <mergeCell ref="AW63:AW64"/>
    <mergeCell ref="AX63:AX64"/>
    <mergeCell ref="AY63:AY64"/>
    <mergeCell ref="AZ63:AZ64"/>
    <mergeCell ref="BA63:BA64"/>
    <mergeCell ref="BB63:BB64"/>
    <mergeCell ref="BC63:BC64"/>
    <mergeCell ref="BD63:BD64"/>
    <mergeCell ref="BE63:BE64"/>
    <mergeCell ref="BF63:BF64"/>
    <mergeCell ref="BG63:BG64"/>
    <mergeCell ref="BH63:BH64"/>
    <mergeCell ref="BI63:BI64"/>
    <mergeCell ref="BJ63:BJ64"/>
    <mergeCell ref="BK63:BK64"/>
    <mergeCell ref="BL63:BL64"/>
    <mergeCell ref="BM63:BM64"/>
    <mergeCell ref="BN63:BN64"/>
    <mergeCell ref="BO63:BO64"/>
    <mergeCell ref="BP63:BP64"/>
    <mergeCell ref="BQ63:BQ64"/>
    <mergeCell ref="BR63:BR64"/>
    <mergeCell ref="BS63:BS64"/>
    <mergeCell ref="BT63:BT64"/>
    <mergeCell ref="BU63:BU64"/>
    <mergeCell ref="BV63:BV64"/>
    <mergeCell ref="BW63:BW64"/>
    <mergeCell ref="BX63:BX64"/>
    <mergeCell ref="BY63:BY64"/>
    <mergeCell ref="BZ63:BZ64"/>
    <mergeCell ref="CA63:CA64"/>
    <mergeCell ref="CB63:CB64"/>
    <mergeCell ref="CC63:CC64"/>
    <mergeCell ref="CD63:CD64"/>
    <mergeCell ref="CP96:CP97"/>
    <mergeCell ref="CQ96:CQ97"/>
    <mergeCell ref="CR96:CR97"/>
    <mergeCell ref="CD96:CD97"/>
    <mergeCell ref="CG74:CG75"/>
    <mergeCell ref="CH74:CH75"/>
    <mergeCell ref="CI74:CI75"/>
    <mergeCell ref="CJ74:CJ75"/>
    <mergeCell ref="CK74:CK75"/>
    <mergeCell ref="CL74:CL75"/>
    <mergeCell ref="CM74:CM75"/>
    <mergeCell ref="CN74:CN75"/>
    <mergeCell ref="CO74:CO75"/>
    <mergeCell ref="CP74:CP75"/>
    <mergeCell ref="CQ74:CQ75"/>
    <mergeCell ref="CG85:CG86"/>
    <mergeCell ref="CH85:CH86"/>
    <mergeCell ref="CI85:CI86"/>
    <mergeCell ref="CS96:CS97"/>
    <mergeCell ref="CT96:CT97"/>
    <mergeCell ref="CE63:CE64"/>
    <mergeCell ref="CF63:CF64"/>
    <mergeCell ref="CG63:CG64"/>
    <mergeCell ref="CH63:CH64"/>
    <mergeCell ref="CI63:CI64"/>
    <mergeCell ref="CJ96:CJ97"/>
    <mergeCell ref="CK96:CK97"/>
    <mergeCell ref="CL96:CL97"/>
    <mergeCell ref="CM96:CM97"/>
    <mergeCell ref="CN96:CN97"/>
    <mergeCell ref="CO96:CO97"/>
    <mergeCell ref="CE96:CE97"/>
    <mergeCell ref="CF96:CF97"/>
    <mergeCell ref="CG96:CG97"/>
    <mergeCell ref="CH96:CH97"/>
    <mergeCell ref="CI96:CI97"/>
    <mergeCell ref="A78:CT78"/>
    <mergeCell ref="A79:F79"/>
    <mergeCell ref="A80:F80"/>
    <mergeCell ref="A81:F81"/>
    <mergeCell ref="AL74:AL75"/>
    <mergeCell ref="AM74:AM75"/>
    <mergeCell ref="BX96:BX97"/>
    <mergeCell ref="BY96:BY97"/>
    <mergeCell ref="BZ96:BZ97"/>
    <mergeCell ref="CA96:CA97"/>
    <mergeCell ref="CB96:CB97"/>
    <mergeCell ref="CC96:CC97"/>
    <mergeCell ref="BR96:BR97"/>
    <mergeCell ref="BS96:BS97"/>
    <mergeCell ref="BT96:BT97"/>
    <mergeCell ref="BU96:BU97"/>
    <mergeCell ref="BV96:BV97"/>
    <mergeCell ref="BW96:BW97"/>
    <mergeCell ref="BL96:BL97"/>
    <mergeCell ref="BM96:BM97"/>
    <mergeCell ref="BN96:BN97"/>
    <mergeCell ref="BO96:BO97"/>
    <mergeCell ref="BP96:BP97"/>
    <mergeCell ref="BQ96:BQ97"/>
    <mergeCell ref="BF96:BF97"/>
    <mergeCell ref="BG96:BG97"/>
    <mergeCell ref="BH96:BH97"/>
    <mergeCell ref="BI96:BI97"/>
    <mergeCell ref="BJ96:BJ97"/>
    <mergeCell ref="BK96:BK97"/>
    <mergeCell ref="AZ96:AZ97"/>
    <mergeCell ref="BA96:BA97"/>
    <mergeCell ref="BB96:BB97"/>
    <mergeCell ref="BC96:BC97"/>
    <mergeCell ref="BD96:BD97"/>
    <mergeCell ref="BE96:BE97"/>
    <mergeCell ref="AT96:AT97"/>
    <mergeCell ref="AU96:AU97"/>
    <mergeCell ref="AV96:AV97"/>
    <mergeCell ref="AW96:AW97"/>
    <mergeCell ref="AX96:AX97"/>
    <mergeCell ref="AY96:AY97"/>
    <mergeCell ref="AN96:AN97"/>
    <mergeCell ref="AO96:AO97"/>
    <mergeCell ref="AP96:AP97"/>
    <mergeCell ref="AQ96:AQ97"/>
    <mergeCell ref="AR96:AR97"/>
    <mergeCell ref="AS96:AS97"/>
    <mergeCell ref="AH96:AH97"/>
    <mergeCell ref="AI96:AI97"/>
    <mergeCell ref="AJ96:AJ97"/>
    <mergeCell ref="AK96:AK97"/>
    <mergeCell ref="AL96:AL97"/>
    <mergeCell ref="AM96:AM97"/>
    <mergeCell ref="C7:C8"/>
    <mergeCell ref="D7:D8"/>
    <mergeCell ref="E7:E8"/>
    <mergeCell ref="F7:F8"/>
    <mergeCell ref="G7:G8"/>
    <mergeCell ref="H7:H8"/>
    <mergeCell ref="A7:A8"/>
    <mergeCell ref="B7:B8"/>
    <mergeCell ref="A16:A17"/>
    <mergeCell ref="B16:B17"/>
    <mergeCell ref="F16:F17"/>
    <mergeCell ref="G16:G17"/>
    <mergeCell ref="H16:H17"/>
    <mergeCell ref="I7:I8"/>
    <mergeCell ref="A11:V11"/>
    <mergeCell ref="A68:F68"/>
    <mergeCell ref="A69:F69"/>
    <mergeCell ref="A70:F70"/>
    <mergeCell ref="A71:F71"/>
    <mergeCell ref="A72:F72"/>
    <mergeCell ref="A73:F73"/>
    <mergeCell ref="A29:M29"/>
    <mergeCell ref="A30:F30"/>
    <mergeCell ref="A31:F31"/>
    <mergeCell ref="A32:F32"/>
    <mergeCell ref="A33:F33"/>
    <mergeCell ref="A34:F34"/>
    <mergeCell ref="A35:F35"/>
    <mergeCell ref="A38:M38"/>
    <mergeCell ref="A39:F39"/>
    <mergeCell ref="A40:F40"/>
    <mergeCell ref="A41:F41"/>
    <mergeCell ref="A42:F42"/>
    <mergeCell ref="A43:F43"/>
    <mergeCell ref="A44:F44"/>
    <mergeCell ref="A47:M47"/>
    <mergeCell ref="A48:F48"/>
    <mergeCell ref="A49:F49"/>
    <mergeCell ref="A50:F50"/>
    <mergeCell ref="A51:F51"/>
    <mergeCell ref="A52:F52"/>
    <mergeCell ref="A53:F53"/>
    <mergeCell ref="A74:F75"/>
    <mergeCell ref="A67:CT67"/>
    <mergeCell ref="K74:K75"/>
    <mergeCell ref="L74:L75"/>
    <mergeCell ref="M74:M75"/>
    <mergeCell ref="N74:N75"/>
    <mergeCell ref="O74:O75"/>
    <mergeCell ref="P74:P75"/>
    <mergeCell ref="Q74:Q75"/>
    <mergeCell ref="R74:R75"/>
    <mergeCell ref="S74:S75"/>
    <mergeCell ref="T74:T75"/>
    <mergeCell ref="U74:U75"/>
    <mergeCell ref="V74:V75"/>
    <mergeCell ref="W74:W75"/>
    <mergeCell ref="X74:X75"/>
    <mergeCell ref="Y74:Y75"/>
    <mergeCell ref="Z74:Z75"/>
    <mergeCell ref="AA74:AA75"/>
    <mergeCell ref="AB74:AB75"/>
    <mergeCell ref="AC74:AC75"/>
    <mergeCell ref="AD74:AD75"/>
    <mergeCell ref="AE74:AE75"/>
    <mergeCell ref="AF74:AF75"/>
    <mergeCell ref="AG74:AG75"/>
    <mergeCell ref="AH74:AH75"/>
    <mergeCell ref="AI74:AI75"/>
    <mergeCell ref="AJ74:AJ75"/>
    <mergeCell ref="A117:F117"/>
    <mergeCell ref="A118:F118"/>
    <mergeCell ref="A119:F119"/>
    <mergeCell ref="A120:F120"/>
    <mergeCell ref="A121:F121"/>
    <mergeCell ref="A122:F122"/>
    <mergeCell ref="A123:F123"/>
    <mergeCell ref="A124:F124"/>
    <mergeCell ref="A125:F125"/>
    <mergeCell ref="A126:F126"/>
    <mergeCell ref="A127:F127"/>
    <mergeCell ref="A128:F128"/>
    <mergeCell ref="A129:F129"/>
    <mergeCell ref="A132:G132"/>
    <mergeCell ref="A133:F133"/>
    <mergeCell ref="A135:F135"/>
    <mergeCell ref="A137:F137"/>
    <mergeCell ref="A138:F138"/>
    <mergeCell ref="A134:F134"/>
    <mergeCell ref="A136:F136"/>
    <mergeCell ref="A141:F141"/>
    <mergeCell ref="A147:F147"/>
    <mergeCell ref="A140:F140"/>
    <mergeCell ref="A142:F142"/>
    <mergeCell ref="A143:F143"/>
    <mergeCell ref="A144:F144"/>
    <mergeCell ref="A145:F145"/>
    <mergeCell ref="A148:G148"/>
    <mergeCell ref="A149:F149"/>
    <mergeCell ref="A150:F150"/>
    <mergeCell ref="A151:F151"/>
    <mergeCell ref="A152:F152"/>
    <mergeCell ref="A153:F153"/>
    <mergeCell ref="A154:F154"/>
    <mergeCell ref="A156:F156"/>
    <mergeCell ref="A157:F157"/>
    <mergeCell ref="A158:F158"/>
    <mergeCell ref="A159:F159"/>
    <mergeCell ref="A160:F160"/>
    <mergeCell ref="A161:F161"/>
    <mergeCell ref="A139:F139"/>
    <mergeCell ref="A155:F155"/>
    <mergeCell ref="AK74:AK75"/>
    <mergeCell ref="A82:F82"/>
    <mergeCell ref="A83:F83"/>
    <mergeCell ref="A84:F84"/>
    <mergeCell ref="A85:F86"/>
    <mergeCell ref="A108:F108"/>
    <mergeCell ref="A110:F110"/>
    <mergeCell ref="A111:F111"/>
    <mergeCell ref="A112:F112"/>
    <mergeCell ref="A102:F102"/>
    <mergeCell ref="A103:F103"/>
    <mergeCell ref="A104:F104"/>
    <mergeCell ref="A105:F105"/>
    <mergeCell ref="A106:F106"/>
    <mergeCell ref="A107:F107"/>
    <mergeCell ref="A100:G100"/>
    <mergeCell ref="A101:F101"/>
    <mergeCell ref="G85:G86"/>
    <mergeCell ref="H85:H86"/>
    <mergeCell ref="I85:I86"/>
    <mergeCell ref="AN74:AN75"/>
    <mergeCell ref="AO74:AO75"/>
    <mergeCell ref="AP74:AP75"/>
    <mergeCell ref="AQ74:AQ75"/>
    <mergeCell ref="AR74:AR75"/>
    <mergeCell ref="AS74:AS75"/>
    <mergeCell ref="AT74:AT75"/>
    <mergeCell ref="AU74:AU75"/>
    <mergeCell ref="AV74:AV75"/>
    <mergeCell ref="AW74:AW75"/>
    <mergeCell ref="AX74:AX75"/>
    <mergeCell ref="AY74:AY75"/>
    <mergeCell ref="AZ74:AZ75"/>
    <mergeCell ref="BA74:BA75"/>
    <mergeCell ref="BB74:BB75"/>
    <mergeCell ref="BC74:BC75"/>
    <mergeCell ref="BD74:BD75"/>
    <mergeCell ref="BE74:BE75"/>
    <mergeCell ref="BF74:BF75"/>
    <mergeCell ref="BG74:BG75"/>
    <mergeCell ref="BH74:BH75"/>
    <mergeCell ref="BI74:BI75"/>
    <mergeCell ref="BJ74:BJ75"/>
    <mergeCell ref="BK74:BK75"/>
    <mergeCell ref="BL74:BL75"/>
    <mergeCell ref="BM74:BM75"/>
    <mergeCell ref="BN74:BN75"/>
    <mergeCell ref="BO74:BO75"/>
    <mergeCell ref="BP74:BP75"/>
    <mergeCell ref="BQ74:BQ75"/>
    <mergeCell ref="BR74:BR75"/>
    <mergeCell ref="BS74:BS75"/>
    <mergeCell ref="BT74:BT75"/>
    <mergeCell ref="BU74:BU75"/>
    <mergeCell ref="BV74:BV75"/>
    <mergeCell ref="BW74:BW75"/>
    <mergeCell ref="BX74:BX75"/>
    <mergeCell ref="BY74:BY75"/>
    <mergeCell ref="BZ74:BZ75"/>
    <mergeCell ref="CA74:CA75"/>
    <mergeCell ref="CB74:CB75"/>
    <mergeCell ref="CC74:CC75"/>
    <mergeCell ref="CD74:CD75"/>
    <mergeCell ref="CE74:CE75"/>
    <mergeCell ref="CF74:CF75"/>
    <mergeCell ref="J85:J86"/>
    <mergeCell ref="CR74:CR75"/>
    <mergeCell ref="CS74:CS75"/>
    <mergeCell ref="CT74:CT75"/>
    <mergeCell ref="K85:K86"/>
    <mergeCell ref="L85:L86"/>
    <mergeCell ref="M85:M86"/>
    <mergeCell ref="N85:N86"/>
    <mergeCell ref="O85:O86"/>
    <mergeCell ref="P85:P86"/>
    <mergeCell ref="Q85:Q86"/>
    <mergeCell ref="R85:R86"/>
    <mergeCell ref="S85:S86"/>
    <mergeCell ref="T85:T86"/>
    <mergeCell ref="U85:U86"/>
    <mergeCell ref="V85:V86"/>
    <mergeCell ref="W85:W86"/>
    <mergeCell ref="X85:X86"/>
    <mergeCell ref="Y85:Y86"/>
    <mergeCell ref="Z85:Z86"/>
    <mergeCell ref="AA85:AA86"/>
    <mergeCell ref="AB85:AB86"/>
    <mergeCell ref="AC85:AC86"/>
    <mergeCell ref="AD85:AD86"/>
    <mergeCell ref="AE85:AE86"/>
    <mergeCell ref="AF85:AF86"/>
    <mergeCell ref="AG85:AG86"/>
    <mergeCell ref="AH85:AH86"/>
    <mergeCell ref="AI85:AI86"/>
    <mergeCell ref="AJ85:AJ86"/>
    <mergeCell ref="AK85:AK86"/>
    <mergeCell ref="AL85:AL86"/>
    <mergeCell ref="AM85:AM86"/>
    <mergeCell ref="AN85:AN86"/>
    <mergeCell ref="AO85:AO86"/>
    <mergeCell ref="AP85:AP86"/>
    <mergeCell ref="AQ85:AQ86"/>
    <mergeCell ref="AR85:AR86"/>
    <mergeCell ref="AS85:AS86"/>
    <mergeCell ref="AT85:AT86"/>
    <mergeCell ref="AU85:AU86"/>
    <mergeCell ref="AV85:AV86"/>
    <mergeCell ref="AW85:AW86"/>
    <mergeCell ref="AX85:AX86"/>
    <mergeCell ref="AY85:AY86"/>
    <mergeCell ref="AZ85:AZ86"/>
    <mergeCell ref="BA85:BA86"/>
    <mergeCell ref="BB85:BB86"/>
    <mergeCell ref="BC85:BC86"/>
    <mergeCell ref="BD85:BD86"/>
    <mergeCell ref="BE85:BE86"/>
    <mergeCell ref="BF85:BF86"/>
    <mergeCell ref="BG85:BG86"/>
    <mergeCell ref="BH85:BH86"/>
    <mergeCell ref="BI85:BI86"/>
    <mergeCell ref="BJ85:BJ86"/>
    <mergeCell ref="BK85:BK86"/>
    <mergeCell ref="BL85:BL86"/>
    <mergeCell ref="BM85:BM86"/>
    <mergeCell ref="BN85:BN86"/>
    <mergeCell ref="CE85:CE86"/>
    <mergeCell ref="CF85:CF86"/>
    <mergeCell ref="BO85:BO86"/>
    <mergeCell ref="BP85:BP86"/>
    <mergeCell ref="BQ85:BQ86"/>
    <mergeCell ref="BR85:BR86"/>
    <mergeCell ref="BS85:BS86"/>
    <mergeCell ref="BT85:BT86"/>
    <mergeCell ref="BU85:BU86"/>
    <mergeCell ref="BV85:BV86"/>
    <mergeCell ref="BW85:BW86"/>
    <mergeCell ref="CR85:CR86"/>
    <mergeCell ref="CS85:CS86"/>
    <mergeCell ref="CT85:CT86"/>
    <mergeCell ref="A89:CT89"/>
    <mergeCell ref="A90:F90"/>
    <mergeCell ref="A91:F91"/>
    <mergeCell ref="A92:F92"/>
    <mergeCell ref="A93:F93"/>
    <mergeCell ref="A94:F94"/>
    <mergeCell ref="CJ85:CJ86"/>
    <mergeCell ref="CK85:CK86"/>
    <mergeCell ref="CL85:CL86"/>
    <mergeCell ref="CM85:CM86"/>
    <mergeCell ref="CN85:CN86"/>
    <mergeCell ref="CO85:CO86"/>
    <mergeCell ref="CP85:CP86"/>
    <mergeCell ref="CQ85:CQ86"/>
    <mergeCell ref="BX85:BX86"/>
    <mergeCell ref="BY85:BY86"/>
    <mergeCell ref="BZ85:BZ86"/>
    <mergeCell ref="CA85:CA86"/>
    <mergeCell ref="CB85:CB86"/>
    <mergeCell ref="CC85:CC86"/>
    <mergeCell ref="CD85:CD86"/>
    <mergeCell ref="N96:N97"/>
    <mergeCell ref="O96:O97"/>
    <mergeCell ref="P96:P97"/>
    <mergeCell ref="Q96:Q97"/>
    <mergeCell ref="R96:R97"/>
    <mergeCell ref="S96:S97"/>
    <mergeCell ref="T96:T97"/>
    <mergeCell ref="U96:U97"/>
    <mergeCell ref="A24:F24"/>
    <mergeCell ref="A25:F25"/>
    <mergeCell ref="A26:F26"/>
    <mergeCell ref="A95:F95"/>
    <mergeCell ref="A96:F97"/>
    <mergeCell ref="G96:G97"/>
    <mergeCell ref="H96:H97"/>
    <mergeCell ref="I96:I97"/>
    <mergeCell ref="J96:J97"/>
    <mergeCell ref="K96:K97"/>
    <mergeCell ref="L96:L97"/>
    <mergeCell ref="M96:M97"/>
    <mergeCell ref="G74:G75"/>
    <mergeCell ref="H74:H75"/>
    <mergeCell ref="I74:I75"/>
    <mergeCell ref="J74:J75"/>
    <mergeCell ref="V96:V97"/>
    <mergeCell ref="W96:W97"/>
    <mergeCell ref="X96:X97"/>
    <mergeCell ref="V16:V17"/>
    <mergeCell ref="W16:W17"/>
    <mergeCell ref="A20:M20"/>
    <mergeCell ref="A21:F21"/>
    <mergeCell ref="A22:F22"/>
    <mergeCell ref="A23:F23"/>
    <mergeCell ref="P16:P17"/>
    <mergeCell ref="Q16:Q17"/>
    <mergeCell ref="R16:R17"/>
    <mergeCell ref="S16:S17"/>
    <mergeCell ref="T16:T17"/>
    <mergeCell ref="U16:U17"/>
    <mergeCell ref="J16:J17"/>
    <mergeCell ref="K16:K17"/>
    <mergeCell ref="L16:L17"/>
    <mergeCell ref="M16:M17"/>
    <mergeCell ref="N16:N17"/>
    <mergeCell ref="O16:O17"/>
    <mergeCell ref="C16:C17"/>
    <mergeCell ref="D16:D17"/>
    <mergeCell ref="E16:E17"/>
    <mergeCell ref="AG96:AG97"/>
    <mergeCell ref="Y96:Y97"/>
    <mergeCell ref="Z96:Z97"/>
    <mergeCell ref="AA96:AA97"/>
    <mergeCell ref="AB96:AB97"/>
    <mergeCell ref="A2:V2"/>
    <mergeCell ref="AC96:AC97"/>
    <mergeCell ref="AD96:AD97"/>
    <mergeCell ref="AE96:AE97"/>
    <mergeCell ref="AF96:AF97"/>
    <mergeCell ref="I16:I17"/>
    <mergeCell ref="J7:J8"/>
    <mergeCell ref="V7:V8"/>
    <mergeCell ref="K7:K8"/>
    <mergeCell ref="L7:L8"/>
    <mergeCell ref="M7:M8"/>
    <mergeCell ref="N7:N8"/>
    <mergeCell ref="O7:O8"/>
    <mergeCell ref="P7:P8"/>
    <mergeCell ref="Q7:Q8"/>
    <mergeCell ref="R7:R8"/>
    <mergeCell ref="S7:S8"/>
    <mergeCell ref="T7:T8"/>
    <mergeCell ref="U7:U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T257"/>
  <sheetViews>
    <sheetView topLeftCell="CC52" zoomScale="110" zoomScaleNormal="110" zoomScalePageLayoutView="110" workbookViewId="0">
      <selection activeCell="A57" sqref="A57:CT60"/>
    </sheetView>
  </sheetViews>
  <sheetFormatPr defaultColWidth="10.875" defaultRowHeight="15.75" x14ac:dyDescent="0.25"/>
  <cols>
    <col min="1" max="1" width="15.5" style="78" customWidth="1"/>
    <col min="2" max="2" width="12.125" style="78" customWidth="1"/>
    <col min="3" max="7" width="12.625" style="78" customWidth="1"/>
    <col min="8" max="8" width="16.5" style="78" customWidth="1"/>
    <col min="9" max="23" width="12.625" style="78" customWidth="1"/>
    <col min="24" max="16384" width="10.875" style="79"/>
  </cols>
  <sheetData>
    <row r="2" spans="1:24" ht="33" customHeight="1" x14ac:dyDescent="0.25">
      <c r="A2" s="174" t="s">
        <v>2319</v>
      </c>
      <c r="B2" s="174"/>
      <c r="C2" s="174"/>
      <c r="D2" s="174"/>
      <c r="E2" s="174"/>
      <c r="F2" s="174"/>
      <c r="G2" s="174"/>
      <c r="H2" s="174"/>
      <c r="I2" s="174"/>
      <c r="J2" s="174"/>
      <c r="K2" s="174"/>
      <c r="L2" s="174"/>
      <c r="M2" s="174"/>
      <c r="N2" s="174"/>
      <c r="O2" s="174"/>
      <c r="P2" s="174"/>
      <c r="Q2" s="174"/>
      <c r="R2" s="174"/>
      <c r="S2" s="174"/>
      <c r="T2" s="174"/>
      <c r="U2" s="174"/>
      <c r="V2" s="174"/>
      <c r="W2" s="106"/>
    </row>
    <row r="3" spans="1:24" ht="140.25" x14ac:dyDescent="0.25">
      <c r="A3" s="58" t="s">
        <v>2365</v>
      </c>
      <c r="B3" s="58" t="s">
        <v>17</v>
      </c>
      <c r="C3" s="58" t="s">
        <v>18</v>
      </c>
      <c r="D3" s="58" t="s">
        <v>19</v>
      </c>
      <c r="E3" s="58" t="s">
        <v>20</v>
      </c>
      <c r="F3" s="58" t="s">
        <v>21</v>
      </c>
      <c r="G3" s="58" t="s">
        <v>22</v>
      </c>
      <c r="H3" s="58" t="s">
        <v>23</v>
      </c>
      <c r="I3" s="58" t="s">
        <v>24</v>
      </c>
      <c r="J3" s="58" t="s">
        <v>25</v>
      </c>
      <c r="K3" s="58" t="s">
        <v>26</v>
      </c>
      <c r="L3" s="58" t="s">
        <v>27</v>
      </c>
      <c r="M3" s="58" t="s">
        <v>28</v>
      </c>
      <c r="N3" s="58" t="s">
        <v>29</v>
      </c>
      <c r="O3" s="58" t="s">
        <v>30</v>
      </c>
      <c r="P3" s="58" t="s">
        <v>31</v>
      </c>
      <c r="Q3" s="58" t="s">
        <v>32</v>
      </c>
      <c r="R3" s="58" t="s">
        <v>33</v>
      </c>
      <c r="S3" s="58" t="s">
        <v>34</v>
      </c>
      <c r="T3" s="58" t="s">
        <v>35</v>
      </c>
      <c r="U3" s="58" t="s">
        <v>36</v>
      </c>
      <c r="V3" s="58" t="s">
        <v>37</v>
      </c>
      <c r="W3" s="80"/>
      <c r="X3" s="81"/>
    </row>
    <row r="4" spans="1:24" x14ac:dyDescent="0.25">
      <c r="A4" s="105" t="s">
        <v>2363</v>
      </c>
      <c r="B4" s="60">
        <f>COUNTIFS(Coding!$J$3:$J$1048576,Blocking_Dev.Method!$A4,Coding!X$3:X$1048576,"YES")</f>
        <v>28</v>
      </c>
      <c r="C4" s="60">
        <f>COUNTIFS(Coding!$J$3:$J$1048576,Blocking_Dev.Method!$A4,Coding!Y$3:Y$1048576,"YES")</f>
        <v>42</v>
      </c>
      <c r="D4" s="60">
        <f>COUNTIFS(Coding!$J$3:$J$1048576,Blocking_Dev.Method!$A4,Coding!Z$3:Z$1048576,"YES")</f>
        <v>13</v>
      </c>
      <c r="E4" s="60">
        <f>COUNTIFS(Coding!$J$3:$J$1048576,Blocking_Dev.Method!$A4,Coding!AA$3:AA$1048576,"YES")</f>
        <v>16</v>
      </c>
      <c r="F4" s="60">
        <f>COUNTIFS(Coding!$J$3:$J$1048576,Blocking_Dev.Method!$A4,Coding!AB$3:AB$1048576,"YES")</f>
        <v>45</v>
      </c>
      <c r="G4" s="60">
        <f>COUNTIFS(Coding!$J$3:$J$1048576,Blocking_Dev.Method!$A4,Coding!AC$3:AC$1048576,"YES")</f>
        <v>2</v>
      </c>
      <c r="H4" s="60">
        <f>COUNTIFS(Coding!$J$3:$J$1048576,Blocking_Dev.Method!$A4,Coding!AD$3:AD$1048576,"YES")</f>
        <v>15</v>
      </c>
      <c r="I4" s="60">
        <f>COUNTIFS(Coding!$J$3:$J$1048576,Blocking_Dev.Method!$A4,Coding!AE$3:AE$1048576,"YES")</f>
        <v>23</v>
      </c>
      <c r="J4" s="60">
        <f>COUNTIFS(Coding!$J$3:$J$1048576,Blocking_Dev.Method!$A4,Coding!AF$3:AF$1048576,"YES")</f>
        <v>22</v>
      </c>
      <c r="K4" s="60">
        <f>COUNTIFS(Coding!$J$3:$J$1048576,Blocking_Dev.Method!$A4,Coding!AG$3:AG$1048576,"YES")</f>
        <v>12</v>
      </c>
      <c r="L4" s="60">
        <f>COUNTIFS(Coding!$J$3:$J$1048576,Blocking_Dev.Method!$A4,Coding!AH$3:AH$1048576,"YES")</f>
        <v>30</v>
      </c>
      <c r="M4" s="60">
        <f>COUNTIFS(Coding!$J$3:$J$1048576,Blocking_Dev.Method!$A4,Coding!AI$3:AI$1048576,"YES")</f>
        <v>16</v>
      </c>
      <c r="N4" s="60">
        <f>COUNTIFS(Coding!$J$3:$J$1048576,Blocking_Dev.Method!$A4,Coding!AJ$3:AJ$1048576,"YES")</f>
        <v>18</v>
      </c>
      <c r="O4" s="60">
        <f>COUNTIFS(Coding!$J$3:$J$1048576,Blocking_Dev.Method!$A4,Coding!AK$3:AK$1048576,"YES")</f>
        <v>14</v>
      </c>
      <c r="P4" s="60">
        <f>COUNTIFS(Coding!$J$3:$J$1048576,Blocking_Dev.Method!$A4,Coding!AL$3:AL$1048576,"YES")</f>
        <v>13</v>
      </c>
      <c r="Q4" s="60">
        <f>COUNTIFS(Coding!$J$3:$J$1048576,Blocking_Dev.Method!$A4,Coding!AM$3:AM$1048576,"YES")</f>
        <v>30</v>
      </c>
      <c r="R4" s="60">
        <f>COUNTIFS(Coding!$J$3:$J$1048576,Blocking_Dev.Method!$A4,Coding!AN$3:AN$1048576,"YES")</f>
        <v>13</v>
      </c>
      <c r="S4" s="60">
        <f>COUNTIFS(Coding!$J$3:$J$1048576,Blocking_Dev.Method!$A4,Coding!AO$3:AO$1048576,"YES")</f>
        <v>7</v>
      </c>
      <c r="T4" s="60">
        <f>COUNTIFS(Coding!$J$3:$J$1048576,Blocking_Dev.Method!$A4,Coding!AP$3:AP$1048576,"YES")</f>
        <v>30</v>
      </c>
      <c r="U4" s="60">
        <f>COUNTIFS(Coding!$J$3:$J$1048576,Blocking_Dev.Method!$A4,Coding!AQ$3:AQ$1048576,"YES")</f>
        <v>8</v>
      </c>
      <c r="V4" s="60">
        <f>COUNTIFS(Coding!$J$3:$J$1048576,Blocking_Dev.Method!$A4,Coding!AR$3:AR$1048576,"YES")</f>
        <v>11</v>
      </c>
      <c r="W4" s="82"/>
    </row>
    <row r="5" spans="1:24" x14ac:dyDescent="0.25">
      <c r="A5" s="105" t="s">
        <v>2366</v>
      </c>
      <c r="B5" s="60">
        <f>COUNTIFS(Coding!$J$3:$J$1048576,Blocking_Dev.Method!$A5,Coding!X$3:X$1048576,"YES")</f>
        <v>16</v>
      </c>
      <c r="C5" s="60">
        <f>COUNTIFS(Coding!$J$3:$J$1048576,Blocking_Dev.Method!$A5,Coding!Y$3:Y$1048576,"YES")</f>
        <v>19</v>
      </c>
      <c r="D5" s="60">
        <f>COUNTIFS(Coding!$J$3:$J$1048576,Blocking_Dev.Method!$A5,Coding!Z$3:Z$1048576,"YES")</f>
        <v>8</v>
      </c>
      <c r="E5" s="60">
        <f>COUNTIFS(Coding!$J$3:$J$1048576,Blocking_Dev.Method!$A5,Coding!AA$3:AA$1048576,"YES")</f>
        <v>4</v>
      </c>
      <c r="F5" s="60">
        <f>COUNTIFS(Coding!$J$3:$J$1048576,Blocking_Dev.Method!$A5,Coding!AB$3:AB$1048576,"YES")</f>
        <v>24</v>
      </c>
      <c r="G5" s="60">
        <f>COUNTIFS(Coding!$J$3:$J$1048576,Blocking_Dev.Method!$A5,Coding!AC$3:AC$1048576,"YES")</f>
        <v>3</v>
      </c>
      <c r="H5" s="60">
        <f>COUNTIFS(Coding!$J$3:$J$1048576,Blocking_Dev.Method!$A5,Coding!AD$3:AD$1048576,"YES")</f>
        <v>10</v>
      </c>
      <c r="I5" s="60">
        <f>COUNTIFS(Coding!$J$3:$J$1048576,Blocking_Dev.Method!$A5,Coding!AE$3:AE$1048576,"YES")</f>
        <v>11</v>
      </c>
      <c r="J5" s="60">
        <f>COUNTIFS(Coding!$J$3:$J$1048576,Blocking_Dev.Method!$A5,Coding!AF$3:AF$1048576,"YES")</f>
        <v>8</v>
      </c>
      <c r="K5" s="60">
        <f>COUNTIFS(Coding!$J$3:$J$1048576,Blocking_Dev.Method!$A5,Coding!AG$3:AG$1048576,"YES")</f>
        <v>10</v>
      </c>
      <c r="L5" s="60">
        <f>COUNTIFS(Coding!$J$3:$J$1048576,Blocking_Dev.Method!$A5,Coding!AH$3:AH$1048576,"YES")</f>
        <v>17</v>
      </c>
      <c r="M5" s="60">
        <f>COUNTIFS(Coding!$J$3:$J$1048576,Blocking_Dev.Method!$A5,Coding!AI$3:AI$1048576,"YES")</f>
        <v>8</v>
      </c>
      <c r="N5" s="60">
        <f>COUNTIFS(Coding!$J$3:$J$1048576,Blocking_Dev.Method!$A5,Coding!AJ$3:AJ$1048576,"YES")</f>
        <v>4</v>
      </c>
      <c r="O5" s="60">
        <f>COUNTIFS(Coding!$J$3:$J$1048576,Blocking_Dev.Method!$A5,Coding!AK$3:AK$1048576,"YES")</f>
        <v>6</v>
      </c>
      <c r="P5" s="60">
        <f>COUNTIFS(Coding!$J$3:$J$1048576,Blocking_Dev.Method!$A5,Coding!AL$3:AL$1048576,"YES")</f>
        <v>0</v>
      </c>
      <c r="Q5" s="60">
        <f>COUNTIFS(Coding!$J$3:$J$1048576,Blocking_Dev.Method!$A5,Coding!AM$3:AM$1048576,"YES")</f>
        <v>13</v>
      </c>
      <c r="R5" s="60">
        <f>COUNTIFS(Coding!$J$3:$J$1048576,Blocking_Dev.Method!$A5,Coding!AN$3:AN$1048576,"YES")</f>
        <v>8</v>
      </c>
      <c r="S5" s="60">
        <f>COUNTIFS(Coding!$J$3:$J$1048576,Blocking_Dev.Method!$A5,Coding!AO$3:AO$1048576,"YES")</f>
        <v>5</v>
      </c>
      <c r="T5" s="60">
        <f>COUNTIFS(Coding!$J$3:$J$1048576,Blocking_Dev.Method!$A5,Coding!AP$3:AP$1048576,"YES")</f>
        <v>17</v>
      </c>
      <c r="U5" s="60">
        <f>COUNTIFS(Coding!$J$3:$J$1048576,Blocking_Dev.Method!$A5,Coding!AQ$3:AQ$1048576,"YES")</f>
        <v>8</v>
      </c>
      <c r="V5" s="60">
        <f>COUNTIFS(Coding!$J$3:$J$1048576,Blocking_Dev.Method!$A5,Coding!AR$3:AR$1048576,"YES")</f>
        <v>4</v>
      </c>
      <c r="W5" s="82"/>
    </row>
    <row r="6" spans="1:24" x14ac:dyDescent="0.25">
      <c r="A6" s="105" t="s">
        <v>2364</v>
      </c>
      <c r="B6" s="60">
        <f>COUNTIFS(Coding!$J$3:$J$1048576,Blocking_Dev.Method!$A6,Coding!X$3:X$1048576,"YES")</f>
        <v>10</v>
      </c>
      <c r="C6" s="60">
        <f>COUNTIFS(Coding!$J$3:$J$1048576,Blocking_Dev.Method!$A6,Coding!Y$3:Y$1048576,"YES")</f>
        <v>25</v>
      </c>
      <c r="D6" s="60">
        <f>COUNTIFS(Coding!$J$3:$J$1048576,Blocking_Dev.Method!$A6,Coding!Z$3:Z$1048576,"YES")</f>
        <v>5</v>
      </c>
      <c r="E6" s="60">
        <f>COUNTIFS(Coding!$J$3:$J$1048576,Blocking_Dev.Method!$A6,Coding!AA$3:AA$1048576,"YES")</f>
        <v>15</v>
      </c>
      <c r="F6" s="60">
        <f>COUNTIFS(Coding!$J$3:$J$1048576,Blocking_Dev.Method!$A6,Coding!AB$3:AB$1048576,"YES")</f>
        <v>29</v>
      </c>
      <c r="G6" s="60">
        <f>COUNTIFS(Coding!$J$3:$J$1048576,Blocking_Dev.Method!$A6,Coding!AC$3:AC$1048576,"YES")</f>
        <v>4</v>
      </c>
      <c r="H6" s="60">
        <f>COUNTIFS(Coding!$J$3:$J$1048576,Blocking_Dev.Method!$A6,Coding!AD$3:AD$1048576,"YES")</f>
        <v>17</v>
      </c>
      <c r="I6" s="60">
        <f>COUNTIFS(Coding!$J$3:$J$1048576,Blocking_Dev.Method!$A6,Coding!AE$3:AE$1048576,"YES")</f>
        <v>14</v>
      </c>
      <c r="J6" s="60">
        <f>COUNTIFS(Coding!$J$3:$J$1048576,Blocking_Dev.Method!$A6,Coding!AF$3:AF$1048576,"YES")</f>
        <v>9</v>
      </c>
      <c r="K6" s="60">
        <f>COUNTIFS(Coding!$J$3:$J$1048576,Blocking_Dev.Method!$A6,Coding!AG$3:AG$1048576,"YES")</f>
        <v>10</v>
      </c>
      <c r="L6" s="60">
        <f>COUNTIFS(Coding!$J$3:$J$1048576,Blocking_Dev.Method!$A6,Coding!AH$3:AH$1048576,"YES")</f>
        <v>25</v>
      </c>
      <c r="M6" s="60">
        <f>COUNTIFS(Coding!$J$3:$J$1048576,Blocking_Dev.Method!$A6,Coding!AI$3:AI$1048576,"YES")</f>
        <v>6</v>
      </c>
      <c r="N6" s="60">
        <f>COUNTIFS(Coding!$J$3:$J$1048576,Blocking_Dev.Method!$A6,Coding!AJ$3:AJ$1048576,"YES")</f>
        <v>15</v>
      </c>
      <c r="O6" s="60">
        <f>COUNTIFS(Coding!$J$3:$J$1048576,Blocking_Dev.Method!$A6,Coding!AK$3:AK$1048576,"YES")</f>
        <v>11</v>
      </c>
      <c r="P6" s="60">
        <f>COUNTIFS(Coding!$J$3:$J$1048576,Blocking_Dev.Method!$A6,Coding!AL$3:AL$1048576,"YES")</f>
        <v>5</v>
      </c>
      <c r="Q6" s="60">
        <f>COUNTIFS(Coding!$J$3:$J$1048576,Blocking_Dev.Method!$A6,Coding!AM$3:AM$1048576,"YES")</f>
        <v>22</v>
      </c>
      <c r="R6" s="60">
        <f>COUNTIFS(Coding!$J$3:$J$1048576,Blocking_Dev.Method!$A6,Coding!AN$3:AN$1048576,"YES")</f>
        <v>9</v>
      </c>
      <c r="S6" s="60">
        <f>COUNTIFS(Coding!$J$3:$J$1048576,Blocking_Dev.Method!$A6,Coding!AO$3:AO$1048576,"YES")</f>
        <v>0</v>
      </c>
      <c r="T6" s="60">
        <f>COUNTIFS(Coding!$J$3:$J$1048576,Blocking_Dev.Method!$A6,Coding!AP$3:AP$1048576,"YES")</f>
        <v>19</v>
      </c>
      <c r="U6" s="60">
        <f>COUNTIFS(Coding!$J$3:$J$1048576,Blocking_Dev.Method!$A6,Coding!AQ$3:AQ$1048576,"YES")</f>
        <v>9</v>
      </c>
      <c r="V6" s="60">
        <f>COUNTIFS(Coding!$J$3:$J$1048576,Blocking_Dev.Method!$A6,Coding!AR$3:AR$1048576,"YES")</f>
        <v>7</v>
      </c>
      <c r="W6" s="82"/>
    </row>
    <row r="7" spans="1:24" x14ac:dyDescent="0.25">
      <c r="A7" s="175" t="s">
        <v>2318</v>
      </c>
      <c r="B7" s="175">
        <f t="shared" ref="B7:V7" si="0">SUM(B4:B6)</f>
        <v>54</v>
      </c>
      <c r="C7" s="175">
        <f t="shared" si="0"/>
        <v>86</v>
      </c>
      <c r="D7" s="175">
        <f t="shared" si="0"/>
        <v>26</v>
      </c>
      <c r="E7" s="175">
        <f t="shared" si="0"/>
        <v>35</v>
      </c>
      <c r="F7" s="175">
        <f t="shared" si="0"/>
        <v>98</v>
      </c>
      <c r="G7" s="175">
        <f t="shared" si="0"/>
        <v>9</v>
      </c>
      <c r="H7" s="175">
        <f t="shared" si="0"/>
        <v>42</v>
      </c>
      <c r="I7" s="175">
        <f t="shared" si="0"/>
        <v>48</v>
      </c>
      <c r="J7" s="175">
        <f t="shared" si="0"/>
        <v>39</v>
      </c>
      <c r="K7" s="175">
        <f t="shared" si="0"/>
        <v>32</v>
      </c>
      <c r="L7" s="175">
        <f t="shared" si="0"/>
        <v>72</v>
      </c>
      <c r="M7" s="175">
        <f t="shared" si="0"/>
        <v>30</v>
      </c>
      <c r="N7" s="175">
        <f t="shared" si="0"/>
        <v>37</v>
      </c>
      <c r="O7" s="175">
        <f t="shared" si="0"/>
        <v>31</v>
      </c>
      <c r="P7" s="175">
        <f t="shared" si="0"/>
        <v>18</v>
      </c>
      <c r="Q7" s="175">
        <f t="shared" si="0"/>
        <v>65</v>
      </c>
      <c r="R7" s="175">
        <f t="shared" si="0"/>
        <v>30</v>
      </c>
      <c r="S7" s="175">
        <f t="shared" si="0"/>
        <v>12</v>
      </c>
      <c r="T7" s="175">
        <f t="shared" si="0"/>
        <v>66</v>
      </c>
      <c r="U7" s="175">
        <f t="shared" si="0"/>
        <v>25</v>
      </c>
      <c r="V7" s="175">
        <f t="shared" si="0"/>
        <v>22</v>
      </c>
      <c r="W7" s="107"/>
    </row>
    <row r="8" spans="1:24" x14ac:dyDescent="0.25">
      <c r="A8" s="175"/>
      <c r="B8" s="175"/>
      <c r="C8" s="175"/>
      <c r="D8" s="175"/>
      <c r="E8" s="175"/>
      <c r="F8" s="175"/>
      <c r="G8" s="175"/>
      <c r="H8" s="175"/>
      <c r="I8" s="175"/>
      <c r="J8" s="175"/>
      <c r="K8" s="175"/>
      <c r="L8" s="175"/>
      <c r="M8" s="175"/>
      <c r="N8" s="175"/>
      <c r="O8" s="175"/>
      <c r="P8" s="175"/>
      <c r="Q8" s="175"/>
      <c r="R8" s="175"/>
      <c r="S8" s="175"/>
      <c r="T8" s="175"/>
      <c r="U8" s="175"/>
      <c r="V8" s="175"/>
      <c r="W8" s="107"/>
    </row>
    <row r="11" spans="1:24" ht="33.75" customHeight="1" x14ac:dyDescent="0.25">
      <c r="A11" s="174" t="s">
        <v>2335</v>
      </c>
      <c r="B11" s="174"/>
      <c r="C11" s="174"/>
      <c r="D11" s="174"/>
      <c r="E11" s="174"/>
      <c r="F11" s="174"/>
      <c r="G11" s="174"/>
      <c r="H11" s="174"/>
      <c r="I11" s="174"/>
      <c r="J11" s="174"/>
      <c r="K11" s="174"/>
      <c r="L11" s="174"/>
      <c r="M11" s="174"/>
      <c r="N11" s="174"/>
      <c r="O11" s="174"/>
      <c r="P11" s="174"/>
      <c r="Q11" s="174"/>
      <c r="R11" s="174"/>
      <c r="S11" s="174"/>
      <c r="T11" s="174"/>
      <c r="U11" s="174"/>
      <c r="V11" s="174"/>
      <c r="W11" s="106"/>
    </row>
    <row r="12" spans="1:24" ht="140.25" customHeight="1" x14ac:dyDescent="0.25">
      <c r="A12" s="58" t="s">
        <v>2365</v>
      </c>
      <c r="B12" s="58" t="s">
        <v>17</v>
      </c>
      <c r="C12" s="58" t="s">
        <v>18</v>
      </c>
      <c r="D12" s="58" t="s">
        <v>19</v>
      </c>
      <c r="E12" s="58" t="s">
        <v>20</v>
      </c>
      <c r="F12" s="58" t="s">
        <v>21</v>
      </c>
      <c r="G12" s="58" t="s">
        <v>22</v>
      </c>
      <c r="H12" s="58" t="s">
        <v>23</v>
      </c>
      <c r="I12" s="58" t="s">
        <v>24</v>
      </c>
      <c r="J12" s="58" t="s">
        <v>25</v>
      </c>
      <c r="K12" s="58" t="s">
        <v>26</v>
      </c>
      <c r="L12" s="58" t="s">
        <v>27</v>
      </c>
      <c r="M12" s="58" t="s">
        <v>28</v>
      </c>
      <c r="N12" s="58" t="s">
        <v>29</v>
      </c>
      <c r="O12" s="58" t="s">
        <v>30</v>
      </c>
      <c r="P12" s="58" t="s">
        <v>31</v>
      </c>
      <c r="Q12" s="58" t="s">
        <v>32</v>
      </c>
      <c r="R12" s="58" t="s">
        <v>33</v>
      </c>
      <c r="S12" s="58" t="s">
        <v>34</v>
      </c>
      <c r="T12" s="58" t="s">
        <v>35</v>
      </c>
      <c r="U12" s="58" t="s">
        <v>36</v>
      </c>
      <c r="V12" s="58" t="s">
        <v>37</v>
      </c>
    </row>
    <row r="13" spans="1:24" x14ac:dyDescent="0.25">
      <c r="A13" s="105" t="s">
        <v>2363</v>
      </c>
      <c r="B13" s="60">
        <f>COUNTIFS(Coding!$J$3:$J$1048576,Blocking_Dev.Method!$A13,Coding!X$3:X$1048576,"YES",Coding!$GR$3:$GR$1048576,1)</f>
        <v>12</v>
      </c>
      <c r="C13" s="60">
        <f>COUNTIFS(Coding!$J$3:$J$1048576,Blocking_Dev.Method!$A13,Coding!Y$3:Y$1048576,"YES",Coding!$GR$3:$GR$1048576,1)</f>
        <v>22</v>
      </c>
      <c r="D13" s="60">
        <f>COUNTIFS(Coding!$J$3:$J$1048576,Blocking_Dev.Method!$A13,Coding!Z$3:Z$1048576,"YES",Coding!$GR$3:$GR$1048576,1)</f>
        <v>2</v>
      </c>
      <c r="E13" s="60">
        <f>COUNTIFS(Coding!$J$3:$J$1048576,Blocking_Dev.Method!$A13,Coding!AA$3:AA$1048576,"YES",Coding!$GR$3:$GR$1048576,1)</f>
        <v>7</v>
      </c>
      <c r="F13" s="60">
        <f>COUNTIFS(Coding!$J$3:$J$1048576,Blocking_Dev.Method!$A13,Coding!AB$3:AB$1048576,"YES",Coding!$GR$3:$GR$1048576,1)</f>
        <v>22</v>
      </c>
      <c r="G13" s="60">
        <f>COUNTIFS(Coding!$J$3:$J$1048576,Blocking_Dev.Method!$A13,Coding!AC$3:AC$1048576,"YES",Coding!$GR$3:$GR$1048576,1)</f>
        <v>1</v>
      </c>
      <c r="H13" s="60">
        <f>COUNTIFS(Coding!$J$3:$J$1048576,Blocking_Dev.Method!$A13,Coding!AD$3:AD$1048576,"YES",Coding!$GR$3:$GR$1048576,1)</f>
        <v>10</v>
      </c>
      <c r="I13" s="60">
        <f>COUNTIFS(Coding!$J$3:$J$1048576,Blocking_Dev.Method!$A13,Coding!AE$3:AE$1048576,"YES",Coding!$GR$3:$GR$1048576,1)</f>
        <v>5</v>
      </c>
      <c r="J13" s="60">
        <f>COUNTIFS(Coding!$J$3:$J$1048576,Blocking_Dev.Method!$A13,Coding!AF$3:AF$1048576,"YES",Coding!$GR$3:$GR$1048576,1)</f>
        <v>7</v>
      </c>
      <c r="K13" s="60">
        <f>COUNTIFS(Coding!$J$3:$J$1048576,Blocking_Dev.Method!$A13,Coding!AG$3:AG$1048576,"YES",Coding!$GR$3:$GR$1048576,1)</f>
        <v>1</v>
      </c>
      <c r="L13" s="60">
        <f>COUNTIFS(Coding!$J$3:$J$1048576,Blocking_Dev.Method!$A13,Coding!AH$3:AH$1048576,"YES",Coding!$GR$3:$GR$1048576,1)</f>
        <v>16</v>
      </c>
      <c r="M13" s="60">
        <f>COUNTIFS(Coding!$J$3:$J$1048576,Blocking_Dev.Method!$A13,Coding!AI$3:AI$1048576,"YES",Coding!$GR$3:$GR$1048576,1)</f>
        <v>4</v>
      </c>
      <c r="N13" s="60">
        <f>COUNTIFS(Coding!$J$3:$J$1048576,Blocking_Dev.Method!$A13,Coding!AJ$3:AJ$1048576,"YES",Coding!$GR$3:$GR$1048576,1)</f>
        <v>6</v>
      </c>
      <c r="O13" s="60">
        <f>COUNTIFS(Coding!$J$3:$J$1048576,Blocking_Dev.Method!$A13,Coding!AK$3:AK$1048576,"YES",Coding!$GR$3:$GR$1048576,1)</f>
        <v>4</v>
      </c>
      <c r="P13" s="60">
        <f>COUNTIFS(Coding!$J$3:$J$1048576,Blocking_Dev.Method!$A13,Coding!AL$3:AL$1048576,"YES",Coding!$GR$3:$GR$1048576,1)</f>
        <v>5</v>
      </c>
      <c r="Q13" s="60">
        <f>COUNTIFS(Coding!$J$3:$J$1048576,Blocking_Dev.Method!$A13,Coding!AM$3:AM$1048576,"YES",Coding!$GR$3:$GR$1048576,1)</f>
        <v>12</v>
      </c>
      <c r="R13" s="60">
        <f>COUNTIFS(Coding!$J$3:$J$1048576,Blocking_Dev.Method!$A13,Coding!AN$3:AN$1048576,"YES",Coding!$GR$3:$GR$1048576,1)</f>
        <v>5</v>
      </c>
      <c r="S13" s="60">
        <f>COUNTIFS(Coding!$J$3:$J$1048576,Blocking_Dev.Method!$A13,Coding!AO$3:AO$1048576,"YES",Coding!$GR$3:$GR$1048576,1)</f>
        <v>3</v>
      </c>
      <c r="T13" s="60">
        <f>COUNTIFS(Coding!$J$3:$J$1048576,Blocking_Dev.Method!$A13,Coding!AP$3:AP$1048576,"YES",Coding!$GR$3:$GR$1048576,1)</f>
        <v>8</v>
      </c>
      <c r="U13" s="60">
        <f>COUNTIFS(Coding!$J$3:$J$1048576,Blocking_Dev.Method!$A13,Coding!AQ$3:AQ$1048576,"YES",Coding!$GR$3:$GR$1048576,1)</f>
        <v>1</v>
      </c>
      <c r="V13" s="60">
        <f>COUNTIFS(Coding!$J$3:$J$1048576,Blocking_Dev.Method!$A13,Coding!AR$3:AR$1048576,"YES",Coding!$GR$3:$GR$1048576,1)</f>
        <v>4</v>
      </c>
      <c r="W13" s="82"/>
    </row>
    <row r="14" spans="1:24" x14ac:dyDescent="0.25">
      <c r="A14" s="105" t="s">
        <v>2366</v>
      </c>
      <c r="B14" s="60">
        <f>COUNTIFS(Coding!$J$3:$J$1048576,Blocking_Dev.Method!$A14,Coding!X$3:X$1048576,"YES",Coding!$GR$3:$GR$1048576,1)</f>
        <v>5</v>
      </c>
      <c r="C14" s="60">
        <f>COUNTIFS(Coding!$J$3:$J$1048576,Blocking_Dev.Method!$A14,Coding!Y$3:Y$1048576,"YES",Coding!$GR$3:$GR$1048576,1)</f>
        <v>12</v>
      </c>
      <c r="D14" s="60">
        <f>COUNTIFS(Coding!$J$3:$J$1048576,Blocking_Dev.Method!$A14,Coding!Z$3:Z$1048576,"YES",Coding!$GR$3:$GR$1048576,1)</f>
        <v>1</v>
      </c>
      <c r="E14" s="60">
        <f>COUNTIFS(Coding!$J$3:$J$1048576,Blocking_Dev.Method!$A14,Coding!AA$3:AA$1048576,"YES",Coding!$GR$3:$GR$1048576,1)</f>
        <v>2</v>
      </c>
      <c r="F14" s="60">
        <f>COUNTIFS(Coding!$J$3:$J$1048576,Blocking_Dev.Method!$A14,Coding!AB$3:AB$1048576,"YES",Coding!$GR$3:$GR$1048576,1)</f>
        <v>8</v>
      </c>
      <c r="G14" s="60">
        <f>COUNTIFS(Coding!$J$3:$J$1048576,Blocking_Dev.Method!$A14,Coding!AC$3:AC$1048576,"YES",Coding!$GR$3:$GR$1048576,1)</f>
        <v>2</v>
      </c>
      <c r="H14" s="60">
        <f>COUNTIFS(Coding!$J$3:$J$1048576,Blocking_Dev.Method!$A14,Coding!AD$3:AD$1048576,"YES",Coding!$GR$3:$GR$1048576,1)</f>
        <v>5</v>
      </c>
      <c r="I14" s="60">
        <f>COUNTIFS(Coding!$J$3:$J$1048576,Blocking_Dev.Method!$A14,Coding!AE$3:AE$1048576,"YES",Coding!$GR$3:$GR$1048576,1)</f>
        <v>3</v>
      </c>
      <c r="J14" s="60">
        <f>COUNTIFS(Coding!$J$3:$J$1048576,Blocking_Dev.Method!$A14,Coding!AF$3:AF$1048576,"YES",Coding!$GR$3:$GR$1048576,1)</f>
        <v>3</v>
      </c>
      <c r="K14" s="60">
        <f>COUNTIFS(Coding!$J$3:$J$1048576,Blocking_Dev.Method!$A14,Coding!AG$3:AG$1048576,"YES",Coding!$GR$3:$GR$1048576,1)</f>
        <v>3</v>
      </c>
      <c r="L14" s="60">
        <f>COUNTIFS(Coding!$J$3:$J$1048576,Blocking_Dev.Method!$A14,Coding!AH$3:AH$1048576,"YES",Coding!$GR$3:$GR$1048576,1)</f>
        <v>6</v>
      </c>
      <c r="M14" s="60">
        <f>COUNTIFS(Coding!$J$3:$J$1048576,Blocking_Dev.Method!$A14,Coding!AI$3:AI$1048576,"YES",Coding!$GR$3:$GR$1048576,1)</f>
        <v>0</v>
      </c>
      <c r="N14" s="60">
        <f>COUNTIFS(Coding!$J$3:$J$1048576,Blocking_Dev.Method!$A14,Coding!AJ$3:AJ$1048576,"YES",Coding!$GR$3:$GR$1048576,1)</f>
        <v>2</v>
      </c>
      <c r="O14" s="60">
        <f>COUNTIFS(Coding!$J$3:$J$1048576,Blocking_Dev.Method!$A14,Coding!AK$3:AK$1048576,"YES",Coding!$GR$3:$GR$1048576,1)</f>
        <v>4</v>
      </c>
      <c r="P14" s="60">
        <f>COUNTIFS(Coding!$J$3:$J$1048576,Blocking_Dev.Method!$A14,Coding!AL$3:AL$1048576,"YES",Coding!$GR$3:$GR$1048576,1)</f>
        <v>0</v>
      </c>
      <c r="Q14" s="60">
        <f>COUNTIFS(Coding!$J$3:$J$1048576,Blocking_Dev.Method!$A14,Coding!AM$3:AM$1048576,"YES",Coding!$GR$3:$GR$1048576,1)</f>
        <v>3</v>
      </c>
      <c r="R14" s="60">
        <f>COUNTIFS(Coding!$J$3:$J$1048576,Blocking_Dev.Method!$A14,Coding!AN$3:AN$1048576,"YES",Coding!$GR$3:$GR$1048576,1)</f>
        <v>0</v>
      </c>
      <c r="S14" s="60">
        <f>COUNTIFS(Coding!$J$3:$J$1048576,Blocking_Dev.Method!$A14,Coding!AO$3:AO$1048576,"YES",Coding!$GR$3:$GR$1048576,1)</f>
        <v>0</v>
      </c>
      <c r="T14" s="60">
        <f>COUNTIFS(Coding!$J$3:$J$1048576,Blocking_Dev.Method!$A14,Coding!AP$3:AP$1048576,"YES",Coding!$GR$3:$GR$1048576,1)</f>
        <v>9</v>
      </c>
      <c r="U14" s="60">
        <f>COUNTIFS(Coding!$J$3:$J$1048576,Blocking_Dev.Method!$A14,Coding!AQ$3:AQ$1048576,"YES",Coding!$GR$3:$GR$1048576,1)</f>
        <v>1</v>
      </c>
      <c r="V14" s="60">
        <f>COUNTIFS(Coding!$J$3:$J$1048576,Blocking_Dev.Method!$A14,Coding!AR$3:AR$1048576,"YES",Coding!$GR$3:$GR$1048576,1)</f>
        <v>1</v>
      </c>
      <c r="W14" s="82"/>
    </row>
    <row r="15" spans="1:24" x14ac:dyDescent="0.25">
      <c r="A15" s="105" t="s">
        <v>2364</v>
      </c>
      <c r="B15" s="60">
        <f>COUNTIFS(Coding!$J$3:$J$1048576,Blocking_Dev.Method!$A15,Coding!X$3:X$1048576,"YES",Coding!$GR$3:$GR$1048576,1)</f>
        <v>3</v>
      </c>
      <c r="C15" s="60">
        <f>COUNTIFS(Coding!$J$3:$J$1048576,Blocking_Dev.Method!$A15,Coding!Y$3:Y$1048576,"YES",Coding!$GR$3:$GR$1048576,1)</f>
        <v>9</v>
      </c>
      <c r="D15" s="60">
        <f>COUNTIFS(Coding!$J$3:$J$1048576,Blocking_Dev.Method!$A15,Coding!Z$3:Z$1048576,"YES",Coding!$GR$3:$GR$1048576,1)</f>
        <v>0</v>
      </c>
      <c r="E15" s="60">
        <f>COUNTIFS(Coding!$J$3:$J$1048576,Blocking_Dev.Method!$A15,Coding!AA$3:AA$1048576,"YES",Coding!$GR$3:$GR$1048576,1)</f>
        <v>4</v>
      </c>
      <c r="F15" s="60">
        <f>COUNTIFS(Coding!$J$3:$J$1048576,Blocking_Dev.Method!$A15,Coding!AB$3:AB$1048576,"YES",Coding!$GR$3:$GR$1048576,1)</f>
        <v>10</v>
      </c>
      <c r="G15" s="60">
        <f>COUNTIFS(Coding!$J$3:$J$1048576,Blocking_Dev.Method!$A15,Coding!AC$3:AC$1048576,"YES",Coding!$GR$3:$GR$1048576,1)</f>
        <v>2</v>
      </c>
      <c r="H15" s="60">
        <f>COUNTIFS(Coding!$J$3:$J$1048576,Blocking_Dev.Method!$A15,Coding!AD$3:AD$1048576,"YES",Coding!$GR$3:$GR$1048576,1)</f>
        <v>7</v>
      </c>
      <c r="I15" s="60">
        <f>COUNTIFS(Coding!$J$3:$J$1048576,Blocking_Dev.Method!$A15,Coding!AE$3:AE$1048576,"YES",Coding!$GR$3:$GR$1048576,1)</f>
        <v>2</v>
      </c>
      <c r="J15" s="60">
        <f>COUNTIFS(Coding!$J$3:$J$1048576,Blocking_Dev.Method!$A15,Coding!AF$3:AF$1048576,"YES",Coding!$GR$3:$GR$1048576,1)</f>
        <v>3</v>
      </c>
      <c r="K15" s="60">
        <f>COUNTIFS(Coding!$J$3:$J$1048576,Blocking_Dev.Method!$A15,Coding!AG$3:AG$1048576,"YES",Coding!$GR$3:$GR$1048576,1)</f>
        <v>1</v>
      </c>
      <c r="L15" s="60">
        <f>COUNTIFS(Coding!$J$3:$J$1048576,Blocking_Dev.Method!$A15,Coding!AH$3:AH$1048576,"YES",Coding!$GR$3:$GR$1048576,1)</f>
        <v>15</v>
      </c>
      <c r="M15" s="60">
        <f>COUNTIFS(Coding!$J$3:$J$1048576,Blocking_Dev.Method!$A15,Coding!AI$3:AI$1048576,"YES",Coding!$GR$3:$GR$1048576,1)</f>
        <v>2</v>
      </c>
      <c r="N15" s="60">
        <f>COUNTIFS(Coding!$J$3:$J$1048576,Blocking_Dev.Method!$A15,Coding!AJ$3:AJ$1048576,"YES",Coding!$GR$3:$GR$1048576,1)</f>
        <v>5</v>
      </c>
      <c r="O15" s="60">
        <f>COUNTIFS(Coding!$J$3:$J$1048576,Blocking_Dev.Method!$A15,Coding!AK$3:AK$1048576,"YES",Coding!$GR$3:$GR$1048576,1)</f>
        <v>3</v>
      </c>
      <c r="P15" s="60">
        <f>COUNTIFS(Coding!$J$3:$J$1048576,Blocking_Dev.Method!$A15,Coding!AL$3:AL$1048576,"YES",Coding!$GR$3:$GR$1048576,1)</f>
        <v>1</v>
      </c>
      <c r="Q15" s="60">
        <f>COUNTIFS(Coding!$J$3:$J$1048576,Blocking_Dev.Method!$A15,Coding!AM$3:AM$1048576,"YES",Coding!$GR$3:$GR$1048576,1)</f>
        <v>7</v>
      </c>
      <c r="R15" s="60">
        <f>COUNTIFS(Coding!$J$3:$J$1048576,Blocking_Dev.Method!$A15,Coding!AN$3:AN$1048576,"YES",Coding!$GR$3:$GR$1048576,1)</f>
        <v>1</v>
      </c>
      <c r="S15" s="60">
        <f>COUNTIFS(Coding!$J$3:$J$1048576,Blocking_Dev.Method!$A15,Coding!AO$3:AO$1048576,"YES",Coding!$GR$3:$GR$1048576,1)</f>
        <v>0</v>
      </c>
      <c r="T15" s="60">
        <f>COUNTIFS(Coding!$J$3:$J$1048576,Blocking_Dev.Method!$A15,Coding!AP$3:AP$1048576,"YES",Coding!$GR$3:$GR$1048576,1)</f>
        <v>9</v>
      </c>
      <c r="U15" s="60">
        <f>COUNTIFS(Coding!$J$3:$J$1048576,Blocking_Dev.Method!$A15,Coding!AQ$3:AQ$1048576,"YES",Coding!$GR$3:$GR$1048576,1)</f>
        <v>2</v>
      </c>
      <c r="V15" s="60">
        <f>COUNTIFS(Coding!$J$3:$J$1048576,Blocking_Dev.Method!$A15,Coding!AR$3:AR$1048576,"YES",Coding!$GR$3:$GR$1048576,1)</f>
        <v>1</v>
      </c>
      <c r="W15" s="82"/>
    </row>
    <row r="16" spans="1:24" x14ac:dyDescent="0.25">
      <c r="A16" s="175" t="s">
        <v>2318</v>
      </c>
      <c r="B16" s="175">
        <f t="shared" ref="B16:V16" si="1">SUM(B13:B15)</f>
        <v>20</v>
      </c>
      <c r="C16" s="175">
        <f t="shared" si="1"/>
        <v>43</v>
      </c>
      <c r="D16" s="175">
        <f t="shared" si="1"/>
        <v>3</v>
      </c>
      <c r="E16" s="175">
        <f t="shared" si="1"/>
        <v>13</v>
      </c>
      <c r="F16" s="175">
        <f t="shared" si="1"/>
        <v>40</v>
      </c>
      <c r="G16" s="175">
        <f t="shared" si="1"/>
        <v>5</v>
      </c>
      <c r="H16" s="175">
        <f t="shared" si="1"/>
        <v>22</v>
      </c>
      <c r="I16" s="175">
        <f t="shared" si="1"/>
        <v>10</v>
      </c>
      <c r="J16" s="175">
        <f t="shared" si="1"/>
        <v>13</v>
      </c>
      <c r="K16" s="175">
        <f t="shared" si="1"/>
        <v>5</v>
      </c>
      <c r="L16" s="175">
        <f t="shared" si="1"/>
        <v>37</v>
      </c>
      <c r="M16" s="175">
        <f t="shared" si="1"/>
        <v>6</v>
      </c>
      <c r="N16" s="175">
        <f t="shared" si="1"/>
        <v>13</v>
      </c>
      <c r="O16" s="175">
        <f t="shared" si="1"/>
        <v>11</v>
      </c>
      <c r="P16" s="175">
        <f t="shared" si="1"/>
        <v>6</v>
      </c>
      <c r="Q16" s="175">
        <f t="shared" si="1"/>
        <v>22</v>
      </c>
      <c r="R16" s="175">
        <f t="shared" si="1"/>
        <v>6</v>
      </c>
      <c r="S16" s="175">
        <f t="shared" si="1"/>
        <v>3</v>
      </c>
      <c r="T16" s="175">
        <f t="shared" si="1"/>
        <v>26</v>
      </c>
      <c r="U16" s="175">
        <f t="shared" si="1"/>
        <v>4</v>
      </c>
      <c r="V16" s="175">
        <f t="shared" si="1"/>
        <v>6</v>
      </c>
      <c r="W16" s="180"/>
    </row>
    <row r="17" spans="1:23" x14ac:dyDescent="0.25">
      <c r="A17" s="175"/>
      <c r="B17" s="175"/>
      <c r="C17" s="175"/>
      <c r="D17" s="175"/>
      <c r="E17" s="175"/>
      <c r="F17" s="175"/>
      <c r="G17" s="175"/>
      <c r="H17" s="175"/>
      <c r="I17" s="175"/>
      <c r="J17" s="175"/>
      <c r="K17" s="175"/>
      <c r="L17" s="175"/>
      <c r="M17" s="175"/>
      <c r="N17" s="175"/>
      <c r="O17" s="175"/>
      <c r="P17" s="175"/>
      <c r="Q17" s="175"/>
      <c r="R17" s="175"/>
      <c r="S17" s="175"/>
      <c r="T17" s="175"/>
      <c r="U17" s="175"/>
      <c r="V17" s="175"/>
      <c r="W17" s="180"/>
    </row>
    <row r="18" spans="1:23" x14ac:dyDescent="0.25">
      <c r="A18" s="82"/>
      <c r="B18" s="82"/>
      <c r="C18" s="82"/>
      <c r="D18" s="82"/>
      <c r="E18" s="82"/>
      <c r="F18" s="82"/>
      <c r="G18" s="82"/>
      <c r="H18" s="82"/>
      <c r="I18" s="82"/>
      <c r="J18" s="82"/>
      <c r="K18" s="82"/>
      <c r="L18" s="82"/>
      <c r="M18" s="82"/>
      <c r="N18" s="82"/>
      <c r="O18" s="82"/>
      <c r="P18" s="82"/>
      <c r="Q18" s="82"/>
      <c r="R18" s="82"/>
      <c r="S18" s="82"/>
      <c r="T18" s="82"/>
      <c r="U18" s="82"/>
      <c r="V18" s="82"/>
      <c r="W18" s="82"/>
    </row>
    <row r="19" spans="1:23" x14ac:dyDescent="0.25">
      <c r="A19" s="82"/>
      <c r="B19" s="82"/>
      <c r="C19" s="82"/>
      <c r="D19" s="82"/>
      <c r="E19" s="82"/>
      <c r="F19" s="82"/>
      <c r="G19" s="82"/>
      <c r="H19" s="82"/>
      <c r="I19" s="82"/>
      <c r="J19" s="82"/>
      <c r="K19" s="82"/>
      <c r="L19" s="82"/>
      <c r="M19" s="82"/>
      <c r="N19" s="82"/>
      <c r="O19" s="82"/>
      <c r="P19" s="82"/>
      <c r="Q19" s="82"/>
      <c r="R19" s="82"/>
      <c r="S19" s="82"/>
      <c r="T19" s="82"/>
      <c r="U19" s="82"/>
      <c r="V19" s="82"/>
      <c r="W19" s="82"/>
    </row>
    <row r="20" spans="1:23" ht="26.1" customHeight="1" x14ac:dyDescent="0.25">
      <c r="A20" s="177" t="s">
        <v>2321</v>
      </c>
      <c r="B20" s="177"/>
      <c r="C20" s="177"/>
      <c r="D20" s="177"/>
      <c r="E20" s="177"/>
      <c r="F20" s="177"/>
      <c r="G20" s="177"/>
      <c r="H20" s="177"/>
      <c r="I20" s="177"/>
      <c r="J20" s="177"/>
      <c r="K20" s="177"/>
      <c r="L20" s="177"/>
      <c r="M20" s="177"/>
    </row>
    <row r="21" spans="1:23" x14ac:dyDescent="0.25">
      <c r="A21" s="178" t="s">
        <v>2320</v>
      </c>
      <c r="B21" s="178"/>
      <c r="C21" s="178"/>
      <c r="D21" s="178"/>
      <c r="E21" s="178"/>
      <c r="F21" s="178"/>
      <c r="G21" s="58" t="s">
        <v>2319</v>
      </c>
      <c r="H21" s="58" t="s">
        <v>2336</v>
      </c>
      <c r="I21" s="58" t="s">
        <v>2337</v>
      </c>
      <c r="J21" s="58" t="s">
        <v>2338</v>
      </c>
      <c r="K21" s="58" t="s">
        <v>2339</v>
      </c>
      <c r="L21" s="58" t="s">
        <v>2340</v>
      </c>
      <c r="M21" s="58" t="s">
        <v>2341</v>
      </c>
    </row>
    <row r="22" spans="1:23" x14ac:dyDescent="0.25">
      <c r="A22" s="176" t="s">
        <v>21</v>
      </c>
      <c r="B22" s="176"/>
      <c r="C22" s="176"/>
      <c r="D22" s="176"/>
      <c r="E22" s="176"/>
      <c r="F22" s="176"/>
      <c r="G22" s="60">
        <v>98</v>
      </c>
      <c r="H22" s="60">
        <v>40</v>
      </c>
      <c r="I22" s="135">
        <f>COUNTIF(Input_Problems!D$2:D$1048576,Blocking_Dev.Method!$A22)</f>
        <v>34</v>
      </c>
      <c r="J22" s="135">
        <f>COUNTIF(Input_Problems!E$2:E$1048576,Blocking_Dev.Method!$A22)</f>
        <v>25</v>
      </c>
      <c r="K22" s="135">
        <f>COUNTIF(Input_Problems!F$2:F$1048576,Blocking_Dev.Method!$A22)</f>
        <v>23</v>
      </c>
      <c r="L22" s="135">
        <f>COUNTIF(Input_Problems!G$2:G$1048576,Blocking_Dev.Method!$A22)</f>
        <v>17</v>
      </c>
      <c r="M22" s="135">
        <f>COUNTIF(Input_Problems!H$2:H$1048576,Blocking_Dev.Method!$A22)</f>
        <v>10</v>
      </c>
    </row>
    <row r="23" spans="1:23" x14ac:dyDescent="0.25">
      <c r="A23" s="176" t="s">
        <v>18</v>
      </c>
      <c r="B23" s="176"/>
      <c r="C23" s="176"/>
      <c r="D23" s="176"/>
      <c r="E23" s="176"/>
      <c r="F23" s="176"/>
      <c r="G23" s="60">
        <v>86</v>
      </c>
      <c r="H23" s="60">
        <v>43</v>
      </c>
      <c r="I23" s="135">
        <f>COUNTIF(Input_Problems!D$2:D$1048576,Blocking_Dev.Method!$A23)</f>
        <v>36</v>
      </c>
      <c r="J23" s="135">
        <f>COUNTIF(Input_Problems!E$2:E$1048576,Blocking_Dev.Method!$A23)</f>
        <v>22</v>
      </c>
      <c r="K23" s="135">
        <f>COUNTIF(Input_Problems!F$2:F$1048576,Blocking_Dev.Method!$A23)</f>
        <v>15</v>
      </c>
      <c r="L23" s="135">
        <f>COUNTIF(Input_Problems!G$2:G$1048576,Blocking_Dev.Method!$A23)</f>
        <v>9</v>
      </c>
      <c r="M23" s="135">
        <f>COUNTIF(Input_Problems!H$2:H$1048576,Blocking_Dev.Method!$A23)</f>
        <v>11</v>
      </c>
    </row>
    <row r="24" spans="1:23" x14ac:dyDescent="0.25">
      <c r="A24" s="176" t="s">
        <v>27</v>
      </c>
      <c r="B24" s="176"/>
      <c r="C24" s="176"/>
      <c r="D24" s="176"/>
      <c r="E24" s="176"/>
      <c r="F24" s="176"/>
      <c r="G24" s="60">
        <v>72</v>
      </c>
      <c r="H24" s="60">
        <v>37</v>
      </c>
      <c r="I24" s="135">
        <f>COUNTIF(Input_Problems!D$2:D$1048576,Blocking_Dev.Method!$A24)</f>
        <v>23</v>
      </c>
      <c r="J24" s="135">
        <f>COUNTIF(Input_Problems!E$2:E$1048576,Blocking_Dev.Method!$A24)</f>
        <v>16</v>
      </c>
      <c r="K24" s="135">
        <f>COUNTIF(Input_Problems!F$2:F$1048576,Blocking_Dev.Method!$A24)</f>
        <v>13</v>
      </c>
      <c r="L24" s="135">
        <f>COUNTIF(Input_Problems!G$2:G$1048576,Blocking_Dev.Method!$A24)</f>
        <v>12</v>
      </c>
      <c r="M24" s="135">
        <f>COUNTIF(Input_Problems!H$2:H$1048576,Blocking_Dev.Method!$A24)</f>
        <v>12</v>
      </c>
    </row>
    <row r="25" spans="1:23" x14ac:dyDescent="0.25">
      <c r="A25" s="176" t="s">
        <v>35</v>
      </c>
      <c r="B25" s="176"/>
      <c r="C25" s="176"/>
      <c r="D25" s="176"/>
      <c r="E25" s="176"/>
      <c r="F25" s="176"/>
      <c r="G25" s="60">
        <v>66</v>
      </c>
      <c r="H25" s="60">
        <v>26</v>
      </c>
      <c r="I25" s="135">
        <f>COUNTIF(Input_Problems!D$2:D$1048576,Blocking_Dev.Method!$A25)</f>
        <v>10</v>
      </c>
      <c r="J25" s="135">
        <f>COUNTIF(Input_Problems!E$2:E$1048576,Blocking_Dev.Method!$A25)</f>
        <v>17</v>
      </c>
      <c r="K25" s="135">
        <f>COUNTIF(Input_Problems!F$2:F$1048576,Blocking_Dev.Method!$A25)</f>
        <v>18</v>
      </c>
      <c r="L25" s="135">
        <f>COUNTIF(Input_Problems!G$2:G$1048576,Blocking_Dev.Method!$A25)</f>
        <v>19</v>
      </c>
      <c r="M25" s="135">
        <f>COUNTIF(Input_Problems!H$2:H$1048576,Blocking_Dev.Method!$A25)</f>
        <v>12</v>
      </c>
    </row>
    <row r="26" spans="1:23" x14ac:dyDescent="0.25">
      <c r="A26" s="176" t="s">
        <v>32</v>
      </c>
      <c r="B26" s="176"/>
      <c r="C26" s="176"/>
      <c r="D26" s="176"/>
      <c r="E26" s="176"/>
      <c r="F26" s="176"/>
      <c r="G26" s="60">
        <v>65</v>
      </c>
      <c r="H26" s="60">
        <v>22</v>
      </c>
      <c r="I26" s="135">
        <f>COUNTIF(Input_Problems!D$2:D$1048576,Blocking_Dev.Method!$A26)</f>
        <v>16</v>
      </c>
      <c r="J26" s="135">
        <f>COUNTIF(Input_Problems!E$2:E$1048576,Blocking_Dev.Method!$A26)</f>
        <v>11</v>
      </c>
      <c r="K26" s="135">
        <f>COUNTIF(Input_Problems!F$2:F$1048576,Blocking_Dev.Method!$A26)</f>
        <v>14</v>
      </c>
      <c r="L26" s="135">
        <f>COUNTIF(Input_Problems!G$2:G$1048576,Blocking_Dev.Method!$A26)</f>
        <v>17</v>
      </c>
      <c r="M26" s="135">
        <f>COUNTIF(Input_Problems!H$2:H$1048576,Blocking_Dev.Method!$A26)</f>
        <v>14</v>
      </c>
    </row>
    <row r="28" spans="1:23" ht="14.1" customHeight="1" x14ac:dyDescent="0.25">
      <c r="F28" s="108"/>
    </row>
    <row r="29" spans="1:23" ht="26.1" customHeight="1" x14ac:dyDescent="0.25">
      <c r="A29" s="177" t="s">
        <v>2367</v>
      </c>
      <c r="B29" s="177"/>
      <c r="C29" s="177"/>
      <c r="D29" s="177"/>
      <c r="E29" s="177"/>
      <c r="F29" s="177"/>
      <c r="G29" s="177"/>
      <c r="H29" s="177"/>
      <c r="I29" s="177"/>
      <c r="J29" s="177"/>
      <c r="K29" s="177"/>
      <c r="L29" s="177"/>
      <c r="M29" s="177"/>
    </row>
    <row r="30" spans="1:23" x14ac:dyDescent="0.25">
      <c r="A30" s="178" t="s">
        <v>2320</v>
      </c>
      <c r="B30" s="178"/>
      <c r="C30" s="178"/>
      <c r="D30" s="178"/>
      <c r="E30" s="178"/>
      <c r="F30" s="178"/>
      <c r="G30" s="58" t="s">
        <v>2319</v>
      </c>
      <c r="H30" s="58" t="s">
        <v>2336</v>
      </c>
      <c r="I30" s="58" t="s">
        <v>2337</v>
      </c>
      <c r="J30" s="58" t="s">
        <v>2338</v>
      </c>
      <c r="K30" s="58" t="s">
        <v>2339</v>
      </c>
      <c r="L30" s="58" t="s">
        <v>2340</v>
      </c>
      <c r="M30" s="58" t="s">
        <v>2341</v>
      </c>
    </row>
    <row r="31" spans="1:23" x14ac:dyDescent="0.25">
      <c r="A31" s="176" t="s">
        <v>21</v>
      </c>
      <c r="B31" s="176"/>
      <c r="C31" s="176"/>
      <c r="D31" s="176"/>
      <c r="E31" s="176"/>
      <c r="F31" s="176"/>
      <c r="G31" s="60">
        <v>45</v>
      </c>
      <c r="H31" s="136">
        <v>22</v>
      </c>
      <c r="I31" s="135">
        <f>COUNTIF(Input_Problems!D$2:D$1048576,Blocking_Dev.Method!$A31)</f>
        <v>34</v>
      </c>
      <c r="J31" s="135">
        <f>COUNTIF(Input_Problems!E$2:E$1048576,Blocking_Dev.Method!$A31)</f>
        <v>25</v>
      </c>
      <c r="K31" s="135">
        <f>COUNTIF(Input_Problems!F$2:F$1048576,Blocking_Dev.Method!$A31)</f>
        <v>23</v>
      </c>
      <c r="L31" s="135">
        <f>COUNTIF(Input_Problems!G$2:G$1048576,Blocking_Dev.Method!$A31)</f>
        <v>17</v>
      </c>
      <c r="M31" s="135">
        <f>COUNTIF(Input_Problems!H$2:H$1048576,Blocking_Dev.Method!$A31)</f>
        <v>10</v>
      </c>
    </row>
    <row r="32" spans="1:23" x14ac:dyDescent="0.25">
      <c r="A32" s="176" t="s">
        <v>18</v>
      </c>
      <c r="B32" s="176"/>
      <c r="C32" s="176"/>
      <c r="D32" s="176"/>
      <c r="E32" s="176"/>
      <c r="F32" s="176"/>
      <c r="G32" s="60">
        <v>42</v>
      </c>
      <c r="H32" s="136">
        <v>22</v>
      </c>
      <c r="I32" s="135">
        <f>COUNTIF(Input_Problems!D$2:D$1048576,Blocking_Dev.Method!$A32)</f>
        <v>36</v>
      </c>
      <c r="J32" s="135">
        <f>COUNTIF(Input_Problems!E$2:E$1048576,Blocking_Dev.Method!$A32)</f>
        <v>22</v>
      </c>
      <c r="K32" s="135">
        <f>COUNTIF(Input_Problems!F$2:F$1048576,Blocking_Dev.Method!$A32)</f>
        <v>15</v>
      </c>
      <c r="L32" s="135">
        <f>COUNTIF(Input_Problems!G$2:G$1048576,Blocking_Dev.Method!$A32)</f>
        <v>9</v>
      </c>
      <c r="M32" s="135">
        <f>COUNTIF(Input_Problems!H$2:H$1048576,Blocking_Dev.Method!$A32)</f>
        <v>11</v>
      </c>
    </row>
    <row r="33" spans="1:23" x14ac:dyDescent="0.25">
      <c r="A33" s="176" t="s">
        <v>27</v>
      </c>
      <c r="B33" s="176"/>
      <c r="C33" s="176"/>
      <c r="D33" s="176"/>
      <c r="E33" s="176"/>
      <c r="F33" s="176"/>
      <c r="G33" s="60">
        <v>30</v>
      </c>
      <c r="H33" s="60">
        <v>16</v>
      </c>
      <c r="I33" s="135">
        <f>COUNTIF(Input_Problems!D$2:D$1048576,Blocking_Dev.Method!$A33)</f>
        <v>23</v>
      </c>
      <c r="J33" s="135">
        <f>COUNTIF(Input_Problems!E$2:E$1048576,Blocking_Dev.Method!$A33)</f>
        <v>16</v>
      </c>
      <c r="K33" s="135">
        <f>COUNTIF(Input_Problems!F$2:F$1048576,Blocking_Dev.Method!$A33)</f>
        <v>13</v>
      </c>
      <c r="L33" s="135">
        <f>COUNTIF(Input_Problems!G$2:G$1048576,Blocking_Dev.Method!$A33)</f>
        <v>12</v>
      </c>
      <c r="M33" s="135">
        <f>COUNTIF(Input_Problems!H$2:H$1048576,Blocking_Dev.Method!$A33)</f>
        <v>12</v>
      </c>
      <c r="N33" s="79"/>
      <c r="O33" s="79"/>
      <c r="P33" s="79"/>
      <c r="Q33" s="79"/>
      <c r="R33" s="79"/>
      <c r="S33" s="79"/>
      <c r="T33" s="79"/>
      <c r="U33" s="79"/>
      <c r="V33" s="79"/>
      <c r="W33" s="79"/>
    </row>
    <row r="34" spans="1:23" x14ac:dyDescent="0.25">
      <c r="A34" s="176" t="s">
        <v>32</v>
      </c>
      <c r="B34" s="176"/>
      <c r="C34" s="176"/>
      <c r="D34" s="176"/>
      <c r="E34" s="176"/>
      <c r="F34" s="176"/>
      <c r="G34" s="60">
        <v>30</v>
      </c>
      <c r="H34" s="60">
        <v>12</v>
      </c>
      <c r="I34" s="135">
        <f>COUNTIF(Input_Problems!D$2:D$1048576,Blocking_Dev.Method!$A34)</f>
        <v>16</v>
      </c>
      <c r="J34" s="135">
        <f>COUNTIF(Input_Problems!E$2:E$1048576,Blocking_Dev.Method!$A34)</f>
        <v>11</v>
      </c>
      <c r="K34" s="135">
        <f>COUNTIF(Input_Problems!F$2:F$1048576,Blocking_Dev.Method!$A34)</f>
        <v>14</v>
      </c>
      <c r="L34" s="135">
        <f>COUNTIF(Input_Problems!G$2:G$1048576,Blocking_Dev.Method!$A34)</f>
        <v>17</v>
      </c>
      <c r="M34" s="135">
        <f>COUNTIF(Input_Problems!H$2:H$1048576,Blocking_Dev.Method!$A34)</f>
        <v>14</v>
      </c>
      <c r="N34" s="79"/>
      <c r="O34" s="79"/>
      <c r="P34" s="79"/>
      <c r="Q34" s="79"/>
      <c r="R34" s="79"/>
      <c r="S34" s="79"/>
      <c r="T34" s="79"/>
      <c r="U34" s="79"/>
      <c r="V34" s="79"/>
      <c r="W34" s="79"/>
    </row>
    <row r="35" spans="1:23" x14ac:dyDescent="0.25">
      <c r="A35" s="176" t="s">
        <v>35</v>
      </c>
      <c r="B35" s="176"/>
      <c r="C35" s="176"/>
      <c r="D35" s="176"/>
      <c r="E35" s="176"/>
      <c r="F35" s="176"/>
      <c r="G35" s="60">
        <v>30</v>
      </c>
      <c r="H35" s="60">
        <v>8</v>
      </c>
      <c r="I35" s="135">
        <f>COUNTIF(Input_Problems!D$2:D$1048576,Blocking_Dev.Method!$A35)</f>
        <v>10</v>
      </c>
      <c r="J35" s="135">
        <f>COUNTIF(Input_Problems!E$2:E$1048576,Blocking_Dev.Method!$A35)</f>
        <v>17</v>
      </c>
      <c r="K35" s="135">
        <f>COUNTIF(Input_Problems!F$2:F$1048576,Blocking_Dev.Method!$A35)</f>
        <v>18</v>
      </c>
      <c r="L35" s="135">
        <f>COUNTIF(Input_Problems!G$2:G$1048576,Blocking_Dev.Method!$A35)</f>
        <v>19</v>
      </c>
      <c r="M35" s="135">
        <f>COUNTIF(Input_Problems!H$2:H$1048576,Blocking_Dev.Method!$A35)</f>
        <v>12</v>
      </c>
      <c r="N35" s="79"/>
      <c r="O35" s="79"/>
      <c r="P35" s="79"/>
      <c r="Q35" s="79"/>
      <c r="R35" s="79"/>
      <c r="S35" s="79"/>
      <c r="T35" s="79"/>
      <c r="U35" s="79"/>
      <c r="V35" s="79"/>
      <c r="W35" s="79"/>
    </row>
    <row r="36" spans="1:23" x14ac:dyDescent="0.25">
      <c r="N36" s="79"/>
      <c r="O36" s="79"/>
      <c r="P36" s="79"/>
      <c r="Q36" s="79"/>
      <c r="R36" s="79"/>
      <c r="S36" s="79"/>
      <c r="T36" s="79"/>
      <c r="U36" s="79"/>
      <c r="V36" s="79"/>
      <c r="W36" s="79"/>
    </row>
    <row r="37" spans="1:23" ht="14.1" customHeight="1" x14ac:dyDescent="0.25">
      <c r="F37" s="108"/>
      <c r="N37" s="79"/>
      <c r="O37" s="79"/>
      <c r="P37" s="79"/>
      <c r="Q37" s="79"/>
      <c r="R37" s="79"/>
      <c r="S37" s="79"/>
      <c r="T37" s="79"/>
      <c r="U37" s="79"/>
      <c r="V37" s="79"/>
      <c r="W37" s="79"/>
    </row>
    <row r="38" spans="1:23" ht="26.1" customHeight="1" x14ac:dyDescent="0.25">
      <c r="A38" s="177" t="s">
        <v>2368</v>
      </c>
      <c r="B38" s="177"/>
      <c r="C38" s="177"/>
      <c r="D38" s="177"/>
      <c r="E38" s="177"/>
      <c r="F38" s="177"/>
      <c r="G38" s="177"/>
      <c r="H38" s="177"/>
      <c r="I38" s="177"/>
      <c r="J38" s="177"/>
      <c r="K38" s="177"/>
      <c r="L38" s="177"/>
      <c r="M38" s="177"/>
      <c r="N38" s="79"/>
      <c r="O38" s="79"/>
      <c r="P38" s="79"/>
      <c r="Q38" s="79"/>
      <c r="R38" s="79"/>
      <c r="S38" s="79"/>
      <c r="T38" s="79"/>
      <c r="U38" s="79"/>
      <c r="V38" s="79"/>
      <c r="W38" s="79"/>
    </row>
    <row r="39" spans="1:23" x14ac:dyDescent="0.25">
      <c r="A39" s="178" t="s">
        <v>2320</v>
      </c>
      <c r="B39" s="178"/>
      <c r="C39" s="178"/>
      <c r="D39" s="178"/>
      <c r="E39" s="178"/>
      <c r="F39" s="178"/>
      <c r="G39" s="58" t="s">
        <v>2319</v>
      </c>
      <c r="H39" s="58" t="s">
        <v>2336</v>
      </c>
      <c r="I39" s="58" t="s">
        <v>2337</v>
      </c>
      <c r="J39" s="58" t="s">
        <v>2338</v>
      </c>
      <c r="K39" s="58" t="s">
        <v>2339</v>
      </c>
      <c r="L39" s="58" t="s">
        <v>2340</v>
      </c>
      <c r="M39" s="58" t="s">
        <v>2341</v>
      </c>
      <c r="N39" s="79"/>
      <c r="O39" s="79"/>
      <c r="P39" s="79"/>
      <c r="Q39" s="79"/>
      <c r="R39" s="79"/>
      <c r="S39" s="79"/>
      <c r="T39" s="79"/>
      <c r="U39" s="79"/>
      <c r="V39" s="79"/>
      <c r="W39" s="79"/>
    </row>
    <row r="40" spans="1:23" x14ac:dyDescent="0.25">
      <c r="A40" s="176" t="s">
        <v>21</v>
      </c>
      <c r="B40" s="176"/>
      <c r="C40" s="176"/>
      <c r="D40" s="176"/>
      <c r="E40" s="176"/>
      <c r="F40" s="176"/>
      <c r="G40" s="60">
        <v>24</v>
      </c>
      <c r="H40" s="136">
        <v>8</v>
      </c>
      <c r="I40" s="135">
        <f>COUNTIF(Input_Problems!D$2:D$1048576,Blocking_Dev.Method!$A40)</f>
        <v>34</v>
      </c>
      <c r="J40" s="135">
        <f>COUNTIF(Input_Problems!E$2:E$1048576,Blocking_Dev.Method!$A40)</f>
        <v>25</v>
      </c>
      <c r="K40" s="135">
        <f>COUNTIF(Input_Problems!F$2:F$1048576,Blocking_Dev.Method!$A40)</f>
        <v>23</v>
      </c>
      <c r="L40" s="135">
        <f>COUNTIF(Input_Problems!G$2:G$1048576,Blocking_Dev.Method!$A40)</f>
        <v>17</v>
      </c>
      <c r="M40" s="135">
        <f>COUNTIF(Input_Problems!H$2:H$1048576,Blocking_Dev.Method!$A40)</f>
        <v>10</v>
      </c>
      <c r="N40" s="79"/>
      <c r="O40" s="79"/>
      <c r="P40" s="79"/>
      <c r="Q40" s="79"/>
      <c r="R40" s="79"/>
      <c r="S40" s="79"/>
      <c r="T40" s="79"/>
      <c r="U40" s="79"/>
      <c r="V40" s="79"/>
      <c r="W40" s="79"/>
    </row>
    <row r="41" spans="1:23" x14ac:dyDescent="0.25">
      <c r="A41" s="176" t="s">
        <v>18</v>
      </c>
      <c r="B41" s="176"/>
      <c r="C41" s="176"/>
      <c r="D41" s="176"/>
      <c r="E41" s="176"/>
      <c r="F41" s="176"/>
      <c r="G41" s="60">
        <v>19</v>
      </c>
      <c r="H41" s="136">
        <v>12</v>
      </c>
      <c r="I41" s="135">
        <f>COUNTIF(Input_Problems!D$2:D$1048576,Blocking_Dev.Method!$A41)</f>
        <v>36</v>
      </c>
      <c r="J41" s="135">
        <f>COUNTIF(Input_Problems!E$2:E$1048576,Blocking_Dev.Method!$A41)</f>
        <v>22</v>
      </c>
      <c r="K41" s="135">
        <f>COUNTIF(Input_Problems!F$2:F$1048576,Blocking_Dev.Method!$A41)</f>
        <v>15</v>
      </c>
      <c r="L41" s="135">
        <f>COUNTIF(Input_Problems!G$2:G$1048576,Blocking_Dev.Method!$A41)</f>
        <v>9</v>
      </c>
      <c r="M41" s="135">
        <f>COUNTIF(Input_Problems!H$2:H$1048576,Blocking_Dev.Method!$A41)</f>
        <v>11</v>
      </c>
      <c r="N41" s="79"/>
      <c r="O41" s="79"/>
      <c r="P41" s="79"/>
      <c r="Q41" s="79"/>
      <c r="R41" s="79"/>
      <c r="S41" s="79"/>
      <c r="T41" s="79"/>
      <c r="U41" s="79"/>
      <c r="V41" s="79"/>
      <c r="W41" s="79"/>
    </row>
    <row r="42" spans="1:23" x14ac:dyDescent="0.25">
      <c r="A42" s="176" t="s">
        <v>27</v>
      </c>
      <c r="B42" s="176"/>
      <c r="C42" s="176"/>
      <c r="D42" s="176"/>
      <c r="E42" s="176"/>
      <c r="F42" s="176"/>
      <c r="G42" s="60">
        <v>17</v>
      </c>
      <c r="H42" s="60">
        <v>6</v>
      </c>
      <c r="I42" s="135">
        <f>COUNTIF(Input_Problems!D$2:D$1048576,Blocking_Dev.Method!$A42)</f>
        <v>23</v>
      </c>
      <c r="J42" s="135">
        <f>COUNTIF(Input_Problems!E$2:E$1048576,Blocking_Dev.Method!$A42)</f>
        <v>16</v>
      </c>
      <c r="K42" s="135">
        <f>COUNTIF(Input_Problems!F$2:F$1048576,Blocking_Dev.Method!$A42)</f>
        <v>13</v>
      </c>
      <c r="L42" s="135">
        <f>COUNTIF(Input_Problems!G$2:G$1048576,Blocking_Dev.Method!$A42)</f>
        <v>12</v>
      </c>
      <c r="M42" s="135">
        <f>COUNTIF(Input_Problems!H$2:H$1048576,Blocking_Dev.Method!$A42)</f>
        <v>12</v>
      </c>
      <c r="N42" s="79"/>
      <c r="O42" s="79"/>
      <c r="P42" s="79"/>
      <c r="Q42" s="79"/>
      <c r="R42" s="79"/>
      <c r="S42" s="79"/>
      <c r="T42" s="79"/>
      <c r="U42" s="79"/>
      <c r="V42" s="79"/>
      <c r="W42" s="79"/>
    </row>
    <row r="43" spans="1:23" x14ac:dyDescent="0.25">
      <c r="A43" s="176" t="s">
        <v>35</v>
      </c>
      <c r="B43" s="176"/>
      <c r="C43" s="176"/>
      <c r="D43" s="176"/>
      <c r="E43" s="176"/>
      <c r="F43" s="176"/>
      <c r="G43" s="60">
        <v>17</v>
      </c>
      <c r="H43" s="136">
        <v>9</v>
      </c>
      <c r="I43" s="135">
        <f>COUNTIF(Input_Problems!D$2:D$1048576,Blocking_Dev.Method!$A43)</f>
        <v>10</v>
      </c>
      <c r="J43" s="135">
        <f>COUNTIF(Input_Problems!E$2:E$1048576,Blocking_Dev.Method!$A43)</f>
        <v>17</v>
      </c>
      <c r="K43" s="135">
        <f>COUNTIF(Input_Problems!F$2:F$1048576,Blocking_Dev.Method!$A43)</f>
        <v>18</v>
      </c>
      <c r="L43" s="135">
        <f>COUNTIF(Input_Problems!G$2:G$1048576,Blocking_Dev.Method!$A43)</f>
        <v>19</v>
      </c>
      <c r="M43" s="135">
        <f>COUNTIF(Input_Problems!H$2:H$1048576,Blocking_Dev.Method!$A43)</f>
        <v>12</v>
      </c>
      <c r="N43" s="79"/>
      <c r="O43" s="79"/>
      <c r="P43" s="79"/>
      <c r="Q43" s="79"/>
      <c r="R43" s="79"/>
      <c r="S43" s="79"/>
      <c r="T43" s="79"/>
      <c r="U43" s="79"/>
      <c r="V43" s="79"/>
      <c r="W43" s="79"/>
    </row>
    <row r="44" spans="1:23" x14ac:dyDescent="0.25">
      <c r="A44" s="176" t="s">
        <v>17</v>
      </c>
      <c r="B44" s="176"/>
      <c r="C44" s="176"/>
      <c r="D44" s="176"/>
      <c r="E44" s="176"/>
      <c r="F44" s="176"/>
      <c r="G44" s="60">
        <v>16</v>
      </c>
      <c r="H44" s="60">
        <v>5</v>
      </c>
      <c r="I44" s="135">
        <f>COUNTIF(Input_Problems!D$2:D$1048576,Blocking_Dev.Method!$A44)</f>
        <v>19</v>
      </c>
      <c r="J44" s="135">
        <f>COUNTIF(Input_Problems!E$2:E$1048576,Blocking_Dev.Method!$A44)</f>
        <v>13</v>
      </c>
      <c r="K44" s="135">
        <f>COUNTIF(Input_Problems!F$2:F$1048576,Blocking_Dev.Method!$A44)</f>
        <v>11</v>
      </c>
      <c r="L44" s="135">
        <f>COUNTIF(Input_Problems!G$2:G$1048576,Blocking_Dev.Method!$A44)</f>
        <v>9</v>
      </c>
      <c r="M44" s="135">
        <f>COUNTIF(Input_Problems!H$2:H$1048576,Blocking_Dev.Method!$A44)</f>
        <v>10</v>
      </c>
      <c r="N44" s="79"/>
      <c r="O44" s="79"/>
      <c r="P44" s="79"/>
      <c r="Q44" s="79"/>
      <c r="R44" s="79"/>
      <c r="S44" s="79"/>
      <c r="T44" s="79"/>
      <c r="U44" s="79"/>
      <c r="V44" s="79"/>
      <c r="W44" s="79"/>
    </row>
    <row r="45" spans="1:23" x14ac:dyDescent="0.25">
      <c r="A45" s="184" t="s">
        <v>2458</v>
      </c>
      <c r="B45" s="184"/>
      <c r="C45" s="184"/>
      <c r="D45" s="184"/>
      <c r="E45" s="184"/>
      <c r="F45" s="184"/>
      <c r="N45" s="79"/>
      <c r="O45" s="79"/>
      <c r="P45" s="79"/>
      <c r="Q45" s="79"/>
      <c r="R45" s="79"/>
      <c r="S45" s="79"/>
      <c r="T45" s="79"/>
      <c r="U45" s="79"/>
      <c r="V45" s="79"/>
      <c r="W45" s="79"/>
    </row>
    <row r="46" spans="1:23" x14ac:dyDescent="0.25">
      <c r="A46" s="182"/>
      <c r="B46" s="182"/>
      <c r="C46" s="182"/>
      <c r="D46" s="182"/>
      <c r="E46" s="182"/>
      <c r="F46" s="182"/>
      <c r="N46" s="79"/>
      <c r="O46" s="79"/>
      <c r="P46" s="79"/>
      <c r="Q46" s="79"/>
      <c r="R46" s="79"/>
      <c r="S46" s="79"/>
      <c r="T46" s="79"/>
      <c r="U46" s="79"/>
      <c r="V46" s="79"/>
      <c r="W46" s="79"/>
    </row>
    <row r="47" spans="1:23" ht="26.1" customHeight="1" x14ac:dyDescent="0.25">
      <c r="A47" s="177" t="s">
        <v>2369</v>
      </c>
      <c r="B47" s="177"/>
      <c r="C47" s="177"/>
      <c r="D47" s="177"/>
      <c r="E47" s="177"/>
      <c r="F47" s="177"/>
      <c r="G47" s="177"/>
      <c r="H47" s="177"/>
      <c r="I47" s="177"/>
      <c r="J47" s="177"/>
      <c r="K47" s="177"/>
      <c r="L47" s="177"/>
      <c r="M47" s="177"/>
      <c r="N47" s="79"/>
      <c r="O47" s="79"/>
      <c r="P47" s="79"/>
      <c r="Q47" s="79"/>
      <c r="R47" s="79"/>
      <c r="S47" s="79"/>
      <c r="T47" s="79"/>
      <c r="U47" s="79"/>
      <c r="V47" s="79"/>
      <c r="W47" s="79"/>
    </row>
    <row r="48" spans="1:23" x14ac:dyDescent="0.25">
      <c r="A48" s="178" t="s">
        <v>2320</v>
      </c>
      <c r="B48" s="178"/>
      <c r="C48" s="178"/>
      <c r="D48" s="178"/>
      <c r="E48" s="178"/>
      <c r="F48" s="178"/>
      <c r="G48" s="58" t="s">
        <v>2319</v>
      </c>
      <c r="H48" s="58" t="s">
        <v>2336</v>
      </c>
      <c r="I48" s="58" t="s">
        <v>2337</v>
      </c>
      <c r="J48" s="58" t="s">
        <v>2338</v>
      </c>
      <c r="K48" s="58" t="s">
        <v>2339</v>
      </c>
      <c r="L48" s="58" t="s">
        <v>2340</v>
      </c>
      <c r="M48" s="58" t="s">
        <v>2341</v>
      </c>
      <c r="N48" s="79"/>
      <c r="O48" s="79"/>
      <c r="P48" s="79"/>
      <c r="Q48" s="79"/>
      <c r="R48" s="79"/>
      <c r="S48" s="79"/>
      <c r="T48" s="79"/>
      <c r="U48" s="79"/>
      <c r="V48" s="79"/>
      <c r="W48" s="79"/>
    </row>
    <row r="49" spans="1:98" x14ac:dyDescent="0.25">
      <c r="A49" s="176" t="s">
        <v>18</v>
      </c>
      <c r="B49" s="176"/>
      <c r="C49" s="176"/>
      <c r="D49" s="176"/>
      <c r="E49" s="176"/>
      <c r="F49" s="176"/>
      <c r="G49" s="60"/>
      <c r="H49" s="60"/>
      <c r="I49" s="135">
        <f>COUNTIF(Input_Problems!D$2:D$1048576,Blocking_Dev.Method!$A49)</f>
        <v>36</v>
      </c>
      <c r="J49" s="135">
        <f>COUNTIF(Input_Problems!E$2:E$1048576,Blocking_Dev.Method!$A49)</f>
        <v>22</v>
      </c>
      <c r="K49" s="135">
        <f>COUNTIF(Input_Problems!F$2:F$1048576,Blocking_Dev.Method!$A49)</f>
        <v>15</v>
      </c>
      <c r="L49" s="135">
        <f>COUNTIF(Input_Problems!G$2:G$1048576,Blocking_Dev.Method!$A49)</f>
        <v>9</v>
      </c>
      <c r="M49" s="135">
        <f>COUNTIF(Input_Problems!H$2:H$1048576,Blocking_Dev.Method!$A49)</f>
        <v>11</v>
      </c>
    </row>
    <row r="50" spans="1:98" x14ac:dyDescent="0.25">
      <c r="A50" s="176" t="s">
        <v>27</v>
      </c>
      <c r="B50" s="176"/>
      <c r="C50" s="176"/>
      <c r="D50" s="176"/>
      <c r="E50" s="176"/>
      <c r="F50" s="176"/>
      <c r="G50" s="60"/>
      <c r="H50" s="60"/>
      <c r="I50" s="135">
        <f>COUNTIF(Input_Problems!D$2:D$1048576,Blocking_Dev.Method!$A50)</f>
        <v>23</v>
      </c>
      <c r="J50" s="135">
        <f>COUNTIF(Input_Problems!E$2:E$1048576,Blocking_Dev.Method!$A50)</f>
        <v>16</v>
      </c>
      <c r="K50" s="135">
        <f>COUNTIF(Input_Problems!F$2:F$1048576,Blocking_Dev.Method!$A50)</f>
        <v>13</v>
      </c>
      <c r="L50" s="135">
        <f>COUNTIF(Input_Problems!G$2:G$1048576,Blocking_Dev.Method!$A50)</f>
        <v>12</v>
      </c>
      <c r="M50" s="135">
        <f>COUNTIF(Input_Problems!H$2:H$1048576,Blocking_Dev.Method!$A50)</f>
        <v>12</v>
      </c>
    </row>
    <row r="51" spans="1:98" x14ac:dyDescent="0.25">
      <c r="A51" s="176" t="s">
        <v>17</v>
      </c>
      <c r="B51" s="176"/>
      <c r="C51" s="176"/>
      <c r="D51" s="176"/>
      <c r="E51" s="176"/>
      <c r="F51" s="176"/>
      <c r="G51" s="60"/>
      <c r="H51" s="60"/>
      <c r="I51" s="135">
        <f>COUNTIF(Input_Problems!D$2:D$1048576,Blocking_Dev.Method!$A51)</f>
        <v>19</v>
      </c>
      <c r="J51" s="135">
        <f>COUNTIF(Input_Problems!E$2:E$1048576,Blocking_Dev.Method!$A51)</f>
        <v>13</v>
      </c>
      <c r="K51" s="135">
        <f>COUNTIF(Input_Problems!F$2:F$1048576,Blocking_Dev.Method!$A51)</f>
        <v>11</v>
      </c>
      <c r="L51" s="135">
        <f>COUNTIF(Input_Problems!G$2:G$1048576,Blocking_Dev.Method!$A51)</f>
        <v>9</v>
      </c>
      <c r="M51" s="135">
        <f>COUNTIF(Input_Problems!H$2:H$1048576,Blocking_Dev.Method!$A51)</f>
        <v>10</v>
      </c>
    </row>
    <row r="52" spans="1:98" x14ac:dyDescent="0.25">
      <c r="A52" s="176" t="s">
        <v>30</v>
      </c>
      <c r="B52" s="176"/>
      <c r="C52" s="176"/>
      <c r="D52" s="176"/>
      <c r="E52" s="176"/>
      <c r="F52" s="176"/>
      <c r="G52" s="60"/>
      <c r="H52" s="60"/>
      <c r="I52" s="135">
        <f>COUNTIF(Input_Problems!D$2:D$1048576,Blocking_Dev.Method!$A52)</f>
        <v>7</v>
      </c>
      <c r="J52" s="135">
        <f>COUNTIF(Input_Problems!E$2:E$1048576,Blocking_Dev.Method!$A52)</f>
        <v>6</v>
      </c>
      <c r="K52" s="135">
        <f>COUNTIF(Input_Problems!F$2:F$1048576,Blocking_Dev.Method!$A52)</f>
        <v>9</v>
      </c>
      <c r="L52" s="135">
        <f>COUNTIF(Input_Problems!G$2:G$1048576,Blocking_Dev.Method!$A52)</f>
        <v>5</v>
      </c>
      <c r="M52" s="135">
        <f>COUNTIF(Input_Problems!H$2:H$1048576,Blocking_Dev.Method!$A52)</f>
        <v>7</v>
      </c>
    </row>
    <row r="53" spans="1:98" x14ac:dyDescent="0.25">
      <c r="A53" s="176" t="s">
        <v>32</v>
      </c>
      <c r="B53" s="176"/>
      <c r="C53" s="176"/>
      <c r="D53" s="176"/>
      <c r="E53" s="176"/>
      <c r="F53" s="176"/>
      <c r="G53" s="60"/>
      <c r="H53" s="60"/>
      <c r="I53" s="135">
        <f>COUNTIF(Input_Problems!D$2:D$1048576,Blocking_Dev.Method!$A53)</f>
        <v>16</v>
      </c>
      <c r="J53" s="135">
        <f>COUNTIF(Input_Problems!E$2:E$1048576,Blocking_Dev.Method!$A53)</f>
        <v>11</v>
      </c>
      <c r="K53" s="135">
        <f>COUNTIF(Input_Problems!F$2:F$1048576,Blocking_Dev.Method!$A53)</f>
        <v>14</v>
      </c>
      <c r="L53" s="135">
        <f>COUNTIF(Input_Problems!G$2:G$1048576,Blocking_Dev.Method!$A53)</f>
        <v>17</v>
      </c>
      <c r="M53" s="135">
        <f>COUNTIF(Input_Problems!H$2:H$1048576,Blocking_Dev.Method!$A53)</f>
        <v>14</v>
      </c>
    </row>
    <row r="54" spans="1:98" x14ac:dyDescent="0.25">
      <c r="F54" s="108"/>
    </row>
    <row r="55" spans="1:98" x14ac:dyDescent="0.25">
      <c r="F55" s="108"/>
    </row>
    <row r="56" spans="1:98" ht="33" customHeight="1" x14ac:dyDescent="0.25">
      <c r="A56" s="174" t="s">
        <v>2358</v>
      </c>
      <c r="B56" s="174"/>
      <c r="C56" s="174"/>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74"/>
      <c r="BF56" s="174"/>
      <c r="BG56" s="174"/>
      <c r="BH56" s="174"/>
      <c r="BI56" s="174"/>
      <c r="BJ56" s="174"/>
      <c r="BK56" s="174"/>
      <c r="BL56" s="174"/>
      <c r="BM56" s="174"/>
      <c r="BN56" s="17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c r="CS56" s="174"/>
      <c r="CT56" s="174"/>
    </row>
    <row r="57" spans="1:98" ht="78.75" customHeight="1" x14ac:dyDescent="0.25">
      <c r="A57" s="181" t="s">
        <v>2320</v>
      </c>
      <c r="B57" s="181"/>
      <c r="C57" s="181"/>
      <c r="D57" s="181"/>
      <c r="E57" s="181"/>
      <c r="F57" s="181"/>
      <c r="G57" s="58" t="s">
        <v>1788</v>
      </c>
      <c r="H57" s="58" t="s">
        <v>1789</v>
      </c>
      <c r="I57" s="58" t="s">
        <v>1790</v>
      </c>
      <c r="J57" s="58" t="s">
        <v>1791</v>
      </c>
      <c r="K57" s="58" t="s">
        <v>1792</v>
      </c>
      <c r="L57" s="58" t="s">
        <v>1793</v>
      </c>
      <c r="M57" s="58" t="s">
        <v>39</v>
      </c>
      <c r="N57" s="58" t="s">
        <v>455</v>
      </c>
      <c r="O57" s="58" t="s">
        <v>40</v>
      </c>
      <c r="P57" s="58" t="s">
        <v>1794</v>
      </c>
      <c r="Q57" s="58" t="s">
        <v>1795</v>
      </c>
      <c r="R57" s="58" t="s">
        <v>1796</v>
      </c>
      <c r="S57" s="58" t="s">
        <v>1797</v>
      </c>
      <c r="T57" s="58" t="s">
        <v>1337</v>
      </c>
      <c r="U57" s="58" t="s">
        <v>1826</v>
      </c>
      <c r="V57" s="58" t="s">
        <v>1827</v>
      </c>
      <c r="W57" s="58" t="s">
        <v>2307</v>
      </c>
      <c r="X57" s="58" t="s">
        <v>2079</v>
      </c>
      <c r="Y57" s="58" t="s">
        <v>1798</v>
      </c>
      <c r="Z57" s="58" t="s">
        <v>1799</v>
      </c>
      <c r="AA57" s="58" t="s">
        <v>2080</v>
      </c>
      <c r="AB57" s="58" t="s">
        <v>1800</v>
      </c>
      <c r="AC57" s="58" t="s">
        <v>1801</v>
      </c>
      <c r="AD57" s="58" t="s">
        <v>1802</v>
      </c>
      <c r="AE57" s="58" t="s">
        <v>1803</v>
      </c>
      <c r="AF57" s="58" t="s">
        <v>2081</v>
      </c>
      <c r="AG57" s="58" t="s">
        <v>2082</v>
      </c>
      <c r="AH57" s="58" t="s">
        <v>1804</v>
      </c>
      <c r="AI57" s="58" t="s">
        <v>1805</v>
      </c>
      <c r="AJ57" s="58" t="s">
        <v>608</v>
      </c>
      <c r="AK57" s="58" t="s">
        <v>1806</v>
      </c>
      <c r="AL57" s="58" t="s">
        <v>41</v>
      </c>
      <c r="AM57" s="58" t="s">
        <v>1807</v>
      </c>
      <c r="AN57" s="58" t="s">
        <v>1808</v>
      </c>
      <c r="AO57" s="58" t="s">
        <v>437</v>
      </c>
      <c r="AP57" s="58" t="s">
        <v>1809</v>
      </c>
      <c r="AQ57" s="58" t="s">
        <v>1810</v>
      </c>
      <c r="AR57" s="58" t="s">
        <v>510</v>
      </c>
      <c r="AS57" s="58" t="s">
        <v>1811</v>
      </c>
      <c r="AT57" s="58" t="s">
        <v>1812</v>
      </c>
      <c r="AU57" s="58" t="s">
        <v>43</v>
      </c>
      <c r="AV57" s="58" t="s">
        <v>1813</v>
      </c>
      <c r="AW57" s="58" t="s">
        <v>1821</v>
      </c>
      <c r="AX57" s="58" t="s">
        <v>1814</v>
      </c>
      <c r="AY57" s="58" t="s">
        <v>449</v>
      </c>
      <c r="AZ57" s="58" t="s">
        <v>44</v>
      </c>
      <c r="BA57" s="58" t="s">
        <v>2084</v>
      </c>
      <c r="BB57" s="58" t="s">
        <v>2083</v>
      </c>
      <c r="BC57" s="58" t="s">
        <v>600</v>
      </c>
      <c r="BD57" s="58" t="s">
        <v>45</v>
      </c>
      <c r="BE57" s="58" t="s">
        <v>1815</v>
      </c>
      <c r="BF57" s="58" t="s">
        <v>1816</v>
      </c>
      <c r="BG57" s="58" t="s">
        <v>46</v>
      </c>
      <c r="BH57" s="58" t="s">
        <v>1817</v>
      </c>
      <c r="BI57" s="58" t="s">
        <v>593</v>
      </c>
      <c r="BJ57" s="58" t="s">
        <v>1328</v>
      </c>
      <c r="BK57" s="58" t="s">
        <v>476</v>
      </c>
      <c r="BL57" s="58" t="s">
        <v>1818</v>
      </c>
      <c r="BM57" s="58" t="s">
        <v>1819</v>
      </c>
      <c r="BN57" s="58" t="s">
        <v>47</v>
      </c>
      <c r="BO57" s="58" t="s">
        <v>48</v>
      </c>
      <c r="BP57" s="58" t="s">
        <v>2085</v>
      </c>
      <c r="BQ57" s="58" t="s">
        <v>1820</v>
      </c>
      <c r="BR57" s="58" t="s">
        <v>2297</v>
      </c>
      <c r="BS57" s="58" t="s">
        <v>598</v>
      </c>
      <c r="BT57" s="58" t="s">
        <v>439</v>
      </c>
      <c r="BU57" s="58" t="s">
        <v>49</v>
      </c>
      <c r="BV57" s="58" t="s">
        <v>447</v>
      </c>
      <c r="BW57" s="58" t="s">
        <v>1822</v>
      </c>
      <c r="BX57" s="58" t="s">
        <v>2086</v>
      </c>
      <c r="BY57" s="58" t="s">
        <v>1823</v>
      </c>
      <c r="BZ57" s="58" t="s">
        <v>453</v>
      </c>
      <c r="CA57" s="58" t="s">
        <v>1824</v>
      </c>
      <c r="CB57" s="58" t="s">
        <v>50</v>
      </c>
      <c r="CC57" s="58" t="s">
        <v>461</v>
      </c>
      <c r="CD57" s="58" t="s">
        <v>51</v>
      </c>
      <c r="CE57" s="58" t="s">
        <v>607</v>
      </c>
      <c r="CF57" s="58" t="s">
        <v>1305</v>
      </c>
      <c r="CG57" s="58" t="s">
        <v>443</v>
      </c>
      <c r="CH57" s="58" t="s">
        <v>1825</v>
      </c>
      <c r="CI57" s="58" t="s">
        <v>597</v>
      </c>
      <c r="CJ57" s="58" t="s">
        <v>2292</v>
      </c>
      <c r="CK57" s="58" t="s">
        <v>2293</v>
      </c>
      <c r="CL57" s="58" t="s">
        <v>2294</v>
      </c>
      <c r="CM57" s="58" t="s">
        <v>2295</v>
      </c>
      <c r="CN57" s="58" t="s">
        <v>2303</v>
      </c>
      <c r="CO57" s="58" t="s">
        <v>2302</v>
      </c>
      <c r="CP57" s="58" t="s">
        <v>2074</v>
      </c>
      <c r="CQ57" s="58" t="s">
        <v>2311</v>
      </c>
      <c r="CR57" s="58" t="s">
        <v>2304</v>
      </c>
      <c r="CS57" s="58" t="s">
        <v>2306</v>
      </c>
      <c r="CT57" s="58" t="s">
        <v>2308</v>
      </c>
    </row>
    <row r="58" spans="1:98" x14ac:dyDescent="0.25">
      <c r="A58" s="176" t="s">
        <v>21</v>
      </c>
      <c r="B58" s="176"/>
      <c r="C58" s="176"/>
      <c r="D58" s="176"/>
      <c r="E58" s="176"/>
      <c r="F58" s="176"/>
      <c r="G58" s="60">
        <f>COUNTIFS(Coding!AT$3:AT$1048576,"YES",Coding!$AB$3:$AB$1048576,"YES")</f>
        <v>2</v>
      </c>
      <c r="H58" s="60">
        <f>COUNTIFS(Coding!AU$3:AU$1048576,"YES",Coding!$AB$3:$AB$1048576,"YES")</f>
        <v>0</v>
      </c>
      <c r="I58" s="60">
        <f>COUNTIFS(Coding!AV$3:AV$1048576,"YES",Coding!$AB$3:$AB$1048576,"YES")</f>
        <v>0</v>
      </c>
      <c r="J58" s="60">
        <f>COUNTIFS(Coding!AW$3:AW$1048576,"YES",Coding!$AB$3:$AB$1048576,"YES")</f>
        <v>0</v>
      </c>
      <c r="K58" s="60">
        <f>COUNTIFS(Coding!AX$3:AX$1048576,"YES",Coding!$AB$3:$AB$1048576,"YES")</f>
        <v>0</v>
      </c>
      <c r="L58" s="60">
        <f>COUNTIFS(Coding!AY$3:AY$1048576,"YES",Coding!$AB$3:$AB$1048576,"YES")</f>
        <v>0</v>
      </c>
      <c r="M58" s="60">
        <f>COUNTIFS(Coding!AZ$3:AZ$1048576,"YES",Coding!$AB$3:$AB$1048576,"YES")</f>
        <v>1</v>
      </c>
      <c r="N58" s="60">
        <f>COUNTIFS(Coding!BA$3:BA$1048576,"YES",Coding!$AB$3:$AB$1048576,"YES")</f>
        <v>1</v>
      </c>
      <c r="O58" s="60">
        <f>COUNTIFS(Coding!BB$3:BB$1048576,"YES",Coding!$AB$3:$AB$1048576,"YES")</f>
        <v>1</v>
      </c>
      <c r="P58" s="60">
        <f>COUNTIFS(Coding!BC$3:BC$1048576,"YES",Coding!$AB$3:$AB$1048576,"YES")</f>
        <v>0</v>
      </c>
      <c r="Q58" s="60">
        <f>COUNTIFS(Coding!BD$3:BD$1048576,"YES",Coding!$AB$3:$AB$1048576,"YES")</f>
        <v>0</v>
      </c>
      <c r="R58" s="60">
        <f>COUNTIFS(Coding!BE$3:BE$1048576,"YES",Coding!$AB$3:$AB$1048576,"YES")</f>
        <v>1</v>
      </c>
      <c r="S58" s="60">
        <f>COUNTIFS(Coding!BF$3:BF$1048576,"YES",Coding!$AB$3:$AB$1048576,"YES")</f>
        <v>0</v>
      </c>
      <c r="T58" s="60">
        <f>COUNTIFS(Coding!BG$3:BG$1048576,"YES",Coding!$AB$3:$AB$1048576,"YES")</f>
        <v>0</v>
      </c>
      <c r="U58" s="60">
        <f>COUNTIFS(Coding!BH$3:BH$1048576,"YES",Coding!$AB$3:$AB$1048576,"YES")</f>
        <v>2</v>
      </c>
      <c r="V58" s="60">
        <f>COUNTIFS(Coding!BI$3:BI$1048576,"YES",Coding!$AB$3:$AB$1048576,"YES")</f>
        <v>0</v>
      </c>
      <c r="W58" s="60">
        <f>COUNTIFS(Coding!BJ$3:BJ$1048576,"YES",Coding!$AB$3:$AB$1048576,"YES")</f>
        <v>0</v>
      </c>
      <c r="X58" s="60">
        <f>COUNTIFS(Coding!BK$3:BK$1048576,"YES",Coding!$AB$3:$AB$1048576,"YES")</f>
        <v>2</v>
      </c>
      <c r="Y58" s="60">
        <f>COUNTIFS(Coding!BL$3:BL$1048576,"YES",Coding!$AB$3:$AB$1048576,"YES")</f>
        <v>0</v>
      </c>
      <c r="Z58" s="60">
        <f>COUNTIFS(Coding!BM$3:BM$1048576,"YES",Coding!$AB$3:$AB$1048576,"YES")</f>
        <v>0</v>
      </c>
      <c r="AA58" s="60">
        <f>COUNTIFS(Coding!BN$3:BN$1048576,"YES",Coding!$AB$3:$AB$1048576,"YES")</f>
        <v>1</v>
      </c>
      <c r="AB58" s="60">
        <f>COUNTIFS(Coding!BO$3:BO$1048576,"YES",Coding!$AB$3:$AB$1048576,"YES")</f>
        <v>0</v>
      </c>
      <c r="AC58" s="60">
        <f>COUNTIFS(Coding!BP$3:BP$1048576,"YES",Coding!$AB$3:$AB$1048576,"YES")</f>
        <v>1</v>
      </c>
      <c r="AD58" s="60">
        <f>COUNTIFS(Coding!BQ$3:BQ$1048576,"YES",Coding!$AB$3:$AB$1048576,"YES")</f>
        <v>2</v>
      </c>
      <c r="AE58" s="60">
        <f>COUNTIFS(Coding!BR$3:BR$1048576,"YES",Coding!$AB$3:$AB$1048576,"YES")</f>
        <v>1</v>
      </c>
      <c r="AF58" s="60">
        <f>COUNTIFS(Coding!BS$3:BS$1048576,"YES",Coding!$AB$3:$AB$1048576,"YES")</f>
        <v>3</v>
      </c>
      <c r="AG58" s="60">
        <f>COUNTIFS(Coding!BT$3:BT$1048576,"YES",Coding!$AB$3:$AB$1048576,"YES")</f>
        <v>1</v>
      </c>
      <c r="AH58" s="60">
        <f>COUNTIFS(Coding!BU$3:BU$1048576,"YES",Coding!$AB$3:$AB$1048576,"YES")</f>
        <v>1</v>
      </c>
      <c r="AI58" s="60">
        <f>COUNTIFS(Coding!BV$3:BV$1048576,"YES",Coding!$AB$3:$AB$1048576,"YES")</f>
        <v>1</v>
      </c>
      <c r="AJ58" s="60">
        <f>COUNTIFS(Coding!BW$3:BW$1048576,"YES",Coding!$AB$3:$AB$1048576,"YES")</f>
        <v>1</v>
      </c>
      <c r="AK58" s="60">
        <f>COUNTIFS(Coding!BX$3:BX$1048576,"YES",Coding!$AB$3:$AB$1048576,"YES")</f>
        <v>0</v>
      </c>
      <c r="AL58" s="60">
        <f>COUNTIFS(Coding!BY$3:BY$1048576,"YES",Coding!$AB$3:$AB$1048576,"YES")</f>
        <v>3</v>
      </c>
      <c r="AM58" s="60">
        <f>COUNTIFS(Coding!BZ$3:BZ$1048576,"YES",Coding!$AB$3:$AB$1048576,"YES")</f>
        <v>0</v>
      </c>
      <c r="AN58" s="60">
        <f>COUNTIFS(Coding!CA$3:CA$1048576,"YES",Coding!$AB$3:$AB$1048576,"YES")</f>
        <v>0</v>
      </c>
      <c r="AO58" s="60">
        <f>COUNTIFS(Coding!CB$3:CB$1048576,"YES",Coding!$AB$3:$AB$1048576,"YES")</f>
        <v>2</v>
      </c>
      <c r="AP58" s="60">
        <f>COUNTIFS(Coding!CC$3:CC$1048576,"YES",Coding!$AB$3:$AB$1048576,"YES")</f>
        <v>8</v>
      </c>
      <c r="AQ58" s="60">
        <f>COUNTIFS(Coding!CD$3:CD$1048576,"YES",Coding!$AB$3:$AB$1048576,"YES")</f>
        <v>0</v>
      </c>
      <c r="AR58" s="60">
        <f>COUNTIFS(Coding!CE$3:CE$1048576,"YES",Coding!$AB$3:$AB$1048576,"YES")</f>
        <v>2</v>
      </c>
      <c r="AS58" s="60">
        <f>COUNTIFS(Coding!CF$3:CF$1048576,"YES",Coding!$AB$3:$AB$1048576,"YES")</f>
        <v>0</v>
      </c>
      <c r="AT58" s="60">
        <f>COUNTIFS(Coding!CG$3:CG$1048576,"YES",Coding!$AB$3:$AB$1048576,"YES")</f>
        <v>1</v>
      </c>
      <c r="AU58" s="60">
        <f>COUNTIFS(Coding!CH$3:CH$1048576,"YES",Coding!$AB$3:$AB$1048576,"YES")</f>
        <v>5</v>
      </c>
      <c r="AV58" s="60">
        <f>COUNTIFS(Coding!CI$3:CI$1048576,"YES",Coding!$AB$3:$AB$1048576,"YES")</f>
        <v>1</v>
      </c>
      <c r="AW58" s="60">
        <f>COUNTIFS(Coding!CJ$3:CJ$1048576,"YES",Coding!$AB$3:$AB$1048576,"YES")</f>
        <v>2</v>
      </c>
      <c r="AX58" s="60">
        <f>COUNTIFS(Coding!CK$3:CK$1048576,"YES",Coding!$AB$3:$AB$1048576,"YES")</f>
        <v>0</v>
      </c>
      <c r="AY58" s="60">
        <f>COUNTIFS(Coding!CL$3:CL$1048576,"YES",Coding!$AB$3:$AB$1048576,"YES")</f>
        <v>2</v>
      </c>
      <c r="AZ58" s="60">
        <f>COUNTIFS(Coding!CM$3:CM$1048576,"YES",Coding!$AB$3:$AB$1048576,"YES")</f>
        <v>4</v>
      </c>
      <c r="BA58" s="60">
        <f>COUNTIFS(Coding!CN$3:CN$1048576,"YES",Coding!$AB$3:$AB$1048576,"YES")</f>
        <v>0</v>
      </c>
      <c r="BB58" s="60">
        <f>COUNTIFS(Coding!CO$3:CO$1048576,"YES",Coding!$AB$3:$AB$1048576,"YES")</f>
        <v>0</v>
      </c>
      <c r="BC58" s="60">
        <f>COUNTIFS(Coding!CP$3:CP$1048576,"YES",Coding!$AB$3:$AB$1048576,"YES")</f>
        <v>0</v>
      </c>
      <c r="BD58" s="60">
        <f>COUNTIFS(Coding!CQ$3:CQ$1048576,"YES",Coding!$AB$3:$AB$1048576,"YES")</f>
        <v>0</v>
      </c>
      <c r="BE58" s="60">
        <f>COUNTIFS(Coding!CR$3:CR$1048576,"YES",Coding!$AB$3:$AB$1048576,"YES")</f>
        <v>0</v>
      </c>
      <c r="BF58" s="60">
        <f>COUNTIFS(Coding!CS$3:CS$1048576,"YES",Coding!$AB$3:$AB$1048576,"YES")</f>
        <v>0</v>
      </c>
      <c r="BG58" s="60">
        <f>COUNTIFS(Coding!CT$3:CT$1048576,"YES",Coding!$AB$3:$AB$1048576,"YES")</f>
        <v>0</v>
      </c>
      <c r="BH58" s="60">
        <f>COUNTIFS(Coding!CU$3:CU$1048576,"YES",Coding!$AB$3:$AB$1048576,"YES")</f>
        <v>1</v>
      </c>
      <c r="BI58" s="60">
        <f>COUNTIFS(Coding!CV$3:CV$1048576,"YES",Coding!$AB$3:$AB$1048576,"YES")</f>
        <v>1</v>
      </c>
      <c r="BJ58" s="60">
        <f>COUNTIFS(Coding!CW$3:CW$1048576,"YES",Coding!$AB$3:$AB$1048576,"YES")</f>
        <v>1</v>
      </c>
      <c r="BK58" s="60">
        <f>COUNTIFS(Coding!CX$3:CX$1048576,"YES",Coding!$AB$3:$AB$1048576,"YES")</f>
        <v>1</v>
      </c>
      <c r="BL58" s="60">
        <f>COUNTIFS(Coding!CY$3:CY$1048576,"YES",Coding!$AB$3:$AB$1048576,"YES")</f>
        <v>8</v>
      </c>
      <c r="BM58" s="60">
        <f>COUNTIFS(Coding!CZ$3:CZ$1048576,"YES",Coding!$AB$3:$AB$1048576,"YES")</f>
        <v>1</v>
      </c>
      <c r="BN58" s="60">
        <f>COUNTIFS(Coding!DA$3:DA$1048576,"YES",Coding!$AB$3:$AB$1048576,"YES")</f>
        <v>0</v>
      </c>
      <c r="BO58" s="60">
        <f>COUNTIFS(Coding!DB$3:DB$1048576,"YES",Coding!$AB$3:$AB$1048576,"YES")</f>
        <v>0</v>
      </c>
      <c r="BP58" s="60">
        <f>COUNTIFS(Coding!DC$3:DC$1048576,"YES",Coding!$AB$3:$AB$1048576,"YES")</f>
        <v>4</v>
      </c>
      <c r="BQ58" s="60">
        <f>COUNTIFS(Coding!DD$3:DD$1048576,"YES",Coding!$AB$3:$AB$1048576,"YES")</f>
        <v>0</v>
      </c>
      <c r="BR58" s="60">
        <f>COUNTIFS(Coding!DE$3:DE$1048576,"YES",Coding!$AB$3:$AB$1048576,"YES")</f>
        <v>0</v>
      </c>
      <c r="BS58" s="60">
        <f>COUNTIFS(Coding!DF$3:DF$1048576,"YES",Coding!$AB$3:$AB$1048576,"YES")</f>
        <v>0</v>
      </c>
      <c r="BT58" s="60">
        <f>COUNTIFS(Coding!DG$3:DG$1048576,"YES",Coding!$AB$3:$AB$1048576,"YES")</f>
        <v>0</v>
      </c>
      <c r="BU58" s="60">
        <f>COUNTIFS(Coding!DH$3:DH$1048576,"YES",Coding!$AB$3:$AB$1048576,"YES")</f>
        <v>4</v>
      </c>
      <c r="BV58" s="60">
        <f>COUNTIFS(Coding!DI$3:DI$1048576,"YES",Coding!$AB$3:$AB$1048576,"YES")</f>
        <v>0</v>
      </c>
      <c r="BW58" s="60">
        <f>COUNTIFS(Coding!DJ$3:DJ$1048576,"YES",Coding!$AB$3:$AB$1048576,"YES")</f>
        <v>0</v>
      </c>
      <c r="BX58" s="60">
        <f>COUNTIFS(Coding!DK$3:DK$1048576,"YES",Coding!$AB$3:$AB$1048576,"YES")</f>
        <v>0</v>
      </c>
      <c r="BY58" s="60">
        <f>COUNTIFS(Coding!DL$3:DL$1048576,"YES",Coding!$AB$3:$AB$1048576,"YES")</f>
        <v>1</v>
      </c>
      <c r="BZ58" s="60">
        <f>COUNTIFS(Coding!DM$3:DM$1048576,"YES",Coding!$AB$3:$AB$1048576,"YES")</f>
        <v>4</v>
      </c>
      <c r="CA58" s="60">
        <f>COUNTIFS(Coding!DN$3:DN$1048576,"YES",Coding!$AB$3:$AB$1048576,"YES")</f>
        <v>1</v>
      </c>
      <c r="CB58" s="60">
        <f>COUNTIFS(Coding!DO$3:DO$1048576,"YES",Coding!$AB$3:$AB$1048576,"YES")</f>
        <v>1</v>
      </c>
      <c r="CC58" s="60">
        <f>COUNTIFS(Coding!DP$3:DP$1048576,"YES",Coding!$AB$3:$AB$1048576,"YES")</f>
        <v>1</v>
      </c>
      <c r="CD58" s="60">
        <f>COUNTIFS(Coding!DQ$3:DQ$1048576,"YES",Coding!$AB$3:$AB$1048576,"YES")</f>
        <v>3</v>
      </c>
      <c r="CE58" s="60">
        <f>COUNTIFS(Coding!DR$3:DR$1048576,"YES",Coding!$AB$3:$AB$1048576,"YES")</f>
        <v>2</v>
      </c>
      <c r="CF58" s="60">
        <f>COUNTIFS(Coding!DS$3:DS$1048576,"YES",Coding!$AB$3:$AB$1048576,"YES")</f>
        <v>1</v>
      </c>
      <c r="CG58" s="60">
        <f>COUNTIFS(Coding!DT$3:DT$1048576,"YES",Coding!$AB$3:$AB$1048576,"YES")</f>
        <v>0</v>
      </c>
      <c r="CH58" s="60">
        <f>COUNTIFS(Coding!DU$3:DU$1048576,"YES",Coding!$AB$3:$AB$1048576,"YES")</f>
        <v>1</v>
      </c>
      <c r="CI58" s="60">
        <f>COUNTIFS(Coding!DV$3:DV$1048576,"YES",Coding!$AB$3:$AB$1048576,"YES")</f>
        <v>0</v>
      </c>
      <c r="CJ58" s="60">
        <f>COUNTIFS(Coding!DW$3:DW$1048576,"YES",Coding!$AB$3:$AB$1048576,"YES")</f>
        <v>1</v>
      </c>
      <c r="CK58" s="60">
        <f>COUNTIFS(Coding!DX$3:DX$1048576,"YES",Coding!$AB$3:$AB$1048576,"YES")</f>
        <v>0</v>
      </c>
      <c r="CL58" s="60">
        <f>COUNTIFS(Coding!DY$3:DY$1048576,"YES",Coding!$AB$3:$AB$1048576,"YES")</f>
        <v>0</v>
      </c>
      <c r="CM58" s="60">
        <f>COUNTIFS(Coding!DZ$3:DZ$1048576,"YES",Coding!$AB$3:$AB$1048576,"YES")</f>
        <v>1</v>
      </c>
      <c r="CN58" s="60">
        <f>COUNTIFS(Coding!EA$3:EA$1048576,"YES",Coding!$AB$3:$AB$1048576,"YES")</f>
        <v>0</v>
      </c>
      <c r="CO58" s="60">
        <f>COUNTIFS(Coding!EB$3:EB$1048576,"YES",Coding!$AB$3:$AB$1048576,"YES")</f>
        <v>0</v>
      </c>
      <c r="CP58" s="60">
        <f>COUNTIFS(Coding!EC$3:EC$1048576,"YES",Coding!$AB$3:$AB$1048576,"YES")</f>
        <v>1</v>
      </c>
      <c r="CQ58" s="60">
        <f>COUNTIFS(Coding!ED$3:ED$1048576,"YES",Coding!$AB$3:$AB$1048576,"YES")</f>
        <v>0</v>
      </c>
      <c r="CR58" s="60">
        <f>COUNTIFS(Coding!EE$3:EE$1048576,"YES",Coding!$AB$3:$AB$1048576,"YES")</f>
        <v>0</v>
      </c>
      <c r="CS58" s="60">
        <f>COUNTIFS(Coding!EF$3:EF$1048576,"YES",Coding!$AB$3:$AB$1048576,"YES")</f>
        <v>0</v>
      </c>
      <c r="CT58" s="60">
        <f>COUNTIFS(Coding!EG$3:EG$1048576,"YES",Coding!$AB$3:$AB$1048576,"YES")</f>
        <v>0</v>
      </c>
    </row>
    <row r="59" spans="1:98" x14ac:dyDescent="0.25">
      <c r="A59" s="176" t="s">
        <v>18</v>
      </c>
      <c r="B59" s="176"/>
      <c r="C59" s="176"/>
      <c r="D59" s="176"/>
      <c r="E59" s="176"/>
      <c r="F59" s="176"/>
      <c r="G59" s="60">
        <f>COUNTIFS(Coding!AT$3:AT$1048576,"YES",Coding!$Y$3:$Y$1048576,"YES")</f>
        <v>1</v>
      </c>
      <c r="H59" s="60">
        <f>COUNTIFS(Coding!AU$3:AU$1048576,"YES",Coding!$Y$3:$Y$1048576,"YES")</f>
        <v>0</v>
      </c>
      <c r="I59" s="60">
        <f>COUNTIFS(Coding!AV$3:AV$1048576,"YES",Coding!$Y$3:$Y$1048576,"YES")</f>
        <v>0</v>
      </c>
      <c r="J59" s="60">
        <f>COUNTIFS(Coding!AW$3:AW$1048576,"YES",Coding!$Y$3:$Y$1048576,"YES")</f>
        <v>0</v>
      </c>
      <c r="K59" s="60">
        <f>COUNTIFS(Coding!AX$3:AX$1048576,"YES",Coding!$Y$3:$Y$1048576,"YES")</f>
        <v>0</v>
      </c>
      <c r="L59" s="60">
        <f>COUNTIFS(Coding!AY$3:AY$1048576,"YES",Coding!$Y$3:$Y$1048576,"YES")</f>
        <v>7</v>
      </c>
      <c r="M59" s="60">
        <f>COUNTIFS(Coding!AZ$3:AZ$1048576,"YES",Coding!$Y$3:$Y$1048576,"YES")</f>
        <v>1</v>
      </c>
      <c r="N59" s="60">
        <f>COUNTIFS(Coding!BA$3:BA$1048576,"YES",Coding!$Y$3:$Y$1048576,"YES")</f>
        <v>0</v>
      </c>
      <c r="O59" s="60">
        <f>COUNTIFS(Coding!BB$3:BB$1048576,"YES",Coding!$Y$3:$Y$1048576,"YES")</f>
        <v>1</v>
      </c>
      <c r="P59" s="60">
        <f>COUNTIFS(Coding!BC$3:BC$1048576,"YES",Coding!$Y$3:$Y$1048576,"YES")</f>
        <v>0</v>
      </c>
      <c r="Q59" s="60">
        <f>COUNTIFS(Coding!BD$3:BD$1048576,"YES",Coding!$Y$3:$Y$1048576,"YES")</f>
        <v>0</v>
      </c>
      <c r="R59" s="60">
        <f>COUNTIFS(Coding!BE$3:BE$1048576,"YES",Coding!$Y$3:$Y$1048576,"YES")</f>
        <v>0</v>
      </c>
      <c r="S59" s="60">
        <f>COUNTIFS(Coding!BF$3:BF$1048576,"YES",Coding!$Y$3:$Y$1048576,"YES")</f>
        <v>0</v>
      </c>
      <c r="T59" s="60">
        <f>COUNTIFS(Coding!BG$3:BG$1048576,"YES",Coding!$Y$3:$Y$1048576,"YES")</f>
        <v>0</v>
      </c>
      <c r="U59" s="60">
        <f>COUNTIFS(Coding!BH$3:BH$1048576,"YES",Coding!$Y$3:$Y$1048576,"YES")</f>
        <v>1</v>
      </c>
      <c r="V59" s="60">
        <f>COUNTIFS(Coding!BI$3:BI$1048576,"YES",Coding!$Y$3:$Y$1048576,"YES")</f>
        <v>0</v>
      </c>
      <c r="W59" s="60">
        <f>COUNTIFS(Coding!BJ$3:BJ$1048576,"YES",Coding!$Y$3:$Y$1048576,"YES")</f>
        <v>0</v>
      </c>
      <c r="X59" s="60">
        <f>COUNTIFS(Coding!BK$3:BK$1048576,"YES",Coding!$Y$3:$Y$1048576,"YES")</f>
        <v>3</v>
      </c>
      <c r="Y59" s="60">
        <f>COUNTIFS(Coding!BL$3:BL$1048576,"YES",Coding!$Y$3:$Y$1048576,"YES")</f>
        <v>0</v>
      </c>
      <c r="Z59" s="60">
        <f>COUNTIFS(Coding!BM$3:BM$1048576,"YES",Coding!$Y$3:$Y$1048576,"YES")</f>
        <v>5</v>
      </c>
      <c r="AA59" s="60">
        <f>COUNTIFS(Coding!BN$3:BN$1048576,"YES",Coding!$Y$3:$Y$1048576,"YES")</f>
        <v>2</v>
      </c>
      <c r="AB59" s="60">
        <f>COUNTIFS(Coding!BO$3:BO$1048576,"YES",Coding!$Y$3:$Y$1048576,"YES")</f>
        <v>0</v>
      </c>
      <c r="AC59" s="60">
        <f>COUNTIFS(Coding!BP$3:BP$1048576,"YES",Coding!$Y$3:$Y$1048576,"YES")</f>
        <v>0</v>
      </c>
      <c r="AD59" s="60">
        <f>COUNTIFS(Coding!BQ$3:BQ$1048576,"YES",Coding!$Y$3:$Y$1048576,"YES")</f>
        <v>9</v>
      </c>
      <c r="AE59" s="60">
        <f>COUNTIFS(Coding!BR$3:BR$1048576,"YES",Coding!$Y$3:$Y$1048576,"YES")</f>
        <v>0</v>
      </c>
      <c r="AF59" s="60">
        <f>COUNTIFS(Coding!BS$3:BS$1048576,"YES",Coding!$Y$3:$Y$1048576,"YES")</f>
        <v>1</v>
      </c>
      <c r="AG59" s="60">
        <f>COUNTIFS(Coding!BT$3:BT$1048576,"YES",Coding!$Y$3:$Y$1048576,"YES")</f>
        <v>0</v>
      </c>
      <c r="AH59" s="60">
        <f>COUNTIFS(Coding!BU$3:BU$1048576,"YES",Coding!$Y$3:$Y$1048576,"YES")</f>
        <v>0</v>
      </c>
      <c r="AI59" s="60">
        <f>COUNTIFS(Coding!BV$3:BV$1048576,"YES",Coding!$Y$3:$Y$1048576,"YES")</f>
        <v>1</v>
      </c>
      <c r="AJ59" s="60">
        <f>COUNTIFS(Coding!BW$3:BW$1048576,"YES",Coding!$Y$3:$Y$1048576,"YES")</f>
        <v>0</v>
      </c>
      <c r="AK59" s="60">
        <f>COUNTIFS(Coding!BX$3:BX$1048576,"YES",Coding!$Y$3:$Y$1048576,"YES")</f>
        <v>1</v>
      </c>
      <c r="AL59" s="60">
        <f>COUNTIFS(Coding!BY$3:BY$1048576,"YES",Coding!$Y$3:$Y$1048576,"YES")</f>
        <v>2</v>
      </c>
      <c r="AM59" s="60">
        <f>COUNTIFS(Coding!BZ$3:BZ$1048576,"YES",Coding!$Y$3:$Y$1048576,"YES")</f>
        <v>0</v>
      </c>
      <c r="AN59" s="60">
        <f>COUNTIFS(Coding!CA$3:CA$1048576,"YES",Coding!$Y$3:$Y$1048576,"YES")</f>
        <v>0</v>
      </c>
      <c r="AO59" s="60">
        <f>COUNTIFS(Coding!CB$3:CB$1048576,"YES",Coding!$Y$3:$Y$1048576,"YES")</f>
        <v>0</v>
      </c>
      <c r="AP59" s="60">
        <f>COUNTIFS(Coding!CC$3:CC$1048576,"YES",Coding!$Y$3:$Y$1048576,"YES")</f>
        <v>2</v>
      </c>
      <c r="AQ59" s="60">
        <f>COUNTIFS(Coding!CD$3:CD$1048576,"YES",Coding!$Y$3:$Y$1048576,"YES")</f>
        <v>0</v>
      </c>
      <c r="AR59" s="60">
        <f>COUNTIFS(Coding!CE$3:CE$1048576,"YES",Coding!$Y$3:$Y$1048576,"YES")</f>
        <v>0</v>
      </c>
      <c r="AS59" s="60">
        <f>COUNTIFS(Coding!CF$3:CF$1048576,"YES",Coding!$Y$3:$Y$1048576,"YES")</f>
        <v>1</v>
      </c>
      <c r="AT59" s="60">
        <f>COUNTIFS(Coding!CG$3:CG$1048576,"YES",Coding!$Y$3:$Y$1048576,"YES")</f>
        <v>2</v>
      </c>
      <c r="AU59" s="60">
        <f>COUNTIFS(Coding!CH$3:CH$1048576,"YES",Coding!$Y$3:$Y$1048576,"YES")</f>
        <v>5</v>
      </c>
      <c r="AV59" s="60">
        <f>COUNTIFS(Coding!CI$3:CI$1048576,"YES",Coding!$Y$3:$Y$1048576,"YES")</f>
        <v>1</v>
      </c>
      <c r="AW59" s="60">
        <f>COUNTIFS(Coding!CJ$3:CJ$1048576,"YES",Coding!$Y$3:$Y$1048576,"YES")</f>
        <v>0</v>
      </c>
      <c r="AX59" s="60">
        <f>COUNTIFS(Coding!CK$3:CK$1048576,"YES",Coding!$Y$3:$Y$1048576,"YES")</f>
        <v>0</v>
      </c>
      <c r="AY59" s="60">
        <f>COUNTIFS(Coding!CL$3:CL$1048576,"YES",Coding!$Y$3:$Y$1048576,"YES")</f>
        <v>0</v>
      </c>
      <c r="AZ59" s="60">
        <f>COUNTIFS(Coding!CM$3:CM$1048576,"YES",Coding!$Y$3:$Y$1048576,"YES")</f>
        <v>2</v>
      </c>
      <c r="BA59" s="60">
        <f>COUNTIFS(Coding!CN$3:CN$1048576,"YES",Coding!$Y$3:$Y$1048576,"YES")</f>
        <v>0</v>
      </c>
      <c r="BB59" s="60">
        <f>COUNTIFS(Coding!CO$3:CO$1048576,"YES",Coding!$Y$3:$Y$1048576,"YES")</f>
        <v>0</v>
      </c>
      <c r="BC59" s="60">
        <f>COUNTIFS(Coding!CP$3:CP$1048576,"YES",Coding!$Y$3:$Y$1048576,"YES")</f>
        <v>2</v>
      </c>
      <c r="BD59" s="60">
        <f>COUNTIFS(Coding!CQ$3:CQ$1048576,"YES",Coding!$Y$3:$Y$1048576,"YES")</f>
        <v>8</v>
      </c>
      <c r="BE59" s="60">
        <f>COUNTIFS(Coding!CR$3:CR$1048576,"YES",Coding!$Y$3:$Y$1048576,"YES")</f>
        <v>5</v>
      </c>
      <c r="BF59" s="60">
        <f>COUNTIFS(Coding!CS$3:CS$1048576,"YES",Coding!$Y$3:$Y$1048576,"YES")</f>
        <v>0</v>
      </c>
      <c r="BG59" s="60">
        <f>COUNTIFS(Coding!CT$3:CT$1048576,"YES",Coding!$Y$3:$Y$1048576,"YES")</f>
        <v>2</v>
      </c>
      <c r="BH59" s="60">
        <f>COUNTIFS(Coding!CU$3:CU$1048576,"YES",Coding!$Y$3:$Y$1048576,"YES")</f>
        <v>1</v>
      </c>
      <c r="BI59" s="60">
        <f>COUNTIFS(Coding!CV$3:CV$1048576,"YES",Coding!$Y$3:$Y$1048576,"YES")</f>
        <v>0</v>
      </c>
      <c r="BJ59" s="60">
        <f>COUNTIFS(Coding!CW$3:CW$1048576,"YES",Coding!$Y$3:$Y$1048576,"YES")</f>
        <v>0</v>
      </c>
      <c r="BK59" s="60">
        <f>COUNTIFS(Coding!CX$3:CX$1048576,"YES",Coding!$Y$3:$Y$1048576,"YES")</f>
        <v>0</v>
      </c>
      <c r="BL59" s="60">
        <f>COUNTIFS(Coding!CY$3:CY$1048576,"YES",Coding!$Y$3:$Y$1048576,"YES")</f>
        <v>1</v>
      </c>
      <c r="BM59" s="60">
        <f>COUNTIFS(Coding!CZ$3:CZ$1048576,"YES",Coding!$Y$3:$Y$1048576,"YES")</f>
        <v>1</v>
      </c>
      <c r="BN59" s="60">
        <f>COUNTIFS(Coding!DA$3:DA$1048576,"YES",Coding!$Y$3:$Y$1048576,"YES")</f>
        <v>1</v>
      </c>
      <c r="BO59" s="60">
        <f>COUNTIFS(Coding!DB$3:DB$1048576,"YES",Coding!$Y$3:$Y$1048576,"YES")</f>
        <v>1</v>
      </c>
      <c r="BP59" s="60">
        <f>COUNTIFS(Coding!DC$3:DC$1048576,"YES",Coding!$Y$3:$Y$1048576,"YES")</f>
        <v>1</v>
      </c>
      <c r="BQ59" s="60">
        <f>COUNTIFS(Coding!DD$3:DD$1048576,"YES",Coding!$Y$3:$Y$1048576,"YES")</f>
        <v>0</v>
      </c>
      <c r="BR59" s="60">
        <f>COUNTIFS(Coding!DE$3:DE$1048576,"YES",Coding!$Y$3:$Y$1048576,"YES")</f>
        <v>1</v>
      </c>
      <c r="BS59" s="60">
        <f>COUNTIFS(Coding!DF$3:DF$1048576,"YES",Coding!$Y$3:$Y$1048576,"YES")</f>
        <v>0</v>
      </c>
      <c r="BT59" s="60">
        <f>COUNTIFS(Coding!DG$3:DG$1048576,"YES",Coding!$Y$3:$Y$1048576,"YES")</f>
        <v>1</v>
      </c>
      <c r="BU59" s="60">
        <f>COUNTIFS(Coding!DH$3:DH$1048576,"YES",Coding!$Y$3:$Y$1048576,"YES")</f>
        <v>0</v>
      </c>
      <c r="BV59" s="60">
        <f>COUNTIFS(Coding!DI$3:DI$1048576,"YES",Coding!$Y$3:$Y$1048576,"YES")</f>
        <v>0</v>
      </c>
      <c r="BW59" s="60">
        <f>COUNTIFS(Coding!DJ$3:DJ$1048576,"YES",Coding!$Y$3:$Y$1048576,"YES")</f>
        <v>0</v>
      </c>
      <c r="BX59" s="60">
        <f>COUNTIFS(Coding!DK$3:DK$1048576,"YES",Coding!$Y$3:$Y$1048576,"YES")</f>
        <v>0</v>
      </c>
      <c r="BY59" s="60">
        <f>COUNTIFS(Coding!DL$3:DL$1048576,"YES",Coding!$Y$3:$Y$1048576,"YES")</f>
        <v>0</v>
      </c>
      <c r="BZ59" s="60">
        <f>COUNTIFS(Coding!DM$3:DM$1048576,"YES",Coding!$Y$3:$Y$1048576,"YES")</f>
        <v>1</v>
      </c>
      <c r="CA59" s="60">
        <f>COUNTIFS(Coding!DN$3:DN$1048576,"YES",Coding!$Y$3:$Y$1048576,"YES")</f>
        <v>0</v>
      </c>
      <c r="CB59" s="60">
        <f>COUNTIFS(Coding!DO$3:DO$1048576,"YES",Coding!$Y$3:$Y$1048576,"YES")</f>
        <v>2</v>
      </c>
      <c r="CC59" s="60">
        <f>COUNTIFS(Coding!DP$3:DP$1048576,"YES",Coding!$Y$3:$Y$1048576,"YES")</f>
        <v>0</v>
      </c>
      <c r="CD59" s="60">
        <f>COUNTIFS(Coding!DQ$3:DQ$1048576,"YES",Coding!$Y$3:$Y$1048576,"YES")</f>
        <v>0</v>
      </c>
      <c r="CE59" s="60">
        <f>COUNTIFS(Coding!DR$3:DR$1048576,"YES",Coding!$Y$3:$Y$1048576,"YES")</f>
        <v>0</v>
      </c>
      <c r="CF59" s="60">
        <f>COUNTIFS(Coding!DS$3:DS$1048576,"YES",Coding!$Y$3:$Y$1048576,"YES")</f>
        <v>0</v>
      </c>
      <c r="CG59" s="60">
        <f>COUNTIFS(Coding!DT$3:DT$1048576,"YES",Coding!$Y$3:$Y$1048576,"YES")</f>
        <v>0</v>
      </c>
      <c r="CH59" s="60">
        <f>COUNTIFS(Coding!DU$3:DU$1048576,"YES",Coding!$Y$3:$Y$1048576,"YES")</f>
        <v>0</v>
      </c>
      <c r="CI59" s="60">
        <f>COUNTIFS(Coding!DV$3:DV$1048576,"YES",Coding!$Y$3:$Y$1048576,"YES")</f>
        <v>0</v>
      </c>
      <c r="CJ59" s="60">
        <f>COUNTIFS(Coding!DW$3:DW$1048576,"YES",Coding!$Y$3:$Y$1048576,"YES")</f>
        <v>1</v>
      </c>
      <c r="CK59" s="60">
        <f>COUNTIFS(Coding!DX$3:DX$1048576,"YES",Coding!$Y$3:$Y$1048576,"YES")</f>
        <v>0</v>
      </c>
      <c r="CL59" s="60">
        <f>COUNTIFS(Coding!DY$3:DY$1048576,"YES",Coding!$Y$3:$Y$1048576,"YES")</f>
        <v>0</v>
      </c>
      <c r="CM59" s="60">
        <f>COUNTIFS(Coding!DZ$3:DZ$1048576,"YES",Coding!$Y$3:$Y$1048576,"YES")</f>
        <v>0</v>
      </c>
      <c r="CN59" s="60">
        <f>COUNTIFS(Coding!EA$3:EA$1048576,"YES",Coding!$Y$3:$Y$1048576,"YES")</f>
        <v>0</v>
      </c>
      <c r="CO59" s="60">
        <f>COUNTIFS(Coding!EB$3:EB$1048576,"YES",Coding!$Y$3:$Y$1048576,"YES")</f>
        <v>0</v>
      </c>
      <c r="CP59" s="60">
        <f>COUNTIFS(Coding!EC$3:EC$1048576,"YES",Coding!$Y$3:$Y$1048576,"YES")</f>
        <v>0</v>
      </c>
      <c r="CQ59" s="60">
        <f>COUNTIFS(Coding!ED$3:ED$1048576,"YES",Coding!$Y$3:$Y$1048576,"YES")</f>
        <v>0</v>
      </c>
      <c r="CR59" s="60">
        <f>COUNTIFS(Coding!EE$3:EE$1048576,"YES",Coding!$Y$3:$Y$1048576,"YES")</f>
        <v>0</v>
      </c>
      <c r="CS59" s="60">
        <f>COUNTIFS(Coding!EF$3:EF$1048576,"YES",Coding!$Y$3:$Y$1048576,"YES")</f>
        <v>0</v>
      </c>
      <c r="CT59" s="60">
        <f>COUNTIFS(Coding!EG$3:EG$1048576,"YES",Coding!$Y$3:$Y$1048576,"YES")</f>
        <v>1</v>
      </c>
    </row>
    <row r="60" spans="1:98" x14ac:dyDescent="0.25">
      <c r="A60" s="176" t="s">
        <v>27</v>
      </c>
      <c r="B60" s="176"/>
      <c r="C60" s="176"/>
      <c r="D60" s="176"/>
      <c r="E60" s="176"/>
      <c r="F60" s="176"/>
      <c r="G60" s="60">
        <f>COUNTIFS(Coding!AT$3:AT$1048576,"YES",Coding!$AH$3:$AH$1048576,"YES")</f>
        <v>1</v>
      </c>
      <c r="H60" s="60">
        <f>COUNTIFS(Coding!AU$3:AU$1048576,"YES",Coding!$AH$3:$AH$1048576,"YES")</f>
        <v>0</v>
      </c>
      <c r="I60" s="60">
        <f>COUNTIFS(Coding!AV$3:AV$1048576,"YES",Coding!$AH$3:$AH$1048576,"YES")</f>
        <v>9</v>
      </c>
      <c r="J60" s="60">
        <f>COUNTIFS(Coding!AW$3:AW$1048576,"YES",Coding!$AH$3:$AH$1048576,"YES")</f>
        <v>0</v>
      </c>
      <c r="K60" s="60">
        <f>COUNTIFS(Coding!AX$3:AX$1048576,"YES",Coding!$AH$3:$AH$1048576,"YES")</f>
        <v>0</v>
      </c>
      <c r="L60" s="60">
        <f>COUNTIFS(Coding!AY$3:AY$1048576,"YES",Coding!$AH$3:$AH$1048576,"YES")</f>
        <v>0</v>
      </c>
      <c r="M60" s="60">
        <f>COUNTIFS(Coding!AZ$3:AZ$1048576,"YES",Coding!$AH$3:$AH$1048576,"YES")</f>
        <v>1</v>
      </c>
      <c r="N60" s="60">
        <f>COUNTIFS(Coding!BA$3:BA$1048576,"YES",Coding!$AH$3:$AH$1048576,"YES")</f>
        <v>0</v>
      </c>
      <c r="O60" s="60">
        <f>COUNTIFS(Coding!BB$3:BB$1048576,"YES",Coding!$AH$3:$AH$1048576,"YES")</f>
        <v>0</v>
      </c>
      <c r="P60" s="60">
        <f>COUNTIFS(Coding!BC$3:BC$1048576,"YES",Coding!$AH$3:$AH$1048576,"YES")</f>
        <v>0</v>
      </c>
      <c r="Q60" s="60">
        <f>COUNTIFS(Coding!BD$3:BD$1048576,"YES",Coding!$AH$3:$AH$1048576,"YES")</f>
        <v>0</v>
      </c>
      <c r="R60" s="60">
        <f>COUNTIFS(Coding!BE$3:BE$1048576,"YES",Coding!$AH$3:$AH$1048576,"YES")</f>
        <v>0</v>
      </c>
      <c r="S60" s="60">
        <f>COUNTIFS(Coding!BF$3:BF$1048576,"YES",Coding!$AH$3:$AH$1048576,"YES")</f>
        <v>0</v>
      </c>
      <c r="T60" s="60">
        <f>COUNTIFS(Coding!BG$3:BG$1048576,"YES",Coding!$AH$3:$AH$1048576,"YES")</f>
        <v>0</v>
      </c>
      <c r="U60" s="60">
        <f>COUNTIFS(Coding!BH$3:BH$1048576,"YES",Coding!$AH$3:$AH$1048576,"YES")</f>
        <v>8</v>
      </c>
      <c r="V60" s="60">
        <f>COUNTIFS(Coding!BI$3:BI$1048576,"YES",Coding!$AH$3:$AH$1048576,"YES")</f>
        <v>0</v>
      </c>
      <c r="W60" s="60">
        <f>COUNTIFS(Coding!BJ$3:BJ$1048576,"YES",Coding!$AH$3:$AH$1048576,"YES")</f>
        <v>0</v>
      </c>
      <c r="X60" s="60">
        <f>COUNTIFS(Coding!BK$3:BK$1048576,"YES",Coding!$AH$3:$AH$1048576,"YES")</f>
        <v>0</v>
      </c>
      <c r="Y60" s="60">
        <f>COUNTIFS(Coding!BL$3:BL$1048576,"YES",Coding!$AH$3:$AH$1048576,"YES")</f>
        <v>0</v>
      </c>
      <c r="Z60" s="60">
        <f>COUNTIFS(Coding!BM$3:BM$1048576,"YES",Coding!$AH$3:$AH$1048576,"YES")</f>
        <v>0</v>
      </c>
      <c r="AA60" s="60">
        <f>COUNTIFS(Coding!BN$3:BN$1048576,"YES",Coding!$AH$3:$AH$1048576,"YES")</f>
        <v>0</v>
      </c>
      <c r="AB60" s="60">
        <f>COUNTIFS(Coding!BO$3:BO$1048576,"YES",Coding!$AH$3:$AH$1048576,"YES")</f>
        <v>0</v>
      </c>
      <c r="AC60" s="60">
        <f>COUNTIFS(Coding!BP$3:BP$1048576,"YES",Coding!$AH$3:$AH$1048576,"YES")</f>
        <v>0</v>
      </c>
      <c r="AD60" s="60">
        <f>COUNTIFS(Coding!BQ$3:BQ$1048576,"YES",Coding!$AH$3:$AH$1048576,"YES")</f>
        <v>0</v>
      </c>
      <c r="AE60" s="60">
        <f>COUNTIFS(Coding!BR$3:BR$1048576,"YES",Coding!$AH$3:$AH$1048576,"YES")</f>
        <v>2</v>
      </c>
      <c r="AF60" s="60">
        <f>COUNTIFS(Coding!BS$3:BS$1048576,"YES",Coding!$AH$3:$AH$1048576,"YES")</f>
        <v>2</v>
      </c>
      <c r="AG60" s="60">
        <f>COUNTIFS(Coding!BT$3:BT$1048576,"YES",Coding!$AH$3:$AH$1048576,"YES")</f>
        <v>0</v>
      </c>
      <c r="AH60" s="60">
        <f>COUNTIFS(Coding!BU$3:BU$1048576,"YES",Coding!$AH$3:$AH$1048576,"YES")</f>
        <v>0</v>
      </c>
      <c r="AI60" s="60">
        <f>COUNTIFS(Coding!BV$3:BV$1048576,"YES",Coding!$AH$3:$AH$1048576,"YES")</f>
        <v>1</v>
      </c>
      <c r="AJ60" s="60">
        <f>COUNTIFS(Coding!BW$3:BW$1048576,"YES",Coding!$AH$3:$AH$1048576,"YES")</f>
        <v>0</v>
      </c>
      <c r="AK60" s="60">
        <f>COUNTIFS(Coding!BX$3:BX$1048576,"YES",Coding!$AH$3:$AH$1048576,"YES")</f>
        <v>1</v>
      </c>
      <c r="AL60" s="60">
        <f>COUNTIFS(Coding!BY$3:BY$1048576,"YES",Coding!$AH$3:$AH$1048576,"YES")</f>
        <v>0</v>
      </c>
      <c r="AM60" s="60">
        <f>COUNTIFS(Coding!BZ$3:BZ$1048576,"YES",Coding!$AH$3:$AH$1048576,"YES")</f>
        <v>0</v>
      </c>
      <c r="AN60" s="60">
        <f>COUNTIFS(Coding!CA$3:CA$1048576,"YES",Coding!$AH$3:$AH$1048576,"YES")</f>
        <v>2</v>
      </c>
      <c r="AO60" s="60">
        <f>COUNTIFS(Coding!CB$3:CB$1048576,"YES",Coding!$AH$3:$AH$1048576,"YES")</f>
        <v>1</v>
      </c>
      <c r="AP60" s="60">
        <f>COUNTIFS(Coding!CC$3:CC$1048576,"YES",Coding!$AH$3:$AH$1048576,"YES")</f>
        <v>0</v>
      </c>
      <c r="AQ60" s="60">
        <f>COUNTIFS(Coding!CD$3:CD$1048576,"YES",Coding!$AH$3:$AH$1048576,"YES")</f>
        <v>0</v>
      </c>
      <c r="AR60" s="60">
        <f>COUNTIFS(Coding!CE$3:CE$1048576,"YES",Coding!$AH$3:$AH$1048576,"YES")</f>
        <v>1</v>
      </c>
      <c r="AS60" s="60">
        <f>COUNTIFS(Coding!CF$3:CF$1048576,"YES",Coding!$AH$3:$AH$1048576,"YES")</f>
        <v>3</v>
      </c>
      <c r="AT60" s="60">
        <f>COUNTIFS(Coding!CG$3:CG$1048576,"YES",Coding!$AH$3:$AH$1048576,"YES")</f>
        <v>0</v>
      </c>
      <c r="AU60" s="60">
        <f>COUNTIFS(Coding!CH$3:CH$1048576,"YES",Coding!$AH$3:$AH$1048576,"YES")</f>
        <v>0</v>
      </c>
      <c r="AV60" s="60">
        <f>COUNTIFS(Coding!CI$3:CI$1048576,"YES",Coding!$AH$3:$AH$1048576,"YES")</f>
        <v>0</v>
      </c>
      <c r="AW60" s="60">
        <f>COUNTIFS(Coding!CJ$3:CJ$1048576,"YES",Coding!$AH$3:$AH$1048576,"YES")</f>
        <v>0</v>
      </c>
      <c r="AX60" s="60">
        <f>COUNTIFS(Coding!CK$3:CK$1048576,"YES",Coding!$AH$3:$AH$1048576,"YES")</f>
        <v>1</v>
      </c>
      <c r="AY60" s="60">
        <f>COUNTIFS(Coding!CL$3:CL$1048576,"YES",Coding!$AH$3:$AH$1048576,"YES")</f>
        <v>0</v>
      </c>
      <c r="AZ60" s="60">
        <f>COUNTIFS(Coding!CM$3:CM$1048576,"YES",Coding!$AH$3:$AH$1048576,"YES")</f>
        <v>2</v>
      </c>
      <c r="BA60" s="60">
        <f>COUNTIFS(Coding!CN$3:CN$1048576,"YES",Coding!$AH$3:$AH$1048576,"YES")</f>
        <v>1</v>
      </c>
      <c r="BB60" s="60">
        <f>COUNTIFS(Coding!CO$3:CO$1048576,"YES",Coding!$AH$3:$AH$1048576,"YES")</f>
        <v>0</v>
      </c>
      <c r="BC60" s="60">
        <f>COUNTIFS(Coding!CP$3:CP$1048576,"YES",Coding!$AH$3:$AH$1048576,"YES")</f>
        <v>0</v>
      </c>
      <c r="BD60" s="60">
        <f>COUNTIFS(Coding!CQ$3:CQ$1048576,"YES",Coding!$AH$3:$AH$1048576,"YES")</f>
        <v>0</v>
      </c>
      <c r="BE60" s="60">
        <f>COUNTIFS(Coding!CR$3:CR$1048576,"YES",Coding!$AH$3:$AH$1048576,"YES")</f>
        <v>1</v>
      </c>
      <c r="BF60" s="60">
        <f>COUNTIFS(Coding!CS$3:CS$1048576,"YES",Coding!$AH$3:$AH$1048576,"YES")</f>
        <v>0</v>
      </c>
      <c r="BG60" s="60">
        <f>COUNTIFS(Coding!CT$3:CT$1048576,"YES",Coding!$AH$3:$AH$1048576,"YES")</f>
        <v>0</v>
      </c>
      <c r="BH60" s="60">
        <f>COUNTIFS(Coding!CU$3:CU$1048576,"YES",Coding!$AH$3:$AH$1048576,"YES")</f>
        <v>0</v>
      </c>
      <c r="BI60" s="60">
        <f>COUNTIFS(Coding!CV$3:CV$1048576,"YES",Coding!$AH$3:$AH$1048576,"YES")</f>
        <v>0</v>
      </c>
      <c r="BJ60" s="60">
        <f>COUNTIFS(Coding!CW$3:CW$1048576,"YES",Coding!$AH$3:$AH$1048576,"YES")</f>
        <v>0</v>
      </c>
      <c r="BK60" s="60">
        <f>COUNTIFS(Coding!CX$3:CX$1048576,"YES",Coding!$AH$3:$AH$1048576,"YES")</f>
        <v>0</v>
      </c>
      <c r="BL60" s="60">
        <f>COUNTIFS(Coding!CY$3:CY$1048576,"YES",Coding!$AH$3:$AH$1048576,"YES")</f>
        <v>0</v>
      </c>
      <c r="BM60" s="60">
        <f>COUNTIFS(Coding!CZ$3:CZ$1048576,"YES",Coding!$AH$3:$AH$1048576,"YES")</f>
        <v>0</v>
      </c>
      <c r="BN60" s="60">
        <f>COUNTIFS(Coding!DA$3:DA$1048576,"YES",Coding!$AH$3:$AH$1048576,"YES")</f>
        <v>1</v>
      </c>
      <c r="BO60" s="60">
        <f>COUNTIFS(Coding!DB$3:DB$1048576,"YES",Coding!$AH$3:$AH$1048576,"YES")</f>
        <v>0</v>
      </c>
      <c r="BP60" s="60">
        <f>COUNTIFS(Coding!DC$3:DC$1048576,"YES",Coding!$AH$3:$AH$1048576,"YES")</f>
        <v>2</v>
      </c>
      <c r="BQ60" s="60">
        <f>COUNTIFS(Coding!DD$3:DD$1048576,"YES",Coding!$AH$3:$AH$1048576,"YES")</f>
        <v>0</v>
      </c>
      <c r="BR60" s="60">
        <f>COUNTIFS(Coding!DE$3:DE$1048576,"YES",Coding!$AH$3:$AH$1048576,"YES")</f>
        <v>0</v>
      </c>
      <c r="BS60" s="60">
        <f>COUNTIFS(Coding!DF$3:DF$1048576,"YES",Coding!$AH$3:$AH$1048576,"YES")</f>
        <v>0</v>
      </c>
      <c r="BT60" s="60">
        <f>COUNTIFS(Coding!DG$3:DG$1048576,"YES",Coding!$AH$3:$AH$1048576,"YES")</f>
        <v>4</v>
      </c>
      <c r="BU60" s="60">
        <f>COUNTIFS(Coding!DH$3:DH$1048576,"YES",Coding!$AH$3:$AH$1048576,"YES")</f>
        <v>1</v>
      </c>
      <c r="BV60" s="60">
        <f>COUNTIFS(Coding!DI$3:DI$1048576,"YES",Coding!$AH$3:$AH$1048576,"YES")</f>
        <v>0</v>
      </c>
      <c r="BW60" s="60">
        <f>COUNTIFS(Coding!DJ$3:DJ$1048576,"YES",Coding!$AH$3:$AH$1048576,"YES")</f>
        <v>0</v>
      </c>
      <c r="BX60" s="60">
        <f>COUNTIFS(Coding!DK$3:DK$1048576,"YES",Coding!$AH$3:$AH$1048576,"YES")</f>
        <v>0</v>
      </c>
      <c r="BY60" s="60">
        <f>COUNTIFS(Coding!DL$3:DL$1048576,"YES",Coding!$AH$3:$AH$1048576,"YES")</f>
        <v>1</v>
      </c>
      <c r="BZ60" s="60">
        <f>COUNTIFS(Coding!DM$3:DM$1048576,"YES",Coding!$AH$3:$AH$1048576,"YES")</f>
        <v>1</v>
      </c>
      <c r="CA60" s="60">
        <f>COUNTIFS(Coding!DN$3:DN$1048576,"YES",Coding!$AH$3:$AH$1048576,"YES")</f>
        <v>1</v>
      </c>
      <c r="CB60" s="60">
        <f>COUNTIFS(Coding!DO$3:DO$1048576,"YES",Coding!$AH$3:$AH$1048576,"YES")</f>
        <v>0</v>
      </c>
      <c r="CC60" s="60">
        <f>COUNTIFS(Coding!DP$3:DP$1048576,"YES",Coding!$AH$3:$AH$1048576,"YES")</f>
        <v>0</v>
      </c>
      <c r="CD60" s="60">
        <f>COUNTIFS(Coding!DQ$3:DQ$1048576,"YES",Coding!$AH$3:$AH$1048576,"YES")</f>
        <v>1</v>
      </c>
      <c r="CE60" s="60">
        <f>COUNTIFS(Coding!DR$3:DR$1048576,"YES",Coding!$AH$3:$AH$1048576,"YES")</f>
        <v>2</v>
      </c>
      <c r="CF60" s="60">
        <f>COUNTIFS(Coding!DS$3:DS$1048576,"YES",Coding!$AH$3:$AH$1048576,"YES")</f>
        <v>2</v>
      </c>
      <c r="CG60" s="60">
        <f>COUNTIFS(Coding!DT$3:DT$1048576,"YES",Coding!$AH$3:$AH$1048576,"YES")</f>
        <v>6</v>
      </c>
      <c r="CH60" s="60">
        <f>COUNTIFS(Coding!DU$3:DU$1048576,"YES",Coding!$AH$3:$AH$1048576,"YES")</f>
        <v>0</v>
      </c>
      <c r="CI60" s="60">
        <f>COUNTIFS(Coding!DV$3:DV$1048576,"YES",Coding!$AH$3:$AH$1048576,"YES")</f>
        <v>0</v>
      </c>
      <c r="CJ60" s="60">
        <f>COUNTIFS(Coding!DW$3:DW$1048576,"YES",Coding!$AH$3:$AH$1048576,"YES")</f>
        <v>0</v>
      </c>
      <c r="CK60" s="60">
        <f>COUNTIFS(Coding!DX$3:DX$1048576,"YES",Coding!$AH$3:$AH$1048576,"YES")</f>
        <v>0</v>
      </c>
      <c r="CL60" s="60">
        <f>COUNTIFS(Coding!DY$3:DY$1048576,"YES",Coding!$AH$3:$AH$1048576,"YES")</f>
        <v>0</v>
      </c>
      <c r="CM60" s="60">
        <f>COUNTIFS(Coding!DZ$3:DZ$1048576,"YES",Coding!$AH$3:$AH$1048576,"YES")</f>
        <v>0</v>
      </c>
      <c r="CN60" s="60">
        <f>COUNTIFS(Coding!EA$3:EA$1048576,"YES",Coding!$AH$3:$AH$1048576,"YES")</f>
        <v>0</v>
      </c>
      <c r="CO60" s="60">
        <f>COUNTIFS(Coding!EB$3:EB$1048576,"YES",Coding!$AH$3:$AH$1048576,"YES")</f>
        <v>0</v>
      </c>
      <c r="CP60" s="60">
        <f>COUNTIFS(Coding!EC$3:EC$1048576,"YES",Coding!$AH$3:$AH$1048576,"YES")</f>
        <v>1</v>
      </c>
      <c r="CQ60" s="60">
        <f>COUNTIFS(Coding!ED$3:ED$1048576,"YES",Coding!$AH$3:$AH$1048576,"YES")</f>
        <v>1</v>
      </c>
      <c r="CR60" s="60">
        <f>COUNTIFS(Coding!EE$3:EE$1048576,"YES",Coding!$AH$3:$AH$1048576,"YES")</f>
        <v>0</v>
      </c>
      <c r="CS60" s="60">
        <f>COUNTIFS(Coding!EF$3:EF$1048576,"YES",Coding!$AH$3:$AH$1048576,"YES")</f>
        <v>0</v>
      </c>
      <c r="CT60" s="60">
        <f>COUNTIFS(Coding!EG$3:EG$1048576,"YES",Coding!$AH$3:$AH$1048576,"YES")</f>
        <v>0</v>
      </c>
    </row>
    <row r="61" spans="1:98" x14ac:dyDescent="0.25">
      <c r="A61" s="176" t="s">
        <v>35</v>
      </c>
      <c r="B61" s="176"/>
      <c r="C61" s="176"/>
      <c r="D61" s="176"/>
      <c r="E61" s="176"/>
      <c r="F61" s="176"/>
      <c r="G61" s="60">
        <f>COUNTIFS(Coding!AT$3:AT$1048576,"YES",Coding!$AP$3:$AP$1048576,"YES")</f>
        <v>1</v>
      </c>
      <c r="H61" s="60">
        <f>COUNTIFS(Coding!AU$3:AU$1048576,"YES",Coding!$AP$3:$AP$1048576,"YES")</f>
        <v>0</v>
      </c>
      <c r="I61" s="60">
        <f>COUNTIFS(Coding!AV$3:AV$1048576,"YES",Coding!$AP$3:$AP$1048576,"YES")</f>
        <v>0</v>
      </c>
      <c r="J61" s="60">
        <f>COUNTIFS(Coding!AW$3:AW$1048576,"YES",Coding!$AP$3:$AP$1048576,"YES")</f>
        <v>0</v>
      </c>
      <c r="K61" s="60">
        <f>COUNTIFS(Coding!AX$3:AX$1048576,"YES",Coding!$AP$3:$AP$1048576,"YES")</f>
        <v>0</v>
      </c>
      <c r="L61" s="60">
        <f>COUNTIFS(Coding!AY$3:AY$1048576,"YES",Coding!$AP$3:$AP$1048576,"YES")</f>
        <v>1</v>
      </c>
      <c r="M61" s="60">
        <f>COUNTIFS(Coding!AZ$3:AZ$1048576,"YES",Coding!$AP$3:$AP$1048576,"YES")</f>
        <v>2</v>
      </c>
      <c r="N61" s="60">
        <f>COUNTIFS(Coding!BA$3:BA$1048576,"YES",Coding!$AP$3:$AP$1048576,"YES")</f>
        <v>0</v>
      </c>
      <c r="O61" s="60">
        <f>COUNTIFS(Coding!BB$3:BB$1048576,"YES",Coding!$AP$3:$AP$1048576,"YES")</f>
        <v>2</v>
      </c>
      <c r="P61" s="60">
        <f>COUNTIFS(Coding!BC$3:BC$1048576,"YES",Coding!$AP$3:$AP$1048576,"YES")</f>
        <v>0</v>
      </c>
      <c r="Q61" s="60">
        <f>COUNTIFS(Coding!BD$3:BD$1048576,"YES",Coding!$AP$3:$AP$1048576,"YES")</f>
        <v>0</v>
      </c>
      <c r="R61" s="60">
        <f>COUNTIFS(Coding!BE$3:BE$1048576,"YES",Coding!$AP$3:$AP$1048576,"YES")</f>
        <v>1</v>
      </c>
      <c r="S61" s="60">
        <f>COUNTIFS(Coding!BF$3:BF$1048576,"YES",Coding!$AP$3:$AP$1048576,"YES")</f>
        <v>0</v>
      </c>
      <c r="T61" s="60">
        <f>COUNTIFS(Coding!BG$3:BG$1048576,"YES",Coding!$AP$3:$AP$1048576,"YES")</f>
        <v>0</v>
      </c>
      <c r="U61" s="60">
        <f>COUNTIFS(Coding!BH$3:BH$1048576,"YES",Coding!$AP$3:$AP$1048576,"YES")</f>
        <v>1</v>
      </c>
      <c r="V61" s="60">
        <f>COUNTIFS(Coding!BI$3:BI$1048576,"YES",Coding!$AP$3:$AP$1048576,"YES")</f>
        <v>0</v>
      </c>
      <c r="W61" s="60">
        <f>COUNTIFS(Coding!BJ$3:BJ$1048576,"YES",Coding!$AP$3:$AP$1048576,"YES")</f>
        <v>0</v>
      </c>
      <c r="X61" s="60">
        <f>COUNTIFS(Coding!BK$3:BK$1048576,"YES",Coding!$AP$3:$AP$1048576,"YES")</f>
        <v>0</v>
      </c>
      <c r="Y61" s="60">
        <f>COUNTIFS(Coding!BL$3:BL$1048576,"YES",Coding!$AP$3:$AP$1048576,"YES")</f>
        <v>0</v>
      </c>
      <c r="Z61" s="60">
        <f>COUNTIFS(Coding!BM$3:BM$1048576,"YES",Coding!$AP$3:$AP$1048576,"YES")</f>
        <v>0</v>
      </c>
      <c r="AA61" s="60">
        <f>COUNTIFS(Coding!BN$3:BN$1048576,"YES",Coding!$AP$3:$AP$1048576,"YES")</f>
        <v>0</v>
      </c>
      <c r="AB61" s="60">
        <f>COUNTIFS(Coding!BO$3:BO$1048576,"YES",Coding!$AP$3:$AP$1048576,"YES")</f>
        <v>0</v>
      </c>
      <c r="AC61" s="60">
        <f>COUNTIFS(Coding!BP$3:BP$1048576,"YES",Coding!$AP$3:$AP$1048576,"YES")</f>
        <v>0</v>
      </c>
      <c r="AD61" s="60">
        <f>COUNTIFS(Coding!BQ$3:BQ$1048576,"YES",Coding!$AP$3:$AP$1048576,"YES")</f>
        <v>3</v>
      </c>
      <c r="AE61" s="60">
        <f>COUNTIFS(Coding!BR$3:BR$1048576,"YES",Coding!$AP$3:$AP$1048576,"YES")</f>
        <v>2</v>
      </c>
      <c r="AF61" s="60">
        <f>COUNTIFS(Coding!BS$3:BS$1048576,"YES",Coding!$AP$3:$AP$1048576,"YES")</f>
        <v>1</v>
      </c>
      <c r="AG61" s="60">
        <f>COUNTIFS(Coding!BT$3:BT$1048576,"YES",Coding!$AP$3:$AP$1048576,"YES")</f>
        <v>0</v>
      </c>
      <c r="AH61" s="60">
        <f>COUNTIFS(Coding!BU$3:BU$1048576,"YES",Coding!$AP$3:$AP$1048576,"YES")</f>
        <v>0</v>
      </c>
      <c r="AI61" s="60">
        <f>COUNTIFS(Coding!BV$3:BV$1048576,"YES",Coding!$AP$3:$AP$1048576,"YES")</f>
        <v>2</v>
      </c>
      <c r="AJ61" s="60">
        <f>COUNTIFS(Coding!BW$3:BW$1048576,"YES",Coding!$AP$3:$AP$1048576,"YES")</f>
        <v>0</v>
      </c>
      <c r="AK61" s="60">
        <f>COUNTIFS(Coding!BX$3:BX$1048576,"YES",Coding!$AP$3:$AP$1048576,"YES")</f>
        <v>0</v>
      </c>
      <c r="AL61" s="60">
        <f>COUNTIFS(Coding!BY$3:BY$1048576,"YES",Coding!$AP$3:$AP$1048576,"YES")</f>
        <v>2</v>
      </c>
      <c r="AM61" s="60">
        <f>COUNTIFS(Coding!BZ$3:BZ$1048576,"YES",Coding!$AP$3:$AP$1048576,"YES")</f>
        <v>0</v>
      </c>
      <c r="AN61" s="60">
        <f>COUNTIFS(Coding!CA$3:CA$1048576,"YES",Coding!$AP$3:$AP$1048576,"YES")</f>
        <v>0</v>
      </c>
      <c r="AO61" s="60">
        <f>COUNTIFS(Coding!CB$3:CB$1048576,"YES",Coding!$AP$3:$AP$1048576,"YES")</f>
        <v>3</v>
      </c>
      <c r="AP61" s="60">
        <f>COUNTIFS(Coding!CC$3:CC$1048576,"YES",Coding!$AP$3:$AP$1048576,"YES")</f>
        <v>8</v>
      </c>
      <c r="AQ61" s="60">
        <f>COUNTIFS(Coding!CD$3:CD$1048576,"YES",Coding!$AP$3:$AP$1048576,"YES")</f>
        <v>0</v>
      </c>
      <c r="AR61" s="60">
        <f>COUNTIFS(Coding!CE$3:CE$1048576,"YES",Coding!$AP$3:$AP$1048576,"YES")</f>
        <v>2</v>
      </c>
      <c r="AS61" s="60">
        <f>COUNTIFS(Coding!CF$3:CF$1048576,"YES",Coding!$AP$3:$AP$1048576,"YES")</f>
        <v>0</v>
      </c>
      <c r="AT61" s="60">
        <f>COUNTIFS(Coding!CG$3:CG$1048576,"YES",Coding!$AP$3:$AP$1048576,"YES")</f>
        <v>0</v>
      </c>
      <c r="AU61" s="60">
        <f>COUNTIFS(Coding!CH$3:CH$1048576,"YES",Coding!$AP$3:$AP$1048576,"YES")</f>
        <v>5</v>
      </c>
      <c r="AV61" s="60">
        <f>COUNTIFS(Coding!CI$3:CI$1048576,"YES",Coding!$AP$3:$AP$1048576,"YES")</f>
        <v>1</v>
      </c>
      <c r="AW61" s="60">
        <f>COUNTIFS(Coding!CJ$3:CJ$1048576,"YES",Coding!$AP$3:$AP$1048576,"YES")</f>
        <v>1</v>
      </c>
      <c r="AX61" s="60">
        <f>COUNTIFS(Coding!CK$3:CK$1048576,"YES",Coding!$AP$3:$AP$1048576,"YES")</f>
        <v>0</v>
      </c>
      <c r="AY61" s="60">
        <f>COUNTIFS(Coding!CL$3:CL$1048576,"YES",Coding!$AP$3:$AP$1048576,"YES")</f>
        <v>1</v>
      </c>
      <c r="AZ61" s="60">
        <f>COUNTIFS(Coding!CM$3:CM$1048576,"YES",Coding!$AP$3:$AP$1048576,"YES")</f>
        <v>0</v>
      </c>
      <c r="BA61" s="60">
        <f>COUNTIFS(Coding!CN$3:CN$1048576,"YES",Coding!$AP$3:$AP$1048576,"YES")</f>
        <v>0</v>
      </c>
      <c r="BB61" s="60">
        <f>COUNTIFS(Coding!CO$3:CO$1048576,"YES",Coding!$AP$3:$AP$1048576,"YES")</f>
        <v>0</v>
      </c>
      <c r="BC61" s="60">
        <f>COUNTIFS(Coding!CP$3:CP$1048576,"YES",Coding!$AP$3:$AP$1048576,"YES")</f>
        <v>0</v>
      </c>
      <c r="BD61" s="60">
        <f>COUNTIFS(Coding!CQ$3:CQ$1048576,"YES",Coding!$AP$3:$AP$1048576,"YES")</f>
        <v>2</v>
      </c>
      <c r="BE61" s="60">
        <f>COUNTIFS(Coding!CR$3:CR$1048576,"YES",Coding!$AP$3:$AP$1048576,"YES")</f>
        <v>0</v>
      </c>
      <c r="BF61" s="60">
        <f>COUNTIFS(Coding!CS$3:CS$1048576,"YES",Coding!$AP$3:$AP$1048576,"YES")</f>
        <v>0</v>
      </c>
      <c r="BG61" s="60">
        <f>COUNTIFS(Coding!CT$3:CT$1048576,"YES",Coding!$AP$3:$AP$1048576,"YES")</f>
        <v>0</v>
      </c>
      <c r="BH61" s="60">
        <f>COUNTIFS(Coding!CU$3:CU$1048576,"YES",Coding!$AP$3:$AP$1048576,"YES")</f>
        <v>0</v>
      </c>
      <c r="BI61" s="60">
        <f>COUNTIFS(Coding!CV$3:CV$1048576,"YES",Coding!$AP$3:$AP$1048576,"YES")</f>
        <v>1</v>
      </c>
      <c r="BJ61" s="60">
        <f>COUNTIFS(Coding!CW$3:CW$1048576,"YES",Coding!$AP$3:$AP$1048576,"YES")</f>
        <v>1</v>
      </c>
      <c r="BK61" s="60">
        <f>COUNTIFS(Coding!CX$3:CX$1048576,"YES",Coding!$AP$3:$AP$1048576,"YES")</f>
        <v>0</v>
      </c>
      <c r="BL61" s="60">
        <f>COUNTIFS(Coding!CY$3:CY$1048576,"YES",Coding!$AP$3:$AP$1048576,"YES")</f>
        <v>7</v>
      </c>
      <c r="BM61" s="60">
        <f>COUNTIFS(Coding!CZ$3:CZ$1048576,"YES",Coding!$AP$3:$AP$1048576,"YES")</f>
        <v>2</v>
      </c>
      <c r="BN61" s="60">
        <f>COUNTIFS(Coding!DA$3:DA$1048576,"YES",Coding!$AP$3:$AP$1048576,"YES")</f>
        <v>0</v>
      </c>
      <c r="BO61" s="60">
        <f>COUNTIFS(Coding!DB$3:DB$1048576,"YES",Coding!$AP$3:$AP$1048576,"YES")</f>
        <v>0</v>
      </c>
      <c r="BP61" s="60">
        <f>COUNTIFS(Coding!DC$3:DC$1048576,"YES",Coding!$AP$3:$AP$1048576,"YES")</f>
        <v>7</v>
      </c>
      <c r="BQ61" s="60">
        <f>COUNTIFS(Coding!DD$3:DD$1048576,"YES",Coding!$AP$3:$AP$1048576,"YES")</f>
        <v>0</v>
      </c>
      <c r="BR61" s="60">
        <f>COUNTIFS(Coding!DE$3:DE$1048576,"YES",Coding!$AP$3:$AP$1048576,"YES")</f>
        <v>0</v>
      </c>
      <c r="BS61" s="60">
        <f>COUNTIFS(Coding!DF$3:DF$1048576,"YES",Coding!$AP$3:$AP$1048576,"YES")</f>
        <v>0</v>
      </c>
      <c r="BT61" s="60">
        <f>COUNTIFS(Coding!DG$3:DG$1048576,"YES",Coding!$AP$3:$AP$1048576,"YES")</f>
        <v>0</v>
      </c>
      <c r="BU61" s="60">
        <f>COUNTIFS(Coding!DH$3:DH$1048576,"YES",Coding!$AP$3:$AP$1048576,"YES")</f>
        <v>2</v>
      </c>
      <c r="BV61" s="60">
        <f>COUNTIFS(Coding!DI$3:DI$1048576,"YES",Coding!$AP$3:$AP$1048576,"YES")</f>
        <v>0</v>
      </c>
      <c r="BW61" s="60">
        <f>COUNTIFS(Coding!DJ$3:DJ$1048576,"YES",Coding!$AP$3:$AP$1048576,"YES")</f>
        <v>0</v>
      </c>
      <c r="BX61" s="60">
        <f>COUNTIFS(Coding!DK$3:DK$1048576,"YES",Coding!$AP$3:$AP$1048576,"YES")</f>
        <v>0</v>
      </c>
      <c r="BY61" s="60">
        <f>COUNTIFS(Coding!DL$3:DL$1048576,"YES",Coding!$AP$3:$AP$1048576,"YES")</f>
        <v>0</v>
      </c>
      <c r="BZ61" s="60">
        <f>COUNTIFS(Coding!DM$3:DM$1048576,"YES",Coding!$AP$3:$AP$1048576,"YES")</f>
        <v>0</v>
      </c>
      <c r="CA61" s="60">
        <f>COUNTIFS(Coding!DN$3:DN$1048576,"YES",Coding!$AP$3:$AP$1048576,"YES")</f>
        <v>1</v>
      </c>
      <c r="CB61" s="60">
        <f>COUNTIFS(Coding!DO$3:DO$1048576,"YES",Coding!$AP$3:$AP$1048576,"YES")</f>
        <v>1</v>
      </c>
      <c r="CC61" s="60">
        <f>COUNTIFS(Coding!DP$3:DP$1048576,"YES",Coding!$AP$3:$AP$1048576,"YES")</f>
        <v>0</v>
      </c>
      <c r="CD61" s="60">
        <f>COUNTIFS(Coding!DQ$3:DQ$1048576,"YES",Coding!$AP$3:$AP$1048576,"YES")</f>
        <v>0</v>
      </c>
      <c r="CE61" s="60">
        <f>COUNTIFS(Coding!DR$3:DR$1048576,"YES",Coding!$AP$3:$AP$1048576,"YES")</f>
        <v>2</v>
      </c>
      <c r="CF61" s="60">
        <f>COUNTIFS(Coding!DS$3:DS$1048576,"YES",Coding!$AP$3:$AP$1048576,"YES")</f>
        <v>0</v>
      </c>
      <c r="CG61" s="60">
        <f>COUNTIFS(Coding!DT$3:DT$1048576,"YES",Coding!$AP$3:$AP$1048576,"YES")</f>
        <v>0</v>
      </c>
      <c r="CH61" s="60">
        <f>COUNTIFS(Coding!DU$3:DU$1048576,"YES",Coding!$AP$3:$AP$1048576,"YES")</f>
        <v>1</v>
      </c>
      <c r="CI61" s="60">
        <f>COUNTIFS(Coding!DV$3:DV$1048576,"YES",Coding!$AP$3:$AP$1048576,"YES")</f>
        <v>0</v>
      </c>
      <c r="CJ61" s="60">
        <f>COUNTIFS(Coding!DW$3:DW$1048576,"YES",Coding!$AP$3:$AP$1048576,"YES")</f>
        <v>0</v>
      </c>
      <c r="CK61" s="60">
        <f>COUNTIFS(Coding!DX$3:DX$1048576,"YES",Coding!$AP$3:$AP$1048576,"YES")</f>
        <v>0</v>
      </c>
      <c r="CL61" s="60">
        <f>COUNTIFS(Coding!DY$3:DY$1048576,"YES",Coding!$AP$3:$AP$1048576,"YES")</f>
        <v>0</v>
      </c>
      <c r="CM61" s="60">
        <f>COUNTIFS(Coding!DZ$3:DZ$1048576,"YES",Coding!$AP$3:$AP$1048576,"YES")</f>
        <v>0</v>
      </c>
      <c r="CN61" s="60">
        <f>COUNTIFS(Coding!EA$3:EA$1048576,"YES",Coding!$AP$3:$AP$1048576,"YES")</f>
        <v>0</v>
      </c>
      <c r="CO61" s="60">
        <f>COUNTIFS(Coding!EB$3:EB$1048576,"YES",Coding!$AP$3:$AP$1048576,"YES")</f>
        <v>0</v>
      </c>
      <c r="CP61" s="60">
        <f>COUNTIFS(Coding!EC$3:EC$1048576,"YES",Coding!$AP$3:$AP$1048576,"YES")</f>
        <v>0</v>
      </c>
      <c r="CQ61" s="60">
        <f>COUNTIFS(Coding!ED$3:ED$1048576,"YES",Coding!$AP$3:$AP$1048576,"YES")</f>
        <v>0</v>
      </c>
      <c r="CR61" s="60">
        <f>COUNTIFS(Coding!EE$3:EE$1048576,"YES",Coding!$AP$3:$AP$1048576,"YES")</f>
        <v>0</v>
      </c>
      <c r="CS61" s="60">
        <f>COUNTIFS(Coding!EF$3:EF$1048576,"YES",Coding!$AP$3:$AP$1048576,"YES")</f>
        <v>0</v>
      </c>
      <c r="CT61" s="60">
        <f>COUNTIFS(Coding!EG$3:EG$1048576,"YES",Coding!$AP$3:$AP$1048576,"YES")</f>
        <v>0</v>
      </c>
    </row>
    <row r="62" spans="1:98" x14ac:dyDescent="0.25">
      <c r="A62" s="176" t="s">
        <v>32</v>
      </c>
      <c r="B62" s="176"/>
      <c r="C62" s="176"/>
      <c r="D62" s="176"/>
      <c r="E62" s="176"/>
      <c r="F62" s="176"/>
      <c r="G62" s="60">
        <f>COUNTIFS(Coding!AT$3:AT$1048576,"YES",Coding!$AM$3:$AM$1048576,"YES")</f>
        <v>1</v>
      </c>
      <c r="H62" s="60">
        <f>COUNTIFS(Coding!AU$3:AU$1048576,"YES",Coding!$AM$3:$AM$1048576,"YES")</f>
        <v>0</v>
      </c>
      <c r="I62" s="60">
        <f>COUNTIFS(Coding!AV$3:AV$1048576,"YES",Coding!$AM$3:$AM$1048576,"YES")</f>
        <v>3</v>
      </c>
      <c r="J62" s="60">
        <f>COUNTIFS(Coding!AW$3:AW$1048576,"YES",Coding!$AM$3:$AM$1048576,"YES")</f>
        <v>0</v>
      </c>
      <c r="K62" s="60">
        <f>COUNTIFS(Coding!AX$3:AX$1048576,"YES",Coding!$AM$3:$AM$1048576,"YES")</f>
        <v>0</v>
      </c>
      <c r="L62" s="60">
        <f>COUNTIFS(Coding!AY$3:AY$1048576,"YES",Coding!$AM$3:$AM$1048576,"YES")</f>
        <v>0</v>
      </c>
      <c r="M62" s="60">
        <f>COUNTIFS(Coding!AZ$3:AZ$1048576,"YES",Coding!$AM$3:$AM$1048576,"YES")</f>
        <v>0</v>
      </c>
      <c r="N62" s="60">
        <f>COUNTIFS(Coding!BA$3:BA$1048576,"YES",Coding!$AM$3:$AM$1048576,"YES")</f>
        <v>2</v>
      </c>
      <c r="O62" s="60">
        <f>COUNTIFS(Coding!BB$3:BB$1048576,"YES",Coding!$AM$3:$AM$1048576,"YES")</f>
        <v>1</v>
      </c>
      <c r="P62" s="60">
        <f>COUNTIFS(Coding!BC$3:BC$1048576,"YES",Coding!$AM$3:$AM$1048576,"YES")</f>
        <v>0</v>
      </c>
      <c r="Q62" s="60">
        <f>COUNTIFS(Coding!BD$3:BD$1048576,"YES",Coding!$AM$3:$AM$1048576,"YES")</f>
        <v>0</v>
      </c>
      <c r="R62" s="60">
        <f>COUNTIFS(Coding!BE$3:BE$1048576,"YES",Coding!$AM$3:$AM$1048576,"YES")</f>
        <v>0</v>
      </c>
      <c r="S62" s="60">
        <f>COUNTIFS(Coding!BF$3:BF$1048576,"YES",Coding!$AM$3:$AM$1048576,"YES")</f>
        <v>0</v>
      </c>
      <c r="T62" s="60">
        <f>COUNTIFS(Coding!BG$3:BG$1048576,"YES",Coding!$AM$3:$AM$1048576,"YES")</f>
        <v>0</v>
      </c>
      <c r="U62" s="60">
        <f>COUNTIFS(Coding!BH$3:BH$1048576,"YES",Coding!$AM$3:$AM$1048576,"YES")</f>
        <v>0</v>
      </c>
      <c r="V62" s="60">
        <f>COUNTIFS(Coding!BI$3:BI$1048576,"YES",Coding!$AM$3:$AM$1048576,"YES")</f>
        <v>2</v>
      </c>
      <c r="W62" s="60">
        <f>COUNTIFS(Coding!BJ$3:BJ$1048576,"YES",Coding!$AM$3:$AM$1048576,"YES")</f>
        <v>0</v>
      </c>
      <c r="X62" s="60">
        <f>COUNTIFS(Coding!BK$3:BK$1048576,"YES",Coding!$AM$3:$AM$1048576,"YES")</f>
        <v>0</v>
      </c>
      <c r="Y62" s="60">
        <f>COUNTIFS(Coding!BL$3:BL$1048576,"YES",Coding!$AM$3:$AM$1048576,"YES")</f>
        <v>3</v>
      </c>
      <c r="Z62" s="60">
        <f>COUNTIFS(Coding!BM$3:BM$1048576,"YES",Coding!$AM$3:$AM$1048576,"YES")</f>
        <v>0</v>
      </c>
      <c r="AA62" s="60">
        <f>COUNTIFS(Coding!BN$3:BN$1048576,"YES",Coding!$AM$3:$AM$1048576,"YES")</f>
        <v>5</v>
      </c>
      <c r="AB62" s="60">
        <f>COUNTIFS(Coding!BO$3:BO$1048576,"YES",Coding!$AM$3:$AM$1048576,"YES")</f>
        <v>0</v>
      </c>
      <c r="AC62" s="60">
        <f>COUNTIFS(Coding!BP$3:BP$1048576,"YES",Coding!$AM$3:$AM$1048576,"YES")</f>
        <v>5</v>
      </c>
      <c r="AD62" s="60">
        <f>COUNTIFS(Coding!BQ$3:BQ$1048576,"YES",Coding!$AM$3:$AM$1048576,"YES")</f>
        <v>2</v>
      </c>
      <c r="AE62" s="60">
        <f>COUNTIFS(Coding!BR$3:BR$1048576,"YES",Coding!$AM$3:$AM$1048576,"YES")</f>
        <v>1</v>
      </c>
      <c r="AF62" s="60">
        <f>COUNTIFS(Coding!BS$3:BS$1048576,"YES",Coding!$AM$3:$AM$1048576,"YES")</f>
        <v>0</v>
      </c>
      <c r="AG62" s="60">
        <f>COUNTIFS(Coding!BT$3:BT$1048576,"YES",Coding!$AM$3:$AM$1048576,"YES")</f>
        <v>2</v>
      </c>
      <c r="AH62" s="60">
        <f>COUNTIFS(Coding!BU$3:BU$1048576,"YES",Coding!$AM$3:$AM$1048576,"YES")</f>
        <v>0</v>
      </c>
      <c r="AI62" s="60">
        <f>COUNTIFS(Coding!BV$3:BV$1048576,"YES",Coding!$AM$3:$AM$1048576,"YES")</f>
        <v>2</v>
      </c>
      <c r="AJ62" s="60">
        <f>COUNTIFS(Coding!BW$3:BW$1048576,"YES",Coding!$AM$3:$AM$1048576,"YES")</f>
        <v>0</v>
      </c>
      <c r="AK62" s="60">
        <f>COUNTIFS(Coding!BX$3:BX$1048576,"YES",Coding!$AM$3:$AM$1048576,"YES")</f>
        <v>1</v>
      </c>
      <c r="AL62" s="60">
        <f>COUNTIFS(Coding!BY$3:BY$1048576,"YES",Coding!$AM$3:$AM$1048576,"YES")</f>
        <v>0</v>
      </c>
      <c r="AM62" s="60">
        <f>COUNTIFS(Coding!BZ$3:BZ$1048576,"YES",Coding!$AM$3:$AM$1048576,"YES")</f>
        <v>0</v>
      </c>
      <c r="AN62" s="60">
        <f>COUNTIFS(Coding!CA$3:CA$1048576,"YES",Coding!$AM$3:$AM$1048576,"YES")</f>
        <v>0</v>
      </c>
      <c r="AO62" s="60">
        <f>COUNTIFS(Coding!CB$3:CB$1048576,"YES",Coding!$AM$3:$AM$1048576,"YES")</f>
        <v>0</v>
      </c>
      <c r="AP62" s="60">
        <f>COUNTIFS(Coding!CC$3:CC$1048576,"YES",Coding!$AM$3:$AM$1048576,"YES")</f>
        <v>1</v>
      </c>
      <c r="AQ62" s="60">
        <f>COUNTIFS(Coding!CD$3:CD$1048576,"YES",Coding!$AM$3:$AM$1048576,"YES")</f>
        <v>0</v>
      </c>
      <c r="AR62" s="60">
        <f>COUNTIFS(Coding!CE$3:CE$1048576,"YES",Coding!$AM$3:$AM$1048576,"YES")</f>
        <v>0</v>
      </c>
      <c r="AS62" s="60">
        <f>COUNTIFS(Coding!CF$3:CF$1048576,"YES",Coding!$AM$3:$AM$1048576,"YES")</f>
        <v>0</v>
      </c>
      <c r="AT62" s="60">
        <f>COUNTIFS(Coding!CG$3:CG$1048576,"YES",Coding!$AM$3:$AM$1048576,"YES")</f>
        <v>0</v>
      </c>
      <c r="AU62" s="60">
        <f>COUNTIFS(Coding!CH$3:CH$1048576,"YES",Coding!$AM$3:$AM$1048576,"YES")</f>
        <v>11</v>
      </c>
      <c r="AV62" s="60">
        <f>COUNTIFS(Coding!CI$3:CI$1048576,"YES",Coding!$AM$3:$AM$1048576,"YES")</f>
        <v>3</v>
      </c>
      <c r="AW62" s="60">
        <f>COUNTIFS(Coding!CJ$3:CJ$1048576,"YES",Coding!$AM$3:$AM$1048576,"YES")</f>
        <v>0</v>
      </c>
      <c r="AX62" s="60">
        <f>COUNTIFS(Coding!CK$3:CK$1048576,"YES",Coding!$AM$3:$AM$1048576,"YES")</f>
        <v>1</v>
      </c>
      <c r="AY62" s="60">
        <f>COUNTIFS(Coding!CL$3:CL$1048576,"YES",Coding!$AM$3:$AM$1048576,"YES")</f>
        <v>0</v>
      </c>
      <c r="AZ62" s="60">
        <f>COUNTIFS(Coding!CM$3:CM$1048576,"YES",Coding!$AM$3:$AM$1048576,"YES")</f>
        <v>0</v>
      </c>
      <c r="BA62" s="60">
        <f>COUNTIFS(Coding!CN$3:CN$1048576,"YES",Coding!$AM$3:$AM$1048576,"YES")</f>
        <v>1</v>
      </c>
      <c r="BB62" s="60">
        <f>COUNTIFS(Coding!CO$3:CO$1048576,"YES",Coding!$AM$3:$AM$1048576,"YES")</f>
        <v>1</v>
      </c>
      <c r="BC62" s="60">
        <f>COUNTIFS(Coding!CP$3:CP$1048576,"YES",Coding!$AM$3:$AM$1048576,"YES")</f>
        <v>0</v>
      </c>
      <c r="BD62" s="60">
        <f>COUNTIFS(Coding!CQ$3:CQ$1048576,"YES",Coding!$AM$3:$AM$1048576,"YES")</f>
        <v>0</v>
      </c>
      <c r="BE62" s="60">
        <f>COUNTIFS(Coding!CR$3:CR$1048576,"YES",Coding!$AM$3:$AM$1048576,"YES")</f>
        <v>0</v>
      </c>
      <c r="BF62" s="60">
        <f>COUNTIFS(Coding!CS$3:CS$1048576,"YES",Coding!$AM$3:$AM$1048576,"YES")</f>
        <v>0</v>
      </c>
      <c r="BG62" s="60">
        <f>COUNTIFS(Coding!CT$3:CT$1048576,"YES",Coding!$AM$3:$AM$1048576,"YES")</f>
        <v>0</v>
      </c>
      <c r="BH62" s="60">
        <f>COUNTIFS(Coding!CU$3:CU$1048576,"YES",Coding!$AM$3:$AM$1048576,"YES")</f>
        <v>0</v>
      </c>
      <c r="BI62" s="60">
        <f>COUNTIFS(Coding!CV$3:CV$1048576,"YES",Coding!$AM$3:$AM$1048576,"YES")</f>
        <v>0</v>
      </c>
      <c r="BJ62" s="60">
        <f>COUNTIFS(Coding!CW$3:CW$1048576,"YES",Coding!$AM$3:$AM$1048576,"YES")</f>
        <v>0</v>
      </c>
      <c r="BK62" s="60">
        <f>COUNTIFS(Coding!CX$3:CX$1048576,"YES",Coding!$AM$3:$AM$1048576,"YES")</f>
        <v>0</v>
      </c>
      <c r="BL62" s="60">
        <f>COUNTIFS(Coding!CY$3:CY$1048576,"YES",Coding!$AM$3:$AM$1048576,"YES")</f>
        <v>1</v>
      </c>
      <c r="BM62" s="60">
        <f>COUNTIFS(Coding!CZ$3:CZ$1048576,"YES",Coding!$AM$3:$AM$1048576,"YES")</f>
        <v>0</v>
      </c>
      <c r="BN62" s="60">
        <f>COUNTIFS(Coding!DA$3:DA$1048576,"YES",Coding!$AM$3:$AM$1048576,"YES")</f>
        <v>0</v>
      </c>
      <c r="BO62" s="60">
        <f>COUNTIFS(Coding!DB$3:DB$1048576,"YES",Coding!$AM$3:$AM$1048576,"YES")</f>
        <v>0</v>
      </c>
      <c r="BP62" s="60">
        <f>COUNTIFS(Coding!DC$3:DC$1048576,"YES",Coding!$AM$3:$AM$1048576,"YES")</f>
        <v>0</v>
      </c>
      <c r="BQ62" s="60">
        <f>COUNTIFS(Coding!DD$3:DD$1048576,"YES",Coding!$AM$3:$AM$1048576,"YES")</f>
        <v>0</v>
      </c>
      <c r="BR62" s="60">
        <f>COUNTIFS(Coding!DE$3:DE$1048576,"YES",Coding!$AM$3:$AM$1048576,"YES")</f>
        <v>0</v>
      </c>
      <c r="BS62" s="60">
        <f>COUNTIFS(Coding!DF$3:DF$1048576,"YES",Coding!$AM$3:$AM$1048576,"YES")</f>
        <v>0</v>
      </c>
      <c r="BT62" s="60">
        <f>COUNTIFS(Coding!DG$3:DG$1048576,"YES",Coding!$AM$3:$AM$1048576,"YES")</f>
        <v>2</v>
      </c>
      <c r="BU62" s="60">
        <f>COUNTIFS(Coding!DH$3:DH$1048576,"YES",Coding!$AM$3:$AM$1048576,"YES")</f>
        <v>0</v>
      </c>
      <c r="BV62" s="60">
        <f>COUNTIFS(Coding!DI$3:DI$1048576,"YES",Coding!$AM$3:$AM$1048576,"YES")</f>
        <v>1</v>
      </c>
      <c r="BW62" s="60">
        <f>COUNTIFS(Coding!DJ$3:DJ$1048576,"YES",Coding!$AM$3:$AM$1048576,"YES")</f>
        <v>0</v>
      </c>
      <c r="BX62" s="60">
        <f>COUNTIFS(Coding!DK$3:DK$1048576,"YES",Coding!$AM$3:$AM$1048576,"YES")</f>
        <v>0</v>
      </c>
      <c r="BY62" s="60">
        <f>COUNTIFS(Coding!DL$3:DL$1048576,"YES",Coding!$AM$3:$AM$1048576,"YES")</f>
        <v>0</v>
      </c>
      <c r="BZ62" s="60">
        <f>COUNTIFS(Coding!DM$3:DM$1048576,"YES",Coding!$AM$3:$AM$1048576,"YES")</f>
        <v>0</v>
      </c>
      <c r="CA62" s="60">
        <f>COUNTIFS(Coding!DN$3:DN$1048576,"YES",Coding!$AM$3:$AM$1048576,"YES")</f>
        <v>0</v>
      </c>
      <c r="CB62" s="60">
        <f>COUNTIFS(Coding!DO$3:DO$1048576,"YES",Coding!$AM$3:$AM$1048576,"YES")</f>
        <v>0</v>
      </c>
      <c r="CC62" s="60">
        <f>COUNTIFS(Coding!DP$3:DP$1048576,"YES",Coding!$AM$3:$AM$1048576,"YES")</f>
        <v>0</v>
      </c>
      <c r="CD62" s="60">
        <f>COUNTIFS(Coding!DQ$3:DQ$1048576,"YES",Coding!$AM$3:$AM$1048576,"YES")</f>
        <v>1</v>
      </c>
      <c r="CE62" s="60">
        <f>COUNTIFS(Coding!DR$3:DR$1048576,"YES",Coding!$AM$3:$AM$1048576,"YES")</f>
        <v>0</v>
      </c>
      <c r="CF62" s="60">
        <f>COUNTIFS(Coding!DS$3:DS$1048576,"YES",Coding!$AM$3:$AM$1048576,"YES")</f>
        <v>1</v>
      </c>
      <c r="CG62" s="60">
        <f>COUNTIFS(Coding!DT$3:DT$1048576,"YES",Coding!$AM$3:$AM$1048576,"YES")</f>
        <v>1</v>
      </c>
      <c r="CH62" s="60">
        <f>COUNTIFS(Coding!DU$3:DU$1048576,"YES",Coding!$AM$3:$AM$1048576,"YES")</f>
        <v>0</v>
      </c>
      <c r="CI62" s="60">
        <f>COUNTIFS(Coding!DV$3:DV$1048576,"YES",Coding!$AM$3:$AM$1048576,"YES")</f>
        <v>0</v>
      </c>
      <c r="CJ62" s="60">
        <f>COUNTIFS(Coding!DW$3:DW$1048576,"YES",Coding!$AM$3:$AM$1048576,"YES")</f>
        <v>0</v>
      </c>
      <c r="CK62" s="60">
        <f>COUNTIFS(Coding!DX$3:DX$1048576,"YES",Coding!$AM$3:$AM$1048576,"YES")</f>
        <v>0</v>
      </c>
      <c r="CL62" s="60">
        <f>COUNTIFS(Coding!DY$3:DY$1048576,"YES",Coding!$AM$3:$AM$1048576,"YES")</f>
        <v>0</v>
      </c>
      <c r="CM62" s="60">
        <f>COUNTIFS(Coding!DZ$3:DZ$1048576,"YES",Coding!$AM$3:$AM$1048576,"YES")</f>
        <v>0</v>
      </c>
      <c r="CN62" s="60">
        <f>COUNTIFS(Coding!EA$3:EA$1048576,"YES",Coding!$AM$3:$AM$1048576,"YES")</f>
        <v>0</v>
      </c>
      <c r="CO62" s="60">
        <f>COUNTIFS(Coding!EB$3:EB$1048576,"YES",Coding!$AM$3:$AM$1048576,"YES")</f>
        <v>0</v>
      </c>
      <c r="CP62" s="60">
        <f>COUNTIFS(Coding!EC$3:EC$1048576,"YES",Coding!$AM$3:$AM$1048576,"YES")</f>
        <v>0</v>
      </c>
      <c r="CQ62" s="60">
        <f>COUNTIFS(Coding!ED$3:ED$1048576,"YES",Coding!$AM$3:$AM$1048576,"YES")</f>
        <v>0</v>
      </c>
      <c r="CR62" s="60">
        <f>COUNTIFS(Coding!EE$3:EE$1048576,"YES",Coding!$AM$3:$AM$1048576,"YES")</f>
        <v>0</v>
      </c>
      <c r="CS62" s="60">
        <f>COUNTIFS(Coding!EF$3:EF$1048576,"YES",Coding!$AM$3:$AM$1048576,"YES")</f>
        <v>0</v>
      </c>
      <c r="CT62" s="60">
        <f>COUNTIFS(Coding!EG$3:EG$1048576,"YES",Coding!$AM$3:$AM$1048576,"YES")</f>
        <v>0</v>
      </c>
    </row>
    <row r="63" spans="1:98" x14ac:dyDescent="0.25">
      <c r="A63" s="172" t="s">
        <v>2318</v>
      </c>
      <c r="B63" s="172"/>
      <c r="C63" s="172"/>
      <c r="D63" s="172"/>
      <c r="E63" s="172"/>
      <c r="F63" s="172"/>
      <c r="G63" s="172">
        <f t="shared" ref="G63:AL63" si="2">SUM(G58:G62)</f>
        <v>6</v>
      </c>
      <c r="H63" s="172">
        <f t="shared" si="2"/>
        <v>0</v>
      </c>
      <c r="I63" s="172">
        <f t="shared" si="2"/>
        <v>12</v>
      </c>
      <c r="J63" s="172">
        <f t="shared" si="2"/>
        <v>0</v>
      </c>
      <c r="K63" s="172">
        <f t="shared" si="2"/>
        <v>0</v>
      </c>
      <c r="L63" s="172">
        <f t="shared" si="2"/>
        <v>8</v>
      </c>
      <c r="M63" s="172">
        <f t="shared" si="2"/>
        <v>5</v>
      </c>
      <c r="N63" s="172">
        <f t="shared" si="2"/>
        <v>3</v>
      </c>
      <c r="O63" s="172">
        <f t="shared" si="2"/>
        <v>5</v>
      </c>
      <c r="P63" s="172">
        <f t="shared" si="2"/>
        <v>0</v>
      </c>
      <c r="Q63" s="172">
        <f t="shared" si="2"/>
        <v>0</v>
      </c>
      <c r="R63" s="172">
        <f t="shared" si="2"/>
        <v>2</v>
      </c>
      <c r="S63" s="172">
        <f t="shared" si="2"/>
        <v>0</v>
      </c>
      <c r="T63" s="172">
        <f t="shared" si="2"/>
        <v>0</v>
      </c>
      <c r="U63" s="172">
        <f t="shared" si="2"/>
        <v>12</v>
      </c>
      <c r="V63" s="172">
        <f t="shared" si="2"/>
        <v>2</v>
      </c>
      <c r="W63" s="172">
        <f t="shared" si="2"/>
        <v>0</v>
      </c>
      <c r="X63" s="172">
        <f t="shared" si="2"/>
        <v>5</v>
      </c>
      <c r="Y63" s="172">
        <f t="shared" si="2"/>
        <v>3</v>
      </c>
      <c r="Z63" s="172">
        <f t="shared" si="2"/>
        <v>5</v>
      </c>
      <c r="AA63" s="172">
        <f t="shared" si="2"/>
        <v>8</v>
      </c>
      <c r="AB63" s="172">
        <f t="shared" si="2"/>
        <v>0</v>
      </c>
      <c r="AC63" s="172">
        <f t="shared" si="2"/>
        <v>6</v>
      </c>
      <c r="AD63" s="172">
        <f t="shared" si="2"/>
        <v>16</v>
      </c>
      <c r="AE63" s="172">
        <f t="shared" si="2"/>
        <v>6</v>
      </c>
      <c r="AF63" s="172">
        <f t="shared" si="2"/>
        <v>7</v>
      </c>
      <c r="AG63" s="172">
        <f t="shared" si="2"/>
        <v>3</v>
      </c>
      <c r="AH63" s="172">
        <f t="shared" si="2"/>
        <v>1</v>
      </c>
      <c r="AI63" s="172">
        <f t="shared" si="2"/>
        <v>7</v>
      </c>
      <c r="AJ63" s="172">
        <f t="shared" si="2"/>
        <v>1</v>
      </c>
      <c r="AK63" s="172">
        <f t="shared" si="2"/>
        <v>3</v>
      </c>
      <c r="AL63" s="172">
        <f t="shared" si="2"/>
        <v>7</v>
      </c>
      <c r="AM63" s="172">
        <f t="shared" ref="AM63:CT63" si="3">SUM(AM58:AM62)</f>
        <v>0</v>
      </c>
      <c r="AN63" s="172">
        <f t="shared" si="3"/>
        <v>2</v>
      </c>
      <c r="AO63" s="172">
        <f t="shared" si="3"/>
        <v>6</v>
      </c>
      <c r="AP63" s="172">
        <f t="shared" si="3"/>
        <v>19</v>
      </c>
      <c r="AQ63" s="172">
        <f t="shared" si="3"/>
        <v>0</v>
      </c>
      <c r="AR63" s="172">
        <f t="shared" si="3"/>
        <v>5</v>
      </c>
      <c r="AS63" s="172">
        <f t="shared" si="3"/>
        <v>4</v>
      </c>
      <c r="AT63" s="172">
        <f t="shared" si="3"/>
        <v>3</v>
      </c>
      <c r="AU63" s="172">
        <f t="shared" si="3"/>
        <v>26</v>
      </c>
      <c r="AV63" s="172">
        <f t="shared" si="3"/>
        <v>6</v>
      </c>
      <c r="AW63" s="172">
        <f t="shared" si="3"/>
        <v>3</v>
      </c>
      <c r="AX63" s="172">
        <f t="shared" si="3"/>
        <v>2</v>
      </c>
      <c r="AY63" s="172">
        <f t="shared" si="3"/>
        <v>3</v>
      </c>
      <c r="AZ63" s="172">
        <f t="shared" si="3"/>
        <v>8</v>
      </c>
      <c r="BA63" s="172">
        <f t="shared" si="3"/>
        <v>2</v>
      </c>
      <c r="BB63" s="172">
        <f t="shared" si="3"/>
        <v>1</v>
      </c>
      <c r="BC63" s="172">
        <f t="shared" si="3"/>
        <v>2</v>
      </c>
      <c r="BD63" s="172">
        <f t="shared" si="3"/>
        <v>10</v>
      </c>
      <c r="BE63" s="172">
        <f t="shared" si="3"/>
        <v>6</v>
      </c>
      <c r="BF63" s="172">
        <f t="shared" si="3"/>
        <v>0</v>
      </c>
      <c r="BG63" s="172">
        <f t="shared" si="3"/>
        <v>2</v>
      </c>
      <c r="BH63" s="172">
        <f t="shared" si="3"/>
        <v>2</v>
      </c>
      <c r="BI63" s="172">
        <f t="shared" si="3"/>
        <v>2</v>
      </c>
      <c r="BJ63" s="172">
        <f t="shared" si="3"/>
        <v>2</v>
      </c>
      <c r="BK63" s="172">
        <f t="shared" si="3"/>
        <v>1</v>
      </c>
      <c r="BL63" s="172">
        <f t="shared" si="3"/>
        <v>17</v>
      </c>
      <c r="BM63" s="172">
        <f t="shared" si="3"/>
        <v>4</v>
      </c>
      <c r="BN63" s="172">
        <f t="shared" si="3"/>
        <v>2</v>
      </c>
      <c r="BO63" s="172">
        <f t="shared" si="3"/>
        <v>1</v>
      </c>
      <c r="BP63" s="172">
        <f t="shared" si="3"/>
        <v>14</v>
      </c>
      <c r="BQ63" s="172">
        <f t="shared" si="3"/>
        <v>0</v>
      </c>
      <c r="BR63" s="172">
        <f t="shared" si="3"/>
        <v>1</v>
      </c>
      <c r="BS63" s="172">
        <f t="shared" si="3"/>
        <v>0</v>
      </c>
      <c r="BT63" s="172">
        <f t="shared" si="3"/>
        <v>7</v>
      </c>
      <c r="BU63" s="172">
        <f t="shared" si="3"/>
        <v>7</v>
      </c>
      <c r="BV63" s="172">
        <f t="shared" si="3"/>
        <v>1</v>
      </c>
      <c r="BW63" s="172">
        <f t="shared" si="3"/>
        <v>0</v>
      </c>
      <c r="BX63" s="172">
        <f t="shared" si="3"/>
        <v>0</v>
      </c>
      <c r="BY63" s="172">
        <f t="shared" si="3"/>
        <v>2</v>
      </c>
      <c r="BZ63" s="172">
        <f t="shared" si="3"/>
        <v>6</v>
      </c>
      <c r="CA63" s="172">
        <f t="shared" si="3"/>
        <v>3</v>
      </c>
      <c r="CB63" s="172">
        <f t="shared" si="3"/>
        <v>4</v>
      </c>
      <c r="CC63" s="172">
        <f t="shared" si="3"/>
        <v>1</v>
      </c>
      <c r="CD63" s="172">
        <f t="shared" si="3"/>
        <v>5</v>
      </c>
      <c r="CE63" s="172">
        <f t="shared" si="3"/>
        <v>6</v>
      </c>
      <c r="CF63" s="172">
        <f t="shared" si="3"/>
        <v>4</v>
      </c>
      <c r="CG63" s="172">
        <f t="shared" si="3"/>
        <v>7</v>
      </c>
      <c r="CH63" s="172">
        <f t="shared" si="3"/>
        <v>2</v>
      </c>
      <c r="CI63" s="172">
        <f t="shared" si="3"/>
        <v>0</v>
      </c>
      <c r="CJ63" s="172">
        <f t="shared" si="3"/>
        <v>2</v>
      </c>
      <c r="CK63" s="172">
        <f t="shared" si="3"/>
        <v>0</v>
      </c>
      <c r="CL63" s="172">
        <f t="shared" si="3"/>
        <v>0</v>
      </c>
      <c r="CM63" s="172">
        <f t="shared" si="3"/>
        <v>1</v>
      </c>
      <c r="CN63" s="172">
        <f t="shared" si="3"/>
        <v>0</v>
      </c>
      <c r="CO63" s="172">
        <f t="shared" si="3"/>
        <v>0</v>
      </c>
      <c r="CP63" s="172">
        <f t="shared" si="3"/>
        <v>2</v>
      </c>
      <c r="CQ63" s="172">
        <f t="shared" si="3"/>
        <v>1</v>
      </c>
      <c r="CR63" s="172">
        <f t="shared" si="3"/>
        <v>0</v>
      </c>
      <c r="CS63" s="172">
        <f t="shared" si="3"/>
        <v>0</v>
      </c>
      <c r="CT63" s="172">
        <f t="shared" si="3"/>
        <v>1</v>
      </c>
    </row>
    <row r="64" spans="1:98" x14ac:dyDescent="0.25">
      <c r="A64" s="172"/>
      <c r="B64" s="17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c r="AB64" s="172"/>
      <c r="AC64" s="172"/>
      <c r="AD64" s="172"/>
      <c r="AE64" s="172"/>
      <c r="AF64" s="172"/>
      <c r="AG64" s="172"/>
      <c r="AH64" s="172"/>
      <c r="AI64" s="172"/>
      <c r="AJ64" s="172"/>
      <c r="AK64" s="172"/>
      <c r="AL64" s="172"/>
      <c r="AM64" s="172"/>
      <c r="AN64" s="172"/>
      <c r="AO64" s="172"/>
      <c r="AP64" s="172"/>
      <c r="AQ64" s="172"/>
      <c r="AR64" s="172"/>
      <c r="AS64" s="172"/>
      <c r="AT64" s="172"/>
      <c r="AU64" s="172"/>
      <c r="AV64" s="172"/>
      <c r="AW64" s="172"/>
      <c r="AX64" s="172"/>
      <c r="AY64" s="172"/>
      <c r="AZ64" s="172"/>
      <c r="BA64" s="172"/>
      <c r="BB64" s="172"/>
      <c r="BC64" s="172"/>
      <c r="BD64" s="172"/>
      <c r="BE64" s="172"/>
      <c r="BF64" s="172"/>
      <c r="BG64" s="172"/>
      <c r="BH64" s="172"/>
      <c r="BI64" s="172"/>
      <c r="BJ64" s="172"/>
      <c r="BK64" s="172"/>
      <c r="BL64" s="172"/>
      <c r="BM64" s="172"/>
      <c r="BN64" s="172"/>
      <c r="BO64" s="172"/>
      <c r="BP64" s="172"/>
      <c r="BQ64" s="172"/>
      <c r="BR64" s="172"/>
      <c r="BS64" s="172"/>
      <c r="BT64" s="172"/>
      <c r="BU64" s="172"/>
      <c r="BV64" s="172"/>
      <c r="BW64" s="172"/>
      <c r="BX64" s="172"/>
      <c r="BY64" s="172"/>
      <c r="BZ64" s="172"/>
      <c r="CA64" s="172"/>
      <c r="CB64" s="172"/>
      <c r="CC64" s="172"/>
      <c r="CD64" s="172"/>
      <c r="CE64" s="172"/>
      <c r="CF64" s="172"/>
      <c r="CG64" s="172"/>
      <c r="CH64" s="172"/>
      <c r="CI64" s="172"/>
      <c r="CJ64" s="172"/>
      <c r="CK64" s="172"/>
      <c r="CL64" s="172"/>
      <c r="CM64" s="172"/>
      <c r="CN64" s="172"/>
      <c r="CO64" s="172"/>
      <c r="CP64" s="172"/>
      <c r="CQ64" s="172"/>
      <c r="CR64" s="172"/>
      <c r="CS64" s="172"/>
      <c r="CT64" s="172"/>
    </row>
    <row r="67" spans="1:98" ht="33" customHeight="1" x14ac:dyDescent="0.25">
      <c r="A67" s="174" t="s">
        <v>2370</v>
      </c>
      <c r="B67" s="174"/>
      <c r="C67" s="174"/>
      <c r="D67" s="174"/>
      <c r="E67" s="174"/>
      <c r="F67" s="174"/>
      <c r="G67" s="174"/>
      <c r="H67" s="174"/>
      <c r="I67" s="1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c r="CS67" s="174"/>
      <c r="CT67" s="174"/>
    </row>
    <row r="68" spans="1:98" ht="78.75" customHeight="1" x14ac:dyDescent="0.25">
      <c r="A68" s="181" t="s">
        <v>2320</v>
      </c>
      <c r="B68" s="181"/>
      <c r="C68" s="181"/>
      <c r="D68" s="181"/>
      <c r="E68" s="181"/>
      <c r="F68" s="181"/>
      <c r="G68" s="58" t="s">
        <v>1788</v>
      </c>
      <c r="H68" s="58" t="s">
        <v>1789</v>
      </c>
      <c r="I68" s="58" t="s">
        <v>1790</v>
      </c>
      <c r="J68" s="58" t="s">
        <v>1791</v>
      </c>
      <c r="K68" s="58" t="s">
        <v>1792</v>
      </c>
      <c r="L68" s="58" t="s">
        <v>1793</v>
      </c>
      <c r="M68" s="58" t="s">
        <v>39</v>
      </c>
      <c r="N68" s="58" t="s">
        <v>455</v>
      </c>
      <c r="O68" s="58" t="s">
        <v>40</v>
      </c>
      <c r="P68" s="58" t="s">
        <v>1794</v>
      </c>
      <c r="Q68" s="58" t="s">
        <v>1795</v>
      </c>
      <c r="R68" s="58" t="s">
        <v>1796</v>
      </c>
      <c r="S68" s="58" t="s">
        <v>1797</v>
      </c>
      <c r="T68" s="58" t="s">
        <v>1337</v>
      </c>
      <c r="U68" s="58" t="s">
        <v>1826</v>
      </c>
      <c r="V68" s="58" t="s">
        <v>1827</v>
      </c>
      <c r="W68" s="58" t="s">
        <v>2307</v>
      </c>
      <c r="X68" s="58" t="s">
        <v>2079</v>
      </c>
      <c r="Y68" s="58" t="s">
        <v>1798</v>
      </c>
      <c r="Z68" s="58" t="s">
        <v>1799</v>
      </c>
      <c r="AA68" s="58" t="s">
        <v>2080</v>
      </c>
      <c r="AB68" s="58" t="s">
        <v>1800</v>
      </c>
      <c r="AC68" s="58" t="s">
        <v>1801</v>
      </c>
      <c r="AD68" s="58" t="s">
        <v>1802</v>
      </c>
      <c r="AE68" s="58" t="s">
        <v>1803</v>
      </c>
      <c r="AF68" s="58" t="s">
        <v>2081</v>
      </c>
      <c r="AG68" s="58" t="s">
        <v>2082</v>
      </c>
      <c r="AH68" s="58" t="s">
        <v>1804</v>
      </c>
      <c r="AI68" s="58" t="s">
        <v>1805</v>
      </c>
      <c r="AJ68" s="58" t="s">
        <v>608</v>
      </c>
      <c r="AK68" s="58" t="s">
        <v>1806</v>
      </c>
      <c r="AL68" s="58" t="s">
        <v>41</v>
      </c>
      <c r="AM68" s="58" t="s">
        <v>1807</v>
      </c>
      <c r="AN68" s="58" t="s">
        <v>1808</v>
      </c>
      <c r="AO68" s="58" t="s">
        <v>437</v>
      </c>
      <c r="AP68" s="58" t="s">
        <v>1809</v>
      </c>
      <c r="AQ68" s="58" t="s">
        <v>1810</v>
      </c>
      <c r="AR68" s="58" t="s">
        <v>510</v>
      </c>
      <c r="AS68" s="58" t="s">
        <v>1811</v>
      </c>
      <c r="AT68" s="58" t="s">
        <v>1812</v>
      </c>
      <c r="AU68" s="58" t="s">
        <v>43</v>
      </c>
      <c r="AV68" s="58" t="s">
        <v>1813</v>
      </c>
      <c r="AW68" s="58" t="s">
        <v>1821</v>
      </c>
      <c r="AX68" s="58" t="s">
        <v>1814</v>
      </c>
      <c r="AY68" s="58" t="s">
        <v>449</v>
      </c>
      <c r="AZ68" s="58" t="s">
        <v>44</v>
      </c>
      <c r="BA68" s="58" t="s">
        <v>2084</v>
      </c>
      <c r="BB68" s="58" t="s">
        <v>2083</v>
      </c>
      <c r="BC68" s="58" t="s">
        <v>600</v>
      </c>
      <c r="BD68" s="58" t="s">
        <v>45</v>
      </c>
      <c r="BE68" s="58" t="s">
        <v>1815</v>
      </c>
      <c r="BF68" s="58" t="s">
        <v>1816</v>
      </c>
      <c r="BG68" s="58" t="s">
        <v>46</v>
      </c>
      <c r="BH68" s="58" t="s">
        <v>1817</v>
      </c>
      <c r="BI68" s="58" t="s">
        <v>593</v>
      </c>
      <c r="BJ68" s="58" t="s">
        <v>1328</v>
      </c>
      <c r="BK68" s="58" t="s">
        <v>476</v>
      </c>
      <c r="BL68" s="58" t="s">
        <v>1818</v>
      </c>
      <c r="BM68" s="58" t="s">
        <v>1819</v>
      </c>
      <c r="BN68" s="58" t="s">
        <v>47</v>
      </c>
      <c r="BO68" s="58" t="s">
        <v>48</v>
      </c>
      <c r="BP68" s="58" t="s">
        <v>2085</v>
      </c>
      <c r="BQ68" s="58" t="s">
        <v>1820</v>
      </c>
      <c r="BR68" s="58" t="s">
        <v>2297</v>
      </c>
      <c r="BS68" s="58" t="s">
        <v>598</v>
      </c>
      <c r="BT68" s="58" t="s">
        <v>439</v>
      </c>
      <c r="BU68" s="58" t="s">
        <v>49</v>
      </c>
      <c r="BV68" s="58" t="s">
        <v>447</v>
      </c>
      <c r="BW68" s="58" t="s">
        <v>1822</v>
      </c>
      <c r="BX68" s="58" t="s">
        <v>2086</v>
      </c>
      <c r="BY68" s="58" t="s">
        <v>1823</v>
      </c>
      <c r="BZ68" s="58" t="s">
        <v>453</v>
      </c>
      <c r="CA68" s="58" t="s">
        <v>1824</v>
      </c>
      <c r="CB68" s="58" t="s">
        <v>50</v>
      </c>
      <c r="CC68" s="58" t="s">
        <v>461</v>
      </c>
      <c r="CD68" s="58" t="s">
        <v>51</v>
      </c>
      <c r="CE68" s="58" t="s">
        <v>607</v>
      </c>
      <c r="CF68" s="58" t="s">
        <v>1305</v>
      </c>
      <c r="CG68" s="58" t="s">
        <v>443</v>
      </c>
      <c r="CH68" s="58" t="s">
        <v>1825</v>
      </c>
      <c r="CI68" s="58" t="s">
        <v>597</v>
      </c>
      <c r="CJ68" s="58" t="s">
        <v>2292</v>
      </c>
      <c r="CK68" s="58" t="s">
        <v>2293</v>
      </c>
      <c r="CL68" s="58" t="s">
        <v>2294</v>
      </c>
      <c r="CM68" s="58" t="s">
        <v>2295</v>
      </c>
      <c r="CN68" s="58" t="s">
        <v>2303</v>
      </c>
      <c r="CO68" s="58" t="s">
        <v>2302</v>
      </c>
      <c r="CP68" s="58" t="s">
        <v>2074</v>
      </c>
      <c r="CQ68" s="58" t="s">
        <v>2311</v>
      </c>
      <c r="CR68" s="58" t="s">
        <v>2304</v>
      </c>
      <c r="CS68" s="58" t="s">
        <v>2306</v>
      </c>
      <c r="CT68" s="58" t="s">
        <v>2308</v>
      </c>
    </row>
    <row r="69" spans="1:98" x14ac:dyDescent="0.25">
      <c r="A69" s="176" t="s">
        <v>21</v>
      </c>
      <c r="B69" s="176"/>
      <c r="C69" s="176"/>
      <c r="D69" s="176"/>
      <c r="E69" s="176"/>
      <c r="F69" s="176"/>
      <c r="G69" s="60">
        <f>COUNTIFS(Coding!AT$3:AT$1048576,"YES",Coding!$J$3:$J$1048576,Blocking_Dev.Method!$A$4,Coding!$AB$3:$AB$1048576,"YES")</f>
        <v>2</v>
      </c>
      <c r="H69" s="60">
        <f>COUNTIFS(Coding!AU$3:AU$1048576,"YES",Coding!$J$3:$J$1048576,Blocking_Dev.Method!$A$4,Coding!$AB$3:$AB$1048576,"YES")</f>
        <v>0</v>
      </c>
      <c r="I69" s="60">
        <f>COUNTIFS(Coding!AV$3:AV$1048576,"YES",Coding!$J$3:$J$1048576,Blocking_Dev.Method!$A$4,Coding!$AB$3:$AB$1048576,"YES")</f>
        <v>0</v>
      </c>
      <c r="J69" s="60">
        <f>COUNTIFS(Coding!AW$3:AW$1048576,"YES",Coding!$J$3:$J$1048576,Blocking_Dev.Method!$A$4,Coding!$AB$3:$AB$1048576,"YES")</f>
        <v>0</v>
      </c>
      <c r="K69" s="60">
        <f>COUNTIFS(Coding!AX$3:AX$1048576,"YES",Coding!$J$3:$J$1048576,Blocking_Dev.Method!$A$4,Coding!$AB$3:$AB$1048576,"YES")</f>
        <v>0</v>
      </c>
      <c r="L69" s="60">
        <f>COUNTIFS(Coding!AY$3:AY$1048576,"YES",Coding!$J$3:$J$1048576,Blocking_Dev.Method!$A$4,Coding!$AB$3:$AB$1048576,"YES")</f>
        <v>0</v>
      </c>
      <c r="M69" s="60">
        <f>COUNTIFS(Coding!AZ$3:AZ$1048576,"YES",Coding!$J$3:$J$1048576,Blocking_Dev.Method!$A$4,Coding!$AB$3:$AB$1048576,"YES")</f>
        <v>0</v>
      </c>
      <c r="N69" s="60">
        <f>COUNTIFS(Coding!BA$3:BA$1048576,"YES",Coding!$J$3:$J$1048576,Blocking_Dev.Method!$A$4,Coding!$AB$3:$AB$1048576,"YES")</f>
        <v>0</v>
      </c>
      <c r="O69" s="60">
        <f>COUNTIFS(Coding!BB$3:BB$1048576,"YES",Coding!$J$3:$J$1048576,Blocking_Dev.Method!$A$4,Coding!$AB$3:$AB$1048576,"YES")</f>
        <v>1</v>
      </c>
      <c r="P69" s="60">
        <f>COUNTIFS(Coding!BC$3:BC$1048576,"YES",Coding!$J$3:$J$1048576,Blocking_Dev.Method!$A$4,Coding!$AB$3:$AB$1048576,"YES")</f>
        <v>0</v>
      </c>
      <c r="Q69" s="60">
        <f>COUNTIFS(Coding!BD$3:BD$1048576,"YES",Coding!$J$3:$J$1048576,Blocking_Dev.Method!$A$4,Coding!$AB$3:$AB$1048576,"YES")</f>
        <v>0</v>
      </c>
      <c r="R69" s="60">
        <f>COUNTIFS(Coding!BE$3:BE$1048576,"YES",Coding!$J$3:$J$1048576,Blocking_Dev.Method!$A$4,Coding!$AB$3:$AB$1048576,"YES")</f>
        <v>0</v>
      </c>
      <c r="S69" s="60">
        <f>COUNTIFS(Coding!BF$3:BF$1048576,"YES",Coding!$J$3:$J$1048576,Blocking_Dev.Method!$A$4,Coding!$AB$3:$AB$1048576,"YES")</f>
        <v>0</v>
      </c>
      <c r="T69" s="60">
        <f>COUNTIFS(Coding!BG$3:BG$1048576,"YES",Coding!$J$3:$J$1048576,Blocking_Dev.Method!$A$4,Coding!$AB$3:$AB$1048576,"YES")</f>
        <v>0</v>
      </c>
      <c r="U69" s="60">
        <f>COUNTIFS(Coding!BH$3:BH$1048576,"YES",Coding!$J$3:$J$1048576,Blocking_Dev.Method!$A$4,Coding!$AB$3:$AB$1048576,"YES")</f>
        <v>1</v>
      </c>
      <c r="V69" s="60">
        <f>COUNTIFS(Coding!BI$3:BI$1048576,"YES",Coding!$J$3:$J$1048576,Blocking_Dev.Method!$A$4,Coding!$AB$3:$AB$1048576,"YES")</f>
        <v>0</v>
      </c>
      <c r="W69" s="60">
        <f>COUNTIFS(Coding!BJ$3:BJ$1048576,"YES",Coding!$J$3:$J$1048576,Blocking_Dev.Method!$A$4,Coding!$AB$3:$AB$1048576,"YES")</f>
        <v>0</v>
      </c>
      <c r="X69" s="60">
        <f>COUNTIFS(Coding!BK$3:BK$1048576,"YES",Coding!$J$3:$J$1048576,Blocking_Dev.Method!$A$4,Coding!$AB$3:$AB$1048576,"YES")</f>
        <v>0</v>
      </c>
      <c r="Y69" s="60">
        <f>COUNTIFS(Coding!BL$3:BL$1048576,"YES",Coding!$J$3:$J$1048576,Blocking_Dev.Method!$A$4,Coding!$AB$3:$AB$1048576,"YES")</f>
        <v>0</v>
      </c>
      <c r="Z69" s="60">
        <f>COUNTIFS(Coding!BM$3:BM$1048576,"YES",Coding!$J$3:$J$1048576,Blocking_Dev.Method!$A$4,Coding!$AB$3:$AB$1048576,"YES")</f>
        <v>0</v>
      </c>
      <c r="AA69" s="60">
        <f>COUNTIFS(Coding!BN$3:BN$1048576,"YES",Coding!$J$3:$J$1048576,Blocking_Dev.Method!$A$4,Coding!$AB$3:$AB$1048576,"YES")</f>
        <v>0</v>
      </c>
      <c r="AB69" s="60">
        <f>COUNTIFS(Coding!BO$3:BO$1048576,"YES",Coding!$J$3:$J$1048576,Blocking_Dev.Method!$A$4,Coding!$AB$3:$AB$1048576,"YES")</f>
        <v>0</v>
      </c>
      <c r="AC69" s="60">
        <f>COUNTIFS(Coding!BP$3:BP$1048576,"YES",Coding!$J$3:$J$1048576,Blocking_Dev.Method!$A$4,Coding!$AB$3:$AB$1048576,"YES")</f>
        <v>0</v>
      </c>
      <c r="AD69" s="60">
        <f>COUNTIFS(Coding!BQ$3:BQ$1048576,"YES",Coding!$J$3:$J$1048576,Blocking_Dev.Method!$A$4,Coding!$AB$3:$AB$1048576,"YES")</f>
        <v>2</v>
      </c>
      <c r="AE69" s="60">
        <f>COUNTIFS(Coding!BR$3:BR$1048576,"YES",Coding!$J$3:$J$1048576,Blocking_Dev.Method!$A$4,Coding!$AB$3:$AB$1048576,"YES")</f>
        <v>1</v>
      </c>
      <c r="AF69" s="60">
        <f>COUNTIFS(Coding!BS$3:BS$1048576,"YES",Coding!$J$3:$J$1048576,Blocking_Dev.Method!$A$4,Coding!$AB$3:$AB$1048576,"YES")</f>
        <v>2</v>
      </c>
      <c r="AG69" s="60">
        <f>COUNTIFS(Coding!BT$3:BT$1048576,"YES",Coding!$J$3:$J$1048576,Blocking_Dev.Method!$A$4,Coding!$AB$3:$AB$1048576,"YES")</f>
        <v>0</v>
      </c>
      <c r="AH69" s="60">
        <f>COUNTIFS(Coding!BU$3:BU$1048576,"YES",Coding!$J$3:$J$1048576,Blocking_Dev.Method!$A$4,Coding!$AB$3:$AB$1048576,"YES")</f>
        <v>0</v>
      </c>
      <c r="AI69" s="60">
        <f>COUNTIFS(Coding!BV$3:BV$1048576,"YES",Coding!$J$3:$J$1048576,Blocking_Dev.Method!$A$4,Coding!$AB$3:$AB$1048576,"YES")</f>
        <v>1</v>
      </c>
      <c r="AJ69" s="60">
        <f>COUNTIFS(Coding!BW$3:BW$1048576,"YES",Coding!$J$3:$J$1048576,Blocking_Dev.Method!$A$4,Coding!$AB$3:$AB$1048576,"YES")</f>
        <v>0</v>
      </c>
      <c r="AK69" s="60">
        <f>COUNTIFS(Coding!BX$3:BX$1048576,"YES",Coding!$J$3:$J$1048576,Blocking_Dev.Method!$A$4,Coding!$AB$3:$AB$1048576,"YES")</f>
        <v>0</v>
      </c>
      <c r="AL69" s="60">
        <f>COUNTIFS(Coding!BY$3:BY$1048576,"YES",Coding!$J$3:$J$1048576,Blocking_Dev.Method!$A$4,Coding!$AB$3:$AB$1048576,"YES")</f>
        <v>2</v>
      </c>
      <c r="AM69" s="60">
        <f>COUNTIFS(Coding!BZ$3:BZ$1048576,"YES",Coding!$J$3:$J$1048576,Blocking_Dev.Method!$A$4,Coding!$AB$3:$AB$1048576,"YES")</f>
        <v>0</v>
      </c>
      <c r="AN69" s="60">
        <f>COUNTIFS(Coding!CA$3:CA$1048576,"YES",Coding!$J$3:$J$1048576,Blocking_Dev.Method!$A$4,Coding!$AB$3:$AB$1048576,"YES")</f>
        <v>0</v>
      </c>
      <c r="AO69" s="60">
        <f>COUNTIFS(Coding!CB$3:CB$1048576,"YES",Coding!$J$3:$J$1048576,Blocking_Dev.Method!$A$4,Coding!$AB$3:$AB$1048576,"YES")</f>
        <v>0</v>
      </c>
      <c r="AP69" s="60">
        <f>COUNTIFS(Coding!CC$3:CC$1048576,"YES",Coding!$J$3:$J$1048576,Blocking_Dev.Method!$A$4,Coding!$AB$3:$AB$1048576,"YES")</f>
        <v>3</v>
      </c>
      <c r="AQ69" s="60">
        <f>COUNTIFS(Coding!CD$3:CD$1048576,"YES",Coding!$J$3:$J$1048576,Blocking_Dev.Method!$A$4,Coding!$AB$3:$AB$1048576,"YES")</f>
        <v>0</v>
      </c>
      <c r="AR69" s="60">
        <f>COUNTIFS(Coding!CE$3:CE$1048576,"YES",Coding!$J$3:$J$1048576,Blocking_Dev.Method!$A$4,Coding!$AB$3:$AB$1048576,"YES")</f>
        <v>2</v>
      </c>
      <c r="AS69" s="60">
        <f>COUNTIFS(Coding!CF$3:CF$1048576,"YES",Coding!$J$3:$J$1048576,Blocking_Dev.Method!$A$4,Coding!$AB$3:$AB$1048576,"YES")</f>
        <v>0</v>
      </c>
      <c r="AT69" s="60">
        <f>COUNTIFS(Coding!CG$3:CG$1048576,"YES",Coding!$J$3:$J$1048576,Blocking_Dev.Method!$A$4,Coding!$AB$3:$AB$1048576,"YES")</f>
        <v>0</v>
      </c>
      <c r="AU69" s="60">
        <f>COUNTIFS(Coding!CH$3:CH$1048576,"YES",Coding!$J$3:$J$1048576,Blocking_Dev.Method!$A$4,Coding!$AB$3:$AB$1048576,"YES")</f>
        <v>0</v>
      </c>
      <c r="AV69" s="60">
        <f>COUNTIFS(Coding!CI$3:CI$1048576,"YES",Coding!$J$3:$J$1048576,Blocking_Dev.Method!$A$4,Coding!$AB$3:$AB$1048576,"YES")</f>
        <v>1</v>
      </c>
      <c r="AW69" s="60">
        <f>COUNTIFS(Coding!CJ$3:CJ$1048576,"YES",Coding!$J$3:$J$1048576,Blocking_Dev.Method!$A$4,Coding!$AB$3:$AB$1048576,"YES")</f>
        <v>0</v>
      </c>
      <c r="AX69" s="60">
        <f>COUNTIFS(Coding!CK$3:CK$1048576,"YES",Coding!$J$3:$J$1048576,Blocking_Dev.Method!$A$4,Coding!$AB$3:$AB$1048576,"YES")</f>
        <v>0</v>
      </c>
      <c r="AY69" s="60">
        <f>COUNTIFS(Coding!CL$3:CL$1048576,"YES",Coding!$J$3:$J$1048576,Blocking_Dev.Method!$A$4,Coding!$AB$3:$AB$1048576,"YES")</f>
        <v>1</v>
      </c>
      <c r="AZ69" s="60">
        <f>COUNTIFS(Coding!CM$3:CM$1048576,"YES",Coding!$J$3:$J$1048576,Blocking_Dev.Method!$A$4,Coding!$AB$3:$AB$1048576,"YES")</f>
        <v>1</v>
      </c>
      <c r="BA69" s="60">
        <f>COUNTIFS(Coding!CN$3:CN$1048576,"YES",Coding!$J$3:$J$1048576,Blocking_Dev.Method!$A$4,Coding!$AB$3:$AB$1048576,"YES")</f>
        <v>0</v>
      </c>
      <c r="BB69" s="60">
        <f>COUNTIFS(Coding!CO$3:CO$1048576,"YES",Coding!$J$3:$J$1048576,Blocking_Dev.Method!$A$4,Coding!$AB$3:$AB$1048576,"YES")</f>
        <v>0</v>
      </c>
      <c r="BC69" s="60">
        <f>COUNTIFS(Coding!CP$3:CP$1048576,"YES",Coding!$J$3:$J$1048576,Blocking_Dev.Method!$A$4,Coding!$AB$3:$AB$1048576,"YES")</f>
        <v>0</v>
      </c>
      <c r="BD69" s="60">
        <f>COUNTIFS(Coding!CQ$3:CQ$1048576,"YES",Coding!$J$3:$J$1048576,Blocking_Dev.Method!$A$4,Coding!$AB$3:$AB$1048576,"YES")</f>
        <v>0</v>
      </c>
      <c r="BE69" s="60">
        <f>COUNTIFS(Coding!CR$3:CR$1048576,"YES",Coding!$J$3:$J$1048576,Blocking_Dev.Method!$A$4,Coding!$AB$3:$AB$1048576,"YES")</f>
        <v>0</v>
      </c>
      <c r="BF69" s="60">
        <f>COUNTIFS(Coding!CS$3:CS$1048576,"YES",Coding!$J$3:$J$1048576,Blocking_Dev.Method!$A$4,Coding!$AB$3:$AB$1048576,"YES")</f>
        <v>0</v>
      </c>
      <c r="BG69" s="60">
        <f>COUNTIFS(Coding!CT$3:CT$1048576,"YES",Coding!$J$3:$J$1048576,Blocking_Dev.Method!$A$4,Coding!$AB$3:$AB$1048576,"YES")</f>
        <v>0</v>
      </c>
      <c r="BH69" s="60">
        <f>COUNTIFS(Coding!CU$3:CU$1048576,"YES",Coding!$J$3:$J$1048576,Blocking_Dev.Method!$A$4,Coding!$AB$3:$AB$1048576,"YES")</f>
        <v>1</v>
      </c>
      <c r="BI69" s="60">
        <f>COUNTIFS(Coding!CV$3:CV$1048576,"YES",Coding!$J$3:$J$1048576,Blocking_Dev.Method!$A$4,Coding!$AB$3:$AB$1048576,"YES")</f>
        <v>1</v>
      </c>
      <c r="BJ69" s="60">
        <f>COUNTIFS(Coding!CW$3:CW$1048576,"YES",Coding!$J$3:$J$1048576,Blocking_Dev.Method!$A$4,Coding!$AB$3:$AB$1048576,"YES")</f>
        <v>1</v>
      </c>
      <c r="BK69" s="60">
        <f>COUNTIFS(Coding!CX$3:CX$1048576,"YES",Coding!$J$3:$J$1048576,Blocking_Dev.Method!$A$4,Coding!$AB$3:$AB$1048576,"YES")</f>
        <v>0</v>
      </c>
      <c r="BL69" s="60">
        <f>COUNTIFS(Coding!CY$3:CY$1048576,"YES",Coding!$J$3:$J$1048576,Blocking_Dev.Method!$A$4,Coding!$AB$3:$AB$1048576,"YES")</f>
        <v>3</v>
      </c>
      <c r="BM69" s="60">
        <f>COUNTIFS(Coding!CZ$3:CZ$1048576,"YES",Coding!$J$3:$J$1048576,Blocking_Dev.Method!$A$4,Coding!$AB$3:$AB$1048576,"YES")</f>
        <v>1</v>
      </c>
      <c r="BN69" s="60">
        <f>COUNTIFS(Coding!DA$3:DA$1048576,"YES",Coding!$J$3:$J$1048576,Blocking_Dev.Method!$A$4,Coding!$AB$3:$AB$1048576,"YES")</f>
        <v>0</v>
      </c>
      <c r="BO69" s="60">
        <f>COUNTIFS(Coding!DB$3:DB$1048576,"YES",Coding!$J$3:$J$1048576,Blocking_Dev.Method!$A$4,Coding!$AB$3:$AB$1048576,"YES")</f>
        <v>0</v>
      </c>
      <c r="BP69" s="60">
        <f>COUNTIFS(Coding!DC$3:DC$1048576,"YES",Coding!$J$3:$J$1048576,Blocking_Dev.Method!$A$4,Coding!$AB$3:$AB$1048576,"YES")</f>
        <v>1</v>
      </c>
      <c r="BQ69" s="60">
        <f>COUNTIFS(Coding!DD$3:DD$1048576,"YES",Coding!$J$3:$J$1048576,Blocking_Dev.Method!$A$4,Coding!$AB$3:$AB$1048576,"YES")</f>
        <v>0</v>
      </c>
      <c r="BR69" s="60">
        <f>COUNTIFS(Coding!DE$3:DE$1048576,"YES",Coding!$J$3:$J$1048576,Blocking_Dev.Method!$A$4,Coding!$AB$3:$AB$1048576,"YES")</f>
        <v>0</v>
      </c>
      <c r="BS69" s="60">
        <f>COUNTIFS(Coding!DF$3:DF$1048576,"YES",Coding!$J$3:$J$1048576,Blocking_Dev.Method!$A$4,Coding!$AB$3:$AB$1048576,"YES")</f>
        <v>0</v>
      </c>
      <c r="BT69" s="60">
        <f>COUNTIFS(Coding!DG$3:DG$1048576,"YES",Coding!$J$3:$J$1048576,Blocking_Dev.Method!$A$4,Coding!$AB$3:$AB$1048576,"YES")</f>
        <v>0</v>
      </c>
      <c r="BU69" s="60">
        <f>COUNTIFS(Coding!DH$3:DH$1048576,"YES",Coding!$J$3:$J$1048576,Blocking_Dev.Method!$A$4,Coding!$AB$3:$AB$1048576,"YES")</f>
        <v>1</v>
      </c>
      <c r="BV69" s="60">
        <f>COUNTIFS(Coding!DI$3:DI$1048576,"YES",Coding!$J$3:$J$1048576,Blocking_Dev.Method!$A$4,Coding!$AB$3:$AB$1048576,"YES")</f>
        <v>0</v>
      </c>
      <c r="BW69" s="60">
        <f>COUNTIFS(Coding!DJ$3:DJ$1048576,"YES",Coding!$J$3:$J$1048576,Blocking_Dev.Method!$A$4,Coding!$AB$3:$AB$1048576,"YES")</f>
        <v>0</v>
      </c>
      <c r="BX69" s="60">
        <f>COUNTIFS(Coding!DK$3:DK$1048576,"YES",Coding!$J$3:$J$1048576,Blocking_Dev.Method!$A$4,Coding!$AB$3:$AB$1048576,"YES")</f>
        <v>0</v>
      </c>
      <c r="BY69" s="60">
        <f>COUNTIFS(Coding!DL$3:DL$1048576,"YES",Coding!$J$3:$J$1048576,Blocking_Dev.Method!$A$4,Coding!$AB$3:$AB$1048576,"YES")</f>
        <v>1</v>
      </c>
      <c r="BZ69" s="60">
        <f>COUNTIFS(Coding!DM$3:DM$1048576,"YES",Coding!$J$3:$J$1048576,Blocking_Dev.Method!$A$4,Coding!$AB$3:$AB$1048576,"YES")</f>
        <v>1</v>
      </c>
      <c r="CA69" s="60">
        <f>COUNTIFS(Coding!DN$3:DN$1048576,"YES",Coding!$J$3:$J$1048576,Blocking_Dev.Method!$A$4,Coding!$AB$3:$AB$1048576,"YES")</f>
        <v>0</v>
      </c>
      <c r="CB69" s="60">
        <f>COUNTIFS(Coding!DO$3:DO$1048576,"YES",Coding!$J$3:$J$1048576,Blocking_Dev.Method!$A$4,Coding!$AB$3:$AB$1048576,"YES")</f>
        <v>1</v>
      </c>
      <c r="CC69" s="60">
        <f>COUNTIFS(Coding!DP$3:DP$1048576,"YES",Coding!$J$3:$J$1048576,Blocking_Dev.Method!$A$4,Coding!$AB$3:$AB$1048576,"YES")</f>
        <v>0</v>
      </c>
      <c r="CD69" s="60">
        <f>COUNTIFS(Coding!DQ$3:DQ$1048576,"YES",Coding!$J$3:$J$1048576,Blocking_Dev.Method!$A$4,Coding!$AB$3:$AB$1048576,"YES")</f>
        <v>1</v>
      </c>
      <c r="CE69" s="60">
        <f>COUNTIFS(Coding!DR$3:DR$1048576,"YES",Coding!$J$3:$J$1048576,Blocking_Dev.Method!$A$4,Coding!$AB$3:$AB$1048576,"YES")</f>
        <v>1</v>
      </c>
      <c r="CF69" s="60">
        <f>COUNTIFS(Coding!DS$3:DS$1048576,"YES",Coding!$J$3:$J$1048576,Blocking_Dev.Method!$A$4,Coding!$AB$3:$AB$1048576,"YES")</f>
        <v>0</v>
      </c>
      <c r="CG69" s="60">
        <f>COUNTIFS(Coding!DT$3:DT$1048576,"YES",Coding!$J$3:$J$1048576,Blocking_Dev.Method!$A$4,Coding!$AB$3:$AB$1048576,"YES")</f>
        <v>0</v>
      </c>
      <c r="CH69" s="60">
        <f>COUNTIFS(Coding!DU$3:DU$1048576,"YES",Coding!$J$3:$J$1048576,Blocking_Dev.Method!$A$4,Coding!$AB$3:$AB$1048576,"YES")</f>
        <v>1</v>
      </c>
      <c r="CI69" s="60">
        <f>COUNTIFS(Coding!DV$3:DV$1048576,"YES",Coding!$J$3:$J$1048576,Blocking_Dev.Method!$A$4,Coding!$AB$3:$AB$1048576,"YES")</f>
        <v>0</v>
      </c>
      <c r="CJ69" s="60">
        <f>COUNTIFS(Coding!DW$3:DW$1048576,"YES",Coding!$J$3:$J$1048576,Blocking_Dev.Method!$A$4,Coding!$AB$3:$AB$1048576,"YES")</f>
        <v>1</v>
      </c>
      <c r="CK69" s="60">
        <f>COUNTIFS(Coding!DX$3:DX$1048576,"YES",Coding!$J$3:$J$1048576,Blocking_Dev.Method!$A$4,Coding!$AB$3:$AB$1048576,"YES")</f>
        <v>0</v>
      </c>
      <c r="CL69" s="60">
        <f>COUNTIFS(Coding!DY$3:DY$1048576,"YES",Coding!$J$3:$J$1048576,Blocking_Dev.Method!$A$4,Coding!$AB$3:$AB$1048576,"YES")</f>
        <v>0</v>
      </c>
      <c r="CM69" s="60">
        <f>COUNTIFS(Coding!DZ$3:DZ$1048576,"YES",Coding!$J$3:$J$1048576,Blocking_Dev.Method!$A$4,Coding!$AB$3:$AB$1048576,"YES")</f>
        <v>1</v>
      </c>
      <c r="CN69" s="60">
        <f>COUNTIFS(Coding!EA$3:EA$1048576,"YES",Coding!$J$3:$J$1048576,Blocking_Dev.Method!$A$4,Coding!$AB$3:$AB$1048576,"YES")</f>
        <v>0</v>
      </c>
      <c r="CO69" s="60">
        <f>COUNTIFS(Coding!EB$3:EB$1048576,"YES",Coding!$J$3:$J$1048576,Blocking_Dev.Method!$A$4,Coding!$AB$3:$AB$1048576,"YES")</f>
        <v>0</v>
      </c>
      <c r="CP69" s="60">
        <f>COUNTIFS(Coding!EC$3:EC$1048576,"YES",Coding!$J$3:$J$1048576,Blocking_Dev.Method!$A$4,Coding!$AB$3:$AB$1048576,"YES")</f>
        <v>0</v>
      </c>
      <c r="CQ69" s="60">
        <f>COUNTIFS(Coding!ED$3:ED$1048576,"YES",Coding!$J$3:$J$1048576,Blocking_Dev.Method!$A$4,Coding!$AB$3:$AB$1048576,"YES")</f>
        <v>0</v>
      </c>
      <c r="CR69" s="60">
        <f>COUNTIFS(Coding!EE$3:EE$1048576,"YES",Coding!$J$3:$J$1048576,Blocking_Dev.Method!$A$4,Coding!$AB$3:$AB$1048576,"YES")</f>
        <v>0</v>
      </c>
      <c r="CS69" s="60">
        <f>COUNTIFS(Coding!EF$3:EF$1048576,"YES",Coding!$J$3:$J$1048576,Blocking_Dev.Method!$A$4,Coding!$AB$3:$AB$1048576,"YES")</f>
        <v>0</v>
      </c>
      <c r="CT69" s="60">
        <f>COUNTIFS(Coding!EG$3:EG$1048576,"YES",Coding!$J$3:$J$1048576,Blocking_Dev.Method!$A$4,Coding!$AB$3:$AB$1048576,"YES")</f>
        <v>0</v>
      </c>
    </row>
    <row r="70" spans="1:98" x14ac:dyDescent="0.25">
      <c r="A70" s="176" t="s">
        <v>18</v>
      </c>
      <c r="B70" s="176"/>
      <c r="C70" s="176"/>
      <c r="D70" s="176"/>
      <c r="E70" s="176"/>
      <c r="F70" s="176"/>
      <c r="G70" s="60">
        <f>COUNTIFS(Coding!AT$3:AT$1048576,"YES",Coding!$J$3:$J$1048576,Blocking_Dev.Method!$A$4,Coding!$Y$3:$Y$1048576,"YES")</f>
        <v>1</v>
      </c>
      <c r="H70" s="60">
        <f>COUNTIFS(Coding!AU$3:AU$1048576,"YES",Coding!$J$3:$J$1048576,Blocking_Dev.Method!$A$4,Coding!$Y$3:$Y$1048576,"YES")</f>
        <v>0</v>
      </c>
      <c r="I70" s="60">
        <f>COUNTIFS(Coding!AV$3:AV$1048576,"YES",Coding!$J$3:$J$1048576,Blocking_Dev.Method!$A$4,Coding!$Y$3:$Y$1048576,"YES")</f>
        <v>0</v>
      </c>
      <c r="J70" s="60">
        <f>COUNTIFS(Coding!AW$3:AW$1048576,"YES",Coding!$J$3:$J$1048576,Blocking_Dev.Method!$A$4,Coding!$Y$3:$Y$1048576,"YES")</f>
        <v>0</v>
      </c>
      <c r="K70" s="60">
        <f>COUNTIFS(Coding!AX$3:AX$1048576,"YES",Coding!$J$3:$J$1048576,Blocking_Dev.Method!$A$4,Coding!$Y$3:$Y$1048576,"YES")</f>
        <v>0</v>
      </c>
      <c r="L70" s="60">
        <f>COUNTIFS(Coding!AY$3:AY$1048576,"YES",Coding!$J$3:$J$1048576,Blocking_Dev.Method!$A$4,Coding!$Y$3:$Y$1048576,"YES")</f>
        <v>3</v>
      </c>
      <c r="M70" s="60">
        <f>COUNTIFS(Coding!AZ$3:AZ$1048576,"YES",Coding!$J$3:$J$1048576,Blocking_Dev.Method!$A$4,Coding!$Y$3:$Y$1048576,"YES")</f>
        <v>1</v>
      </c>
      <c r="N70" s="60">
        <f>COUNTIFS(Coding!BA$3:BA$1048576,"YES",Coding!$J$3:$J$1048576,Blocking_Dev.Method!$A$4,Coding!$Y$3:$Y$1048576,"YES")</f>
        <v>0</v>
      </c>
      <c r="O70" s="60">
        <f>COUNTIFS(Coding!BB$3:BB$1048576,"YES",Coding!$J$3:$J$1048576,Blocking_Dev.Method!$A$4,Coding!$Y$3:$Y$1048576,"YES")</f>
        <v>1</v>
      </c>
      <c r="P70" s="60">
        <f>COUNTIFS(Coding!BC$3:BC$1048576,"YES",Coding!$J$3:$J$1048576,Blocking_Dev.Method!$A$4,Coding!$Y$3:$Y$1048576,"YES")</f>
        <v>0</v>
      </c>
      <c r="Q70" s="60">
        <f>COUNTIFS(Coding!BD$3:BD$1048576,"YES",Coding!$J$3:$J$1048576,Blocking_Dev.Method!$A$4,Coding!$Y$3:$Y$1048576,"YES")</f>
        <v>0</v>
      </c>
      <c r="R70" s="60">
        <f>COUNTIFS(Coding!BE$3:BE$1048576,"YES",Coding!$J$3:$J$1048576,Blocking_Dev.Method!$A$4,Coding!$Y$3:$Y$1048576,"YES")</f>
        <v>0</v>
      </c>
      <c r="S70" s="60">
        <f>COUNTIFS(Coding!BF$3:BF$1048576,"YES",Coding!$J$3:$J$1048576,Blocking_Dev.Method!$A$4,Coding!$Y$3:$Y$1048576,"YES")</f>
        <v>0</v>
      </c>
      <c r="T70" s="60">
        <f>COUNTIFS(Coding!BG$3:BG$1048576,"YES",Coding!$J$3:$J$1048576,Blocking_Dev.Method!$A$4,Coding!$Y$3:$Y$1048576,"YES")</f>
        <v>0</v>
      </c>
      <c r="U70" s="60">
        <f>COUNTIFS(Coding!BH$3:BH$1048576,"YES",Coding!$J$3:$J$1048576,Blocking_Dev.Method!$A$4,Coding!$Y$3:$Y$1048576,"YES")</f>
        <v>0</v>
      </c>
      <c r="V70" s="60">
        <f>COUNTIFS(Coding!BI$3:BI$1048576,"YES",Coding!$J$3:$J$1048576,Blocking_Dev.Method!$A$4,Coding!$Y$3:$Y$1048576,"YES")</f>
        <v>0</v>
      </c>
      <c r="W70" s="60">
        <f>COUNTIFS(Coding!BJ$3:BJ$1048576,"YES",Coding!$J$3:$J$1048576,Blocking_Dev.Method!$A$4,Coding!$Y$3:$Y$1048576,"YES")</f>
        <v>0</v>
      </c>
      <c r="X70" s="60">
        <f>COUNTIFS(Coding!BK$3:BK$1048576,"YES",Coding!$J$3:$J$1048576,Blocking_Dev.Method!$A$4,Coding!$Y$3:$Y$1048576,"YES")</f>
        <v>1</v>
      </c>
      <c r="Y70" s="60">
        <f>COUNTIFS(Coding!BL$3:BL$1048576,"YES",Coding!$J$3:$J$1048576,Blocking_Dev.Method!$A$4,Coding!$Y$3:$Y$1048576,"YES")</f>
        <v>0</v>
      </c>
      <c r="Z70" s="60">
        <f>COUNTIFS(Coding!BM$3:BM$1048576,"YES",Coding!$J$3:$J$1048576,Blocking_Dev.Method!$A$4,Coding!$Y$3:$Y$1048576,"YES")</f>
        <v>3</v>
      </c>
      <c r="AA70" s="60">
        <f>COUNTIFS(Coding!BN$3:BN$1048576,"YES",Coding!$J$3:$J$1048576,Blocking_Dev.Method!$A$4,Coding!$Y$3:$Y$1048576,"YES")</f>
        <v>1</v>
      </c>
      <c r="AB70" s="60">
        <f>COUNTIFS(Coding!BO$3:BO$1048576,"YES",Coding!$J$3:$J$1048576,Blocking_Dev.Method!$A$4,Coding!$Y$3:$Y$1048576,"YES")</f>
        <v>0</v>
      </c>
      <c r="AC70" s="60">
        <f>COUNTIFS(Coding!BP$3:BP$1048576,"YES",Coding!$J$3:$J$1048576,Blocking_Dev.Method!$A$4,Coding!$Y$3:$Y$1048576,"YES")</f>
        <v>0</v>
      </c>
      <c r="AD70" s="60">
        <f>COUNTIFS(Coding!BQ$3:BQ$1048576,"YES",Coding!$J$3:$J$1048576,Blocking_Dev.Method!$A$4,Coding!$Y$3:$Y$1048576,"YES")</f>
        <v>2</v>
      </c>
      <c r="AE70" s="60">
        <f>COUNTIFS(Coding!BR$3:BR$1048576,"YES",Coding!$J$3:$J$1048576,Blocking_Dev.Method!$A$4,Coding!$Y$3:$Y$1048576,"YES")</f>
        <v>0</v>
      </c>
      <c r="AF70" s="60">
        <f>COUNTIFS(Coding!BS$3:BS$1048576,"YES",Coding!$J$3:$J$1048576,Blocking_Dev.Method!$A$4,Coding!$Y$3:$Y$1048576,"YES")</f>
        <v>0</v>
      </c>
      <c r="AG70" s="60">
        <f>COUNTIFS(Coding!BT$3:BT$1048576,"YES",Coding!$J$3:$J$1048576,Blocking_Dev.Method!$A$4,Coding!$Y$3:$Y$1048576,"YES")</f>
        <v>0</v>
      </c>
      <c r="AH70" s="60">
        <f>COUNTIFS(Coding!BU$3:BU$1048576,"YES",Coding!$J$3:$J$1048576,Blocking_Dev.Method!$A$4,Coding!$Y$3:$Y$1048576,"YES")</f>
        <v>0</v>
      </c>
      <c r="AI70" s="60">
        <f>COUNTIFS(Coding!BV$3:BV$1048576,"YES",Coding!$J$3:$J$1048576,Blocking_Dev.Method!$A$4,Coding!$Y$3:$Y$1048576,"YES")</f>
        <v>1</v>
      </c>
      <c r="AJ70" s="60">
        <f>COUNTIFS(Coding!BW$3:BW$1048576,"YES",Coding!$J$3:$J$1048576,Blocking_Dev.Method!$A$4,Coding!$Y$3:$Y$1048576,"YES")</f>
        <v>0</v>
      </c>
      <c r="AK70" s="60">
        <f>COUNTIFS(Coding!BX$3:BX$1048576,"YES",Coding!$J$3:$J$1048576,Blocking_Dev.Method!$A$4,Coding!$Y$3:$Y$1048576,"YES")</f>
        <v>0</v>
      </c>
      <c r="AL70" s="60">
        <f>COUNTIFS(Coding!BY$3:BY$1048576,"YES",Coding!$J$3:$J$1048576,Blocking_Dev.Method!$A$4,Coding!$Y$3:$Y$1048576,"YES")</f>
        <v>0</v>
      </c>
      <c r="AM70" s="60">
        <f>COUNTIFS(Coding!BZ$3:BZ$1048576,"YES",Coding!$J$3:$J$1048576,Blocking_Dev.Method!$A$4,Coding!$Y$3:$Y$1048576,"YES")</f>
        <v>0</v>
      </c>
      <c r="AN70" s="60">
        <f>COUNTIFS(Coding!CA$3:CA$1048576,"YES",Coding!$J$3:$J$1048576,Blocking_Dev.Method!$A$4,Coding!$Y$3:$Y$1048576,"YES")</f>
        <v>0</v>
      </c>
      <c r="AO70" s="60">
        <f>COUNTIFS(Coding!CB$3:CB$1048576,"YES",Coding!$J$3:$J$1048576,Blocking_Dev.Method!$A$4,Coding!$Y$3:$Y$1048576,"YES")</f>
        <v>0</v>
      </c>
      <c r="AP70" s="60">
        <f>COUNTIFS(Coding!CC$3:CC$1048576,"YES",Coding!$J$3:$J$1048576,Blocking_Dev.Method!$A$4,Coding!$Y$3:$Y$1048576,"YES")</f>
        <v>2</v>
      </c>
      <c r="AQ70" s="60">
        <f>COUNTIFS(Coding!CD$3:CD$1048576,"YES",Coding!$J$3:$J$1048576,Blocking_Dev.Method!$A$4,Coding!$Y$3:$Y$1048576,"YES")</f>
        <v>0</v>
      </c>
      <c r="AR70" s="60">
        <f>COUNTIFS(Coding!CE$3:CE$1048576,"YES",Coding!$J$3:$J$1048576,Blocking_Dev.Method!$A$4,Coding!$Y$3:$Y$1048576,"YES")</f>
        <v>0</v>
      </c>
      <c r="AS70" s="60">
        <f>COUNTIFS(Coding!CF$3:CF$1048576,"YES",Coding!$J$3:$J$1048576,Blocking_Dev.Method!$A$4,Coding!$Y$3:$Y$1048576,"YES")</f>
        <v>1</v>
      </c>
      <c r="AT70" s="60">
        <f>COUNTIFS(Coding!CG$3:CG$1048576,"YES",Coding!$J$3:$J$1048576,Blocking_Dev.Method!$A$4,Coding!$Y$3:$Y$1048576,"YES")</f>
        <v>0</v>
      </c>
      <c r="AU70" s="60">
        <f>COUNTIFS(Coding!CH$3:CH$1048576,"YES",Coding!$J$3:$J$1048576,Blocking_Dev.Method!$A$4,Coding!$Y$3:$Y$1048576,"YES")</f>
        <v>1</v>
      </c>
      <c r="AV70" s="60">
        <f>COUNTIFS(Coding!CI$3:CI$1048576,"YES",Coding!$J$3:$J$1048576,Blocking_Dev.Method!$A$4,Coding!$Y$3:$Y$1048576,"YES")</f>
        <v>1</v>
      </c>
      <c r="AW70" s="60">
        <f>COUNTIFS(Coding!CJ$3:CJ$1048576,"YES",Coding!$J$3:$J$1048576,Blocking_Dev.Method!$A$4,Coding!$Y$3:$Y$1048576,"YES")</f>
        <v>0</v>
      </c>
      <c r="AX70" s="60">
        <f>COUNTIFS(Coding!CK$3:CK$1048576,"YES",Coding!$J$3:$J$1048576,Blocking_Dev.Method!$A$4,Coding!$Y$3:$Y$1048576,"YES")</f>
        <v>0</v>
      </c>
      <c r="AY70" s="60">
        <f>COUNTIFS(Coding!CL$3:CL$1048576,"YES",Coding!$J$3:$J$1048576,Blocking_Dev.Method!$A$4,Coding!$Y$3:$Y$1048576,"YES")</f>
        <v>0</v>
      </c>
      <c r="AZ70" s="60">
        <f>COUNTIFS(Coding!CM$3:CM$1048576,"YES",Coding!$J$3:$J$1048576,Blocking_Dev.Method!$A$4,Coding!$Y$3:$Y$1048576,"YES")</f>
        <v>2</v>
      </c>
      <c r="BA70" s="60">
        <f>COUNTIFS(Coding!CN$3:CN$1048576,"YES",Coding!$J$3:$J$1048576,Blocking_Dev.Method!$A$4,Coding!$Y$3:$Y$1048576,"YES")</f>
        <v>0</v>
      </c>
      <c r="BB70" s="60">
        <f>COUNTIFS(Coding!CO$3:CO$1048576,"YES",Coding!$J$3:$J$1048576,Blocking_Dev.Method!$A$4,Coding!$Y$3:$Y$1048576,"YES")</f>
        <v>0</v>
      </c>
      <c r="BC70" s="60">
        <f>COUNTIFS(Coding!CP$3:CP$1048576,"YES",Coding!$J$3:$J$1048576,Blocking_Dev.Method!$A$4,Coding!$Y$3:$Y$1048576,"YES")</f>
        <v>1</v>
      </c>
      <c r="BD70" s="60">
        <f>COUNTIFS(Coding!CQ$3:CQ$1048576,"YES",Coding!$J$3:$J$1048576,Blocking_Dev.Method!$A$4,Coding!$Y$3:$Y$1048576,"YES")</f>
        <v>4</v>
      </c>
      <c r="BE70" s="60">
        <f>COUNTIFS(Coding!CR$3:CR$1048576,"YES",Coding!$J$3:$J$1048576,Blocking_Dev.Method!$A$4,Coding!$Y$3:$Y$1048576,"YES")</f>
        <v>4</v>
      </c>
      <c r="BF70" s="60">
        <f>COUNTIFS(Coding!CS$3:CS$1048576,"YES",Coding!$J$3:$J$1048576,Blocking_Dev.Method!$A$4,Coding!$Y$3:$Y$1048576,"YES")</f>
        <v>0</v>
      </c>
      <c r="BG70" s="60">
        <f>COUNTIFS(Coding!CT$3:CT$1048576,"YES",Coding!$J$3:$J$1048576,Blocking_Dev.Method!$A$4,Coding!$Y$3:$Y$1048576,"YES")</f>
        <v>0</v>
      </c>
      <c r="BH70" s="60">
        <f>COUNTIFS(Coding!CU$3:CU$1048576,"YES",Coding!$J$3:$J$1048576,Blocking_Dev.Method!$A$4,Coding!$Y$3:$Y$1048576,"YES")</f>
        <v>0</v>
      </c>
      <c r="BI70" s="60">
        <f>COUNTIFS(Coding!CV$3:CV$1048576,"YES",Coding!$J$3:$J$1048576,Blocking_Dev.Method!$A$4,Coding!$Y$3:$Y$1048576,"YES")</f>
        <v>0</v>
      </c>
      <c r="BJ70" s="60">
        <f>COUNTIFS(Coding!CW$3:CW$1048576,"YES",Coding!$J$3:$J$1048576,Blocking_Dev.Method!$A$4,Coding!$Y$3:$Y$1048576,"YES")</f>
        <v>0</v>
      </c>
      <c r="BK70" s="60">
        <f>COUNTIFS(Coding!CX$3:CX$1048576,"YES",Coding!$J$3:$J$1048576,Blocking_Dev.Method!$A$4,Coding!$Y$3:$Y$1048576,"YES")</f>
        <v>0</v>
      </c>
      <c r="BL70" s="60">
        <f>COUNTIFS(Coding!CY$3:CY$1048576,"YES",Coding!$J$3:$J$1048576,Blocking_Dev.Method!$A$4,Coding!$Y$3:$Y$1048576,"YES")</f>
        <v>0</v>
      </c>
      <c r="BM70" s="60">
        <f>COUNTIFS(Coding!CZ$3:CZ$1048576,"YES",Coding!$J$3:$J$1048576,Blocking_Dev.Method!$A$4,Coding!$Y$3:$Y$1048576,"YES")</f>
        <v>1</v>
      </c>
      <c r="BN70" s="60">
        <f>COUNTIFS(Coding!DA$3:DA$1048576,"YES",Coding!$J$3:$J$1048576,Blocking_Dev.Method!$A$4,Coding!$Y$3:$Y$1048576,"YES")</f>
        <v>0</v>
      </c>
      <c r="BO70" s="60">
        <f>COUNTIFS(Coding!DB$3:DB$1048576,"YES",Coding!$J$3:$J$1048576,Blocking_Dev.Method!$A$4,Coding!$Y$3:$Y$1048576,"YES")</f>
        <v>0</v>
      </c>
      <c r="BP70" s="60">
        <f>COUNTIFS(Coding!DC$3:DC$1048576,"YES",Coding!$J$3:$J$1048576,Blocking_Dev.Method!$A$4,Coding!$Y$3:$Y$1048576,"YES")</f>
        <v>0</v>
      </c>
      <c r="BQ70" s="60">
        <f>COUNTIFS(Coding!DD$3:DD$1048576,"YES",Coding!$J$3:$J$1048576,Blocking_Dev.Method!$A$4,Coding!$Y$3:$Y$1048576,"YES")</f>
        <v>0</v>
      </c>
      <c r="BR70" s="60">
        <f>COUNTIFS(Coding!DE$3:DE$1048576,"YES",Coding!$J$3:$J$1048576,Blocking_Dev.Method!$A$4,Coding!$Y$3:$Y$1048576,"YES")</f>
        <v>0</v>
      </c>
      <c r="BS70" s="60">
        <f>COUNTIFS(Coding!DF$3:DF$1048576,"YES",Coding!$J$3:$J$1048576,Blocking_Dev.Method!$A$4,Coding!$Y$3:$Y$1048576,"YES")</f>
        <v>0</v>
      </c>
      <c r="BT70" s="60">
        <f>COUNTIFS(Coding!DG$3:DG$1048576,"YES",Coding!$J$3:$J$1048576,Blocking_Dev.Method!$A$4,Coding!$Y$3:$Y$1048576,"YES")</f>
        <v>0</v>
      </c>
      <c r="BU70" s="60">
        <f>COUNTIFS(Coding!DH$3:DH$1048576,"YES",Coding!$J$3:$J$1048576,Blocking_Dev.Method!$A$4,Coding!$Y$3:$Y$1048576,"YES")</f>
        <v>0</v>
      </c>
      <c r="BV70" s="60">
        <f>COUNTIFS(Coding!DI$3:DI$1048576,"YES",Coding!$J$3:$J$1048576,Blocking_Dev.Method!$A$4,Coding!$Y$3:$Y$1048576,"YES")</f>
        <v>0</v>
      </c>
      <c r="BW70" s="60">
        <f>COUNTIFS(Coding!DJ$3:DJ$1048576,"YES",Coding!$J$3:$J$1048576,Blocking_Dev.Method!$A$4,Coding!$Y$3:$Y$1048576,"YES")</f>
        <v>0</v>
      </c>
      <c r="BX70" s="60">
        <f>COUNTIFS(Coding!DK$3:DK$1048576,"YES",Coding!$J$3:$J$1048576,Blocking_Dev.Method!$A$4,Coding!$Y$3:$Y$1048576,"YES")</f>
        <v>0</v>
      </c>
      <c r="BY70" s="60">
        <f>COUNTIFS(Coding!DL$3:DL$1048576,"YES",Coding!$J$3:$J$1048576,Blocking_Dev.Method!$A$4,Coding!$Y$3:$Y$1048576,"YES")</f>
        <v>0</v>
      </c>
      <c r="BZ70" s="60">
        <f>COUNTIFS(Coding!DM$3:DM$1048576,"YES",Coding!$J$3:$J$1048576,Blocking_Dev.Method!$A$4,Coding!$Y$3:$Y$1048576,"YES")</f>
        <v>1</v>
      </c>
      <c r="CA70" s="60">
        <f>COUNTIFS(Coding!DN$3:DN$1048576,"YES",Coding!$J$3:$J$1048576,Blocking_Dev.Method!$A$4,Coding!$Y$3:$Y$1048576,"YES")</f>
        <v>0</v>
      </c>
      <c r="CB70" s="60">
        <f>COUNTIFS(Coding!DO$3:DO$1048576,"YES",Coding!$J$3:$J$1048576,Blocking_Dev.Method!$A$4,Coding!$Y$3:$Y$1048576,"YES")</f>
        <v>1</v>
      </c>
      <c r="CC70" s="60">
        <f>COUNTIFS(Coding!DP$3:DP$1048576,"YES",Coding!$J$3:$J$1048576,Blocking_Dev.Method!$A$4,Coding!$Y$3:$Y$1048576,"YES")</f>
        <v>0</v>
      </c>
      <c r="CD70" s="60">
        <f>COUNTIFS(Coding!DQ$3:DQ$1048576,"YES",Coding!$J$3:$J$1048576,Blocking_Dev.Method!$A$4,Coding!$Y$3:$Y$1048576,"YES")</f>
        <v>0</v>
      </c>
      <c r="CE70" s="60">
        <f>COUNTIFS(Coding!DR$3:DR$1048576,"YES",Coding!$J$3:$J$1048576,Blocking_Dev.Method!$A$4,Coding!$Y$3:$Y$1048576,"YES")</f>
        <v>0</v>
      </c>
      <c r="CF70" s="60">
        <f>COUNTIFS(Coding!DS$3:DS$1048576,"YES",Coding!$J$3:$J$1048576,Blocking_Dev.Method!$A$4,Coding!$Y$3:$Y$1048576,"YES")</f>
        <v>0</v>
      </c>
      <c r="CG70" s="60">
        <f>COUNTIFS(Coding!DT$3:DT$1048576,"YES",Coding!$J$3:$J$1048576,Blocking_Dev.Method!$A$4,Coding!$Y$3:$Y$1048576,"YES")</f>
        <v>0</v>
      </c>
      <c r="CH70" s="60">
        <f>COUNTIFS(Coding!DU$3:DU$1048576,"YES",Coding!$J$3:$J$1048576,Blocking_Dev.Method!$A$4,Coding!$Y$3:$Y$1048576,"YES")</f>
        <v>0</v>
      </c>
      <c r="CI70" s="60">
        <f>COUNTIFS(Coding!DV$3:DV$1048576,"YES",Coding!$J$3:$J$1048576,Blocking_Dev.Method!$A$4,Coding!$Y$3:$Y$1048576,"YES")</f>
        <v>0</v>
      </c>
      <c r="CJ70" s="60">
        <f>COUNTIFS(Coding!DW$3:DW$1048576,"YES",Coding!$J$3:$J$1048576,Blocking_Dev.Method!$A$4,Coding!$Y$3:$Y$1048576,"YES")</f>
        <v>1</v>
      </c>
      <c r="CK70" s="60">
        <f>COUNTIFS(Coding!DX$3:DX$1048576,"YES",Coding!$J$3:$J$1048576,Blocking_Dev.Method!$A$4,Coding!$Y$3:$Y$1048576,"YES")</f>
        <v>0</v>
      </c>
      <c r="CL70" s="60">
        <f>COUNTIFS(Coding!DY$3:DY$1048576,"YES",Coding!$J$3:$J$1048576,Blocking_Dev.Method!$A$4,Coding!$Y$3:$Y$1048576,"YES")</f>
        <v>0</v>
      </c>
      <c r="CM70" s="60">
        <f>COUNTIFS(Coding!DZ$3:DZ$1048576,"YES",Coding!$J$3:$J$1048576,Blocking_Dev.Method!$A$4,Coding!$Y$3:$Y$1048576,"YES")</f>
        <v>0</v>
      </c>
      <c r="CN70" s="60">
        <f>COUNTIFS(Coding!EA$3:EA$1048576,"YES",Coding!$J$3:$J$1048576,Blocking_Dev.Method!$A$4,Coding!$Y$3:$Y$1048576,"YES")</f>
        <v>0</v>
      </c>
      <c r="CO70" s="60">
        <f>COUNTIFS(Coding!EB$3:EB$1048576,"YES",Coding!$J$3:$J$1048576,Blocking_Dev.Method!$A$4,Coding!$Y$3:$Y$1048576,"YES")</f>
        <v>0</v>
      </c>
      <c r="CP70" s="60">
        <f>COUNTIFS(Coding!EC$3:EC$1048576,"YES",Coding!$J$3:$J$1048576,Blocking_Dev.Method!$A$4,Coding!$Y$3:$Y$1048576,"YES")</f>
        <v>0</v>
      </c>
      <c r="CQ70" s="60">
        <f>COUNTIFS(Coding!ED$3:ED$1048576,"YES",Coding!$J$3:$J$1048576,Blocking_Dev.Method!$A$4,Coding!$Y$3:$Y$1048576,"YES")</f>
        <v>0</v>
      </c>
      <c r="CR70" s="60">
        <f>COUNTIFS(Coding!EE$3:EE$1048576,"YES",Coding!$J$3:$J$1048576,Blocking_Dev.Method!$A$4,Coding!$Y$3:$Y$1048576,"YES")</f>
        <v>0</v>
      </c>
      <c r="CS70" s="60">
        <f>COUNTIFS(Coding!EF$3:EF$1048576,"YES",Coding!$J$3:$J$1048576,Blocking_Dev.Method!$A$4,Coding!$Y$3:$Y$1048576,"YES")</f>
        <v>0</v>
      </c>
      <c r="CT70" s="60">
        <f>COUNTIFS(Coding!EG$3:EG$1048576,"YES",Coding!$J$3:$J$1048576,Blocking_Dev.Method!$A$4,Coding!$Y$3:$Y$1048576,"YES")</f>
        <v>0</v>
      </c>
    </row>
    <row r="71" spans="1:98" x14ac:dyDescent="0.25">
      <c r="A71" s="176" t="s">
        <v>27</v>
      </c>
      <c r="B71" s="176"/>
      <c r="C71" s="176"/>
      <c r="D71" s="176"/>
      <c r="E71" s="176"/>
      <c r="F71" s="176"/>
      <c r="G71" s="60">
        <f>COUNTIFS(Coding!AT$3:AT$1048576,"YES",Coding!$J$3:$J$1048576,Blocking_Dev.Method!$A$4,Coding!$AH$3:$AH$1048576,"YES")</f>
        <v>0</v>
      </c>
      <c r="H71" s="60">
        <f>COUNTIFS(Coding!AU$3:AU$1048576,"YES",Coding!$J$3:$J$1048576,Blocking_Dev.Method!$A$4,Coding!$AH$3:$AH$1048576,"YES")</f>
        <v>0</v>
      </c>
      <c r="I71" s="60">
        <f>COUNTIFS(Coding!AV$3:AV$1048576,"YES",Coding!$J$3:$J$1048576,Blocking_Dev.Method!$A$4,Coding!$AH$3:$AH$1048576,"YES")</f>
        <v>5</v>
      </c>
      <c r="J71" s="60">
        <f>COUNTIFS(Coding!AW$3:AW$1048576,"YES",Coding!$J$3:$J$1048576,Blocking_Dev.Method!$A$4,Coding!$AH$3:$AH$1048576,"YES")</f>
        <v>0</v>
      </c>
      <c r="K71" s="60">
        <f>COUNTIFS(Coding!AX$3:AX$1048576,"YES",Coding!$J$3:$J$1048576,Blocking_Dev.Method!$A$4,Coding!$AH$3:$AH$1048576,"YES")</f>
        <v>0</v>
      </c>
      <c r="L71" s="60">
        <f>COUNTIFS(Coding!AY$3:AY$1048576,"YES",Coding!$J$3:$J$1048576,Blocking_Dev.Method!$A$4,Coding!$AH$3:$AH$1048576,"YES")</f>
        <v>0</v>
      </c>
      <c r="M71" s="60">
        <f>COUNTIFS(Coding!AZ$3:AZ$1048576,"YES",Coding!$J$3:$J$1048576,Blocking_Dev.Method!$A$4,Coding!$AH$3:$AH$1048576,"YES")</f>
        <v>1</v>
      </c>
      <c r="N71" s="60">
        <f>COUNTIFS(Coding!BA$3:BA$1048576,"YES",Coding!$J$3:$J$1048576,Blocking_Dev.Method!$A$4,Coding!$AH$3:$AH$1048576,"YES")</f>
        <v>0</v>
      </c>
      <c r="O71" s="60">
        <f>COUNTIFS(Coding!BB$3:BB$1048576,"YES",Coding!$J$3:$J$1048576,Blocking_Dev.Method!$A$4,Coding!$AH$3:$AH$1048576,"YES")</f>
        <v>0</v>
      </c>
      <c r="P71" s="60">
        <f>COUNTIFS(Coding!BC$3:BC$1048576,"YES",Coding!$J$3:$J$1048576,Blocking_Dev.Method!$A$4,Coding!$AH$3:$AH$1048576,"YES")</f>
        <v>0</v>
      </c>
      <c r="Q71" s="60">
        <f>COUNTIFS(Coding!BD$3:BD$1048576,"YES",Coding!$J$3:$J$1048576,Blocking_Dev.Method!$A$4,Coding!$AH$3:$AH$1048576,"YES")</f>
        <v>0</v>
      </c>
      <c r="R71" s="60">
        <f>COUNTIFS(Coding!BE$3:BE$1048576,"YES",Coding!$J$3:$J$1048576,Blocking_Dev.Method!$A$4,Coding!$AH$3:$AH$1048576,"YES")</f>
        <v>0</v>
      </c>
      <c r="S71" s="60">
        <f>COUNTIFS(Coding!BF$3:BF$1048576,"YES",Coding!$J$3:$J$1048576,Blocking_Dev.Method!$A$4,Coding!$AH$3:$AH$1048576,"YES")</f>
        <v>0</v>
      </c>
      <c r="T71" s="60">
        <f>COUNTIFS(Coding!BG$3:BG$1048576,"YES",Coding!$J$3:$J$1048576,Blocking_Dev.Method!$A$4,Coding!$AH$3:$AH$1048576,"YES")</f>
        <v>0</v>
      </c>
      <c r="U71" s="60">
        <f>COUNTIFS(Coding!BH$3:BH$1048576,"YES",Coding!$J$3:$J$1048576,Blocking_Dev.Method!$A$4,Coding!$AH$3:$AH$1048576,"YES")</f>
        <v>3</v>
      </c>
      <c r="V71" s="60">
        <f>COUNTIFS(Coding!BI$3:BI$1048576,"YES",Coding!$J$3:$J$1048576,Blocking_Dev.Method!$A$4,Coding!$AH$3:$AH$1048576,"YES")</f>
        <v>0</v>
      </c>
      <c r="W71" s="60">
        <f>COUNTIFS(Coding!BJ$3:BJ$1048576,"YES",Coding!$J$3:$J$1048576,Blocking_Dev.Method!$A$4,Coding!$AH$3:$AH$1048576,"YES")</f>
        <v>0</v>
      </c>
      <c r="X71" s="60">
        <f>COUNTIFS(Coding!BK$3:BK$1048576,"YES",Coding!$J$3:$J$1048576,Blocking_Dev.Method!$A$4,Coding!$AH$3:$AH$1048576,"YES")</f>
        <v>0</v>
      </c>
      <c r="Y71" s="60">
        <f>COUNTIFS(Coding!BL$3:BL$1048576,"YES",Coding!$J$3:$J$1048576,Blocking_Dev.Method!$A$4,Coding!$AH$3:$AH$1048576,"YES")</f>
        <v>0</v>
      </c>
      <c r="Z71" s="60">
        <f>COUNTIFS(Coding!BM$3:BM$1048576,"YES",Coding!$J$3:$J$1048576,Blocking_Dev.Method!$A$4,Coding!$AH$3:$AH$1048576,"YES")</f>
        <v>0</v>
      </c>
      <c r="AA71" s="60">
        <f>COUNTIFS(Coding!BN$3:BN$1048576,"YES",Coding!$J$3:$J$1048576,Blocking_Dev.Method!$A$4,Coding!$AH$3:$AH$1048576,"YES")</f>
        <v>0</v>
      </c>
      <c r="AB71" s="60">
        <f>COUNTIFS(Coding!BO$3:BO$1048576,"YES",Coding!$J$3:$J$1048576,Blocking_Dev.Method!$A$4,Coding!$AH$3:$AH$1048576,"YES")</f>
        <v>0</v>
      </c>
      <c r="AC71" s="60">
        <f>COUNTIFS(Coding!BP$3:BP$1048576,"YES",Coding!$J$3:$J$1048576,Blocking_Dev.Method!$A$4,Coding!$AH$3:$AH$1048576,"YES")</f>
        <v>0</v>
      </c>
      <c r="AD71" s="60">
        <f>COUNTIFS(Coding!BQ$3:BQ$1048576,"YES",Coding!$J$3:$J$1048576,Blocking_Dev.Method!$A$4,Coding!$AH$3:$AH$1048576,"YES")</f>
        <v>0</v>
      </c>
      <c r="AE71" s="60">
        <f>COUNTIFS(Coding!BR$3:BR$1048576,"YES",Coding!$J$3:$J$1048576,Blocking_Dev.Method!$A$4,Coding!$AH$3:$AH$1048576,"YES")</f>
        <v>1</v>
      </c>
      <c r="AF71" s="60">
        <f>COUNTIFS(Coding!BS$3:BS$1048576,"YES",Coding!$J$3:$J$1048576,Blocking_Dev.Method!$A$4,Coding!$AH$3:$AH$1048576,"YES")</f>
        <v>0</v>
      </c>
      <c r="AG71" s="60">
        <f>COUNTIFS(Coding!BT$3:BT$1048576,"YES",Coding!$J$3:$J$1048576,Blocking_Dev.Method!$A$4,Coding!$AH$3:$AH$1048576,"YES")</f>
        <v>0</v>
      </c>
      <c r="AH71" s="60">
        <f>COUNTIFS(Coding!BU$3:BU$1048576,"YES",Coding!$J$3:$J$1048576,Blocking_Dev.Method!$A$4,Coding!$AH$3:$AH$1048576,"YES")</f>
        <v>0</v>
      </c>
      <c r="AI71" s="60">
        <f>COUNTIFS(Coding!BV$3:BV$1048576,"YES",Coding!$J$3:$J$1048576,Blocking_Dev.Method!$A$4,Coding!$AH$3:$AH$1048576,"YES")</f>
        <v>1</v>
      </c>
      <c r="AJ71" s="60">
        <f>COUNTIFS(Coding!BW$3:BW$1048576,"YES",Coding!$J$3:$J$1048576,Blocking_Dev.Method!$A$4,Coding!$AH$3:$AH$1048576,"YES")</f>
        <v>0</v>
      </c>
      <c r="AK71" s="60">
        <f>COUNTIFS(Coding!BX$3:BX$1048576,"YES",Coding!$J$3:$J$1048576,Blocking_Dev.Method!$A$4,Coding!$AH$3:$AH$1048576,"YES")</f>
        <v>0</v>
      </c>
      <c r="AL71" s="60">
        <f>COUNTIFS(Coding!BY$3:BY$1048576,"YES",Coding!$J$3:$J$1048576,Blocking_Dev.Method!$A$4,Coding!$AH$3:$AH$1048576,"YES")</f>
        <v>0</v>
      </c>
      <c r="AM71" s="60">
        <f>COUNTIFS(Coding!BZ$3:BZ$1048576,"YES",Coding!$J$3:$J$1048576,Blocking_Dev.Method!$A$4,Coding!$AH$3:$AH$1048576,"YES")</f>
        <v>0</v>
      </c>
      <c r="AN71" s="60">
        <f>COUNTIFS(Coding!CA$3:CA$1048576,"YES",Coding!$J$3:$J$1048576,Blocking_Dev.Method!$A$4,Coding!$AH$3:$AH$1048576,"YES")</f>
        <v>0</v>
      </c>
      <c r="AO71" s="60">
        <f>COUNTIFS(Coding!CB$3:CB$1048576,"YES",Coding!$J$3:$J$1048576,Blocking_Dev.Method!$A$4,Coding!$AH$3:$AH$1048576,"YES")</f>
        <v>0</v>
      </c>
      <c r="AP71" s="60">
        <f>COUNTIFS(Coding!CC$3:CC$1048576,"YES",Coding!$J$3:$J$1048576,Blocking_Dev.Method!$A$4,Coding!$AH$3:$AH$1048576,"YES")</f>
        <v>0</v>
      </c>
      <c r="AQ71" s="60">
        <f>COUNTIFS(Coding!CD$3:CD$1048576,"YES",Coding!$J$3:$J$1048576,Blocking_Dev.Method!$A$4,Coding!$AH$3:$AH$1048576,"YES")</f>
        <v>0</v>
      </c>
      <c r="AR71" s="60">
        <f>COUNTIFS(Coding!CE$3:CE$1048576,"YES",Coding!$J$3:$J$1048576,Blocking_Dev.Method!$A$4,Coding!$AH$3:$AH$1048576,"YES")</f>
        <v>0</v>
      </c>
      <c r="AS71" s="60">
        <f>COUNTIFS(Coding!CF$3:CF$1048576,"YES",Coding!$J$3:$J$1048576,Blocking_Dev.Method!$A$4,Coding!$AH$3:$AH$1048576,"YES")</f>
        <v>1</v>
      </c>
      <c r="AT71" s="60">
        <f>COUNTIFS(Coding!CG$3:CG$1048576,"YES",Coding!$J$3:$J$1048576,Blocking_Dev.Method!$A$4,Coding!$AH$3:$AH$1048576,"YES")</f>
        <v>0</v>
      </c>
      <c r="AU71" s="60">
        <f>COUNTIFS(Coding!CH$3:CH$1048576,"YES",Coding!$J$3:$J$1048576,Blocking_Dev.Method!$A$4,Coding!$AH$3:$AH$1048576,"YES")</f>
        <v>0</v>
      </c>
      <c r="AV71" s="60">
        <f>COUNTIFS(Coding!CI$3:CI$1048576,"YES",Coding!$J$3:$J$1048576,Blocking_Dev.Method!$A$4,Coding!$AH$3:$AH$1048576,"YES")</f>
        <v>0</v>
      </c>
      <c r="AW71" s="60">
        <f>COUNTIFS(Coding!CJ$3:CJ$1048576,"YES",Coding!$J$3:$J$1048576,Blocking_Dev.Method!$A$4,Coding!$AH$3:$AH$1048576,"YES")</f>
        <v>0</v>
      </c>
      <c r="AX71" s="60">
        <f>COUNTIFS(Coding!CK$3:CK$1048576,"YES",Coding!$J$3:$J$1048576,Blocking_Dev.Method!$A$4,Coding!$AH$3:$AH$1048576,"YES")</f>
        <v>1</v>
      </c>
      <c r="AY71" s="60">
        <f>COUNTIFS(Coding!CL$3:CL$1048576,"YES",Coding!$J$3:$J$1048576,Blocking_Dev.Method!$A$4,Coding!$AH$3:$AH$1048576,"YES")</f>
        <v>0</v>
      </c>
      <c r="AZ71" s="60">
        <f>COUNTIFS(Coding!CM$3:CM$1048576,"YES",Coding!$J$3:$J$1048576,Blocking_Dev.Method!$A$4,Coding!$AH$3:$AH$1048576,"YES")</f>
        <v>1</v>
      </c>
      <c r="BA71" s="60">
        <f>COUNTIFS(Coding!CN$3:CN$1048576,"YES",Coding!$J$3:$J$1048576,Blocking_Dev.Method!$A$4,Coding!$AH$3:$AH$1048576,"YES")</f>
        <v>1</v>
      </c>
      <c r="BB71" s="60">
        <f>COUNTIFS(Coding!CO$3:CO$1048576,"YES",Coding!$J$3:$J$1048576,Blocking_Dev.Method!$A$4,Coding!$AH$3:$AH$1048576,"YES")</f>
        <v>0</v>
      </c>
      <c r="BC71" s="60">
        <f>COUNTIFS(Coding!CP$3:CP$1048576,"YES",Coding!$J$3:$J$1048576,Blocking_Dev.Method!$A$4,Coding!$AH$3:$AH$1048576,"YES")</f>
        <v>0</v>
      </c>
      <c r="BD71" s="60">
        <f>COUNTIFS(Coding!CQ$3:CQ$1048576,"YES",Coding!$J$3:$J$1048576,Blocking_Dev.Method!$A$4,Coding!$AH$3:$AH$1048576,"YES")</f>
        <v>0</v>
      </c>
      <c r="BE71" s="60">
        <f>COUNTIFS(Coding!CR$3:CR$1048576,"YES",Coding!$J$3:$J$1048576,Blocking_Dev.Method!$A$4,Coding!$AH$3:$AH$1048576,"YES")</f>
        <v>0</v>
      </c>
      <c r="BF71" s="60">
        <f>COUNTIFS(Coding!CS$3:CS$1048576,"YES",Coding!$J$3:$J$1048576,Blocking_Dev.Method!$A$4,Coding!$AH$3:$AH$1048576,"YES")</f>
        <v>0</v>
      </c>
      <c r="BG71" s="60">
        <f>COUNTIFS(Coding!CT$3:CT$1048576,"YES",Coding!$J$3:$J$1048576,Blocking_Dev.Method!$A$4,Coding!$AH$3:$AH$1048576,"YES")</f>
        <v>0</v>
      </c>
      <c r="BH71" s="60">
        <f>COUNTIFS(Coding!CU$3:CU$1048576,"YES",Coding!$J$3:$J$1048576,Blocking_Dev.Method!$A$4,Coding!$AH$3:$AH$1048576,"YES")</f>
        <v>0</v>
      </c>
      <c r="BI71" s="60">
        <f>COUNTIFS(Coding!CV$3:CV$1048576,"YES",Coding!$J$3:$J$1048576,Blocking_Dev.Method!$A$4,Coding!$AH$3:$AH$1048576,"YES")</f>
        <v>0</v>
      </c>
      <c r="BJ71" s="60">
        <f>COUNTIFS(Coding!CW$3:CW$1048576,"YES",Coding!$J$3:$J$1048576,Blocking_Dev.Method!$A$4,Coding!$AH$3:$AH$1048576,"YES")</f>
        <v>0</v>
      </c>
      <c r="BK71" s="60">
        <f>COUNTIFS(Coding!CX$3:CX$1048576,"YES",Coding!$J$3:$J$1048576,Blocking_Dev.Method!$A$4,Coding!$AH$3:$AH$1048576,"YES")</f>
        <v>0</v>
      </c>
      <c r="BL71" s="60">
        <f>COUNTIFS(Coding!CY$3:CY$1048576,"YES",Coding!$J$3:$J$1048576,Blocking_Dev.Method!$A$4,Coding!$AH$3:$AH$1048576,"YES")</f>
        <v>0</v>
      </c>
      <c r="BM71" s="60">
        <f>COUNTIFS(Coding!CZ$3:CZ$1048576,"YES",Coding!$J$3:$J$1048576,Blocking_Dev.Method!$A$4,Coding!$AH$3:$AH$1048576,"YES")</f>
        <v>0</v>
      </c>
      <c r="BN71" s="60">
        <f>COUNTIFS(Coding!DA$3:DA$1048576,"YES",Coding!$J$3:$J$1048576,Blocking_Dev.Method!$A$4,Coding!$AH$3:$AH$1048576,"YES")</f>
        <v>1</v>
      </c>
      <c r="BO71" s="60">
        <f>COUNTIFS(Coding!DB$3:DB$1048576,"YES",Coding!$J$3:$J$1048576,Blocking_Dev.Method!$A$4,Coding!$AH$3:$AH$1048576,"YES")</f>
        <v>0</v>
      </c>
      <c r="BP71" s="60">
        <f>COUNTIFS(Coding!DC$3:DC$1048576,"YES",Coding!$J$3:$J$1048576,Blocking_Dev.Method!$A$4,Coding!$AH$3:$AH$1048576,"YES")</f>
        <v>0</v>
      </c>
      <c r="BQ71" s="60">
        <f>COUNTIFS(Coding!DD$3:DD$1048576,"YES",Coding!$J$3:$J$1048576,Blocking_Dev.Method!$A$4,Coding!$AH$3:$AH$1048576,"YES")</f>
        <v>0</v>
      </c>
      <c r="BR71" s="60">
        <f>COUNTIFS(Coding!DE$3:DE$1048576,"YES",Coding!$J$3:$J$1048576,Blocking_Dev.Method!$A$4,Coding!$AH$3:$AH$1048576,"YES")</f>
        <v>0</v>
      </c>
      <c r="BS71" s="60">
        <f>COUNTIFS(Coding!DF$3:DF$1048576,"YES",Coding!$J$3:$J$1048576,Blocking_Dev.Method!$A$4,Coding!$AH$3:$AH$1048576,"YES")</f>
        <v>0</v>
      </c>
      <c r="BT71" s="60">
        <f>COUNTIFS(Coding!DG$3:DG$1048576,"YES",Coding!$J$3:$J$1048576,Blocking_Dev.Method!$A$4,Coding!$AH$3:$AH$1048576,"YES")</f>
        <v>1</v>
      </c>
      <c r="BU71" s="60">
        <f>COUNTIFS(Coding!DH$3:DH$1048576,"YES",Coding!$J$3:$J$1048576,Blocking_Dev.Method!$A$4,Coding!$AH$3:$AH$1048576,"YES")</f>
        <v>1</v>
      </c>
      <c r="BV71" s="60">
        <f>COUNTIFS(Coding!DI$3:DI$1048576,"YES",Coding!$J$3:$J$1048576,Blocking_Dev.Method!$A$4,Coding!$AH$3:$AH$1048576,"YES")</f>
        <v>0</v>
      </c>
      <c r="BW71" s="60">
        <f>COUNTIFS(Coding!DJ$3:DJ$1048576,"YES",Coding!$J$3:$J$1048576,Blocking_Dev.Method!$A$4,Coding!$AH$3:$AH$1048576,"YES")</f>
        <v>0</v>
      </c>
      <c r="BX71" s="60">
        <f>COUNTIFS(Coding!DK$3:DK$1048576,"YES",Coding!$J$3:$J$1048576,Blocking_Dev.Method!$A$4,Coding!$AH$3:$AH$1048576,"YES")</f>
        <v>0</v>
      </c>
      <c r="BY71" s="60">
        <f>COUNTIFS(Coding!DL$3:DL$1048576,"YES",Coding!$J$3:$J$1048576,Blocking_Dev.Method!$A$4,Coding!$AH$3:$AH$1048576,"YES")</f>
        <v>0</v>
      </c>
      <c r="BZ71" s="60">
        <f>COUNTIFS(Coding!DM$3:DM$1048576,"YES",Coding!$J$3:$J$1048576,Blocking_Dev.Method!$A$4,Coding!$AH$3:$AH$1048576,"YES")</f>
        <v>0</v>
      </c>
      <c r="CA71" s="60">
        <f>COUNTIFS(Coding!DN$3:DN$1048576,"YES",Coding!$J$3:$J$1048576,Blocking_Dev.Method!$A$4,Coding!$AH$3:$AH$1048576,"YES")</f>
        <v>0</v>
      </c>
      <c r="CB71" s="60">
        <f>COUNTIFS(Coding!DO$3:DO$1048576,"YES",Coding!$J$3:$J$1048576,Blocking_Dev.Method!$A$4,Coding!$AH$3:$AH$1048576,"YES")</f>
        <v>0</v>
      </c>
      <c r="CC71" s="60">
        <f>COUNTIFS(Coding!DP$3:DP$1048576,"YES",Coding!$J$3:$J$1048576,Blocking_Dev.Method!$A$4,Coding!$AH$3:$AH$1048576,"YES")</f>
        <v>0</v>
      </c>
      <c r="CD71" s="60">
        <f>COUNTIFS(Coding!DQ$3:DQ$1048576,"YES",Coding!$J$3:$J$1048576,Blocking_Dev.Method!$A$4,Coding!$AH$3:$AH$1048576,"YES")</f>
        <v>1</v>
      </c>
      <c r="CE71" s="60">
        <f>COUNTIFS(Coding!DR$3:DR$1048576,"YES",Coding!$J$3:$J$1048576,Blocking_Dev.Method!$A$4,Coding!$AH$3:$AH$1048576,"YES")</f>
        <v>1</v>
      </c>
      <c r="CF71" s="60">
        <f>COUNTIFS(Coding!DS$3:DS$1048576,"YES",Coding!$J$3:$J$1048576,Blocking_Dev.Method!$A$4,Coding!$AH$3:$AH$1048576,"YES")</f>
        <v>1</v>
      </c>
      <c r="CG71" s="60">
        <f>COUNTIFS(Coding!DT$3:DT$1048576,"YES",Coding!$J$3:$J$1048576,Blocking_Dev.Method!$A$4,Coding!$AH$3:$AH$1048576,"YES")</f>
        <v>3</v>
      </c>
      <c r="CH71" s="60">
        <f>COUNTIFS(Coding!DU$3:DU$1048576,"YES",Coding!$J$3:$J$1048576,Blocking_Dev.Method!$A$4,Coding!$AH$3:$AH$1048576,"YES")</f>
        <v>0</v>
      </c>
      <c r="CI71" s="60">
        <f>COUNTIFS(Coding!DV$3:DV$1048576,"YES",Coding!$J$3:$J$1048576,Blocking_Dev.Method!$A$4,Coding!$AH$3:$AH$1048576,"YES")</f>
        <v>0</v>
      </c>
      <c r="CJ71" s="60">
        <f>COUNTIFS(Coding!DW$3:DW$1048576,"YES",Coding!$J$3:$J$1048576,Blocking_Dev.Method!$A$4,Coding!$AH$3:$AH$1048576,"YES")</f>
        <v>0</v>
      </c>
      <c r="CK71" s="60">
        <f>COUNTIFS(Coding!DX$3:DX$1048576,"YES",Coding!$J$3:$J$1048576,Blocking_Dev.Method!$A$4,Coding!$AH$3:$AH$1048576,"YES")</f>
        <v>0</v>
      </c>
      <c r="CL71" s="60">
        <f>COUNTIFS(Coding!DY$3:DY$1048576,"YES",Coding!$J$3:$J$1048576,Blocking_Dev.Method!$A$4,Coding!$AH$3:$AH$1048576,"YES")</f>
        <v>0</v>
      </c>
      <c r="CM71" s="60">
        <f>COUNTIFS(Coding!DZ$3:DZ$1048576,"YES",Coding!$J$3:$J$1048576,Blocking_Dev.Method!$A$4,Coding!$AH$3:$AH$1048576,"YES")</f>
        <v>0</v>
      </c>
      <c r="CN71" s="60">
        <f>COUNTIFS(Coding!EA$3:EA$1048576,"YES",Coding!$J$3:$J$1048576,Blocking_Dev.Method!$A$4,Coding!$AH$3:$AH$1048576,"YES")</f>
        <v>0</v>
      </c>
      <c r="CO71" s="60">
        <f>COUNTIFS(Coding!EB$3:EB$1048576,"YES",Coding!$J$3:$J$1048576,Blocking_Dev.Method!$A$4,Coding!$AH$3:$AH$1048576,"YES")</f>
        <v>0</v>
      </c>
      <c r="CP71" s="60">
        <f>COUNTIFS(Coding!EC$3:EC$1048576,"YES",Coding!$J$3:$J$1048576,Blocking_Dev.Method!$A$4,Coding!$AH$3:$AH$1048576,"YES")</f>
        <v>0</v>
      </c>
      <c r="CQ71" s="60">
        <f>COUNTIFS(Coding!ED$3:ED$1048576,"YES",Coding!$J$3:$J$1048576,Blocking_Dev.Method!$A$4,Coding!$AH$3:$AH$1048576,"YES")</f>
        <v>0</v>
      </c>
      <c r="CR71" s="60">
        <f>COUNTIFS(Coding!EE$3:EE$1048576,"YES",Coding!$J$3:$J$1048576,Blocking_Dev.Method!$A$4,Coding!$AH$3:$AH$1048576,"YES")</f>
        <v>0</v>
      </c>
      <c r="CS71" s="60">
        <f>COUNTIFS(Coding!EF$3:EF$1048576,"YES",Coding!$J$3:$J$1048576,Blocking_Dev.Method!$A$4,Coding!$AH$3:$AH$1048576,"YES")</f>
        <v>0</v>
      </c>
      <c r="CT71" s="60">
        <f>COUNTIFS(Coding!EG$3:EG$1048576,"YES",Coding!$J$3:$J$1048576,Blocking_Dev.Method!$A$4,Coding!$AH$3:$AH$1048576,"YES")</f>
        <v>0</v>
      </c>
    </row>
    <row r="72" spans="1:98" x14ac:dyDescent="0.25">
      <c r="A72" s="176" t="s">
        <v>32</v>
      </c>
      <c r="B72" s="176"/>
      <c r="C72" s="176"/>
      <c r="D72" s="176"/>
      <c r="E72" s="176"/>
      <c r="F72" s="176"/>
      <c r="G72" s="60">
        <f>COUNTIFS(Coding!AT$3:AT$1048576,"YES",Coding!$J$3:$J$1048576,Blocking_Dev.Method!$A$4,Coding!$AM$3:$AM$1048576,"YES")</f>
        <v>0</v>
      </c>
      <c r="H72" s="60">
        <f>COUNTIFS(Coding!AU$3:AU$1048576,"YES",Coding!$J$3:$J$1048576,Blocking_Dev.Method!$A$4,Coding!$AM$3:$AM$1048576,"YES")</f>
        <v>0</v>
      </c>
      <c r="I72" s="60">
        <f>COUNTIFS(Coding!AV$3:AV$1048576,"YES",Coding!$J$3:$J$1048576,Blocking_Dev.Method!$A$4,Coding!$AM$3:$AM$1048576,"YES")</f>
        <v>1</v>
      </c>
      <c r="J72" s="60">
        <f>COUNTIFS(Coding!AW$3:AW$1048576,"YES",Coding!$J$3:$J$1048576,Blocking_Dev.Method!$A$4,Coding!$AM$3:$AM$1048576,"YES")</f>
        <v>0</v>
      </c>
      <c r="K72" s="60">
        <f>COUNTIFS(Coding!AX$3:AX$1048576,"YES",Coding!$J$3:$J$1048576,Blocking_Dev.Method!$A$4,Coding!$AM$3:$AM$1048576,"YES")</f>
        <v>0</v>
      </c>
      <c r="L72" s="60">
        <f>COUNTIFS(Coding!AY$3:AY$1048576,"YES",Coding!$J$3:$J$1048576,Blocking_Dev.Method!$A$4,Coding!$AM$3:$AM$1048576,"YES")</f>
        <v>0</v>
      </c>
      <c r="M72" s="60">
        <f>COUNTIFS(Coding!AZ$3:AZ$1048576,"YES",Coding!$J$3:$J$1048576,Blocking_Dev.Method!$A$4,Coding!$AM$3:$AM$1048576,"YES")</f>
        <v>0</v>
      </c>
      <c r="N72" s="60">
        <f>COUNTIFS(Coding!BA$3:BA$1048576,"YES",Coding!$J$3:$J$1048576,Blocking_Dev.Method!$A$4,Coding!$AM$3:$AM$1048576,"YES")</f>
        <v>1</v>
      </c>
      <c r="O72" s="60">
        <f>COUNTIFS(Coding!BB$3:BB$1048576,"YES",Coding!$J$3:$J$1048576,Blocking_Dev.Method!$A$4,Coding!$AM$3:$AM$1048576,"YES")</f>
        <v>1</v>
      </c>
      <c r="P72" s="60">
        <f>COUNTIFS(Coding!BC$3:BC$1048576,"YES",Coding!$J$3:$J$1048576,Blocking_Dev.Method!$A$4,Coding!$AM$3:$AM$1048576,"YES")</f>
        <v>0</v>
      </c>
      <c r="Q72" s="60">
        <f>COUNTIFS(Coding!BD$3:BD$1048576,"YES",Coding!$J$3:$J$1048576,Blocking_Dev.Method!$A$4,Coding!$AM$3:$AM$1048576,"YES")</f>
        <v>0</v>
      </c>
      <c r="R72" s="60">
        <f>COUNTIFS(Coding!BE$3:BE$1048576,"YES",Coding!$J$3:$J$1048576,Blocking_Dev.Method!$A$4,Coding!$AM$3:$AM$1048576,"YES")</f>
        <v>0</v>
      </c>
      <c r="S72" s="60">
        <f>COUNTIFS(Coding!BF$3:BF$1048576,"YES",Coding!$J$3:$J$1048576,Blocking_Dev.Method!$A$4,Coding!$AM$3:$AM$1048576,"YES")</f>
        <v>0</v>
      </c>
      <c r="T72" s="60">
        <f>COUNTIFS(Coding!BG$3:BG$1048576,"YES",Coding!$J$3:$J$1048576,Blocking_Dev.Method!$A$4,Coding!$AM$3:$AM$1048576,"YES")</f>
        <v>0</v>
      </c>
      <c r="U72" s="60">
        <f>COUNTIFS(Coding!BH$3:BH$1048576,"YES",Coding!$J$3:$J$1048576,Blocking_Dev.Method!$A$4,Coding!$AM$3:$AM$1048576,"YES")</f>
        <v>0</v>
      </c>
      <c r="V72" s="60">
        <f>COUNTIFS(Coding!BI$3:BI$1048576,"YES",Coding!$J$3:$J$1048576,Blocking_Dev.Method!$A$4,Coding!$AM$3:$AM$1048576,"YES")</f>
        <v>1</v>
      </c>
      <c r="W72" s="60">
        <f>COUNTIFS(Coding!BJ$3:BJ$1048576,"YES",Coding!$J$3:$J$1048576,Blocking_Dev.Method!$A$4,Coding!$AM$3:$AM$1048576,"YES")</f>
        <v>0</v>
      </c>
      <c r="X72" s="60">
        <f>COUNTIFS(Coding!BK$3:BK$1048576,"YES",Coding!$J$3:$J$1048576,Blocking_Dev.Method!$A$4,Coding!$AM$3:$AM$1048576,"YES")</f>
        <v>0</v>
      </c>
      <c r="Y72" s="60">
        <f>COUNTIFS(Coding!BL$3:BL$1048576,"YES",Coding!$J$3:$J$1048576,Blocking_Dev.Method!$A$4,Coding!$AM$3:$AM$1048576,"YES")</f>
        <v>0</v>
      </c>
      <c r="Z72" s="60">
        <f>COUNTIFS(Coding!BM$3:BM$1048576,"YES",Coding!$J$3:$J$1048576,Blocking_Dev.Method!$A$4,Coding!$AM$3:$AM$1048576,"YES")</f>
        <v>0</v>
      </c>
      <c r="AA72" s="60">
        <f>COUNTIFS(Coding!BN$3:BN$1048576,"YES",Coding!$J$3:$J$1048576,Blocking_Dev.Method!$A$4,Coding!$AM$3:$AM$1048576,"YES")</f>
        <v>4</v>
      </c>
      <c r="AB72" s="60">
        <f>COUNTIFS(Coding!BO$3:BO$1048576,"YES",Coding!$J$3:$J$1048576,Blocking_Dev.Method!$A$4,Coding!$AM$3:$AM$1048576,"YES")</f>
        <v>0</v>
      </c>
      <c r="AC72" s="60">
        <f>COUNTIFS(Coding!BP$3:BP$1048576,"YES",Coding!$J$3:$J$1048576,Blocking_Dev.Method!$A$4,Coding!$AM$3:$AM$1048576,"YES")</f>
        <v>3</v>
      </c>
      <c r="AD72" s="60">
        <f>COUNTIFS(Coding!BQ$3:BQ$1048576,"YES",Coding!$J$3:$J$1048576,Blocking_Dev.Method!$A$4,Coding!$AM$3:$AM$1048576,"YES")</f>
        <v>0</v>
      </c>
      <c r="AE72" s="60">
        <f>COUNTIFS(Coding!BR$3:BR$1048576,"YES",Coding!$J$3:$J$1048576,Blocking_Dev.Method!$A$4,Coding!$AM$3:$AM$1048576,"YES")</f>
        <v>0</v>
      </c>
      <c r="AF72" s="60">
        <f>COUNTIFS(Coding!BS$3:BS$1048576,"YES",Coding!$J$3:$J$1048576,Blocking_Dev.Method!$A$4,Coding!$AM$3:$AM$1048576,"YES")</f>
        <v>0</v>
      </c>
      <c r="AG72" s="60">
        <f>COUNTIFS(Coding!BT$3:BT$1048576,"YES",Coding!$J$3:$J$1048576,Blocking_Dev.Method!$A$4,Coding!$AM$3:$AM$1048576,"YES")</f>
        <v>0</v>
      </c>
      <c r="AH72" s="60">
        <f>COUNTIFS(Coding!BU$3:BU$1048576,"YES",Coding!$J$3:$J$1048576,Blocking_Dev.Method!$A$4,Coding!$AM$3:$AM$1048576,"YES")</f>
        <v>0</v>
      </c>
      <c r="AI72" s="60">
        <f>COUNTIFS(Coding!BV$3:BV$1048576,"YES",Coding!$J$3:$J$1048576,Blocking_Dev.Method!$A$4,Coding!$AM$3:$AM$1048576,"YES")</f>
        <v>1</v>
      </c>
      <c r="AJ72" s="60">
        <f>COUNTIFS(Coding!BW$3:BW$1048576,"YES",Coding!$J$3:$J$1048576,Blocking_Dev.Method!$A$4,Coding!$AM$3:$AM$1048576,"YES")</f>
        <v>0</v>
      </c>
      <c r="AK72" s="60">
        <f>COUNTIFS(Coding!BX$3:BX$1048576,"YES",Coding!$J$3:$J$1048576,Blocking_Dev.Method!$A$4,Coding!$AM$3:$AM$1048576,"YES")</f>
        <v>1</v>
      </c>
      <c r="AL72" s="60">
        <f>COUNTIFS(Coding!BY$3:BY$1048576,"YES",Coding!$J$3:$J$1048576,Blocking_Dev.Method!$A$4,Coding!$AM$3:$AM$1048576,"YES")</f>
        <v>0</v>
      </c>
      <c r="AM72" s="60">
        <f>COUNTIFS(Coding!BZ$3:BZ$1048576,"YES",Coding!$J$3:$J$1048576,Blocking_Dev.Method!$A$4,Coding!$AM$3:$AM$1048576,"YES")</f>
        <v>0</v>
      </c>
      <c r="AN72" s="60">
        <f>COUNTIFS(Coding!CA$3:CA$1048576,"YES",Coding!$J$3:$J$1048576,Blocking_Dev.Method!$A$4,Coding!$AM$3:$AM$1048576,"YES")</f>
        <v>0</v>
      </c>
      <c r="AO72" s="60">
        <f>COUNTIFS(Coding!CB$3:CB$1048576,"YES",Coding!$J$3:$J$1048576,Blocking_Dev.Method!$A$4,Coding!$AM$3:$AM$1048576,"YES")</f>
        <v>0</v>
      </c>
      <c r="AP72" s="60">
        <f>COUNTIFS(Coding!CC$3:CC$1048576,"YES",Coding!$J$3:$J$1048576,Blocking_Dev.Method!$A$4,Coding!$AM$3:$AM$1048576,"YES")</f>
        <v>0</v>
      </c>
      <c r="AQ72" s="60">
        <f>COUNTIFS(Coding!CD$3:CD$1048576,"YES",Coding!$J$3:$J$1048576,Blocking_Dev.Method!$A$4,Coding!$AM$3:$AM$1048576,"YES")</f>
        <v>0</v>
      </c>
      <c r="AR72" s="60">
        <f>COUNTIFS(Coding!CE$3:CE$1048576,"YES",Coding!$J$3:$J$1048576,Blocking_Dev.Method!$A$4,Coding!$AM$3:$AM$1048576,"YES")</f>
        <v>0</v>
      </c>
      <c r="AS72" s="60">
        <f>COUNTIFS(Coding!CF$3:CF$1048576,"YES",Coding!$J$3:$J$1048576,Blocking_Dev.Method!$A$4,Coding!$AM$3:$AM$1048576,"YES")</f>
        <v>0</v>
      </c>
      <c r="AT72" s="60">
        <f>COUNTIFS(Coding!CG$3:CG$1048576,"YES",Coding!$J$3:$J$1048576,Blocking_Dev.Method!$A$4,Coding!$AM$3:$AM$1048576,"YES")</f>
        <v>0</v>
      </c>
      <c r="AU72" s="60">
        <f>COUNTIFS(Coding!CH$3:CH$1048576,"YES",Coding!$J$3:$J$1048576,Blocking_Dev.Method!$A$4,Coding!$AM$3:$AM$1048576,"YES")</f>
        <v>3</v>
      </c>
      <c r="AV72" s="60">
        <f>COUNTIFS(Coding!CI$3:CI$1048576,"YES",Coding!$J$3:$J$1048576,Blocking_Dev.Method!$A$4,Coding!$AM$3:$AM$1048576,"YES")</f>
        <v>0</v>
      </c>
      <c r="AW72" s="60">
        <f>COUNTIFS(Coding!CJ$3:CJ$1048576,"YES",Coding!$J$3:$J$1048576,Blocking_Dev.Method!$A$4,Coding!$AM$3:$AM$1048576,"YES")</f>
        <v>0</v>
      </c>
      <c r="AX72" s="60">
        <f>COUNTIFS(Coding!CK$3:CK$1048576,"YES",Coding!$J$3:$J$1048576,Blocking_Dev.Method!$A$4,Coding!$AM$3:$AM$1048576,"YES")</f>
        <v>1</v>
      </c>
      <c r="AY72" s="60">
        <f>COUNTIFS(Coding!CL$3:CL$1048576,"YES",Coding!$J$3:$J$1048576,Blocking_Dev.Method!$A$4,Coding!$AM$3:$AM$1048576,"YES")</f>
        <v>0</v>
      </c>
      <c r="AZ72" s="60">
        <f>COUNTIFS(Coding!CM$3:CM$1048576,"YES",Coding!$J$3:$J$1048576,Blocking_Dev.Method!$A$4,Coding!$AM$3:$AM$1048576,"YES")</f>
        <v>0</v>
      </c>
      <c r="BA72" s="60">
        <f>COUNTIFS(Coding!CN$3:CN$1048576,"YES",Coding!$J$3:$J$1048576,Blocking_Dev.Method!$A$4,Coding!$AM$3:$AM$1048576,"YES")</f>
        <v>1</v>
      </c>
      <c r="BB72" s="60">
        <f>COUNTIFS(Coding!CO$3:CO$1048576,"YES",Coding!$J$3:$J$1048576,Blocking_Dev.Method!$A$4,Coding!$AM$3:$AM$1048576,"YES")</f>
        <v>0</v>
      </c>
      <c r="BC72" s="60">
        <f>COUNTIFS(Coding!CP$3:CP$1048576,"YES",Coding!$J$3:$J$1048576,Blocking_Dev.Method!$A$4,Coding!$AM$3:$AM$1048576,"YES")</f>
        <v>0</v>
      </c>
      <c r="BD72" s="60">
        <f>COUNTIFS(Coding!CQ$3:CQ$1048576,"YES",Coding!$J$3:$J$1048576,Blocking_Dev.Method!$A$4,Coding!$AM$3:$AM$1048576,"YES")</f>
        <v>0</v>
      </c>
      <c r="BE72" s="60">
        <f>COUNTIFS(Coding!CR$3:CR$1048576,"YES",Coding!$J$3:$J$1048576,Blocking_Dev.Method!$A$4,Coding!$AM$3:$AM$1048576,"YES")</f>
        <v>0</v>
      </c>
      <c r="BF72" s="60">
        <f>COUNTIFS(Coding!CS$3:CS$1048576,"YES",Coding!$J$3:$J$1048576,Blocking_Dev.Method!$A$4,Coding!$AM$3:$AM$1048576,"YES")</f>
        <v>0</v>
      </c>
      <c r="BG72" s="60">
        <f>COUNTIFS(Coding!CT$3:CT$1048576,"YES",Coding!$J$3:$J$1048576,Blocking_Dev.Method!$A$4,Coding!$AM$3:$AM$1048576,"YES")</f>
        <v>0</v>
      </c>
      <c r="BH72" s="60">
        <f>COUNTIFS(Coding!CU$3:CU$1048576,"YES",Coding!$J$3:$J$1048576,Blocking_Dev.Method!$A$4,Coding!$AM$3:$AM$1048576,"YES")</f>
        <v>0</v>
      </c>
      <c r="BI72" s="60">
        <f>COUNTIFS(Coding!CV$3:CV$1048576,"YES",Coding!$J$3:$J$1048576,Blocking_Dev.Method!$A$4,Coding!$AM$3:$AM$1048576,"YES")</f>
        <v>0</v>
      </c>
      <c r="BJ72" s="60">
        <f>COUNTIFS(Coding!CW$3:CW$1048576,"YES",Coding!$J$3:$J$1048576,Blocking_Dev.Method!$A$4,Coding!$AM$3:$AM$1048576,"YES")</f>
        <v>0</v>
      </c>
      <c r="BK72" s="60">
        <f>COUNTIFS(Coding!CX$3:CX$1048576,"YES",Coding!$J$3:$J$1048576,Blocking_Dev.Method!$A$4,Coding!$AM$3:$AM$1048576,"YES")</f>
        <v>0</v>
      </c>
      <c r="BL72" s="60">
        <f>COUNTIFS(Coding!CY$3:CY$1048576,"YES",Coding!$J$3:$J$1048576,Blocking_Dev.Method!$A$4,Coding!$AM$3:$AM$1048576,"YES")</f>
        <v>0</v>
      </c>
      <c r="BM72" s="60">
        <f>COUNTIFS(Coding!CZ$3:CZ$1048576,"YES",Coding!$J$3:$J$1048576,Blocking_Dev.Method!$A$4,Coding!$AM$3:$AM$1048576,"YES")</f>
        <v>0</v>
      </c>
      <c r="BN72" s="60">
        <f>COUNTIFS(Coding!DA$3:DA$1048576,"YES",Coding!$J$3:$J$1048576,Blocking_Dev.Method!$A$4,Coding!$AM$3:$AM$1048576,"YES")</f>
        <v>0</v>
      </c>
      <c r="BO72" s="60">
        <f>COUNTIFS(Coding!DB$3:DB$1048576,"YES",Coding!$J$3:$J$1048576,Blocking_Dev.Method!$A$4,Coding!$AM$3:$AM$1048576,"YES")</f>
        <v>0</v>
      </c>
      <c r="BP72" s="60">
        <f>COUNTIFS(Coding!DC$3:DC$1048576,"YES",Coding!$J$3:$J$1048576,Blocking_Dev.Method!$A$4,Coding!$AM$3:$AM$1048576,"YES")</f>
        <v>0</v>
      </c>
      <c r="BQ72" s="60">
        <f>COUNTIFS(Coding!DD$3:DD$1048576,"YES",Coding!$J$3:$J$1048576,Blocking_Dev.Method!$A$4,Coding!$AM$3:$AM$1048576,"YES")</f>
        <v>0</v>
      </c>
      <c r="BR72" s="60">
        <f>COUNTIFS(Coding!DE$3:DE$1048576,"YES",Coding!$J$3:$J$1048576,Blocking_Dev.Method!$A$4,Coding!$AM$3:$AM$1048576,"YES")</f>
        <v>0</v>
      </c>
      <c r="BS72" s="60">
        <f>COUNTIFS(Coding!DF$3:DF$1048576,"YES",Coding!$J$3:$J$1048576,Blocking_Dev.Method!$A$4,Coding!$AM$3:$AM$1048576,"YES")</f>
        <v>0</v>
      </c>
      <c r="BT72" s="60">
        <f>COUNTIFS(Coding!DG$3:DG$1048576,"YES",Coding!$J$3:$J$1048576,Blocking_Dev.Method!$A$4,Coding!$AM$3:$AM$1048576,"YES")</f>
        <v>2</v>
      </c>
      <c r="BU72" s="60">
        <f>COUNTIFS(Coding!DH$3:DH$1048576,"YES",Coding!$J$3:$J$1048576,Blocking_Dev.Method!$A$4,Coding!$AM$3:$AM$1048576,"YES")</f>
        <v>0</v>
      </c>
      <c r="BV72" s="60">
        <f>COUNTIFS(Coding!DI$3:DI$1048576,"YES",Coding!$J$3:$J$1048576,Blocking_Dev.Method!$A$4,Coding!$AM$3:$AM$1048576,"YES")</f>
        <v>1</v>
      </c>
      <c r="BW72" s="60">
        <f>COUNTIFS(Coding!DJ$3:DJ$1048576,"YES",Coding!$J$3:$J$1048576,Blocking_Dev.Method!$A$4,Coding!$AM$3:$AM$1048576,"YES")</f>
        <v>0</v>
      </c>
      <c r="BX72" s="60">
        <f>COUNTIFS(Coding!DK$3:DK$1048576,"YES",Coding!$J$3:$J$1048576,Blocking_Dev.Method!$A$4,Coding!$AM$3:$AM$1048576,"YES")</f>
        <v>0</v>
      </c>
      <c r="BY72" s="60">
        <f>COUNTIFS(Coding!DL$3:DL$1048576,"YES",Coding!$J$3:$J$1048576,Blocking_Dev.Method!$A$4,Coding!$AM$3:$AM$1048576,"YES")</f>
        <v>0</v>
      </c>
      <c r="BZ72" s="60">
        <f>COUNTIFS(Coding!DM$3:DM$1048576,"YES",Coding!$J$3:$J$1048576,Blocking_Dev.Method!$A$4,Coding!$AM$3:$AM$1048576,"YES")</f>
        <v>0</v>
      </c>
      <c r="CA72" s="60">
        <f>COUNTIFS(Coding!DN$3:DN$1048576,"YES",Coding!$J$3:$J$1048576,Blocking_Dev.Method!$A$4,Coding!$AM$3:$AM$1048576,"YES")</f>
        <v>0</v>
      </c>
      <c r="CB72" s="60">
        <f>COUNTIFS(Coding!DO$3:DO$1048576,"YES",Coding!$J$3:$J$1048576,Blocking_Dev.Method!$A$4,Coding!$AM$3:$AM$1048576,"YES")</f>
        <v>0</v>
      </c>
      <c r="CC72" s="60">
        <f>COUNTIFS(Coding!DP$3:DP$1048576,"YES",Coding!$J$3:$J$1048576,Blocking_Dev.Method!$A$4,Coding!$AM$3:$AM$1048576,"YES")</f>
        <v>0</v>
      </c>
      <c r="CD72" s="60">
        <f>COUNTIFS(Coding!DQ$3:DQ$1048576,"YES",Coding!$J$3:$J$1048576,Blocking_Dev.Method!$A$4,Coding!$AM$3:$AM$1048576,"YES")</f>
        <v>1</v>
      </c>
      <c r="CE72" s="60">
        <f>COUNTIFS(Coding!DR$3:DR$1048576,"YES",Coding!$J$3:$J$1048576,Blocking_Dev.Method!$A$4,Coding!$AM$3:$AM$1048576,"YES")</f>
        <v>0</v>
      </c>
      <c r="CF72" s="60">
        <f>COUNTIFS(Coding!DS$3:DS$1048576,"YES",Coding!$J$3:$J$1048576,Blocking_Dev.Method!$A$4,Coding!$AM$3:$AM$1048576,"YES")</f>
        <v>1</v>
      </c>
      <c r="CG72" s="60">
        <f>COUNTIFS(Coding!DT$3:DT$1048576,"YES",Coding!$J$3:$J$1048576,Blocking_Dev.Method!$A$4,Coding!$AM$3:$AM$1048576,"YES")</f>
        <v>0</v>
      </c>
      <c r="CH72" s="60">
        <f>COUNTIFS(Coding!DU$3:DU$1048576,"YES",Coding!$J$3:$J$1048576,Blocking_Dev.Method!$A$4,Coding!$AM$3:$AM$1048576,"YES")</f>
        <v>0</v>
      </c>
      <c r="CI72" s="60">
        <f>COUNTIFS(Coding!DV$3:DV$1048576,"YES",Coding!$J$3:$J$1048576,Blocking_Dev.Method!$A$4,Coding!$AM$3:$AM$1048576,"YES")</f>
        <v>0</v>
      </c>
      <c r="CJ72" s="60">
        <f>COUNTIFS(Coding!DW$3:DW$1048576,"YES",Coding!$J$3:$J$1048576,Blocking_Dev.Method!$A$4,Coding!$AM$3:$AM$1048576,"YES")</f>
        <v>0</v>
      </c>
      <c r="CK72" s="60">
        <f>COUNTIFS(Coding!DX$3:DX$1048576,"YES",Coding!$J$3:$J$1048576,Blocking_Dev.Method!$A$4,Coding!$AM$3:$AM$1048576,"YES")</f>
        <v>0</v>
      </c>
      <c r="CL72" s="60">
        <f>COUNTIFS(Coding!DY$3:DY$1048576,"YES",Coding!$J$3:$J$1048576,Blocking_Dev.Method!$A$4,Coding!$AM$3:$AM$1048576,"YES")</f>
        <v>0</v>
      </c>
      <c r="CM72" s="60">
        <f>COUNTIFS(Coding!DZ$3:DZ$1048576,"YES",Coding!$J$3:$J$1048576,Blocking_Dev.Method!$A$4,Coding!$AM$3:$AM$1048576,"YES")</f>
        <v>0</v>
      </c>
      <c r="CN72" s="60">
        <f>COUNTIFS(Coding!EA$3:EA$1048576,"YES",Coding!$J$3:$J$1048576,Blocking_Dev.Method!$A$4,Coding!$AM$3:$AM$1048576,"YES")</f>
        <v>0</v>
      </c>
      <c r="CO72" s="60">
        <f>COUNTIFS(Coding!EB$3:EB$1048576,"YES",Coding!$J$3:$J$1048576,Blocking_Dev.Method!$A$4,Coding!$AM$3:$AM$1048576,"YES")</f>
        <v>0</v>
      </c>
      <c r="CP72" s="60">
        <f>COUNTIFS(Coding!EC$3:EC$1048576,"YES",Coding!$J$3:$J$1048576,Blocking_Dev.Method!$A$4,Coding!$AM$3:$AM$1048576,"YES")</f>
        <v>0</v>
      </c>
      <c r="CQ72" s="60">
        <f>COUNTIFS(Coding!ED$3:ED$1048576,"YES",Coding!$J$3:$J$1048576,Blocking_Dev.Method!$A$4,Coding!$AM$3:$AM$1048576,"YES")</f>
        <v>0</v>
      </c>
      <c r="CR72" s="60">
        <f>COUNTIFS(Coding!EE$3:EE$1048576,"YES",Coding!$J$3:$J$1048576,Blocking_Dev.Method!$A$4,Coding!$AM$3:$AM$1048576,"YES")</f>
        <v>0</v>
      </c>
      <c r="CS72" s="60">
        <f>COUNTIFS(Coding!EF$3:EF$1048576,"YES",Coding!$J$3:$J$1048576,Blocking_Dev.Method!$A$4,Coding!$AM$3:$AM$1048576,"YES")</f>
        <v>0</v>
      </c>
      <c r="CT72" s="60">
        <f>COUNTIFS(Coding!EG$3:EG$1048576,"YES",Coding!$J$3:$J$1048576,Blocking_Dev.Method!$A$4,Coding!$AM$3:$AM$1048576,"YES")</f>
        <v>0</v>
      </c>
    </row>
    <row r="73" spans="1:98" x14ac:dyDescent="0.25">
      <c r="A73" s="176" t="s">
        <v>35</v>
      </c>
      <c r="B73" s="176"/>
      <c r="C73" s="176"/>
      <c r="D73" s="176"/>
      <c r="E73" s="176"/>
      <c r="F73" s="176"/>
      <c r="G73" s="60">
        <f>COUNTIFS(Coding!AT$3:AT$1048576,"YES",Coding!$J$3:$J$1048576,Blocking_Dev.Method!$A$4,Coding!$AP$3:$AP$1048576,"YES")</f>
        <v>0</v>
      </c>
      <c r="H73" s="60">
        <f>COUNTIFS(Coding!AU$3:AU$1048576,"YES",Coding!$J$3:$J$1048576,Blocking_Dev.Method!$A$4,Coding!$AP$3:$AP$1048576,"YES")</f>
        <v>0</v>
      </c>
      <c r="I73" s="60">
        <f>COUNTIFS(Coding!AV$3:AV$1048576,"YES",Coding!$J$3:$J$1048576,Blocking_Dev.Method!$A$4,Coding!$AP$3:$AP$1048576,"YES")</f>
        <v>0</v>
      </c>
      <c r="J73" s="60">
        <f>COUNTIFS(Coding!AW$3:AW$1048576,"YES",Coding!$J$3:$J$1048576,Blocking_Dev.Method!$A$4,Coding!$AP$3:$AP$1048576,"YES")</f>
        <v>0</v>
      </c>
      <c r="K73" s="60">
        <f>COUNTIFS(Coding!AX$3:AX$1048576,"YES",Coding!$J$3:$J$1048576,Blocking_Dev.Method!$A$4,Coding!$AP$3:$AP$1048576,"YES")</f>
        <v>0</v>
      </c>
      <c r="L73" s="60">
        <f>COUNTIFS(Coding!AY$3:AY$1048576,"YES",Coding!$J$3:$J$1048576,Blocking_Dev.Method!$A$4,Coding!$AP$3:$AP$1048576,"YES")</f>
        <v>1</v>
      </c>
      <c r="M73" s="60">
        <f>COUNTIFS(Coding!AZ$3:AZ$1048576,"YES",Coding!$J$3:$J$1048576,Blocking_Dev.Method!$A$4,Coding!$AP$3:$AP$1048576,"YES")</f>
        <v>0</v>
      </c>
      <c r="N73" s="60">
        <f>COUNTIFS(Coding!BA$3:BA$1048576,"YES",Coding!$J$3:$J$1048576,Blocking_Dev.Method!$A$4,Coding!$AP$3:$AP$1048576,"YES")</f>
        <v>0</v>
      </c>
      <c r="O73" s="60">
        <f>COUNTIFS(Coding!BB$3:BB$1048576,"YES",Coding!$J$3:$J$1048576,Blocking_Dev.Method!$A$4,Coding!$AP$3:$AP$1048576,"YES")</f>
        <v>1</v>
      </c>
      <c r="P73" s="60">
        <f>COUNTIFS(Coding!BC$3:BC$1048576,"YES",Coding!$J$3:$J$1048576,Blocking_Dev.Method!$A$4,Coding!$AP$3:$AP$1048576,"YES")</f>
        <v>0</v>
      </c>
      <c r="Q73" s="60">
        <f>COUNTIFS(Coding!BD$3:BD$1048576,"YES",Coding!$J$3:$J$1048576,Blocking_Dev.Method!$A$4,Coding!$AP$3:$AP$1048576,"YES")</f>
        <v>0</v>
      </c>
      <c r="R73" s="60">
        <f>COUNTIFS(Coding!BE$3:BE$1048576,"YES",Coding!$J$3:$J$1048576,Blocking_Dev.Method!$A$4,Coding!$AP$3:$AP$1048576,"YES")</f>
        <v>0</v>
      </c>
      <c r="S73" s="60">
        <f>COUNTIFS(Coding!BF$3:BF$1048576,"YES",Coding!$J$3:$J$1048576,Blocking_Dev.Method!$A$4,Coding!$AP$3:$AP$1048576,"YES")</f>
        <v>0</v>
      </c>
      <c r="T73" s="60">
        <f>COUNTIFS(Coding!BG$3:BG$1048576,"YES",Coding!$J$3:$J$1048576,Blocking_Dev.Method!$A$4,Coding!$AP$3:$AP$1048576,"YES")</f>
        <v>0</v>
      </c>
      <c r="U73" s="60">
        <f>COUNTIFS(Coding!BH$3:BH$1048576,"YES",Coding!$J$3:$J$1048576,Blocking_Dev.Method!$A$4,Coding!$AP$3:$AP$1048576,"YES")</f>
        <v>1</v>
      </c>
      <c r="V73" s="60">
        <f>COUNTIFS(Coding!BI$3:BI$1048576,"YES",Coding!$J$3:$J$1048576,Blocking_Dev.Method!$A$4,Coding!$AP$3:$AP$1048576,"YES")</f>
        <v>0</v>
      </c>
      <c r="W73" s="60">
        <f>COUNTIFS(Coding!BJ$3:BJ$1048576,"YES",Coding!$J$3:$J$1048576,Blocking_Dev.Method!$A$4,Coding!$AP$3:$AP$1048576,"YES")</f>
        <v>0</v>
      </c>
      <c r="X73" s="60">
        <f>COUNTIFS(Coding!BK$3:BK$1048576,"YES",Coding!$J$3:$J$1048576,Blocking_Dev.Method!$A$4,Coding!$AP$3:$AP$1048576,"YES")</f>
        <v>0</v>
      </c>
      <c r="Y73" s="60">
        <f>COUNTIFS(Coding!BL$3:BL$1048576,"YES",Coding!$J$3:$J$1048576,Blocking_Dev.Method!$A$4,Coding!$AP$3:$AP$1048576,"YES")</f>
        <v>0</v>
      </c>
      <c r="Z73" s="60">
        <f>COUNTIFS(Coding!BM$3:BM$1048576,"YES",Coding!$J$3:$J$1048576,Blocking_Dev.Method!$A$4,Coding!$AP$3:$AP$1048576,"YES")</f>
        <v>0</v>
      </c>
      <c r="AA73" s="60">
        <f>COUNTIFS(Coding!BN$3:BN$1048576,"YES",Coding!$J$3:$J$1048576,Blocking_Dev.Method!$A$4,Coding!$AP$3:$AP$1048576,"YES")</f>
        <v>0</v>
      </c>
      <c r="AB73" s="60">
        <f>COUNTIFS(Coding!BO$3:BO$1048576,"YES",Coding!$J$3:$J$1048576,Blocking_Dev.Method!$A$4,Coding!$AP$3:$AP$1048576,"YES")</f>
        <v>0</v>
      </c>
      <c r="AC73" s="60">
        <f>COUNTIFS(Coding!BP$3:BP$1048576,"YES",Coding!$J$3:$J$1048576,Blocking_Dev.Method!$A$4,Coding!$AP$3:$AP$1048576,"YES")</f>
        <v>0</v>
      </c>
      <c r="AD73" s="60">
        <f>COUNTIFS(Coding!BQ$3:BQ$1048576,"YES",Coding!$J$3:$J$1048576,Blocking_Dev.Method!$A$4,Coding!$AP$3:$AP$1048576,"YES")</f>
        <v>0</v>
      </c>
      <c r="AE73" s="60">
        <f>COUNTIFS(Coding!BR$3:BR$1048576,"YES",Coding!$J$3:$J$1048576,Blocking_Dev.Method!$A$4,Coding!$AP$3:$AP$1048576,"YES")</f>
        <v>1</v>
      </c>
      <c r="AF73" s="60">
        <f>COUNTIFS(Coding!BS$3:BS$1048576,"YES",Coding!$J$3:$J$1048576,Blocking_Dev.Method!$A$4,Coding!$AP$3:$AP$1048576,"YES")</f>
        <v>0</v>
      </c>
      <c r="AG73" s="60">
        <f>COUNTIFS(Coding!BT$3:BT$1048576,"YES",Coding!$J$3:$J$1048576,Blocking_Dev.Method!$A$4,Coding!$AP$3:$AP$1048576,"YES")</f>
        <v>0</v>
      </c>
      <c r="AH73" s="60">
        <f>COUNTIFS(Coding!BU$3:BU$1048576,"YES",Coding!$J$3:$J$1048576,Blocking_Dev.Method!$A$4,Coding!$AP$3:$AP$1048576,"YES")</f>
        <v>0</v>
      </c>
      <c r="AI73" s="60">
        <f>COUNTIFS(Coding!BV$3:BV$1048576,"YES",Coding!$J$3:$J$1048576,Blocking_Dev.Method!$A$4,Coding!$AP$3:$AP$1048576,"YES")</f>
        <v>2</v>
      </c>
      <c r="AJ73" s="60">
        <f>COUNTIFS(Coding!BW$3:BW$1048576,"YES",Coding!$J$3:$J$1048576,Blocking_Dev.Method!$A$4,Coding!$AP$3:$AP$1048576,"YES")</f>
        <v>0</v>
      </c>
      <c r="AK73" s="60">
        <f>COUNTIFS(Coding!BX$3:BX$1048576,"YES",Coding!$J$3:$J$1048576,Blocking_Dev.Method!$A$4,Coding!$AP$3:$AP$1048576,"YES")</f>
        <v>0</v>
      </c>
      <c r="AL73" s="60">
        <f>COUNTIFS(Coding!BY$3:BY$1048576,"YES",Coding!$J$3:$J$1048576,Blocking_Dev.Method!$A$4,Coding!$AP$3:$AP$1048576,"YES")</f>
        <v>0</v>
      </c>
      <c r="AM73" s="60">
        <f>COUNTIFS(Coding!BZ$3:BZ$1048576,"YES",Coding!$J$3:$J$1048576,Blocking_Dev.Method!$A$4,Coding!$AP$3:$AP$1048576,"YES")</f>
        <v>0</v>
      </c>
      <c r="AN73" s="60">
        <f>COUNTIFS(Coding!CA$3:CA$1048576,"YES",Coding!$J$3:$J$1048576,Blocking_Dev.Method!$A$4,Coding!$AP$3:$AP$1048576,"YES")</f>
        <v>0</v>
      </c>
      <c r="AO73" s="60">
        <f>COUNTIFS(Coding!CB$3:CB$1048576,"YES",Coding!$J$3:$J$1048576,Blocking_Dev.Method!$A$4,Coding!$AP$3:$AP$1048576,"YES")</f>
        <v>0</v>
      </c>
      <c r="AP73" s="60">
        <f>COUNTIFS(Coding!CC$3:CC$1048576,"YES",Coding!$J$3:$J$1048576,Blocking_Dev.Method!$A$4,Coding!$AP$3:$AP$1048576,"YES")</f>
        <v>2</v>
      </c>
      <c r="AQ73" s="60">
        <f>COUNTIFS(Coding!CD$3:CD$1048576,"YES",Coding!$J$3:$J$1048576,Blocking_Dev.Method!$A$4,Coding!$AP$3:$AP$1048576,"YES")</f>
        <v>0</v>
      </c>
      <c r="AR73" s="60">
        <f>COUNTIFS(Coding!CE$3:CE$1048576,"YES",Coding!$J$3:$J$1048576,Blocking_Dev.Method!$A$4,Coding!$AP$3:$AP$1048576,"YES")</f>
        <v>1</v>
      </c>
      <c r="AS73" s="60">
        <f>COUNTIFS(Coding!CF$3:CF$1048576,"YES",Coding!$J$3:$J$1048576,Blocking_Dev.Method!$A$4,Coding!$AP$3:$AP$1048576,"YES")</f>
        <v>0</v>
      </c>
      <c r="AT73" s="60">
        <f>COUNTIFS(Coding!CG$3:CG$1048576,"YES",Coding!$J$3:$J$1048576,Blocking_Dev.Method!$A$4,Coding!$AP$3:$AP$1048576,"YES")</f>
        <v>0</v>
      </c>
      <c r="AU73" s="60">
        <f>COUNTIFS(Coding!CH$3:CH$1048576,"YES",Coding!$J$3:$J$1048576,Blocking_Dev.Method!$A$4,Coding!$AP$3:$AP$1048576,"YES")</f>
        <v>2</v>
      </c>
      <c r="AV73" s="60">
        <f>COUNTIFS(Coding!CI$3:CI$1048576,"YES",Coding!$J$3:$J$1048576,Blocking_Dev.Method!$A$4,Coding!$AP$3:$AP$1048576,"YES")</f>
        <v>1</v>
      </c>
      <c r="AW73" s="60">
        <f>COUNTIFS(Coding!CJ$3:CJ$1048576,"YES",Coding!$J$3:$J$1048576,Blocking_Dev.Method!$A$4,Coding!$AP$3:$AP$1048576,"YES")</f>
        <v>0</v>
      </c>
      <c r="AX73" s="60">
        <f>COUNTIFS(Coding!CK$3:CK$1048576,"YES",Coding!$J$3:$J$1048576,Blocking_Dev.Method!$A$4,Coding!$AP$3:$AP$1048576,"YES")</f>
        <v>0</v>
      </c>
      <c r="AY73" s="60">
        <f>COUNTIFS(Coding!CL$3:CL$1048576,"YES",Coding!$J$3:$J$1048576,Blocking_Dev.Method!$A$4,Coding!$AP$3:$AP$1048576,"YES")</f>
        <v>1</v>
      </c>
      <c r="AZ73" s="60">
        <f>COUNTIFS(Coding!CM$3:CM$1048576,"YES",Coding!$J$3:$J$1048576,Blocking_Dev.Method!$A$4,Coding!$AP$3:$AP$1048576,"YES")</f>
        <v>0</v>
      </c>
      <c r="BA73" s="60">
        <f>COUNTIFS(Coding!CN$3:CN$1048576,"YES",Coding!$J$3:$J$1048576,Blocking_Dev.Method!$A$4,Coding!$AP$3:$AP$1048576,"YES")</f>
        <v>0</v>
      </c>
      <c r="BB73" s="60">
        <f>COUNTIFS(Coding!CO$3:CO$1048576,"YES",Coding!$J$3:$J$1048576,Blocking_Dev.Method!$A$4,Coding!$AP$3:$AP$1048576,"YES")</f>
        <v>0</v>
      </c>
      <c r="BC73" s="60">
        <f>COUNTIFS(Coding!CP$3:CP$1048576,"YES",Coding!$J$3:$J$1048576,Blocking_Dev.Method!$A$4,Coding!$AP$3:$AP$1048576,"YES")</f>
        <v>0</v>
      </c>
      <c r="BD73" s="60">
        <f>COUNTIFS(Coding!CQ$3:CQ$1048576,"YES",Coding!$J$3:$J$1048576,Blocking_Dev.Method!$A$4,Coding!$AP$3:$AP$1048576,"YES")</f>
        <v>0</v>
      </c>
      <c r="BE73" s="60">
        <f>COUNTIFS(Coding!CR$3:CR$1048576,"YES",Coding!$J$3:$J$1048576,Blocking_Dev.Method!$A$4,Coding!$AP$3:$AP$1048576,"YES")</f>
        <v>0</v>
      </c>
      <c r="BF73" s="60">
        <f>COUNTIFS(Coding!CS$3:CS$1048576,"YES",Coding!$J$3:$J$1048576,Blocking_Dev.Method!$A$4,Coding!$AP$3:$AP$1048576,"YES")</f>
        <v>0</v>
      </c>
      <c r="BG73" s="60">
        <f>COUNTIFS(Coding!CT$3:CT$1048576,"YES",Coding!$J$3:$J$1048576,Blocking_Dev.Method!$A$4,Coding!$AP$3:$AP$1048576,"YES")</f>
        <v>0</v>
      </c>
      <c r="BH73" s="60">
        <f>COUNTIFS(Coding!CU$3:CU$1048576,"YES",Coding!$J$3:$J$1048576,Blocking_Dev.Method!$A$4,Coding!$AP$3:$AP$1048576,"YES")</f>
        <v>0</v>
      </c>
      <c r="BI73" s="60">
        <f>COUNTIFS(Coding!CV$3:CV$1048576,"YES",Coding!$J$3:$J$1048576,Blocking_Dev.Method!$A$4,Coding!$AP$3:$AP$1048576,"YES")</f>
        <v>1</v>
      </c>
      <c r="BJ73" s="60">
        <f>COUNTIFS(Coding!CW$3:CW$1048576,"YES",Coding!$J$3:$J$1048576,Blocking_Dev.Method!$A$4,Coding!$AP$3:$AP$1048576,"YES")</f>
        <v>1</v>
      </c>
      <c r="BK73" s="60">
        <f>COUNTIFS(Coding!CX$3:CX$1048576,"YES",Coding!$J$3:$J$1048576,Blocking_Dev.Method!$A$4,Coding!$AP$3:$AP$1048576,"YES")</f>
        <v>0</v>
      </c>
      <c r="BL73" s="60">
        <f>COUNTIFS(Coding!CY$3:CY$1048576,"YES",Coding!$J$3:$J$1048576,Blocking_Dev.Method!$A$4,Coding!$AP$3:$AP$1048576,"YES")</f>
        <v>2</v>
      </c>
      <c r="BM73" s="60">
        <f>COUNTIFS(Coding!CZ$3:CZ$1048576,"YES",Coding!$J$3:$J$1048576,Blocking_Dev.Method!$A$4,Coding!$AP$3:$AP$1048576,"YES")</f>
        <v>1</v>
      </c>
      <c r="BN73" s="60">
        <f>COUNTIFS(Coding!DA$3:DA$1048576,"YES",Coding!$J$3:$J$1048576,Blocking_Dev.Method!$A$4,Coding!$AP$3:$AP$1048576,"YES")</f>
        <v>0</v>
      </c>
      <c r="BO73" s="60">
        <f>COUNTIFS(Coding!DB$3:DB$1048576,"YES",Coding!$J$3:$J$1048576,Blocking_Dev.Method!$A$4,Coding!$AP$3:$AP$1048576,"YES")</f>
        <v>0</v>
      </c>
      <c r="BP73" s="60">
        <f>COUNTIFS(Coding!DC$3:DC$1048576,"YES",Coding!$J$3:$J$1048576,Blocking_Dev.Method!$A$4,Coding!$AP$3:$AP$1048576,"YES")</f>
        <v>4</v>
      </c>
      <c r="BQ73" s="60">
        <f>COUNTIFS(Coding!DD$3:DD$1048576,"YES",Coding!$J$3:$J$1048576,Blocking_Dev.Method!$A$4,Coding!$AP$3:$AP$1048576,"YES")</f>
        <v>0</v>
      </c>
      <c r="BR73" s="60">
        <f>COUNTIFS(Coding!DE$3:DE$1048576,"YES",Coding!$J$3:$J$1048576,Blocking_Dev.Method!$A$4,Coding!$AP$3:$AP$1048576,"YES")</f>
        <v>0</v>
      </c>
      <c r="BS73" s="60">
        <f>COUNTIFS(Coding!DF$3:DF$1048576,"YES",Coding!$J$3:$J$1048576,Blocking_Dev.Method!$A$4,Coding!$AP$3:$AP$1048576,"YES")</f>
        <v>0</v>
      </c>
      <c r="BT73" s="60">
        <f>COUNTIFS(Coding!DG$3:DG$1048576,"YES",Coding!$J$3:$J$1048576,Blocking_Dev.Method!$A$4,Coding!$AP$3:$AP$1048576,"YES")</f>
        <v>0</v>
      </c>
      <c r="BU73" s="60">
        <f>COUNTIFS(Coding!DH$3:DH$1048576,"YES",Coding!$J$3:$J$1048576,Blocking_Dev.Method!$A$4,Coding!$AP$3:$AP$1048576,"YES")</f>
        <v>2</v>
      </c>
      <c r="BV73" s="60">
        <f>COUNTIFS(Coding!DI$3:DI$1048576,"YES",Coding!$J$3:$J$1048576,Blocking_Dev.Method!$A$4,Coding!$AP$3:$AP$1048576,"YES")</f>
        <v>0</v>
      </c>
      <c r="BW73" s="60">
        <f>COUNTIFS(Coding!DJ$3:DJ$1048576,"YES",Coding!$J$3:$J$1048576,Blocking_Dev.Method!$A$4,Coding!$AP$3:$AP$1048576,"YES")</f>
        <v>0</v>
      </c>
      <c r="BX73" s="60">
        <f>COUNTIFS(Coding!DK$3:DK$1048576,"YES",Coding!$J$3:$J$1048576,Blocking_Dev.Method!$A$4,Coding!$AP$3:$AP$1048576,"YES")</f>
        <v>0</v>
      </c>
      <c r="BY73" s="60">
        <f>COUNTIFS(Coding!DL$3:DL$1048576,"YES",Coding!$J$3:$J$1048576,Blocking_Dev.Method!$A$4,Coding!$AP$3:$AP$1048576,"YES")</f>
        <v>0</v>
      </c>
      <c r="BZ73" s="60">
        <f>COUNTIFS(Coding!DM$3:DM$1048576,"YES",Coding!$J$3:$J$1048576,Blocking_Dev.Method!$A$4,Coding!$AP$3:$AP$1048576,"YES")</f>
        <v>0</v>
      </c>
      <c r="CA73" s="60">
        <f>COUNTIFS(Coding!DN$3:DN$1048576,"YES",Coding!$J$3:$J$1048576,Blocking_Dev.Method!$A$4,Coding!$AP$3:$AP$1048576,"YES")</f>
        <v>0</v>
      </c>
      <c r="CB73" s="60">
        <f>COUNTIFS(Coding!DO$3:DO$1048576,"YES",Coding!$J$3:$J$1048576,Blocking_Dev.Method!$A$4,Coding!$AP$3:$AP$1048576,"YES")</f>
        <v>1</v>
      </c>
      <c r="CC73" s="60">
        <f>COUNTIFS(Coding!DP$3:DP$1048576,"YES",Coding!$J$3:$J$1048576,Blocking_Dev.Method!$A$4,Coding!$AP$3:$AP$1048576,"YES")</f>
        <v>0</v>
      </c>
      <c r="CD73" s="60">
        <f>COUNTIFS(Coding!DQ$3:DQ$1048576,"YES",Coding!$J$3:$J$1048576,Blocking_Dev.Method!$A$4,Coding!$AP$3:$AP$1048576,"YES")</f>
        <v>0</v>
      </c>
      <c r="CE73" s="60">
        <f>COUNTIFS(Coding!DR$3:DR$1048576,"YES",Coding!$J$3:$J$1048576,Blocking_Dev.Method!$A$4,Coding!$AP$3:$AP$1048576,"YES")</f>
        <v>0</v>
      </c>
      <c r="CF73" s="60">
        <f>COUNTIFS(Coding!DS$3:DS$1048576,"YES",Coding!$J$3:$J$1048576,Blocking_Dev.Method!$A$4,Coding!$AP$3:$AP$1048576,"YES")</f>
        <v>0</v>
      </c>
      <c r="CG73" s="60">
        <f>COUNTIFS(Coding!DT$3:DT$1048576,"YES",Coding!$J$3:$J$1048576,Blocking_Dev.Method!$A$4,Coding!$AP$3:$AP$1048576,"YES")</f>
        <v>0</v>
      </c>
      <c r="CH73" s="60">
        <f>COUNTIFS(Coding!DU$3:DU$1048576,"YES",Coding!$J$3:$J$1048576,Blocking_Dev.Method!$A$4,Coding!$AP$3:$AP$1048576,"YES")</f>
        <v>1</v>
      </c>
      <c r="CI73" s="60">
        <f>COUNTIFS(Coding!DV$3:DV$1048576,"YES",Coding!$J$3:$J$1048576,Blocking_Dev.Method!$A$4,Coding!$AP$3:$AP$1048576,"YES")</f>
        <v>0</v>
      </c>
      <c r="CJ73" s="60">
        <f>COUNTIFS(Coding!DW$3:DW$1048576,"YES",Coding!$J$3:$J$1048576,Blocking_Dev.Method!$A$4,Coding!$AP$3:$AP$1048576,"YES")</f>
        <v>0</v>
      </c>
      <c r="CK73" s="60">
        <f>COUNTIFS(Coding!DX$3:DX$1048576,"YES",Coding!$J$3:$J$1048576,Blocking_Dev.Method!$A$4,Coding!$AP$3:$AP$1048576,"YES")</f>
        <v>0</v>
      </c>
      <c r="CL73" s="60">
        <f>COUNTIFS(Coding!DY$3:DY$1048576,"YES",Coding!$J$3:$J$1048576,Blocking_Dev.Method!$A$4,Coding!$AP$3:$AP$1048576,"YES")</f>
        <v>0</v>
      </c>
      <c r="CM73" s="60">
        <f>COUNTIFS(Coding!DZ$3:DZ$1048576,"YES",Coding!$J$3:$J$1048576,Blocking_Dev.Method!$A$4,Coding!$AP$3:$AP$1048576,"YES")</f>
        <v>0</v>
      </c>
      <c r="CN73" s="60">
        <f>COUNTIFS(Coding!EA$3:EA$1048576,"YES",Coding!$J$3:$J$1048576,Blocking_Dev.Method!$A$4,Coding!$AP$3:$AP$1048576,"YES")</f>
        <v>0</v>
      </c>
      <c r="CO73" s="60">
        <f>COUNTIFS(Coding!EB$3:EB$1048576,"YES",Coding!$J$3:$J$1048576,Blocking_Dev.Method!$A$4,Coding!$AP$3:$AP$1048576,"YES")</f>
        <v>0</v>
      </c>
      <c r="CP73" s="60">
        <f>COUNTIFS(Coding!EC$3:EC$1048576,"YES",Coding!$J$3:$J$1048576,Blocking_Dev.Method!$A$4,Coding!$AP$3:$AP$1048576,"YES")</f>
        <v>0</v>
      </c>
      <c r="CQ73" s="60">
        <f>COUNTIFS(Coding!ED$3:ED$1048576,"YES",Coding!$J$3:$J$1048576,Blocking_Dev.Method!$A$4,Coding!$AP$3:$AP$1048576,"YES")</f>
        <v>0</v>
      </c>
      <c r="CR73" s="60">
        <f>COUNTIFS(Coding!EE$3:EE$1048576,"YES",Coding!$J$3:$J$1048576,Blocking_Dev.Method!$A$4,Coding!$AP$3:$AP$1048576,"YES")</f>
        <v>0</v>
      </c>
      <c r="CS73" s="60">
        <f>COUNTIFS(Coding!EF$3:EF$1048576,"YES",Coding!$J$3:$J$1048576,Blocking_Dev.Method!$A$4,Coding!$AP$3:$AP$1048576,"YES")</f>
        <v>0</v>
      </c>
      <c r="CT73" s="60">
        <f>COUNTIFS(Coding!EG$3:EG$1048576,"YES",Coding!$J$3:$J$1048576,Blocking_Dev.Method!$A$4,Coding!$AP$3:$AP$1048576,"YES")</f>
        <v>0</v>
      </c>
    </row>
    <row r="74" spans="1:98" x14ac:dyDescent="0.25">
      <c r="A74" s="172" t="s">
        <v>2318</v>
      </c>
      <c r="B74" s="172"/>
      <c r="C74" s="172"/>
      <c r="D74" s="172"/>
      <c r="E74" s="172"/>
      <c r="F74" s="172"/>
      <c r="G74" s="172">
        <f t="shared" ref="G74:AL74" si="4">SUM(G69:G73)</f>
        <v>3</v>
      </c>
      <c r="H74" s="172">
        <f t="shared" si="4"/>
        <v>0</v>
      </c>
      <c r="I74" s="172">
        <f t="shared" si="4"/>
        <v>6</v>
      </c>
      <c r="J74" s="172">
        <f t="shared" si="4"/>
        <v>0</v>
      </c>
      <c r="K74" s="172">
        <f t="shared" si="4"/>
        <v>0</v>
      </c>
      <c r="L74" s="172">
        <f t="shared" si="4"/>
        <v>4</v>
      </c>
      <c r="M74" s="172">
        <f t="shared" si="4"/>
        <v>2</v>
      </c>
      <c r="N74" s="172">
        <f t="shared" si="4"/>
        <v>1</v>
      </c>
      <c r="O74" s="172">
        <f t="shared" si="4"/>
        <v>4</v>
      </c>
      <c r="P74" s="172">
        <f t="shared" si="4"/>
        <v>0</v>
      </c>
      <c r="Q74" s="172">
        <f t="shared" si="4"/>
        <v>0</v>
      </c>
      <c r="R74" s="172">
        <f t="shared" si="4"/>
        <v>0</v>
      </c>
      <c r="S74" s="172">
        <f t="shared" si="4"/>
        <v>0</v>
      </c>
      <c r="T74" s="172">
        <f t="shared" si="4"/>
        <v>0</v>
      </c>
      <c r="U74" s="172">
        <f t="shared" si="4"/>
        <v>5</v>
      </c>
      <c r="V74" s="172">
        <f t="shared" si="4"/>
        <v>1</v>
      </c>
      <c r="W74" s="172">
        <f t="shared" si="4"/>
        <v>0</v>
      </c>
      <c r="X74" s="172">
        <f t="shared" si="4"/>
        <v>1</v>
      </c>
      <c r="Y74" s="172">
        <f t="shared" si="4"/>
        <v>0</v>
      </c>
      <c r="Z74" s="172">
        <f t="shared" si="4"/>
        <v>3</v>
      </c>
      <c r="AA74" s="172">
        <f t="shared" si="4"/>
        <v>5</v>
      </c>
      <c r="AB74" s="172">
        <f t="shared" si="4"/>
        <v>0</v>
      </c>
      <c r="AC74" s="172">
        <f t="shared" si="4"/>
        <v>3</v>
      </c>
      <c r="AD74" s="172">
        <f t="shared" si="4"/>
        <v>4</v>
      </c>
      <c r="AE74" s="172">
        <f t="shared" si="4"/>
        <v>3</v>
      </c>
      <c r="AF74" s="172">
        <f t="shared" si="4"/>
        <v>2</v>
      </c>
      <c r="AG74" s="172">
        <f t="shared" si="4"/>
        <v>0</v>
      </c>
      <c r="AH74" s="172">
        <f t="shared" si="4"/>
        <v>0</v>
      </c>
      <c r="AI74" s="172">
        <f t="shared" si="4"/>
        <v>6</v>
      </c>
      <c r="AJ74" s="172">
        <f t="shared" si="4"/>
        <v>0</v>
      </c>
      <c r="AK74" s="172">
        <f t="shared" si="4"/>
        <v>1</v>
      </c>
      <c r="AL74" s="172">
        <f t="shared" si="4"/>
        <v>2</v>
      </c>
      <c r="AM74" s="172">
        <f t="shared" ref="AM74:CT74" si="5">SUM(AM69:AM73)</f>
        <v>0</v>
      </c>
      <c r="AN74" s="172">
        <f t="shared" si="5"/>
        <v>0</v>
      </c>
      <c r="AO74" s="172">
        <f t="shared" si="5"/>
        <v>0</v>
      </c>
      <c r="AP74" s="172">
        <f t="shared" si="5"/>
        <v>7</v>
      </c>
      <c r="AQ74" s="172">
        <f t="shared" si="5"/>
        <v>0</v>
      </c>
      <c r="AR74" s="172">
        <f t="shared" si="5"/>
        <v>3</v>
      </c>
      <c r="AS74" s="172">
        <f t="shared" si="5"/>
        <v>2</v>
      </c>
      <c r="AT74" s="172">
        <f t="shared" si="5"/>
        <v>0</v>
      </c>
      <c r="AU74" s="172">
        <f t="shared" si="5"/>
        <v>6</v>
      </c>
      <c r="AV74" s="172">
        <f t="shared" si="5"/>
        <v>3</v>
      </c>
      <c r="AW74" s="172">
        <f t="shared" si="5"/>
        <v>0</v>
      </c>
      <c r="AX74" s="172">
        <f t="shared" si="5"/>
        <v>2</v>
      </c>
      <c r="AY74" s="172">
        <f t="shared" si="5"/>
        <v>2</v>
      </c>
      <c r="AZ74" s="172">
        <f t="shared" si="5"/>
        <v>4</v>
      </c>
      <c r="BA74" s="172">
        <f t="shared" si="5"/>
        <v>2</v>
      </c>
      <c r="BB74" s="172">
        <f t="shared" si="5"/>
        <v>0</v>
      </c>
      <c r="BC74" s="172">
        <f t="shared" si="5"/>
        <v>1</v>
      </c>
      <c r="BD74" s="172">
        <f t="shared" si="5"/>
        <v>4</v>
      </c>
      <c r="BE74" s="172">
        <f t="shared" si="5"/>
        <v>4</v>
      </c>
      <c r="BF74" s="172">
        <f t="shared" si="5"/>
        <v>0</v>
      </c>
      <c r="BG74" s="172">
        <f t="shared" si="5"/>
        <v>0</v>
      </c>
      <c r="BH74" s="172">
        <f t="shared" si="5"/>
        <v>1</v>
      </c>
      <c r="BI74" s="172">
        <f t="shared" si="5"/>
        <v>2</v>
      </c>
      <c r="BJ74" s="172">
        <f t="shared" si="5"/>
        <v>2</v>
      </c>
      <c r="BK74" s="172">
        <f t="shared" si="5"/>
        <v>0</v>
      </c>
      <c r="BL74" s="172">
        <f t="shared" si="5"/>
        <v>5</v>
      </c>
      <c r="BM74" s="172">
        <f t="shared" si="5"/>
        <v>3</v>
      </c>
      <c r="BN74" s="172">
        <f t="shared" si="5"/>
        <v>1</v>
      </c>
      <c r="BO74" s="172">
        <f t="shared" si="5"/>
        <v>0</v>
      </c>
      <c r="BP74" s="172">
        <f t="shared" si="5"/>
        <v>5</v>
      </c>
      <c r="BQ74" s="172">
        <f t="shared" si="5"/>
        <v>0</v>
      </c>
      <c r="BR74" s="172">
        <f t="shared" si="5"/>
        <v>0</v>
      </c>
      <c r="BS74" s="172">
        <f t="shared" si="5"/>
        <v>0</v>
      </c>
      <c r="BT74" s="172">
        <f t="shared" si="5"/>
        <v>3</v>
      </c>
      <c r="BU74" s="172">
        <f t="shared" si="5"/>
        <v>4</v>
      </c>
      <c r="BV74" s="172">
        <f t="shared" si="5"/>
        <v>1</v>
      </c>
      <c r="BW74" s="172">
        <f t="shared" si="5"/>
        <v>0</v>
      </c>
      <c r="BX74" s="172">
        <f t="shared" si="5"/>
        <v>0</v>
      </c>
      <c r="BY74" s="172">
        <f t="shared" si="5"/>
        <v>1</v>
      </c>
      <c r="BZ74" s="172">
        <f t="shared" si="5"/>
        <v>2</v>
      </c>
      <c r="CA74" s="172">
        <f t="shared" si="5"/>
        <v>0</v>
      </c>
      <c r="CB74" s="172">
        <f t="shared" si="5"/>
        <v>3</v>
      </c>
      <c r="CC74" s="172">
        <f t="shared" si="5"/>
        <v>0</v>
      </c>
      <c r="CD74" s="172">
        <f t="shared" si="5"/>
        <v>3</v>
      </c>
      <c r="CE74" s="172">
        <f t="shared" si="5"/>
        <v>2</v>
      </c>
      <c r="CF74" s="172">
        <f t="shared" si="5"/>
        <v>2</v>
      </c>
      <c r="CG74" s="172">
        <f t="shared" si="5"/>
        <v>3</v>
      </c>
      <c r="CH74" s="172">
        <f t="shared" si="5"/>
        <v>2</v>
      </c>
      <c r="CI74" s="172">
        <f t="shared" si="5"/>
        <v>0</v>
      </c>
      <c r="CJ74" s="172">
        <f t="shared" si="5"/>
        <v>2</v>
      </c>
      <c r="CK74" s="172">
        <f t="shared" si="5"/>
        <v>0</v>
      </c>
      <c r="CL74" s="172">
        <f t="shared" si="5"/>
        <v>0</v>
      </c>
      <c r="CM74" s="172">
        <f t="shared" si="5"/>
        <v>1</v>
      </c>
      <c r="CN74" s="172">
        <f t="shared" si="5"/>
        <v>0</v>
      </c>
      <c r="CO74" s="172">
        <f t="shared" si="5"/>
        <v>0</v>
      </c>
      <c r="CP74" s="172">
        <f t="shared" si="5"/>
        <v>0</v>
      </c>
      <c r="CQ74" s="172">
        <f t="shared" si="5"/>
        <v>0</v>
      </c>
      <c r="CR74" s="172">
        <f t="shared" si="5"/>
        <v>0</v>
      </c>
      <c r="CS74" s="172">
        <f t="shared" si="5"/>
        <v>0</v>
      </c>
      <c r="CT74" s="172">
        <f t="shared" si="5"/>
        <v>0</v>
      </c>
    </row>
    <row r="75" spans="1:98" x14ac:dyDescent="0.25">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c r="AA75" s="172"/>
      <c r="AB75" s="172"/>
      <c r="AC75" s="172"/>
      <c r="AD75" s="172"/>
      <c r="AE75" s="172"/>
      <c r="AF75" s="172"/>
      <c r="AG75" s="172"/>
      <c r="AH75" s="172"/>
      <c r="AI75" s="172"/>
      <c r="AJ75" s="172"/>
      <c r="AK75" s="172"/>
      <c r="AL75" s="172"/>
      <c r="AM75" s="172"/>
      <c r="AN75" s="172"/>
      <c r="AO75" s="172"/>
      <c r="AP75" s="172"/>
      <c r="AQ75" s="172"/>
      <c r="AR75" s="172"/>
      <c r="AS75" s="172"/>
      <c r="AT75" s="172"/>
      <c r="AU75" s="172"/>
      <c r="AV75" s="172"/>
      <c r="AW75" s="172"/>
      <c r="AX75" s="172"/>
      <c r="AY75" s="172"/>
      <c r="AZ75" s="172"/>
      <c r="BA75" s="172"/>
      <c r="BB75" s="172"/>
      <c r="BC75" s="172"/>
      <c r="BD75" s="172"/>
      <c r="BE75" s="172"/>
      <c r="BF75" s="172"/>
      <c r="BG75" s="172"/>
      <c r="BH75" s="172"/>
      <c r="BI75" s="172"/>
      <c r="BJ75" s="172"/>
      <c r="BK75" s="172"/>
      <c r="BL75" s="172"/>
      <c r="BM75" s="172"/>
      <c r="BN75" s="172"/>
      <c r="BO75" s="172"/>
      <c r="BP75" s="172"/>
      <c r="BQ75" s="172"/>
      <c r="BR75" s="172"/>
      <c r="BS75" s="172"/>
      <c r="BT75" s="172"/>
      <c r="BU75" s="172"/>
      <c r="BV75" s="172"/>
      <c r="BW75" s="172"/>
      <c r="BX75" s="172"/>
      <c r="BY75" s="172"/>
      <c r="BZ75" s="172"/>
      <c r="CA75" s="172"/>
      <c r="CB75" s="172"/>
      <c r="CC75" s="172"/>
      <c r="CD75" s="172"/>
      <c r="CE75" s="172"/>
      <c r="CF75" s="172"/>
      <c r="CG75" s="172"/>
      <c r="CH75" s="172"/>
      <c r="CI75" s="172"/>
      <c r="CJ75" s="172"/>
      <c r="CK75" s="172"/>
      <c r="CL75" s="172"/>
      <c r="CM75" s="172"/>
      <c r="CN75" s="172"/>
      <c r="CO75" s="172"/>
      <c r="CP75" s="172"/>
      <c r="CQ75" s="172"/>
      <c r="CR75" s="172"/>
      <c r="CS75" s="172"/>
      <c r="CT75" s="172"/>
    </row>
    <row r="78" spans="1:98" ht="33" customHeight="1" x14ac:dyDescent="0.25">
      <c r="A78" s="174" t="s">
        <v>2371</v>
      </c>
      <c r="B78" s="174"/>
      <c r="C78" s="174"/>
      <c r="D78" s="174"/>
      <c r="E78" s="174"/>
      <c r="F78" s="174"/>
      <c r="G78" s="174"/>
      <c r="H78" s="174"/>
      <c r="I78" s="1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c r="CS78" s="174"/>
      <c r="CT78" s="174"/>
    </row>
    <row r="79" spans="1:98" ht="78.75" customHeight="1" x14ac:dyDescent="0.25">
      <c r="A79" s="181" t="s">
        <v>2320</v>
      </c>
      <c r="B79" s="181"/>
      <c r="C79" s="181"/>
      <c r="D79" s="181"/>
      <c r="E79" s="181"/>
      <c r="F79" s="181"/>
      <c r="G79" s="58" t="s">
        <v>1788</v>
      </c>
      <c r="H79" s="58" t="s">
        <v>1789</v>
      </c>
      <c r="I79" s="58" t="s">
        <v>1790</v>
      </c>
      <c r="J79" s="58" t="s">
        <v>1791</v>
      </c>
      <c r="K79" s="58" t="s">
        <v>1792</v>
      </c>
      <c r="L79" s="58" t="s">
        <v>1793</v>
      </c>
      <c r="M79" s="58" t="s">
        <v>39</v>
      </c>
      <c r="N79" s="58" t="s">
        <v>455</v>
      </c>
      <c r="O79" s="58" t="s">
        <v>40</v>
      </c>
      <c r="P79" s="58" t="s">
        <v>1794</v>
      </c>
      <c r="Q79" s="58" t="s">
        <v>1795</v>
      </c>
      <c r="R79" s="58" t="s">
        <v>1796</v>
      </c>
      <c r="S79" s="58" t="s">
        <v>1797</v>
      </c>
      <c r="T79" s="58" t="s">
        <v>1337</v>
      </c>
      <c r="U79" s="58" t="s">
        <v>1826</v>
      </c>
      <c r="V79" s="58" t="s">
        <v>1827</v>
      </c>
      <c r="W79" s="58" t="s">
        <v>2307</v>
      </c>
      <c r="X79" s="58" t="s">
        <v>2079</v>
      </c>
      <c r="Y79" s="58" t="s">
        <v>1798</v>
      </c>
      <c r="Z79" s="58" t="s">
        <v>1799</v>
      </c>
      <c r="AA79" s="58" t="s">
        <v>2080</v>
      </c>
      <c r="AB79" s="58" t="s">
        <v>1800</v>
      </c>
      <c r="AC79" s="58" t="s">
        <v>1801</v>
      </c>
      <c r="AD79" s="58" t="s">
        <v>1802</v>
      </c>
      <c r="AE79" s="58" t="s">
        <v>1803</v>
      </c>
      <c r="AF79" s="58" t="s">
        <v>2081</v>
      </c>
      <c r="AG79" s="58" t="s">
        <v>2082</v>
      </c>
      <c r="AH79" s="58" t="s">
        <v>1804</v>
      </c>
      <c r="AI79" s="58" t="s">
        <v>1805</v>
      </c>
      <c r="AJ79" s="58" t="s">
        <v>608</v>
      </c>
      <c r="AK79" s="58" t="s">
        <v>1806</v>
      </c>
      <c r="AL79" s="58" t="s">
        <v>41</v>
      </c>
      <c r="AM79" s="58" t="s">
        <v>1807</v>
      </c>
      <c r="AN79" s="58" t="s">
        <v>1808</v>
      </c>
      <c r="AO79" s="58" t="s">
        <v>437</v>
      </c>
      <c r="AP79" s="58" t="s">
        <v>1809</v>
      </c>
      <c r="AQ79" s="58" t="s">
        <v>1810</v>
      </c>
      <c r="AR79" s="58" t="s">
        <v>510</v>
      </c>
      <c r="AS79" s="58" t="s">
        <v>1811</v>
      </c>
      <c r="AT79" s="58" t="s">
        <v>1812</v>
      </c>
      <c r="AU79" s="58" t="s">
        <v>43</v>
      </c>
      <c r="AV79" s="58" t="s">
        <v>1813</v>
      </c>
      <c r="AW79" s="58" t="s">
        <v>1821</v>
      </c>
      <c r="AX79" s="58" t="s">
        <v>1814</v>
      </c>
      <c r="AY79" s="58" t="s">
        <v>449</v>
      </c>
      <c r="AZ79" s="58" t="s">
        <v>44</v>
      </c>
      <c r="BA79" s="58" t="s">
        <v>2084</v>
      </c>
      <c r="BB79" s="58" t="s">
        <v>2083</v>
      </c>
      <c r="BC79" s="58" t="s">
        <v>600</v>
      </c>
      <c r="BD79" s="58" t="s">
        <v>45</v>
      </c>
      <c r="BE79" s="58" t="s">
        <v>1815</v>
      </c>
      <c r="BF79" s="58" t="s">
        <v>1816</v>
      </c>
      <c r="BG79" s="58" t="s">
        <v>46</v>
      </c>
      <c r="BH79" s="58" t="s">
        <v>1817</v>
      </c>
      <c r="BI79" s="58" t="s">
        <v>593</v>
      </c>
      <c r="BJ79" s="58" t="s">
        <v>1328</v>
      </c>
      <c r="BK79" s="58" t="s">
        <v>476</v>
      </c>
      <c r="BL79" s="58" t="s">
        <v>1818</v>
      </c>
      <c r="BM79" s="58" t="s">
        <v>1819</v>
      </c>
      <c r="BN79" s="58" t="s">
        <v>47</v>
      </c>
      <c r="BO79" s="58" t="s">
        <v>48</v>
      </c>
      <c r="BP79" s="58" t="s">
        <v>2085</v>
      </c>
      <c r="BQ79" s="58" t="s">
        <v>1820</v>
      </c>
      <c r="BR79" s="58" t="s">
        <v>2297</v>
      </c>
      <c r="BS79" s="58" t="s">
        <v>598</v>
      </c>
      <c r="BT79" s="58" t="s">
        <v>439</v>
      </c>
      <c r="BU79" s="58" t="s">
        <v>49</v>
      </c>
      <c r="BV79" s="58" t="s">
        <v>447</v>
      </c>
      <c r="BW79" s="58" t="s">
        <v>1822</v>
      </c>
      <c r="BX79" s="58" t="s">
        <v>2086</v>
      </c>
      <c r="BY79" s="58" t="s">
        <v>1823</v>
      </c>
      <c r="BZ79" s="58" t="s">
        <v>453</v>
      </c>
      <c r="CA79" s="58" t="s">
        <v>1824</v>
      </c>
      <c r="CB79" s="58" t="s">
        <v>50</v>
      </c>
      <c r="CC79" s="58" t="s">
        <v>461</v>
      </c>
      <c r="CD79" s="58" t="s">
        <v>51</v>
      </c>
      <c r="CE79" s="58" t="s">
        <v>607</v>
      </c>
      <c r="CF79" s="58" t="s">
        <v>1305</v>
      </c>
      <c r="CG79" s="58" t="s">
        <v>443</v>
      </c>
      <c r="CH79" s="58" t="s">
        <v>1825</v>
      </c>
      <c r="CI79" s="58" t="s">
        <v>597</v>
      </c>
      <c r="CJ79" s="58" t="s">
        <v>2292</v>
      </c>
      <c r="CK79" s="58" t="s">
        <v>2293</v>
      </c>
      <c r="CL79" s="58" t="s">
        <v>2294</v>
      </c>
      <c r="CM79" s="58" t="s">
        <v>2295</v>
      </c>
      <c r="CN79" s="58" t="s">
        <v>2303</v>
      </c>
      <c r="CO79" s="58" t="s">
        <v>2302</v>
      </c>
      <c r="CP79" s="58" t="s">
        <v>2074</v>
      </c>
      <c r="CQ79" s="58" t="s">
        <v>2311</v>
      </c>
      <c r="CR79" s="58" t="s">
        <v>2304</v>
      </c>
      <c r="CS79" s="58" t="s">
        <v>2306</v>
      </c>
      <c r="CT79" s="58" t="s">
        <v>2308</v>
      </c>
    </row>
    <row r="80" spans="1:98" x14ac:dyDescent="0.25">
      <c r="A80" s="176" t="s">
        <v>21</v>
      </c>
      <c r="B80" s="176"/>
      <c r="C80" s="176"/>
      <c r="D80" s="176"/>
      <c r="E80" s="176"/>
      <c r="F80" s="176"/>
      <c r="G80" s="60">
        <f>COUNTIFS(Coding!AT$3:AT$1048576,"YES",Coding!$J$3:$J$1048576,Blocking_Dev.Method!$A$5,Coding!$AB$3:$AB$1048576,"YES")</f>
        <v>0</v>
      </c>
      <c r="H80" s="60">
        <f>COUNTIFS(Coding!AU$3:AU$1048576,"YES",Coding!$J$3:$J$1048576,Blocking_Dev.Method!$A$5,Coding!$AB$3:$AB$1048576,"YES")</f>
        <v>0</v>
      </c>
      <c r="I80" s="60">
        <f>COUNTIFS(Coding!AV$3:AV$1048576,"YES",Coding!$J$3:$J$1048576,Blocking_Dev.Method!$A$5,Coding!$AB$3:$AB$1048576,"YES")</f>
        <v>0</v>
      </c>
      <c r="J80" s="60">
        <f>COUNTIFS(Coding!AW$3:AW$1048576,"YES",Coding!$J$3:$J$1048576,Blocking_Dev.Method!$A$5,Coding!$AB$3:$AB$1048576,"YES")</f>
        <v>0</v>
      </c>
      <c r="K80" s="60">
        <f>COUNTIFS(Coding!AX$3:AX$1048576,"YES",Coding!$J$3:$J$1048576,Blocking_Dev.Method!$A$5,Coding!$AB$3:$AB$1048576,"YES")</f>
        <v>0</v>
      </c>
      <c r="L80" s="60">
        <f>COUNTIFS(Coding!AY$3:AY$1048576,"YES",Coding!$J$3:$J$1048576,Blocking_Dev.Method!$A$5,Coding!$AB$3:$AB$1048576,"YES")</f>
        <v>0</v>
      </c>
      <c r="M80" s="60">
        <f>COUNTIFS(Coding!AZ$3:AZ$1048576,"YES",Coding!$J$3:$J$1048576,Blocking_Dev.Method!$A$5,Coding!$AB$3:$AB$1048576,"YES")</f>
        <v>0</v>
      </c>
      <c r="N80" s="60">
        <f>COUNTIFS(Coding!BA$3:BA$1048576,"YES",Coding!$J$3:$J$1048576,Blocking_Dev.Method!$A$5,Coding!$AB$3:$AB$1048576,"YES")</f>
        <v>1</v>
      </c>
      <c r="O80" s="60">
        <f>COUNTIFS(Coding!BB$3:BB$1048576,"YES",Coding!$J$3:$J$1048576,Blocking_Dev.Method!$A$5,Coding!$AB$3:$AB$1048576,"YES")</f>
        <v>0</v>
      </c>
      <c r="P80" s="60">
        <f>COUNTIFS(Coding!BC$3:BC$1048576,"YES",Coding!$J$3:$J$1048576,Blocking_Dev.Method!$A$5,Coding!$AB$3:$AB$1048576,"YES")</f>
        <v>0</v>
      </c>
      <c r="Q80" s="60">
        <f>COUNTIFS(Coding!BD$3:BD$1048576,"YES",Coding!$J$3:$J$1048576,Blocking_Dev.Method!$A$5,Coding!$AB$3:$AB$1048576,"YES")</f>
        <v>0</v>
      </c>
      <c r="R80" s="60">
        <f>COUNTIFS(Coding!BE$3:BE$1048576,"YES",Coding!$J$3:$J$1048576,Blocking_Dev.Method!$A$5,Coding!$AB$3:$AB$1048576,"YES")</f>
        <v>1</v>
      </c>
      <c r="S80" s="60">
        <f>COUNTIFS(Coding!BF$3:BF$1048576,"YES",Coding!$J$3:$J$1048576,Blocking_Dev.Method!$A$5,Coding!$AB$3:$AB$1048576,"YES")</f>
        <v>0</v>
      </c>
      <c r="T80" s="60">
        <f>COUNTIFS(Coding!BG$3:BG$1048576,"YES",Coding!$J$3:$J$1048576,Blocking_Dev.Method!$A$5,Coding!$AB$3:$AB$1048576,"YES")</f>
        <v>0</v>
      </c>
      <c r="U80" s="60">
        <f>COUNTIFS(Coding!BH$3:BH$1048576,"YES",Coding!$J$3:$J$1048576,Blocking_Dev.Method!$A$5,Coding!$AB$3:$AB$1048576,"YES")</f>
        <v>1</v>
      </c>
      <c r="V80" s="60">
        <f>COUNTIFS(Coding!BI$3:BI$1048576,"YES",Coding!$J$3:$J$1048576,Blocking_Dev.Method!$A$5,Coding!$AB$3:$AB$1048576,"YES")</f>
        <v>0</v>
      </c>
      <c r="W80" s="60">
        <f>COUNTIFS(Coding!BJ$3:BJ$1048576,"YES",Coding!$J$3:$J$1048576,Blocking_Dev.Method!$A$5,Coding!$AB$3:$AB$1048576,"YES")</f>
        <v>0</v>
      </c>
      <c r="X80" s="60">
        <f>COUNTIFS(Coding!BK$3:BK$1048576,"YES",Coding!$J$3:$J$1048576,Blocking_Dev.Method!$A$5,Coding!$AB$3:$AB$1048576,"YES")</f>
        <v>0</v>
      </c>
      <c r="Y80" s="60">
        <f>COUNTIFS(Coding!BL$3:BL$1048576,"YES",Coding!$J$3:$J$1048576,Blocking_Dev.Method!$A$5,Coding!$AB$3:$AB$1048576,"YES")</f>
        <v>0</v>
      </c>
      <c r="Z80" s="60">
        <f>COUNTIFS(Coding!BM$3:BM$1048576,"YES",Coding!$J$3:$J$1048576,Blocking_Dev.Method!$A$5,Coding!$AB$3:$AB$1048576,"YES")</f>
        <v>0</v>
      </c>
      <c r="AA80" s="60">
        <f>COUNTIFS(Coding!BN$3:BN$1048576,"YES",Coding!$J$3:$J$1048576,Blocking_Dev.Method!$A$5,Coding!$AB$3:$AB$1048576,"YES")</f>
        <v>1</v>
      </c>
      <c r="AB80" s="60">
        <f>COUNTIFS(Coding!BO$3:BO$1048576,"YES",Coding!$J$3:$J$1048576,Blocking_Dev.Method!$A$5,Coding!$AB$3:$AB$1048576,"YES")</f>
        <v>0</v>
      </c>
      <c r="AC80" s="60">
        <f>COUNTIFS(Coding!BP$3:BP$1048576,"YES",Coding!$J$3:$J$1048576,Blocking_Dev.Method!$A$5,Coding!$AB$3:$AB$1048576,"YES")</f>
        <v>1</v>
      </c>
      <c r="AD80" s="60">
        <f>COUNTIFS(Coding!BQ$3:BQ$1048576,"YES",Coding!$J$3:$J$1048576,Blocking_Dev.Method!$A$5,Coding!$AB$3:$AB$1048576,"YES")</f>
        <v>0</v>
      </c>
      <c r="AE80" s="60">
        <f>COUNTIFS(Coding!BR$3:BR$1048576,"YES",Coding!$J$3:$J$1048576,Blocking_Dev.Method!$A$5,Coding!$AB$3:$AB$1048576,"YES")</f>
        <v>0</v>
      </c>
      <c r="AF80" s="60">
        <f>COUNTIFS(Coding!BS$3:BS$1048576,"YES",Coding!$J$3:$J$1048576,Blocking_Dev.Method!$A$5,Coding!$AB$3:$AB$1048576,"YES")</f>
        <v>1</v>
      </c>
      <c r="AG80" s="60">
        <f>COUNTIFS(Coding!BT$3:BT$1048576,"YES",Coding!$J$3:$J$1048576,Blocking_Dev.Method!$A$5,Coding!$AB$3:$AB$1048576,"YES")</f>
        <v>1</v>
      </c>
      <c r="AH80" s="60">
        <f>COUNTIFS(Coding!BU$3:BU$1048576,"YES",Coding!$J$3:$J$1048576,Blocking_Dev.Method!$A$5,Coding!$AB$3:$AB$1048576,"YES")</f>
        <v>0</v>
      </c>
      <c r="AI80" s="60">
        <f>COUNTIFS(Coding!BV$3:BV$1048576,"YES",Coding!$J$3:$J$1048576,Blocking_Dev.Method!$A$5,Coding!$AB$3:$AB$1048576,"YES")</f>
        <v>0</v>
      </c>
      <c r="AJ80" s="60">
        <f>COUNTIFS(Coding!BW$3:BW$1048576,"YES",Coding!$J$3:$J$1048576,Blocking_Dev.Method!$A$5,Coding!$AB$3:$AB$1048576,"YES")</f>
        <v>0</v>
      </c>
      <c r="AK80" s="60">
        <f>COUNTIFS(Coding!BX$3:BX$1048576,"YES",Coding!$J$3:$J$1048576,Blocking_Dev.Method!$A$5,Coding!$AB$3:$AB$1048576,"YES")</f>
        <v>0</v>
      </c>
      <c r="AL80" s="60">
        <f>COUNTIFS(Coding!BY$3:BY$1048576,"YES",Coding!$J$3:$J$1048576,Blocking_Dev.Method!$A$5,Coding!$AB$3:$AB$1048576,"YES")</f>
        <v>0</v>
      </c>
      <c r="AM80" s="60">
        <f>COUNTIFS(Coding!BZ$3:BZ$1048576,"YES",Coding!$J$3:$J$1048576,Blocking_Dev.Method!$A$5,Coding!$AB$3:$AB$1048576,"YES")</f>
        <v>0</v>
      </c>
      <c r="AN80" s="60">
        <f>COUNTIFS(Coding!CA$3:CA$1048576,"YES",Coding!$J$3:$J$1048576,Blocking_Dev.Method!$A$5,Coding!$AB$3:$AB$1048576,"YES")</f>
        <v>0</v>
      </c>
      <c r="AO80" s="60">
        <f>COUNTIFS(Coding!CB$3:CB$1048576,"YES",Coding!$J$3:$J$1048576,Blocking_Dev.Method!$A$5,Coding!$AB$3:$AB$1048576,"YES")</f>
        <v>1</v>
      </c>
      <c r="AP80" s="60">
        <f>COUNTIFS(Coding!CC$3:CC$1048576,"YES",Coding!$J$3:$J$1048576,Blocking_Dev.Method!$A$5,Coding!$AB$3:$AB$1048576,"YES")</f>
        <v>2</v>
      </c>
      <c r="AQ80" s="60">
        <f>COUNTIFS(Coding!CD$3:CD$1048576,"YES",Coding!$J$3:$J$1048576,Blocking_Dev.Method!$A$5,Coding!$AB$3:$AB$1048576,"YES")</f>
        <v>0</v>
      </c>
      <c r="AR80" s="60">
        <f>COUNTIFS(Coding!CE$3:CE$1048576,"YES",Coding!$J$3:$J$1048576,Blocking_Dev.Method!$A$5,Coding!$AB$3:$AB$1048576,"YES")</f>
        <v>0</v>
      </c>
      <c r="AS80" s="60">
        <f>COUNTIFS(Coding!CF$3:CF$1048576,"YES",Coding!$J$3:$J$1048576,Blocking_Dev.Method!$A$5,Coding!$AB$3:$AB$1048576,"YES")</f>
        <v>0</v>
      </c>
      <c r="AT80" s="60">
        <f>COUNTIFS(Coding!CG$3:CG$1048576,"YES",Coding!$J$3:$J$1048576,Blocking_Dev.Method!$A$5,Coding!$AB$3:$AB$1048576,"YES")</f>
        <v>1</v>
      </c>
      <c r="AU80" s="60">
        <f>COUNTIFS(Coding!CH$3:CH$1048576,"YES",Coding!$J$3:$J$1048576,Blocking_Dev.Method!$A$5,Coding!$AB$3:$AB$1048576,"YES")</f>
        <v>4</v>
      </c>
      <c r="AV80" s="60">
        <f>COUNTIFS(Coding!CI$3:CI$1048576,"YES",Coding!$J$3:$J$1048576,Blocking_Dev.Method!$A$5,Coding!$AB$3:$AB$1048576,"YES")</f>
        <v>0</v>
      </c>
      <c r="AW80" s="60">
        <f>COUNTIFS(Coding!CJ$3:CJ$1048576,"YES",Coding!$J$3:$J$1048576,Blocking_Dev.Method!$A$5,Coding!$AB$3:$AB$1048576,"YES")</f>
        <v>0</v>
      </c>
      <c r="AX80" s="60">
        <f>COUNTIFS(Coding!CK$3:CK$1048576,"YES",Coding!$J$3:$J$1048576,Blocking_Dev.Method!$A$5,Coding!$AB$3:$AB$1048576,"YES")</f>
        <v>0</v>
      </c>
      <c r="AY80" s="60">
        <f>COUNTIFS(Coding!CL$3:CL$1048576,"YES",Coding!$J$3:$J$1048576,Blocking_Dev.Method!$A$5,Coding!$AB$3:$AB$1048576,"YES")</f>
        <v>0</v>
      </c>
      <c r="AZ80" s="60">
        <f>COUNTIFS(Coding!CM$3:CM$1048576,"YES",Coding!$J$3:$J$1048576,Blocking_Dev.Method!$A$5,Coding!$AB$3:$AB$1048576,"YES")</f>
        <v>2</v>
      </c>
      <c r="BA80" s="60">
        <f>COUNTIFS(Coding!CN$3:CN$1048576,"YES",Coding!$J$3:$J$1048576,Blocking_Dev.Method!$A$5,Coding!$AB$3:$AB$1048576,"YES")</f>
        <v>0</v>
      </c>
      <c r="BB80" s="60">
        <f>COUNTIFS(Coding!CO$3:CO$1048576,"YES",Coding!$J$3:$J$1048576,Blocking_Dev.Method!$A$5,Coding!$AB$3:$AB$1048576,"YES")</f>
        <v>0</v>
      </c>
      <c r="BC80" s="60">
        <f>COUNTIFS(Coding!CP$3:CP$1048576,"YES",Coding!$J$3:$J$1048576,Blocking_Dev.Method!$A$5,Coding!$AB$3:$AB$1048576,"YES")</f>
        <v>0</v>
      </c>
      <c r="BD80" s="60">
        <f>COUNTIFS(Coding!CQ$3:CQ$1048576,"YES",Coding!$J$3:$J$1048576,Blocking_Dev.Method!$A$5,Coding!$AB$3:$AB$1048576,"YES")</f>
        <v>0</v>
      </c>
      <c r="BE80" s="60">
        <f>COUNTIFS(Coding!CR$3:CR$1048576,"YES",Coding!$J$3:$J$1048576,Blocking_Dev.Method!$A$5,Coding!$AB$3:$AB$1048576,"YES")</f>
        <v>0</v>
      </c>
      <c r="BF80" s="60">
        <f>COUNTIFS(Coding!CS$3:CS$1048576,"YES",Coding!$J$3:$J$1048576,Blocking_Dev.Method!$A$5,Coding!$AB$3:$AB$1048576,"YES")</f>
        <v>0</v>
      </c>
      <c r="BG80" s="60">
        <f>COUNTIFS(Coding!CT$3:CT$1048576,"YES",Coding!$J$3:$J$1048576,Blocking_Dev.Method!$A$5,Coding!$AB$3:$AB$1048576,"YES")</f>
        <v>0</v>
      </c>
      <c r="BH80" s="60">
        <f>COUNTIFS(Coding!CU$3:CU$1048576,"YES",Coding!$J$3:$J$1048576,Blocking_Dev.Method!$A$5,Coding!$AB$3:$AB$1048576,"YES")</f>
        <v>0</v>
      </c>
      <c r="BI80" s="60">
        <f>COUNTIFS(Coding!CV$3:CV$1048576,"YES",Coding!$J$3:$J$1048576,Blocking_Dev.Method!$A$5,Coding!$AB$3:$AB$1048576,"YES")</f>
        <v>0</v>
      </c>
      <c r="BJ80" s="60">
        <f>COUNTIFS(Coding!CW$3:CW$1048576,"YES",Coding!$J$3:$J$1048576,Blocking_Dev.Method!$A$5,Coding!$AB$3:$AB$1048576,"YES")</f>
        <v>0</v>
      </c>
      <c r="BK80" s="60">
        <f>COUNTIFS(Coding!CX$3:CX$1048576,"YES",Coding!$J$3:$J$1048576,Blocking_Dev.Method!$A$5,Coding!$AB$3:$AB$1048576,"YES")</f>
        <v>0</v>
      </c>
      <c r="BL80" s="60">
        <f>COUNTIFS(Coding!CY$3:CY$1048576,"YES",Coding!$J$3:$J$1048576,Blocking_Dev.Method!$A$5,Coding!$AB$3:$AB$1048576,"YES")</f>
        <v>3</v>
      </c>
      <c r="BM80" s="60">
        <f>COUNTIFS(Coding!CZ$3:CZ$1048576,"YES",Coding!$J$3:$J$1048576,Blocking_Dev.Method!$A$5,Coding!$AB$3:$AB$1048576,"YES")</f>
        <v>0</v>
      </c>
      <c r="BN80" s="60">
        <f>COUNTIFS(Coding!DA$3:DA$1048576,"YES",Coding!$J$3:$J$1048576,Blocking_Dev.Method!$A$5,Coding!$AB$3:$AB$1048576,"YES")</f>
        <v>0</v>
      </c>
      <c r="BO80" s="60">
        <f>COUNTIFS(Coding!DB$3:DB$1048576,"YES",Coding!$J$3:$J$1048576,Blocking_Dev.Method!$A$5,Coding!$AB$3:$AB$1048576,"YES")</f>
        <v>0</v>
      </c>
      <c r="BP80" s="60">
        <f>COUNTIFS(Coding!DC$3:DC$1048576,"YES",Coding!$J$3:$J$1048576,Blocking_Dev.Method!$A$5,Coding!$AB$3:$AB$1048576,"YES")</f>
        <v>1</v>
      </c>
      <c r="BQ80" s="60">
        <f>COUNTIFS(Coding!DD$3:DD$1048576,"YES",Coding!$J$3:$J$1048576,Blocking_Dev.Method!$A$5,Coding!$AB$3:$AB$1048576,"YES")</f>
        <v>0</v>
      </c>
      <c r="BR80" s="60">
        <f>COUNTIFS(Coding!DE$3:DE$1048576,"YES",Coding!$J$3:$J$1048576,Blocking_Dev.Method!$A$5,Coding!$AB$3:$AB$1048576,"YES")</f>
        <v>0</v>
      </c>
      <c r="BS80" s="60">
        <f>COUNTIFS(Coding!DF$3:DF$1048576,"YES",Coding!$J$3:$J$1048576,Blocking_Dev.Method!$A$5,Coding!$AB$3:$AB$1048576,"YES")</f>
        <v>0</v>
      </c>
      <c r="BT80" s="60">
        <f>COUNTIFS(Coding!DG$3:DG$1048576,"YES",Coding!$J$3:$J$1048576,Blocking_Dev.Method!$A$5,Coding!$AB$3:$AB$1048576,"YES")</f>
        <v>0</v>
      </c>
      <c r="BU80" s="60">
        <f>COUNTIFS(Coding!DH$3:DH$1048576,"YES",Coding!$J$3:$J$1048576,Blocking_Dev.Method!$A$5,Coding!$AB$3:$AB$1048576,"YES")</f>
        <v>0</v>
      </c>
      <c r="BV80" s="60">
        <f>COUNTIFS(Coding!DI$3:DI$1048576,"YES",Coding!$J$3:$J$1048576,Blocking_Dev.Method!$A$5,Coding!$AB$3:$AB$1048576,"YES")</f>
        <v>0</v>
      </c>
      <c r="BW80" s="60">
        <f>COUNTIFS(Coding!DJ$3:DJ$1048576,"YES",Coding!$J$3:$J$1048576,Blocking_Dev.Method!$A$5,Coding!$AB$3:$AB$1048576,"YES")</f>
        <v>0</v>
      </c>
      <c r="BX80" s="60">
        <f>COUNTIFS(Coding!DK$3:DK$1048576,"YES",Coding!$J$3:$J$1048576,Blocking_Dev.Method!$A$5,Coding!$AB$3:$AB$1048576,"YES")</f>
        <v>0</v>
      </c>
      <c r="BY80" s="60">
        <f>COUNTIFS(Coding!DL$3:DL$1048576,"YES",Coding!$J$3:$J$1048576,Blocking_Dev.Method!$A$5,Coding!$AB$3:$AB$1048576,"YES")</f>
        <v>0</v>
      </c>
      <c r="BZ80" s="60">
        <f>COUNTIFS(Coding!DM$3:DM$1048576,"YES",Coding!$J$3:$J$1048576,Blocking_Dev.Method!$A$5,Coding!$AB$3:$AB$1048576,"YES")</f>
        <v>0</v>
      </c>
      <c r="CA80" s="60">
        <f>COUNTIFS(Coding!DN$3:DN$1048576,"YES",Coding!$J$3:$J$1048576,Blocking_Dev.Method!$A$5,Coding!$AB$3:$AB$1048576,"YES")</f>
        <v>0</v>
      </c>
      <c r="CB80" s="60">
        <f>COUNTIFS(Coding!DO$3:DO$1048576,"YES",Coding!$J$3:$J$1048576,Blocking_Dev.Method!$A$5,Coding!$AB$3:$AB$1048576,"YES")</f>
        <v>0</v>
      </c>
      <c r="CC80" s="60">
        <f>COUNTIFS(Coding!DP$3:DP$1048576,"YES",Coding!$J$3:$J$1048576,Blocking_Dev.Method!$A$5,Coding!$AB$3:$AB$1048576,"YES")</f>
        <v>1</v>
      </c>
      <c r="CD80" s="60">
        <f>COUNTIFS(Coding!DQ$3:DQ$1048576,"YES",Coding!$J$3:$J$1048576,Blocking_Dev.Method!$A$5,Coding!$AB$3:$AB$1048576,"YES")</f>
        <v>1</v>
      </c>
      <c r="CE80" s="60">
        <f>COUNTIFS(Coding!DR$3:DR$1048576,"YES",Coding!$J$3:$J$1048576,Blocking_Dev.Method!$A$5,Coding!$AB$3:$AB$1048576,"YES")</f>
        <v>0</v>
      </c>
      <c r="CF80" s="60">
        <f>COUNTIFS(Coding!DS$3:DS$1048576,"YES",Coding!$J$3:$J$1048576,Blocking_Dev.Method!$A$5,Coding!$AB$3:$AB$1048576,"YES")</f>
        <v>1</v>
      </c>
      <c r="CG80" s="60">
        <f>COUNTIFS(Coding!DT$3:DT$1048576,"YES",Coding!$J$3:$J$1048576,Blocking_Dev.Method!$A$5,Coding!$AB$3:$AB$1048576,"YES")</f>
        <v>0</v>
      </c>
      <c r="CH80" s="60">
        <f>COUNTIFS(Coding!DU$3:DU$1048576,"YES",Coding!$J$3:$J$1048576,Blocking_Dev.Method!$A$5,Coding!$AB$3:$AB$1048576,"YES")</f>
        <v>0</v>
      </c>
      <c r="CI80" s="60">
        <f>COUNTIFS(Coding!DV$3:DV$1048576,"YES",Coding!$J$3:$J$1048576,Blocking_Dev.Method!$A$5,Coding!$AB$3:$AB$1048576,"YES")</f>
        <v>0</v>
      </c>
      <c r="CJ80" s="60">
        <f>COUNTIFS(Coding!DW$3:DW$1048576,"YES",Coding!$J$3:$J$1048576,Blocking_Dev.Method!$A$5,Coding!$AB$3:$AB$1048576,"YES")</f>
        <v>0</v>
      </c>
      <c r="CK80" s="60">
        <f>COUNTIFS(Coding!DX$3:DX$1048576,"YES",Coding!$J$3:$J$1048576,Blocking_Dev.Method!$A$5,Coding!$AB$3:$AB$1048576,"YES")</f>
        <v>0</v>
      </c>
      <c r="CL80" s="60">
        <f>COUNTIFS(Coding!DY$3:DY$1048576,"YES",Coding!$J$3:$J$1048576,Blocking_Dev.Method!$A$5,Coding!$AB$3:$AB$1048576,"YES")</f>
        <v>0</v>
      </c>
      <c r="CM80" s="60">
        <f>COUNTIFS(Coding!DZ$3:DZ$1048576,"YES",Coding!$J$3:$J$1048576,Blocking_Dev.Method!$A$5,Coding!$AB$3:$AB$1048576,"YES")</f>
        <v>0</v>
      </c>
      <c r="CN80" s="60">
        <f>COUNTIFS(Coding!EA$3:EA$1048576,"YES",Coding!$J$3:$J$1048576,Blocking_Dev.Method!$A$5,Coding!$AB$3:$AB$1048576,"YES")</f>
        <v>0</v>
      </c>
      <c r="CO80" s="60">
        <f>COUNTIFS(Coding!EB$3:EB$1048576,"YES",Coding!$J$3:$J$1048576,Blocking_Dev.Method!$A$5,Coding!$AB$3:$AB$1048576,"YES")</f>
        <v>0</v>
      </c>
      <c r="CP80" s="60">
        <f>COUNTIFS(Coding!EC$3:EC$1048576,"YES",Coding!$J$3:$J$1048576,Blocking_Dev.Method!$A$5,Coding!$AB$3:$AB$1048576,"YES")</f>
        <v>0</v>
      </c>
      <c r="CQ80" s="60">
        <f>COUNTIFS(Coding!ED$3:ED$1048576,"YES",Coding!$J$3:$J$1048576,Blocking_Dev.Method!$A$5,Coding!$AB$3:$AB$1048576,"YES")</f>
        <v>0</v>
      </c>
      <c r="CR80" s="60">
        <f>COUNTIFS(Coding!EE$3:EE$1048576,"YES",Coding!$J$3:$J$1048576,Blocking_Dev.Method!$A$5,Coding!$AB$3:$AB$1048576,"YES")</f>
        <v>0</v>
      </c>
      <c r="CS80" s="60">
        <f>COUNTIFS(Coding!EF$3:EF$1048576,"YES",Coding!$J$3:$J$1048576,Blocking_Dev.Method!$A$5,Coding!$AB$3:$AB$1048576,"YES")</f>
        <v>0</v>
      </c>
      <c r="CT80" s="60">
        <f>COUNTIFS(Coding!EG$3:EG$1048576,"YES",Coding!$J$3:$J$1048576,Blocking_Dev.Method!$A$5,Coding!$AB$3:$AB$1048576,"YES")</f>
        <v>0</v>
      </c>
    </row>
    <row r="81" spans="1:98" x14ac:dyDescent="0.25">
      <c r="A81" s="176" t="s">
        <v>18</v>
      </c>
      <c r="B81" s="176"/>
      <c r="C81" s="176"/>
      <c r="D81" s="176"/>
      <c r="E81" s="176"/>
      <c r="F81" s="176"/>
      <c r="G81" s="60">
        <f>COUNTIFS(Coding!AT$3:AT$1048576,"YES",Coding!$J$3:$J$1048576,Blocking_Dev.Method!$A$5,Coding!$Y$3:$Y$1048576,"YES")</f>
        <v>0</v>
      </c>
      <c r="H81" s="60">
        <f>COUNTIFS(Coding!AU$3:AU$1048576,"YES",Coding!$J$3:$J$1048576,Blocking_Dev.Method!$A$5,Coding!$Y$3:$Y$1048576,"YES")</f>
        <v>0</v>
      </c>
      <c r="I81" s="60">
        <f>COUNTIFS(Coding!AV$3:AV$1048576,"YES",Coding!$J$3:$J$1048576,Blocking_Dev.Method!$A$5,Coding!$Y$3:$Y$1048576,"YES")</f>
        <v>0</v>
      </c>
      <c r="J81" s="60">
        <f>COUNTIFS(Coding!AW$3:AW$1048576,"YES",Coding!$J$3:$J$1048576,Blocking_Dev.Method!$A$5,Coding!$Y$3:$Y$1048576,"YES")</f>
        <v>0</v>
      </c>
      <c r="K81" s="60">
        <f>COUNTIFS(Coding!AX$3:AX$1048576,"YES",Coding!$J$3:$J$1048576,Blocking_Dev.Method!$A$5,Coding!$Y$3:$Y$1048576,"YES")</f>
        <v>0</v>
      </c>
      <c r="L81" s="60">
        <f>COUNTIFS(Coding!AY$3:AY$1048576,"YES",Coding!$J$3:$J$1048576,Blocking_Dev.Method!$A$5,Coding!$Y$3:$Y$1048576,"YES")</f>
        <v>2</v>
      </c>
      <c r="M81" s="60">
        <f>COUNTIFS(Coding!AZ$3:AZ$1048576,"YES",Coding!$J$3:$J$1048576,Blocking_Dev.Method!$A$5,Coding!$Y$3:$Y$1048576,"YES")</f>
        <v>0</v>
      </c>
      <c r="N81" s="60">
        <f>COUNTIFS(Coding!BA$3:BA$1048576,"YES",Coding!$J$3:$J$1048576,Blocking_Dev.Method!$A$5,Coding!$Y$3:$Y$1048576,"YES")</f>
        <v>0</v>
      </c>
      <c r="O81" s="60">
        <f>COUNTIFS(Coding!BB$3:BB$1048576,"YES",Coding!$J$3:$J$1048576,Blocking_Dev.Method!$A$5,Coding!$Y$3:$Y$1048576,"YES")</f>
        <v>0</v>
      </c>
      <c r="P81" s="60">
        <f>COUNTIFS(Coding!BC$3:BC$1048576,"YES",Coding!$J$3:$J$1048576,Blocking_Dev.Method!$A$5,Coding!$Y$3:$Y$1048576,"YES")</f>
        <v>0</v>
      </c>
      <c r="Q81" s="60">
        <f>COUNTIFS(Coding!BD$3:BD$1048576,"YES",Coding!$J$3:$J$1048576,Blocking_Dev.Method!$A$5,Coding!$Y$3:$Y$1048576,"YES")</f>
        <v>0</v>
      </c>
      <c r="R81" s="60">
        <f>COUNTIFS(Coding!BE$3:BE$1048576,"YES",Coding!$J$3:$J$1048576,Blocking_Dev.Method!$A$5,Coding!$Y$3:$Y$1048576,"YES")</f>
        <v>0</v>
      </c>
      <c r="S81" s="60">
        <f>COUNTIFS(Coding!BF$3:BF$1048576,"YES",Coding!$J$3:$J$1048576,Blocking_Dev.Method!$A$5,Coding!$Y$3:$Y$1048576,"YES")</f>
        <v>0</v>
      </c>
      <c r="T81" s="60">
        <f>COUNTIFS(Coding!BG$3:BG$1048576,"YES",Coding!$J$3:$J$1048576,Blocking_Dev.Method!$A$5,Coding!$Y$3:$Y$1048576,"YES")</f>
        <v>0</v>
      </c>
      <c r="U81" s="60">
        <f>COUNTIFS(Coding!BH$3:BH$1048576,"YES",Coding!$J$3:$J$1048576,Blocking_Dev.Method!$A$5,Coding!$Y$3:$Y$1048576,"YES")</f>
        <v>0</v>
      </c>
      <c r="V81" s="60">
        <f>COUNTIFS(Coding!BI$3:BI$1048576,"YES",Coding!$J$3:$J$1048576,Blocking_Dev.Method!$A$5,Coding!$Y$3:$Y$1048576,"YES")</f>
        <v>0</v>
      </c>
      <c r="W81" s="60">
        <f>COUNTIFS(Coding!BJ$3:BJ$1048576,"YES",Coding!$J$3:$J$1048576,Blocking_Dev.Method!$A$5,Coding!$Y$3:$Y$1048576,"YES")</f>
        <v>0</v>
      </c>
      <c r="X81" s="60">
        <f>COUNTIFS(Coding!BK$3:BK$1048576,"YES",Coding!$J$3:$J$1048576,Blocking_Dev.Method!$A$5,Coding!$Y$3:$Y$1048576,"YES")</f>
        <v>1</v>
      </c>
      <c r="Y81" s="60">
        <f>COUNTIFS(Coding!BL$3:BL$1048576,"YES",Coding!$J$3:$J$1048576,Blocking_Dev.Method!$A$5,Coding!$Y$3:$Y$1048576,"YES")</f>
        <v>0</v>
      </c>
      <c r="Z81" s="60">
        <f>COUNTIFS(Coding!BM$3:BM$1048576,"YES",Coding!$J$3:$J$1048576,Blocking_Dev.Method!$A$5,Coding!$Y$3:$Y$1048576,"YES")</f>
        <v>2</v>
      </c>
      <c r="AA81" s="60">
        <f>COUNTIFS(Coding!BN$3:BN$1048576,"YES",Coding!$J$3:$J$1048576,Blocking_Dev.Method!$A$5,Coding!$Y$3:$Y$1048576,"YES")</f>
        <v>0</v>
      </c>
      <c r="AB81" s="60">
        <f>COUNTIFS(Coding!BO$3:BO$1048576,"YES",Coding!$J$3:$J$1048576,Blocking_Dev.Method!$A$5,Coding!$Y$3:$Y$1048576,"YES")</f>
        <v>0</v>
      </c>
      <c r="AC81" s="60">
        <f>COUNTIFS(Coding!BP$3:BP$1048576,"YES",Coding!$J$3:$J$1048576,Blocking_Dev.Method!$A$5,Coding!$Y$3:$Y$1048576,"YES")</f>
        <v>0</v>
      </c>
      <c r="AD81" s="60">
        <f>COUNTIFS(Coding!BQ$3:BQ$1048576,"YES",Coding!$J$3:$J$1048576,Blocking_Dev.Method!$A$5,Coding!$Y$3:$Y$1048576,"YES")</f>
        <v>4</v>
      </c>
      <c r="AE81" s="60">
        <f>COUNTIFS(Coding!BR$3:BR$1048576,"YES",Coding!$J$3:$J$1048576,Blocking_Dev.Method!$A$5,Coding!$Y$3:$Y$1048576,"YES")</f>
        <v>0</v>
      </c>
      <c r="AF81" s="60">
        <f>COUNTIFS(Coding!BS$3:BS$1048576,"YES",Coding!$J$3:$J$1048576,Blocking_Dev.Method!$A$5,Coding!$Y$3:$Y$1048576,"YES")</f>
        <v>0</v>
      </c>
      <c r="AG81" s="60">
        <f>COUNTIFS(Coding!BT$3:BT$1048576,"YES",Coding!$J$3:$J$1048576,Blocking_Dev.Method!$A$5,Coding!$Y$3:$Y$1048576,"YES")</f>
        <v>0</v>
      </c>
      <c r="AH81" s="60">
        <f>COUNTIFS(Coding!BU$3:BU$1048576,"YES",Coding!$J$3:$J$1048576,Blocking_Dev.Method!$A$5,Coding!$Y$3:$Y$1048576,"YES")</f>
        <v>0</v>
      </c>
      <c r="AI81" s="60">
        <f>COUNTIFS(Coding!BV$3:BV$1048576,"YES",Coding!$J$3:$J$1048576,Blocking_Dev.Method!$A$5,Coding!$Y$3:$Y$1048576,"YES")</f>
        <v>0</v>
      </c>
      <c r="AJ81" s="60">
        <f>COUNTIFS(Coding!BW$3:BW$1048576,"YES",Coding!$J$3:$J$1048576,Blocking_Dev.Method!$A$5,Coding!$Y$3:$Y$1048576,"YES")</f>
        <v>0</v>
      </c>
      <c r="AK81" s="60">
        <f>COUNTIFS(Coding!BX$3:BX$1048576,"YES",Coding!$J$3:$J$1048576,Blocking_Dev.Method!$A$5,Coding!$Y$3:$Y$1048576,"YES")</f>
        <v>0</v>
      </c>
      <c r="AL81" s="60">
        <f>COUNTIFS(Coding!BY$3:BY$1048576,"YES",Coding!$J$3:$J$1048576,Blocking_Dev.Method!$A$5,Coding!$Y$3:$Y$1048576,"YES")</f>
        <v>1</v>
      </c>
      <c r="AM81" s="60">
        <f>COUNTIFS(Coding!BZ$3:BZ$1048576,"YES",Coding!$J$3:$J$1048576,Blocking_Dev.Method!$A$5,Coding!$Y$3:$Y$1048576,"YES")</f>
        <v>0</v>
      </c>
      <c r="AN81" s="60">
        <f>COUNTIFS(Coding!CA$3:CA$1048576,"YES",Coding!$J$3:$J$1048576,Blocking_Dev.Method!$A$5,Coding!$Y$3:$Y$1048576,"YES")</f>
        <v>0</v>
      </c>
      <c r="AO81" s="60">
        <f>COUNTIFS(Coding!CB$3:CB$1048576,"YES",Coding!$J$3:$J$1048576,Blocking_Dev.Method!$A$5,Coding!$Y$3:$Y$1048576,"YES")</f>
        <v>0</v>
      </c>
      <c r="AP81" s="60">
        <f>COUNTIFS(Coding!CC$3:CC$1048576,"YES",Coding!$J$3:$J$1048576,Blocking_Dev.Method!$A$5,Coding!$Y$3:$Y$1048576,"YES")</f>
        <v>0</v>
      </c>
      <c r="AQ81" s="60">
        <f>COUNTIFS(Coding!CD$3:CD$1048576,"YES",Coding!$J$3:$J$1048576,Blocking_Dev.Method!$A$5,Coding!$Y$3:$Y$1048576,"YES")</f>
        <v>0</v>
      </c>
      <c r="AR81" s="60">
        <f>COUNTIFS(Coding!CE$3:CE$1048576,"YES",Coding!$J$3:$J$1048576,Blocking_Dev.Method!$A$5,Coding!$Y$3:$Y$1048576,"YES")</f>
        <v>0</v>
      </c>
      <c r="AS81" s="60">
        <f>COUNTIFS(Coding!CF$3:CF$1048576,"YES",Coding!$J$3:$J$1048576,Blocking_Dev.Method!$A$5,Coding!$Y$3:$Y$1048576,"YES")</f>
        <v>0</v>
      </c>
      <c r="AT81" s="60">
        <f>COUNTIFS(Coding!CG$3:CG$1048576,"YES",Coding!$J$3:$J$1048576,Blocking_Dev.Method!$A$5,Coding!$Y$3:$Y$1048576,"YES")</f>
        <v>1</v>
      </c>
      <c r="AU81" s="60">
        <f>COUNTIFS(Coding!CH$3:CH$1048576,"YES",Coding!$J$3:$J$1048576,Blocking_Dev.Method!$A$5,Coding!$Y$3:$Y$1048576,"YES")</f>
        <v>1</v>
      </c>
      <c r="AV81" s="60">
        <f>COUNTIFS(Coding!CI$3:CI$1048576,"YES",Coding!$J$3:$J$1048576,Blocking_Dev.Method!$A$5,Coding!$Y$3:$Y$1048576,"YES")</f>
        <v>0</v>
      </c>
      <c r="AW81" s="60">
        <f>COUNTIFS(Coding!CJ$3:CJ$1048576,"YES",Coding!$J$3:$J$1048576,Blocking_Dev.Method!$A$5,Coding!$Y$3:$Y$1048576,"YES")</f>
        <v>0</v>
      </c>
      <c r="AX81" s="60">
        <f>COUNTIFS(Coding!CK$3:CK$1048576,"YES",Coding!$J$3:$J$1048576,Blocking_Dev.Method!$A$5,Coding!$Y$3:$Y$1048576,"YES")</f>
        <v>0</v>
      </c>
      <c r="AY81" s="60">
        <f>COUNTIFS(Coding!CL$3:CL$1048576,"YES",Coding!$J$3:$J$1048576,Blocking_Dev.Method!$A$5,Coding!$Y$3:$Y$1048576,"YES")</f>
        <v>0</v>
      </c>
      <c r="AZ81" s="60">
        <f>COUNTIFS(Coding!CM$3:CM$1048576,"YES",Coding!$J$3:$J$1048576,Blocking_Dev.Method!$A$5,Coding!$Y$3:$Y$1048576,"YES")</f>
        <v>0</v>
      </c>
      <c r="BA81" s="60">
        <f>COUNTIFS(Coding!CN$3:CN$1048576,"YES",Coding!$J$3:$J$1048576,Blocking_Dev.Method!$A$5,Coding!$Y$3:$Y$1048576,"YES")</f>
        <v>0</v>
      </c>
      <c r="BB81" s="60">
        <f>COUNTIFS(Coding!CO$3:CO$1048576,"YES",Coding!$J$3:$J$1048576,Blocking_Dev.Method!$A$5,Coding!$Y$3:$Y$1048576,"YES")</f>
        <v>0</v>
      </c>
      <c r="BC81" s="60">
        <f>COUNTIFS(Coding!CP$3:CP$1048576,"YES",Coding!$J$3:$J$1048576,Blocking_Dev.Method!$A$5,Coding!$Y$3:$Y$1048576,"YES")</f>
        <v>0</v>
      </c>
      <c r="BD81" s="60">
        <f>COUNTIFS(Coding!CQ$3:CQ$1048576,"YES",Coding!$J$3:$J$1048576,Blocking_Dev.Method!$A$5,Coding!$Y$3:$Y$1048576,"YES")</f>
        <v>0</v>
      </c>
      <c r="BE81" s="60">
        <f>COUNTIFS(Coding!CR$3:CR$1048576,"YES",Coding!$J$3:$J$1048576,Blocking_Dev.Method!$A$5,Coding!$Y$3:$Y$1048576,"YES")</f>
        <v>0</v>
      </c>
      <c r="BF81" s="60">
        <f>COUNTIFS(Coding!CS$3:CS$1048576,"YES",Coding!$J$3:$J$1048576,Blocking_Dev.Method!$A$5,Coding!$Y$3:$Y$1048576,"YES")</f>
        <v>0</v>
      </c>
      <c r="BG81" s="60">
        <f>COUNTIFS(Coding!CT$3:CT$1048576,"YES",Coding!$J$3:$J$1048576,Blocking_Dev.Method!$A$5,Coding!$Y$3:$Y$1048576,"YES")</f>
        <v>1</v>
      </c>
      <c r="BH81" s="60">
        <f>COUNTIFS(Coding!CU$3:CU$1048576,"YES",Coding!$J$3:$J$1048576,Blocking_Dev.Method!$A$5,Coding!$Y$3:$Y$1048576,"YES")</f>
        <v>1</v>
      </c>
      <c r="BI81" s="60">
        <f>COUNTIFS(Coding!CV$3:CV$1048576,"YES",Coding!$J$3:$J$1048576,Blocking_Dev.Method!$A$5,Coding!$Y$3:$Y$1048576,"YES")</f>
        <v>0</v>
      </c>
      <c r="BJ81" s="60">
        <f>COUNTIFS(Coding!CW$3:CW$1048576,"YES",Coding!$J$3:$J$1048576,Blocking_Dev.Method!$A$5,Coding!$Y$3:$Y$1048576,"YES")</f>
        <v>0</v>
      </c>
      <c r="BK81" s="60">
        <f>COUNTIFS(Coding!CX$3:CX$1048576,"YES",Coding!$J$3:$J$1048576,Blocking_Dev.Method!$A$5,Coding!$Y$3:$Y$1048576,"YES")</f>
        <v>0</v>
      </c>
      <c r="BL81" s="60">
        <f>COUNTIFS(Coding!CY$3:CY$1048576,"YES",Coding!$J$3:$J$1048576,Blocking_Dev.Method!$A$5,Coding!$Y$3:$Y$1048576,"YES")</f>
        <v>0</v>
      </c>
      <c r="BM81" s="60">
        <f>COUNTIFS(Coding!CZ$3:CZ$1048576,"YES",Coding!$J$3:$J$1048576,Blocking_Dev.Method!$A$5,Coding!$Y$3:$Y$1048576,"YES")</f>
        <v>0</v>
      </c>
      <c r="BN81" s="60">
        <f>COUNTIFS(Coding!DA$3:DA$1048576,"YES",Coding!$J$3:$J$1048576,Blocking_Dev.Method!$A$5,Coding!$Y$3:$Y$1048576,"YES")</f>
        <v>0</v>
      </c>
      <c r="BO81" s="60">
        <f>COUNTIFS(Coding!DB$3:DB$1048576,"YES",Coding!$J$3:$J$1048576,Blocking_Dev.Method!$A$5,Coding!$Y$3:$Y$1048576,"YES")</f>
        <v>1</v>
      </c>
      <c r="BP81" s="60">
        <f>COUNTIFS(Coding!DC$3:DC$1048576,"YES",Coding!$J$3:$J$1048576,Blocking_Dev.Method!$A$5,Coding!$Y$3:$Y$1048576,"YES")</f>
        <v>1</v>
      </c>
      <c r="BQ81" s="60">
        <f>COUNTIFS(Coding!DD$3:DD$1048576,"YES",Coding!$J$3:$J$1048576,Blocking_Dev.Method!$A$5,Coding!$Y$3:$Y$1048576,"YES")</f>
        <v>0</v>
      </c>
      <c r="BR81" s="60">
        <f>COUNTIFS(Coding!DE$3:DE$1048576,"YES",Coding!$J$3:$J$1048576,Blocking_Dev.Method!$A$5,Coding!$Y$3:$Y$1048576,"YES")</f>
        <v>1</v>
      </c>
      <c r="BS81" s="60">
        <f>COUNTIFS(Coding!DF$3:DF$1048576,"YES",Coding!$J$3:$J$1048576,Blocking_Dev.Method!$A$5,Coding!$Y$3:$Y$1048576,"YES")</f>
        <v>0</v>
      </c>
      <c r="BT81" s="60">
        <f>COUNTIFS(Coding!DG$3:DG$1048576,"YES",Coding!$J$3:$J$1048576,Blocking_Dev.Method!$A$5,Coding!$Y$3:$Y$1048576,"YES")</f>
        <v>1</v>
      </c>
      <c r="BU81" s="60">
        <f>COUNTIFS(Coding!DH$3:DH$1048576,"YES",Coding!$J$3:$J$1048576,Blocking_Dev.Method!$A$5,Coding!$Y$3:$Y$1048576,"YES")</f>
        <v>0</v>
      </c>
      <c r="BV81" s="60">
        <f>COUNTIFS(Coding!DI$3:DI$1048576,"YES",Coding!$J$3:$J$1048576,Blocking_Dev.Method!$A$5,Coding!$Y$3:$Y$1048576,"YES")</f>
        <v>0</v>
      </c>
      <c r="BW81" s="60">
        <f>COUNTIFS(Coding!DJ$3:DJ$1048576,"YES",Coding!$J$3:$J$1048576,Blocking_Dev.Method!$A$5,Coding!$Y$3:$Y$1048576,"YES")</f>
        <v>0</v>
      </c>
      <c r="BX81" s="60">
        <f>COUNTIFS(Coding!DK$3:DK$1048576,"YES",Coding!$J$3:$J$1048576,Blocking_Dev.Method!$A$5,Coding!$Y$3:$Y$1048576,"YES")</f>
        <v>0</v>
      </c>
      <c r="BY81" s="60">
        <f>COUNTIFS(Coding!DL$3:DL$1048576,"YES",Coding!$J$3:$J$1048576,Blocking_Dev.Method!$A$5,Coding!$Y$3:$Y$1048576,"YES")</f>
        <v>0</v>
      </c>
      <c r="BZ81" s="60">
        <f>COUNTIFS(Coding!DM$3:DM$1048576,"YES",Coding!$J$3:$J$1048576,Blocking_Dev.Method!$A$5,Coding!$Y$3:$Y$1048576,"YES")</f>
        <v>0</v>
      </c>
      <c r="CA81" s="60">
        <f>COUNTIFS(Coding!DN$3:DN$1048576,"YES",Coding!$J$3:$J$1048576,Blocking_Dev.Method!$A$5,Coding!$Y$3:$Y$1048576,"YES")</f>
        <v>0</v>
      </c>
      <c r="CB81" s="60">
        <f>COUNTIFS(Coding!DO$3:DO$1048576,"YES",Coding!$J$3:$J$1048576,Blocking_Dev.Method!$A$5,Coding!$Y$3:$Y$1048576,"YES")</f>
        <v>1</v>
      </c>
      <c r="CC81" s="60">
        <f>COUNTIFS(Coding!DP$3:DP$1048576,"YES",Coding!$J$3:$J$1048576,Blocking_Dev.Method!$A$5,Coding!$Y$3:$Y$1048576,"YES")</f>
        <v>0</v>
      </c>
      <c r="CD81" s="60">
        <f>COUNTIFS(Coding!DQ$3:DQ$1048576,"YES",Coding!$J$3:$J$1048576,Blocking_Dev.Method!$A$5,Coding!$Y$3:$Y$1048576,"YES")</f>
        <v>0</v>
      </c>
      <c r="CE81" s="60">
        <f>COUNTIFS(Coding!DR$3:DR$1048576,"YES",Coding!$J$3:$J$1048576,Blocking_Dev.Method!$A$5,Coding!$Y$3:$Y$1048576,"YES")</f>
        <v>0</v>
      </c>
      <c r="CF81" s="60">
        <f>COUNTIFS(Coding!DS$3:DS$1048576,"YES",Coding!$J$3:$J$1048576,Blocking_Dev.Method!$A$5,Coding!$Y$3:$Y$1048576,"YES")</f>
        <v>0</v>
      </c>
      <c r="CG81" s="60">
        <f>COUNTIFS(Coding!DT$3:DT$1048576,"YES",Coding!$J$3:$J$1048576,Blocking_Dev.Method!$A$5,Coding!$Y$3:$Y$1048576,"YES")</f>
        <v>0</v>
      </c>
      <c r="CH81" s="60">
        <f>COUNTIFS(Coding!DU$3:DU$1048576,"YES",Coding!$J$3:$J$1048576,Blocking_Dev.Method!$A$5,Coding!$Y$3:$Y$1048576,"YES")</f>
        <v>0</v>
      </c>
      <c r="CI81" s="60">
        <f>COUNTIFS(Coding!DV$3:DV$1048576,"YES",Coding!$J$3:$J$1048576,Blocking_Dev.Method!$A$5,Coding!$Y$3:$Y$1048576,"YES")</f>
        <v>0</v>
      </c>
      <c r="CJ81" s="60">
        <f>COUNTIFS(Coding!DW$3:DW$1048576,"YES",Coding!$J$3:$J$1048576,Blocking_Dev.Method!$A$5,Coding!$Y$3:$Y$1048576,"YES")</f>
        <v>0</v>
      </c>
      <c r="CK81" s="60">
        <f>COUNTIFS(Coding!DX$3:DX$1048576,"YES",Coding!$J$3:$J$1048576,Blocking_Dev.Method!$A$5,Coding!$Y$3:$Y$1048576,"YES")</f>
        <v>0</v>
      </c>
      <c r="CL81" s="60">
        <f>COUNTIFS(Coding!DY$3:DY$1048576,"YES",Coding!$J$3:$J$1048576,Blocking_Dev.Method!$A$5,Coding!$Y$3:$Y$1048576,"YES")</f>
        <v>0</v>
      </c>
      <c r="CM81" s="60">
        <f>COUNTIFS(Coding!DZ$3:DZ$1048576,"YES",Coding!$J$3:$J$1048576,Blocking_Dev.Method!$A$5,Coding!$Y$3:$Y$1048576,"YES")</f>
        <v>0</v>
      </c>
      <c r="CN81" s="60">
        <f>COUNTIFS(Coding!EA$3:EA$1048576,"YES",Coding!$J$3:$J$1048576,Blocking_Dev.Method!$A$5,Coding!$Y$3:$Y$1048576,"YES")</f>
        <v>0</v>
      </c>
      <c r="CO81" s="60">
        <f>COUNTIFS(Coding!EB$3:EB$1048576,"YES",Coding!$J$3:$J$1048576,Blocking_Dev.Method!$A$5,Coding!$Y$3:$Y$1048576,"YES")</f>
        <v>0</v>
      </c>
      <c r="CP81" s="60">
        <f>COUNTIFS(Coding!EC$3:EC$1048576,"YES",Coding!$J$3:$J$1048576,Blocking_Dev.Method!$A$5,Coding!$Y$3:$Y$1048576,"YES")</f>
        <v>0</v>
      </c>
      <c r="CQ81" s="60">
        <f>COUNTIFS(Coding!ED$3:ED$1048576,"YES",Coding!$J$3:$J$1048576,Blocking_Dev.Method!$A$5,Coding!$Y$3:$Y$1048576,"YES")</f>
        <v>0</v>
      </c>
      <c r="CR81" s="60">
        <f>COUNTIFS(Coding!EE$3:EE$1048576,"YES",Coding!$J$3:$J$1048576,Blocking_Dev.Method!$A$5,Coding!$Y$3:$Y$1048576,"YES")</f>
        <v>0</v>
      </c>
      <c r="CS81" s="60">
        <f>COUNTIFS(Coding!EF$3:EF$1048576,"YES",Coding!$J$3:$J$1048576,Blocking_Dev.Method!$A$5,Coding!$Y$3:$Y$1048576,"YES")</f>
        <v>0</v>
      </c>
      <c r="CT81" s="60">
        <f>COUNTIFS(Coding!EG$3:EG$1048576,"YES",Coding!$J$3:$J$1048576,Blocking_Dev.Method!$A$5,Coding!$Y$3:$Y$1048576,"YES")</f>
        <v>0</v>
      </c>
    </row>
    <row r="82" spans="1:98" x14ac:dyDescent="0.25">
      <c r="A82" s="176" t="s">
        <v>27</v>
      </c>
      <c r="B82" s="176"/>
      <c r="C82" s="176"/>
      <c r="D82" s="176"/>
      <c r="E82" s="176"/>
      <c r="F82" s="176"/>
      <c r="G82" s="60">
        <f>COUNTIFS(Coding!AT$3:AT$1048576,"YES",Coding!$J$3:$J$1048576,Blocking_Dev.Method!$A$5,Coding!$AH$3:$AH$1048576,"YES")</f>
        <v>0</v>
      </c>
      <c r="H82" s="60">
        <f>COUNTIFS(Coding!AU$3:AU$1048576,"YES",Coding!$J$3:$J$1048576,Blocking_Dev.Method!$A$5,Coding!$AH$3:$AH$1048576,"YES")</f>
        <v>0</v>
      </c>
      <c r="I82" s="60">
        <f>COUNTIFS(Coding!AV$3:AV$1048576,"YES",Coding!$J$3:$J$1048576,Blocking_Dev.Method!$A$5,Coding!$AH$3:$AH$1048576,"YES")</f>
        <v>1</v>
      </c>
      <c r="J82" s="60">
        <f>COUNTIFS(Coding!AW$3:AW$1048576,"YES",Coding!$J$3:$J$1048576,Blocking_Dev.Method!$A$5,Coding!$AH$3:$AH$1048576,"YES")</f>
        <v>0</v>
      </c>
      <c r="K82" s="60">
        <f>COUNTIFS(Coding!AX$3:AX$1048576,"YES",Coding!$J$3:$J$1048576,Blocking_Dev.Method!$A$5,Coding!$AH$3:$AH$1048576,"YES")</f>
        <v>0</v>
      </c>
      <c r="L82" s="60">
        <f>COUNTIFS(Coding!AY$3:AY$1048576,"YES",Coding!$J$3:$J$1048576,Blocking_Dev.Method!$A$5,Coding!$AH$3:$AH$1048576,"YES")</f>
        <v>0</v>
      </c>
      <c r="M82" s="60">
        <f>COUNTIFS(Coding!AZ$3:AZ$1048576,"YES",Coding!$J$3:$J$1048576,Blocking_Dev.Method!$A$5,Coding!$AH$3:$AH$1048576,"YES")</f>
        <v>0</v>
      </c>
      <c r="N82" s="60">
        <f>COUNTIFS(Coding!BA$3:BA$1048576,"YES",Coding!$J$3:$J$1048576,Blocking_Dev.Method!$A$5,Coding!$AH$3:$AH$1048576,"YES")</f>
        <v>0</v>
      </c>
      <c r="O82" s="60">
        <f>COUNTIFS(Coding!BB$3:BB$1048576,"YES",Coding!$J$3:$J$1048576,Blocking_Dev.Method!$A$5,Coding!$AH$3:$AH$1048576,"YES")</f>
        <v>0</v>
      </c>
      <c r="P82" s="60">
        <f>COUNTIFS(Coding!BC$3:BC$1048576,"YES",Coding!$J$3:$J$1048576,Blocking_Dev.Method!$A$5,Coding!$AH$3:$AH$1048576,"YES")</f>
        <v>0</v>
      </c>
      <c r="Q82" s="60">
        <f>COUNTIFS(Coding!BD$3:BD$1048576,"YES",Coding!$J$3:$J$1048576,Blocking_Dev.Method!$A$5,Coding!$AH$3:$AH$1048576,"YES")</f>
        <v>0</v>
      </c>
      <c r="R82" s="60">
        <f>COUNTIFS(Coding!BE$3:BE$1048576,"YES",Coding!$J$3:$J$1048576,Blocking_Dev.Method!$A$5,Coding!$AH$3:$AH$1048576,"YES")</f>
        <v>0</v>
      </c>
      <c r="S82" s="60">
        <f>COUNTIFS(Coding!BF$3:BF$1048576,"YES",Coding!$J$3:$J$1048576,Blocking_Dev.Method!$A$5,Coding!$AH$3:$AH$1048576,"YES")</f>
        <v>0</v>
      </c>
      <c r="T82" s="60">
        <f>COUNTIFS(Coding!BG$3:BG$1048576,"YES",Coding!$J$3:$J$1048576,Blocking_Dev.Method!$A$5,Coding!$AH$3:$AH$1048576,"YES")</f>
        <v>0</v>
      </c>
      <c r="U82" s="60">
        <f>COUNTIFS(Coding!BH$3:BH$1048576,"YES",Coding!$J$3:$J$1048576,Blocking_Dev.Method!$A$5,Coding!$AH$3:$AH$1048576,"YES")</f>
        <v>1</v>
      </c>
      <c r="V82" s="60">
        <f>COUNTIFS(Coding!BI$3:BI$1048576,"YES",Coding!$J$3:$J$1048576,Blocking_Dev.Method!$A$5,Coding!$AH$3:$AH$1048576,"YES")</f>
        <v>0</v>
      </c>
      <c r="W82" s="60">
        <f>COUNTIFS(Coding!BJ$3:BJ$1048576,"YES",Coding!$J$3:$J$1048576,Blocking_Dev.Method!$A$5,Coding!$AH$3:$AH$1048576,"YES")</f>
        <v>0</v>
      </c>
      <c r="X82" s="60">
        <f>COUNTIFS(Coding!BK$3:BK$1048576,"YES",Coding!$J$3:$J$1048576,Blocking_Dev.Method!$A$5,Coding!$AH$3:$AH$1048576,"YES")</f>
        <v>0</v>
      </c>
      <c r="Y82" s="60">
        <f>COUNTIFS(Coding!BL$3:BL$1048576,"YES",Coding!$J$3:$J$1048576,Blocking_Dev.Method!$A$5,Coding!$AH$3:$AH$1048576,"YES")</f>
        <v>0</v>
      </c>
      <c r="Z82" s="60">
        <f>COUNTIFS(Coding!BM$3:BM$1048576,"YES",Coding!$J$3:$J$1048576,Blocking_Dev.Method!$A$5,Coding!$AH$3:$AH$1048576,"YES")</f>
        <v>0</v>
      </c>
      <c r="AA82" s="60">
        <f>COUNTIFS(Coding!BN$3:BN$1048576,"YES",Coding!$J$3:$J$1048576,Blocking_Dev.Method!$A$5,Coding!$AH$3:$AH$1048576,"YES")</f>
        <v>0</v>
      </c>
      <c r="AB82" s="60">
        <f>COUNTIFS(Coding!BO$3:BO$1048576,"YES",Coding!$J$3:$J$1048576,Blocking_Dev.Method!$A$5,Coding!$AH$3:$AH$1048576,"YES")</f>
        <v>0</v>
      </c>
      <c r="AC82" s="60">
        <f>COUNTIFS(Coding!BP$3:BP$1048576,"YES",Coding!$J$3:$J$1048576,Blocking_Dev.Method!$A$5,Coding!$AH$3:$AH$1048576,"YES")</f>
        <v>0</v>
      </c>
      <c r="AD82" s="60">
        <f>COUNTIFS(Coding!BQ$3:BQ$1048576,"YES",Coding!$J$3:$J$1048576,Blocking_Dev.Method!$A$5,Coding!$AH$3:$AH$1048576,"YES")</f>
        <v>0</v>
      </c>
      <c r="AE82" s="60">
        <f>COUNTIFS(Coding!BR$3:BR$1048576,"YES",Coding!$J$3:$J$1048576,Blocking_Dev.Method!$A$5,Coding!$AH$3:$AH$1048576,"YES")</f>
        <v>0</v>
      </c>
      <c r="AF82" s="60">
        <f>COUNTIFS(Coding!BS$3:BS$1048576,"YES",Coding!$J$3:$J$1048576,Blocking_Dev.Method!$A$5,Coding!$AH$3:$AH$1048576,"YES")</f>
        <v>0</v>
      </c>
      <c r="AG82" s="60">
        <f>COUNTIFS(Coding!BT$3:BT$1048576,"YES",Coding!$J$3:$J$1048576,Blocking_Dev.Method!$A$5,Coding!$AH$3:$AH$1048576,"YES")</f>
        <v>0</v>
      </c>
      <c r="AH82" s="60">
        <f>COUNTIFS(Coding!BU$3:BU$1048576,"YES",Coding!$J$3:$J$1048576,Blocking_Dev.Method!$A$5,Coding!$AH$3:$AH$1048576,"YES")</f>
        <v>0</v>
      </c>
      <c r="AI82" s="60">
        <f>COUNTIFS(Coding!BV$3:BV$1048576,"YES",Coding!$J$3:$J$1048576,Blocking_Dev.Method!$A$5,Coding!$AH$3:$AH$1048576,"YES")</f>
        <v>0</v>
      </c>
      <c r="AJ82" s="60">
        <f>COUNTIFS(Coding!BW$3:BW$1048576,"YES",Coding!$J$3:$J$1048576,Blocking_Dev.Method!$A$5,Coding!$AH$3:$AH$1048576,"YES")</f>
        <v>0</v>
      </c>
      <c r="AK82" s="60">
        <f>COUNTIFS(Coding!BX$3:BX$1048576,"YES",Coding!$J$3:$J$1048576,Blocking_Dev.Method!$A$5,Coding!$AH$3:$AH$1048576,"YES")</f>
        <v>0</v>
      </c>
      <c r="AL82" s="60">
        <f>COUNTIFS(Coding!BY$3:BY$1048576,"YES",Coding!$J$3:$J$1048576,Blocking_Dev.Method!$A$5,Coding!$AH$3:$AH$1048576,"YES")</f>
        <v>0</v>
      </c>
      <c r="AM82" s="60">
        <f>COUNTIFS(Coding!BZ$3:BZ$1048576,"YES",Coding!$J$3:$J$1048576,Blocking_Dev.Method!$A$5,Coding!$AH$3:$AH$1048576,"YES")</f>
        <v>0</v>
      </c>
      <c r="AN82" s="60">
        <f>COUNTIFS(Coding!CA$3:CA$1048576,"YES",Coding!$J$3:$J$1048576,Blocking_Dev.Method!$A$5,Coding!$AH$3:$AH$1048576,"YES")</f>
        <v>1</v>
      </c>
      <c r="AO82" s="60">
        <f>COUNTIFS(Coding!CB$3:CB$1048576,"YES",Coding!$J$3:$J$1048576,Blocking_Dev.Method!$A$5,Coding!$AH$3:$AH$1048576,"YES")</f>
        <v>1</v>
      </c>
      <c r="AP82" s="60">
        <f>COUNTIFS(Coding!CC$3:CC$1048576,"YES",Coding!$J$3:$J$1048576,Blocking_Dev.Method!$A$5,Coding!$AH$3:$AH$1048576,"YES")</f>
        <v>0</v>
      </c>
      <c r="AQ82" s="60">
        <f>COUNTIFS(Coding!CD$3:CD$1048576,"YES",Coding!$J$3:$J$1048576,Blocking_Dev.Method!$A$5,Coding!$AH$3:$AH$1048576,"YES")</f>
        <v>0</v>
      </c>
      <c r="AR82" s="60">
        <f>COUNTIFS(Coding!CE$3:CE$1048576,"YES",Coding!$J$3:$J$1048576,Blocking_Dev.Method!$A$5,Coding!$AH$3:$AH$1048576,"YES")</f>
        <v>0</v>
      </c>
      <c r="AS82" s="60">
        <f>COUNTIFS(Coding!CF$3:CF$1048576,"YES",Coding!$J$3:$J$1048576,Blocking_Dev.Method!$A$5,Coding!$AH$3:$AH$1048576,"YES")</f>
        <v>1</v>
      </c>
      <c r="AT82" s="60">
        <f>COUNTIFS(Coding!CG$3:CG$1048576,"YES",Coding!$J$3:$J$1048576,Blocking_Dev.Method!$A$5,Coding!$AH$3:$AH$1048576,"YES")</f>
        <v>0</v>
      </c>
      <c r="AU82" s="60">
        <f>COUNTIFS(Coding!CH$3:CH$1048576,"YES",Coding!$J$3:$J$1048576,Blocking_Dev.Method!$A$5,Coding!$AH$3:$AH$1048576,"YES")</f>
        <v>0</v>
      </c>
      <c r="AV82" s="60">
        <f>COUNTIFS(Coding!CI$3:CI$1048576,"YES",Coding!$J$3:$J$1048576,Blocking_Dev.Method!$A$5,Coding!$AH$3:$AH$1048576,"YES")</f>
        <v>0</v>
      </c>
      <c r="AW82" s="60">
        <f>COUNTIFS(Coding!CJ$3:CJ$1048576,"YES",Coding!$J$3:$J$1048576,Blocking_Dev.Method!$A$5,Coding!$AH$3:$AH$1048576,"YES")</f>
        <v>0</v>
      </c>
      <c r="AX82" s="60">
        <f>COUNTIFS(Coding!CK$3:CK$1048576,"YES",Coding!$J$3:$J$1048576,Blocking_Dev.Method!$A$5,Coding!$AH$3:$AH$1048576,"YES")</f>
        <v>0</v>
      </c>
      <c r="AY82" s="60">
        <f>COUNTIFS(Coding!CL$3:CL$1048576,"YES",Coding!$J$3:$J$1048576,Blocking_Dev.Method!$A$5,Coding!$AH$3:$AH$1048576,"YES")</f>
        <v>0</v>
      </c>
      <c r="AZ82" s="60">
        <f>COUNTIFS(Coding!CM$3:CM$1048576,"YES",Coding!$J$3:$J$1048576,Blocking_Dev.Method!$A$5,Coding!$AH$3:$AH$1048576,"YES")</f>
        <v>1</v>
      </c>
      <c r="BA82" s="60">
        <f>COUNTIFS(Coding!CN$3:CN$1048576,"YES",Coding!$J$3:$J$1048576,Blocking_Dev.Method!$A$5,Coding!$AH$3:$AH$1048576,"YES")</f>
        <v>0</v>
      </c>
      <c r="BB82" s="60">
        <f>COUNTIFS(Coding!CO$3:CO$1048576,"YES",Coding!$J$3:$J$1048576,Blocking_Dev.Method!$A$5,Coding!$AH$3:$AH$1048576,"YES")</f>
        <v>0</v>
      </c>
      <c r="BC82" s="60">
        <f>COUNTIFS(Coding!CP$3:CP$1048576,"YES",Coding!$J$3:$J$1048576,Blocking_Dev.Method!$A$5,Coding!$AH$3:$AH$1048576,"YES")</f>
        <v>0</v>
      </c>
      <c r="BD82" s="60">
        <f>COUNTIFS(Coding!CQ$3:CQ$1048576,"YES",Coding!$J$3:$J$1048576,Blocking_Dev.Method!$A$5,Coding!$AH$3:$AH$1048576,"YES")</f>
        <v>0</v>
      </c>
      <c r="BE82" s="60">
        <f>COUNTIFS(Coding!CR$3:CR$1048576,"YES",Coding!$J$3:$J$1048576,Blocking_Dev.Method!$A$5,Coding!$AH$3:$AH$1048576,"YES")</f>
        <v>0</v>
      </c>
      <c r="BF82" s="60">
        <f>COUNTIFS(Coding!CS$3:CS$1048576,"YES",Coding!$J$3:$J$1048576,Blocking_Dev.Method!$A$5,Coding!$AH$3:$AH$1048576,"YES")</f>
        <v>0</v>
      </c>
      <c r="BG82" s="60">
        <f>COUNTIFS(Coding!CT$3:CT$1048576,"YES",Coding!$J$3:$J$1048576,Blocking_Dev.Method!$A$5,Coding!$AH$3:$AH$1048576,"YES")</f>
        <v>0</v>
      </c>
      <c r="BH82" s="60">
        <f>COUNTIFS(Coding!CU$3:CU$1048576,"YES",Coding!$J$3:$J$1048576,Blocking_Dev.Method!$A$5,Coding!$AH$3:$AH$1048576,"YES")</f>
        <v>0</v>
      </c>
      <c r="BI82" s="60">
        <f>COUNTIFS(Coding!CV$3:CV$1048576,"YES",Coding!$J$3:$J$1048576,Blocking_Dev.Method!$A$5,Coding!$AH$3:$AH$1048576,"YES")</f>
        <v>0</v>
      </c>
      <c r="BJ82" s="60">
        <f>COUNTIFS(Coding!CW$3:CW$1048576,"YES",Coding!$J$3:$J$1048576,Blocking_Dev.Method!$A$5,Coding!$AH$3:$AH$1048576,"YES")</f>
        <v>0</v>
      </c>
      <c r="BK82" s="60">
        <f>COUNTIFS(Coding!CX$3:CX$1048576,"YES",Coding!$J$3:$J$1048576,Blocking_Dev.Method!$A$5,Coding!$AH$3:$AH$1048576,"YES")</f>
        <v>0</v>
      </c>
      <c r="BL82" s="60">
        <f>COUNTIFS(Coding!CY$3:CY$1048576,"YES",Coding!$J$3:$J$1048576,Blocking_Dev.Method!$A$5,Coding!$AH$3:$AH$1048576,"YES")</f>
        <v>0</v>
      </c>
      <c r="BM82" s="60">
        <f>COUNTIFS(Coding!CZ$3:CZ$1048576,"YES",Coding!$J$3:$J$1048576,Blocking_Dev.Method!$A$5,Coding!$AH$3:$AH$1048576,"YES")</f>
        <v>0</v>
      </c>
      <c r="BN82" s="60">
        <f>COUNTIFS(Coding!DA$3:DA$1048576,"YES",Coding!$J$3:$J$1048576,Blocking_Dev.Method!$A$5,Coding!$AH$3:$AH$1048576,"YES")</f>
        <v>0</v>
      </c>
      <c r="BO82" s="60">
        <f>COUNTIFS(Coding!DB$3:DB$1048576,"YES",Coding!$J$3:$J$1048576,Blocking_Dev.Method!$A$5,Coding!$AH$3:$AH$1048576,"YES")</f>
        <v>0</v>
      </c>
      <c r="BP82" s="60">
        <f>COUNTIFS(Coding!DC$3:DC$1048576,"YES",Coding!$J$3:$J$1048576,Blocking_Dev.Method!$A$5,Coding!$AH$3:$AH$1048576,"YES")</f>
        <v>2</v>
      </c>
      <c r="BQ82" s="60">
        <f>COUNTIFS(Coding!DD$3:DD$1048576,"YES",Coding!$J$3:$J$1048576,Blocking_Dev.Method!$A$5,Coding!$AH$3:$AH$1048576,"YES")</f>
        <v>0</v>
      </c>
      <c r="BR82" s="60">
        <f>COUNTIFS(Coding!DE$3:DE$1048576,"YES",Coding!$J$3:$J$1048576,Blocking_Dev.Method!$A$5,Coding!$AH$3:$AH$1048576,"YES")</f>
        <v>0</v>
      </c>
      <c r="BS82" s="60">
        <f>COUNTIFS(Coding!DF$3:DF$1048576,"YES",Coding!$J$3:$J$1048576,Blocking_Dev.Method!$A$5,Coding!$AH$3:$AH$1048576,"YES")</f>
        <v>0</v>
      </c>
      <c r="BT82" s="60">
        <f>COUNTIFS(Coding!DG$3:DG$1048576,"YES",Coding!$J$3:$J$1048576,Blocking_Dev.Method!$A$5,Coding!$AH$3:$AH$1048576,"YES")</f>
        <v>2</v>
      </c>
      <c r="BU82" s="60">
        <f>COUNTIFS(Coding!DH$3:DH$1048576,"YES",Coding!$J$3:$J$1048576,Blocking_Dev.Method!$A$5,Coding!$AH$3:$AH$1048576,"YES")</f>
        <v>0</v>
      </c>
      <c r="BV82" s="60">
        <f>COUNTIFS(Coding!DI$3:DI$1048576,"YES",Coding!$J$3:$J$1048576,Blocking_Dev.Method!$A$5,Coding!$AH$3:$AH$1048576,"YES")</f>
        <v>0</v>
      </c>
      <c r="BW82" s="60">
        <f>COUNTIFS(Coding!DJ$3:DJ$1048576,"YES",Coding!$J$3:$J$1048576,Blocking_Dev.Method!$A$5,Coding!$AH$3:$AH$1048576,"YES")</f>
        <v>0</v>
      </c>
      <c r="BX82" s="60">
        <f>COUNTIFS(Coding!DK$3:DK$1048576,"YES",Coding!$J$3:$J$1048576,Blocking_Dev.Method!$A$5,Coding!$AH$3:$AH$1048576,"YES")</f>
        <v>0</v>
      </c>
      <c r="BY82" s="60">
        <f>COUNTIFS(Coding!DL$3:DL$1048576,"YES",Coding!$J$3:$J$1048576,Blocking_Dev.Method!$A$5,Coding!$AH$3:$AH$1048576,"YES")</f>
        <v>0</v>
      </c>
      <c r="BZ82" s="60">
        <f>COUNTIFS(Coding!DM$3:DM$1048576,"YES",Coding!$J$3:$J$1048576,Blocking_Dev.Method!$A$5,Coding!$AH$3:$AH$1048576,"YES")</f>
        <v>1</v>
      </c>
      <c r="CA82" s="60">
        <f>COUNTIFS(Coding!DN$3:DN$1048576,"YES",Coding!$J$3:$J$1048576,Blocking_Dev.Method!$A$5,Coding!$AH$3:$AH$1048576,"YES")</f>
        <v>0</v>
      </c>
      <c r="CB82" s="60">
        <f>COUNTIFS(Coding!DO$3:DO$1048576,"YES",Coding!$J$3:$J$1048576,Blocking_Dev.Method!$A$5,Coding!$AH$3:$AH$1048576,"YES")</f>
        <v>0</v>
      </c>
      <c r="CC82" s="60">
        <f>COUNTIFS(Coding!DP$3:DP$1048576,"YES",Coding!$J$3:$J$1048576,Blocking_Dev.Method!$A$5,Coding!$AH$3:$AH$1048576,"YES")</f>
        <v>0</v>
      </c>
      <c r="CD82" s="60">
        <f>COUNTIFS(Coding!DQ$3:DQ$1048576,"YES",Coding!$J$3:$J$1048576,Blocking_Dev.Method!$A$5,Coding!$AH$3:$AH$1048576,"YES")</f>
        <v>0</v>
      </c>
      <c r="CE82" s="60">
        <f>COUNTIFS(Coding!DR$3:DR$1048576,"YES",Coding!$J$3:$J$1048576,Blocking_Dev.Method!$A$5,Coding!$AH$3:$AH$1048576,"YES")</f>
        <v>0</v>
      </c>
      <c r="CF82" s="60">
        <f>COUNTIFS(Coding!DS$3:DS$1048576,"YES",Coding!$J$3:$J$1048576,Blocking_Dev.Method!$A$5,Coding!$AH$3:$AH$1048576,"YES")</f>
        <v>0</v>
      </c>
      <c r="CG82" s="60">
        <f>COUNTIFS(Coding!DT$3:DT$1048576,"YES",Coding!$J$3:$J$1048576,Blocking_Dev.Method!$A$5,Coding!$AH$3:$AH$1048576,"YES")</f>
        <v>2</v>
      </c>
      <c r="CH82" s="60">
        <f>COUNTIFS(Coding!DU$3:DU$1048576,"YES",Coding!$J$3:$J$1048576,Blocking_Dev.Method!$A$5,Coding!$AH$3:$AH$1048576,"YES")</f>
        <v>0</v>
      </c>
      <c r="CI82" s="60">
        <f>COUNTIFS(Coding!DV$3:DV$1048576,"YES",Coding!$J$3:$J$1048576,Blocking_Dev.Method!$A$5,Coding!$AH$3:$AH$1048576,"YES")</f>
        <v>0</v>
      </c>
      <c r="CJ82" s="60">
        <f>COUNTIFS(Coding!DW$3:DW$1048576,"YES",Coding!$J$3:$J$1048576,Blocking_Dev.Method!$A$5,Coding!$AH$3:$AH$1048576,"YES")</f>
        <v>0</v>
      </c>
      <c r="CK82" s="60">
        <f>COUNTIFS(Coding!DX$3:DX$1048576,"YES",Coding!$J$3:$J$1048576,Blocking_Dev.Method!$A$5,Coding!$AH$3:$AH$1048576,"YES")</f>
        <v>0</v>
      </c>
      <c r="CL82" s="60">
        <f>COUNTIFS(Coding!DY$3:DY$1048576,"YES",Coding!$J$3:$J$1048576,Blocking_Dev.Method!$A$5,Coding!$AH$3:$AH$1048576,"YES")</f>
        <v>0</v>
      </c>
      <c r="CM82" s="60">
        <f>COUNTIFS(Coding!DZ$3:DZ$1048576,"YES",Coding!$J$3:$J$1048576,Blocking_Dev.Method!$A$5,Coding!$AH$3:$AH$1048576,"YES")</f>
        <v>0</v>
      </c>
      <c r="CN82" s="60">
        <f>COUNTIFS(Coding!EA$3:EA$1048576,"YES",Coding!$J$3:$J$1048576,Blocking_Dev.Method!$A$5,Coding!$AH$3:$AH$1048576,"YES")</f>
        <v>0</v>
      </c>
      <c r="CO82" s="60">
        <f>COUNTIFS(Coding!EB$3:EB$1048576,"YES",Coding!$J$3:$J$1048576,Blocking_Dev.Method!$A$5,Coding!$AH$3:$AH$1048576,"YES")</f>
        <v>0</v>
      </c>
      <c r="CP82" s="60">
        <f>COUNTIFS(Coding!EC$3:EC$1048576,"YES",Coding!$J$3:$J$1048576,Blocking_Dev.Method!$A$5,Coding!$AH$3:$AH$1048576,"YES")</f>
        <v>0</v>
      </c>
      <c r="CQ82" s="60">
        <f>COUNTIFS(Coding!ED$3:ED$1048576,"YES",Coding!$J$3:$J$1048576,Blocking_Dev.Method!$A$5,Coding!$AH$3:$AH$1048576,"YES")</f>
        <v>0</v>
      </c>
      <c r="CR82" s="60">
        <f>COUNTIFS(Coding!EE$3:EE$1048576,"YES",Coding!$J$3:$J$1048576,Blocking_Dev.Method!$A$5,Coding!$AH$3:$AH$1048576,"YES")</f>
        <v>0</v>
      </c>
      <c r="CS82" s="60">
        <f>COUNTIFS(Coding!EF$3:EF$1048576,"YES",Coding!$J$3:$J$1048576,Blocking_Dev.Method!$A$5,Coding!$AH$3:$AH$1048576,"YES")</f>
        <v>0</v>
      </c>
      <c r="CT82" s="60">
        <f>COUNTIFS(Coding!EG$3:EG$1048576,"YES",Coding!$J$3:$J$1048576,Blocking_Dev.Method!$A$5,Coding!$AH$3:$AH$1048576,"YES")</f>
        <v>0</v>
      </c>
    </row>
    <row r="83" spans="1:98" x14ac:dyDescent="0.25">
      <c r="A83" s="176" t="s">
        <v>32</v>
      </c>
      <c r="B83" s="176"/>
      <c r="C83" s="176"/>
      <c r="D83" s="176"/>
      <c r="E83" s="176"/>
      <c r="F83" s="176"/>
      <c r="G83" s="60">
        <f>COUNTIFS(Coding!AT$3:AT$1048576,"YES",Coding!$J$3:$J$1048576,Blocking_Dev.Method!$A$5,Coding!$AM$3:$AM$1048576,"YES")</f>
        <v>0</v>
      </c>
      <c r="H83" s="60">
        <f>COUNTIFS(Coding!AU$3:AU$1048576,"YES",Coding!$J$3:$J$1048576,Blocking_Dev.Method!$A$5,Coding!$AM$3:$AM$1048576,"YES")</f>
        <v>0</v>
      </c>
      <c r="I83" s="60">
        <f>COUNTIFS(Coding!AV$3:AV$1048576,"YES",Coding!$J$3:$J$1048576,Blocking_Dev.Method!$A$5,Coding!$AM$3:$AM$1048576,"YES")</f>
        <v>0</v>
      </c>
      <c r="J83" s="60">
        <f>COUNTIFS(Coding!AW$3:AW$1048576,"YES",Coding!$J$3:$J$1048576,Blocking_Dev.Method!$A$5,Coding!$AM$3:$AM$1048576,"YES")</f>
        <v>0</v>
      </c>
      <c r="K83" s="60">
        <f>COUNTIFS(Coding!AX$3:AX$1048576,"YES",Coding!$J$3:$J$1048576,Blocking_Dev.Method!$A$5,Coding!$AM$3:$AM$1048576,"YES")</f>
        <v>0</v>
      </c>
      <c r="L83" s="60">
        <f>COUNTIFS(Coding!AY$3:AY$1048576,"YES",Coding!$J$3:$J$1048576,Blocking_Dev.Method!$A$5,Coding!$AM$3:$AM$1048576,"YES")</f>
        <v>0</v>
      </c>
      <c r="M83" s="60">
        <f>COUNTIFS(Coding!AZ$3:AZ$1048576,"YES",Coding!$J$3:$J$1048576,Blocking_Dev.Method!$A$5,Coding!$AM$3:$AM$1048576,"YES")</f>
        <v>0</v>
      </c>
      <c r="N83" s="60">
        <f>COUNTIFS(Coding!BA$3:BA$1048576,"YES",Coding!$J$3:$J$1048576,Blocking_Dev.Method!$A$5,Coding!$AM$3:$AM$1048576,"YES")</f>
        <v>0</v>
      </c>
      <c r="O83" s="60">
        <f>COUNTIFS(Coding!BB$3:BB$1048576,"YES",Coding!$J$3:$J$1048576,Blocking_Dev.Method!$A$5,Coding!$AM$3:$AM$1048576,"YES")</f>
        <v>0</v>
      </c>
      <c r="P83" s="60">
        <f>COUNTIFS(Coding!BC$3:BC$1048576,"YES",Coding!$J$3:$J$1048576,Blocking_Dev.Method!$A$5,Coding!$AM$3:$AM$1048576,"YES")</f>
        <v>0</v>
      </c>
      <c r="Q83" s="60">
        <f>COUNTIFS(Coding!BD$3:BD$1048576,"YES",Coding!$J$3:$J$1048576,Blocking_Dev.Method!$A$5,Coding!$AM$3:$AM$1048576,"YES")</f>
        <v>0</v>
      </c>
      <c r="R83" s="60">
        <f>COUNTIFS(Coding!BE$3:BE$1048576,"YES",Coding!$J$3:$J$1048576,Blocking_Dev.Method!$A$5,Coding!$AM$3:$AM$1048576,"YES")</f>
        <v>0</v>
      </c>
      <c r="S83" s="60">
        <f>COUNTIFS(Coding!BF$3:BF$1048576,"YES",Coding!$J$3:$J$1048576,Blocking_Dev.Method!$A$5,Coding!$AM$3:$AM$1048576,"YES")</f>
        <v>0</v>
      </c>
      <c r="T83" s="60">
        <f>COUNTIFS(Coding!BG$3:BG$1048576,"YES",Coding!$J$3:$J$1048576,Blocking_Dev.Method!$A$5,Coding!$AM$3:$AM$1048576,"YES")</f>
        <v>0</v>
      </c>
      <c r="U83" s="60">
        <f>COUNTIFS(Coding!BH$3:BH$1048576,"YES",Coding!$J$3:$J$1048576,Blocking_Dev.Method!$A$5,Coding!$AM$3:$AM$1048576,"YES")</f>
        <v>0</v>
      </c>
      <c r="V83" s="60">
        <f>COUNTIFS(Coding!BI$3:BI$1048576,"YES",Coding!$J$3:$J$1048576,Blocking_Dev.Method!$A$5,Coding!$AM$3:$AM$1048576,"YES")</f>
        <v>1</v>
      </c>
      <c r="W83" s="60">
        <f>COUNTIFS(Coding!BJ$3:BJ$1048576,"YES",Coding!$J$3:$J$1048576,Blocking_Dev.Method!$A$5,Coding!$AM$3:$AM$1048576,"YES")</f>
        <v>0</v>
      </c>
      <c r="X83" s="60">
        <f>COUNTIFS(Coding!BK$3:BK$1048576,"YES",Coding!$J$3:$J$1048576,Blocking_Dev.Method!$A$5,Coding!$AM$3:$AM$1048576,"YES")</f>
        <v>0</v>
      </c>
      <c r="Y83" s="60">
        <f>COUNTIFS(Coding!BL$3:BL$1048576,"YES",Coding!$J$3:$J$1048576,Blocking_Dev.Method!$A$5,Coding!$AM$3:$AM$1048576,"YES")</f>
        <v>2</v>
      </c>
      <c r="Z83" s="60">
        <f>COUNTIFS(Coding!BM$3:BM$1048576,"YES",Coding!$J$3:$J$1048576,Blocking_Dev.Method!$A$5,Coding!$AM$3:$AM$1048576,"YES")</f>
        <v>0</v>
      </c>
      <c r="AA83" s="60">
        <f>COUNTIFS(Coding!BN$3:BN$1048576,"YES",Coding!$J$3:$J$1048576,Blocking_Dev.Method!$A$5,Coding!$AM$3:$AM$1048576,"YES")</f>
        <v>0</v>
      </c>
      <c r="AB83" s="60">
        <f>COUNTIFS(Coding!BO$3:BO$1048576,"YES",Coding!$J$3:$J$1048576,Blocking_Dev.Method!$A$5,Coding!$AM$3:$AM$1048576,"YES")</f>
        <v>0</v>
      </c>
      <c r="AC83" s="60">
        <f>COUNTIFS(Coding!BP$3:BP$1048576,"YES",Coding!$J$3:$J$1048576,Blocking_Dev.Method!$A$5,Coding!$AM$3:$AM$1048576,"YES")</f>
        <v>1</v>
      </c>
      <c r="AD83" s="60">
        <f>COUNTIFS(Coding!BQ$3:BQ$1048576,"YES",Coding!$J$3:$J$1048576,Blocking_Dev.Method!$A$5,Coding!$AM$3:$AM$1048576,"YES")</f>
        <v>1</v>
      </c>
      <c r="AE83" s="60">
        <f>COUNTIFS(Coding!BR$3:BR$1048576,"YES",Coding!$J$3:$J$1048576,Blocking_Dev.Method!$A$5,Coding!$AM$3:$AM$1048576,"YES")</f>
        <v>0</v>
      </c>
      <c r="AF83" s="60">
        <f>COUNTIFS(Coding!BS$3:BS$1048576,"YES",Coding!$J$3:$J$1048576,Blocking_Dev.Method!$A$5,Coding!$AM$3:$AM$1048576,"YES")</f>
        <v>0</v>
      </c>
      <c r="AG83" s="60">
        <f>COUNTIFS(Coding!BT$3:BT$1048576,"YES",Coding!$J$3:$J$1048576,Blocking_Dev.Method!$A$5,Coding!$AM$3:$AM$1048576,"YES")</f>
        <v>1</v>
      </c>
      <c r="AH83" s="60">
        <f>COUNTIFS(Coding!BU$3:BU$1048576,"YES",Coding!$J$3:$J$1048576,Blocking_Dev.Method!$A$5,Coding!$AM$3:$AM$1048576,"YES")</f>
        <v>0</v>
      </c>
      <c r="AI83" s="60">
        <f>COUNTIFS(Coding!BV$3:BV$1048576,"YES",Coding!$J$3:$J$1048576,Blocking_Dev.Method!$A$5,Coding!$AM$3:$AM$1048576,"YES")</f>
        <v>1</v>
      </c>
      <c r="AJ83" s="60">
        <f>COUNTIFS(Coding!BW$3:BW$1048576,"YES",Coding!$J$3:$J$1048576,Blocking_Dev.Method!$A$5,Coding!$AM$3:$AM$1048576,"YES")</f>
        <v>0</v>
      </c>
      <c r="AK83" s="60">
        <f>COUNTIFS(Coding!BX$3:BX$1048576,"YES",Coding!$J$3:$J$1048576,Blocking_Dev.Method!$A$5,Coding!$AM$3:$AM$1048576,"YES")</f>
        <v>0</v>
      </c>
      <c r="AL83" s="60">
        <f>COUNTIFS(Coding!BY$3:BY$1048576,"YES",Coding!$J$3:$J$1048576,Blocking_Dev.Method!$A$5,Coding!$AM$3:$AM$1048576,"YES")</f>
        <v>0</v>
      </c>
      <c r="AM83" s="60">
        <f>COUNTIFS(Coding!BZ$3:BZ$1048576,"YES",Coding!$J$3:$J$1048576,Blocking_Dev.Method!$A$5,Coding!$AM$3:$AM$1048576,"YES")</f>
        <v>0</v>
      </c>
      <c r="AN83" s="60">
        <f>COUNTIFS(Coding!CA$3:CA$1048576,"YES",Coding!$J$3:$J$1048576,Blocking_Dev.Method!$A$5,Coding!$AM$3:$AM$1048576,"YES")</f>
        <v>0</v>
      </c>
      <c r="AO83" s="60">
        <f>COUNTIFS(Coding!CB$3:CB$1048576,"YES",Coding!$J$3:$J$1048576,Blocking_Dev.Method!$A$5,Coding!$AM$3:$AM$1048576,"YES")</f>
        <v>0</v>
      </c>
      <c r="AP83" s="60">
        <f>COUNTIFS(Coding!CC$3:CC$1048576,"YES",Coding!$J$3:$J$1048576,Blocking_Dev.Method!$A$5,Coding!$AM$3:$AM$1048576,"YES")</f>
        <v>0</v>
      </c>
      <c r="AQ83" s="60">
        <f>COUNTIFS(Coding!CD$3:CD$1048576,"YES",Coding!$J$3:$J$1048576,Blocking_Dev.Method!$A$5,Coding!$AM$3:$AM$1048576,"YES")</f>
        <v>0</v>
      </c>
      <c r="AR83" s="60">
        <f>COUNTIFS(Coding!CE$3:CE$1048576,"YES",Coding!$J$3:$J$1048576,Blocking_Dev.Method!$A$5,Coding!$AM$3:$AM$1048576,"YES")</f>
        <v>0</v>
      </c>
      <c r="AS83" s="60">
        <f>COUNTIFS(Coding!CF$3:CF$1048576,"YES",Coding!$J$3:$J$1048576,Blocking_Dev.Method!$A$5,Coding!$AM$3:$AM$1048576,"YES")</f>
        <v>0</v>
      </c>
      <c r="AT83" s="60">
        <f>COUNTIFS(Coding!CG$3:CG$1048576,"YES",Coding!$J$3:$J$1048576,Blocking_Dev.Method!$A$5,Coding!$AM$3:$AM$1048576,"YES")</f>
        <v>0</v>
      </c>
      <c r="AU83" s="60">
        <f>COUNTIFS(Coding!CH$3:CH$1048576,"YES",Coding!$J$3:$J$1048576,Blocking_Dev.Method!$A$5,Coding!$AM$3:$AM$1048576,"YES")</f>
        <v>4</v>
      </c>
      <c r="AV83" s="60">
        <f>COUNTIFS(Coding!CI$3:CI$1048576,"YES",Coding!$J$3:$J$1048576,Blocking_Dev.Method!$A$5,Coding!$AM$3:$AM$1048576,"YES")</f>
        <v>0</v>
      </c>
      <c r="AW83" s="60">
        <f>COUNTIFS(Coding!CJ$3:CJ$1048576,"YES",Coding!$J$3:$J$1048576,Blocking_Dev.Method!$A$5,Coding!$AM$3:$AM$1048576,"YES")</f>
        <v>0</v>
      </c>
      <c r="AX83" s="60">
        <f>COUNTIFS(Coding!CK$3:CK$1048576,"YES",Coding!$J$3:$J$1048576,Blocking_Dev.Method!$A$5,Coding!$AM$3:$AM$1048576,"YES")</f>
        <v>0</v>
      </c>
      <c r="AY83" s="60">
        <f>COUNTIFS(Coding!CL$3:CL$1048576,"YES",Coding!$J$3:$J$1048576,Blocking_Dev.Method!$A$5,Coding!$AM$3:$AM$1048576,"YES")</f>
        <v>0</v>
      </c>
      <c r="AZ83" s="60">
        <f>COUNTIFS(Coding!CM$3:CM$1048576,"YES",Coding!$J$3:$J$1048576,Blocking_Dev.Method!$A$5,Coding!$AM$3:$AM$1048576,"YES")</f>
        <v>0</v>
      </c>
      <c r="BA83" s="60">
        <f>COUNTIFS(Coding!CN$3:CN$1048576,"YES",Coding!$J$3:$J$1048576,Blocking_Dev.Method!$A$5,Coding!$AM$3:$AM$1048576,"YES")</f>
        <v>0</v>
      </c>
      <c r="BB83" s="60">
        <f>COUNTIFS(Coding!CO$3:CO$1048576,"YES",Coding!$J$3:$J$1048576,Blocking_Dev.Method!$A$5,Coding!$AM$3:$AM$1048576,"YES")</f>
        <v>0</v>
      </c>
      <c r="BC83" s="60">
        <f>COUNTIFS(Coding!CP$3:CP$1048576,"YES",Coding!$J$3:$J$1048576,Blocking_Dev.Method!$A$5,Coding!$AM$3:$AM$1048576,"YES")</f>
        <v>0</v>
      </c>
      <c r="BD83" s="60">
        <f>COUNTIFS(Coding!CQ$3:CQ$1048576,"YES",Coding!$J$3:$J$1048576,Blocking_Dev.Method!$A$5,Coding!$AM$3:$AM$1048576,"YES")</f>
        <v>0</v>
      </c>
      <c r="BE83" s="60">
        <f>COUNTIFS(Coding!CR$3:CR$1048576,"YES",Coding!$J$3:$J$1048576,Blocking_Dev.Method!$A$5,Coding!$AM$3:$AM$1048576,"YES")</f>
        <v>0</v>
      </c>
      <c r="BF83" s="60">
        <f>COUNTIFS(Coding!CS$3:CS$1048576,"YES",Coding!$J$3:$J$1048576,Blocking_Dev.Method!$A$5,Coding!$AM$3:$AM$1048576,"YES")</f>
        <v>0</v>
      </c>
      <c r="BG83" s="60">
        <f>COUNTIFS(Coding!CT$3:CT$1048576,"YES",Coding!$J$3:$J$1048576,Blocking_Dev.Method!$A$5,Coding!$AM$3:$AM$1048576,"YES")</f>
        <v>0</v>
      </c>
      <c r="BH83" s="60">
        <f>COUNTIFS(Coding!CU$3:CU$1048576,"YES",Coding!$J$3:$J$1048576,Blocking_Dev.Method!$A$5,Coding!$AM$3:$AM$1048576,"YES")</f>
        <v>0</v>
      </c>
      <c r="BI83" s="60">
        <f>COUNTIFS(Coding!CV$3:CV$1048576,"YES",Coding!$J$3:$J$1048576,Blocking_Dev.Method!$A$5,Coding!$AM$3:$AM$1048576,"YES")</f>
        <v>0</v>
      </c>
      <c r="BJ83" s="60">
        <f>COUNTIFS(Coding!CW$3:CW$1048576,"YES",Coding!$J$3:$J$1048576,Blocking_Dev.Method!$A$5,Coding!$AM$3:$AM$1048576,"YES")</f>
        <v>0</v>
      </c>
      <c r="BK83" s="60">
        <f>COUNTIFS(Coding!CX$3:CX$1048576,"YES",Coding!$J$3:$J$1048576,Blocking_Dev.Method!$A$5,Coding!$AM$3:$AM$1048576,"YES")</f>
        <v>0</v>
      </c>
      <c r="BL83" s="60">
        <f>COUNTIFS(Coding!CY$3:CY$1048576,"YES",Coding!$J$3:$J$1048576,Blocking_Dev.Method!$A$5,Coding!$AM$3:$AM$1048576,"YES")</f>
        <v>1</v>
      </c>
      <c r="BM83" s="60">
        <f>COUNTIFS(Coding!CZ$3:CZ$1048576,"YES",Coding!$J$3:$J$1048576,Blocking_Dev.Method!$A$5,Coding!$AM$3:$AM$1048576,"YES")</f>
        <v>0</v>
      </c>
      <c r="BN83" s="60">
        <f>COUNTIFS(Coding!DA$3:DA$1048576,"YES",Coding!$J$3:$J$1048576,Blocking_Dev.Method!$A$5,Coding!$AM$3:$AM$1048576,"YES")</f>
        <v>0</v>
      </c>
      <c r="BO83" s="60">
        <f>COUNTIFS(Coding!DB$3:DB$1048576,"YES",Coding!$J$3:$J$1048576,Blocking_Dev.Method!$A$5,Coding!$AM$3:$AM$1048576,"YES")</f>
        <v>0</v>
      </c>
      <c r="BP83" s="60">
        <f>COUNTIFS(Coding!DC$3:DC$1048576,"YES",Coding!$J$3:$J$1048576,Blocking_Dev.Method!$A$5,Coding!$AM$3:$AM$1048576,"YES")</f>
        <v>0</v>
      </c>
      <c r="BQ83" s="60">
        <f>COUNTIFS(Coding!DD$3:DD$1048576,"YES",Coding!$J$3:$J$1048576,Blocking_Dev.Method!$A$5,Coding!$AM$3:$AM$1048576,"YES")</f>
        <v>0</v>
      </c>
      <c r="BR83" s="60">
        <f>COUNTIFS(Coding!DE$3:DE$1048576,"YES",Coding!$J$3:$J$1048576,Blocking_Dev.Method!$A$5,Coding!$AM$3:$AM$1048576,"YES")</f>
        <v>0</v>
      </c>
      <c r="BS83" s="60">
        <f>COUNTIFS(Coding!DF$3:DF$1048576,"YES",Coding!$J$3:$J$1048576,Blocking_Dev.Method!$A$5,Coding!$AM$3:$AM$1048576,"YES")</f>
        <v>0</v>
      </c>
      <c r="BT83" s="60">
        <f>COUNTIFS(Coding!DG$3:DG$1048576,"YES",Coding!$J$3:$J$1048576,Blocking_Dev.Method!$A$5,Coding!$AM$3:$AM$1048576,"YES")</f>
        <v>0</v>
      </c>
      <c r="BU83" s="60">
        <f>COUNTIFS(Coding!DH$3:DH$1048576,"YES",Coding!$J$3:$J$1048576,Blocking_Dev.Method!$A$5,Coding!$AM$3:$AM$1048576,"YES")</f>
        <v>0</v>
      </c>
      <c r="BV83" s="60">
        <f>COUNTIFS(Coding!DI$3:DI$1048576,"YES",Coding!$J$3:$J$1048576,Blocking_Dev.Method!$A$5,Coding!$AM$3:$AM$1048576,"YES")</f>
        <v>0</v>
      </c>
      <c r="BW83" s="60">
        <f>COUNTIFS(Coding!DJ$3:DJ$1048576,"YES",Coding!$J$3:$J$1048576,Blocking_Dev.Method!$A$5,Coding!$AM$3:$AM$1048576,"YES")</f>
        <v>0</v>
      </c>
      <c r="BX83" s="60">
        <f>COUNTIFS(Coding!DK$3:DK$1048576,"YES",Coding!$J$3:$J$1048576,Blocking_Dev.Method!$A$5,Coding!$AM$3:$AM$1048576,"YES")</f>
        <v>0</v>
      </c>
      <c r="BY83" s="60">
        <f>COUNTIFS(Coding!DL$3:DL$1048576,"YES",Coding!$J$3:$J$1048576,Blocking_Dev.Method!$A$5,Coding!$AM$3:$AM$1048576,"YES")</f>
        <v>0</v>
      </c>
      <c r="BZ83" s="60">
        <f>COUNTIFS(Coding!DM$3:DM$1048576,"YES",Coding!$J$3:$J$1048576,Blocking_Dev.Method!$A$5,Coding!$AM$3:$AM$1048576,"YES")</f>
        <v>0</v>
      </c>
      <c r="CA83" s="60">
        <f>COUNTIFS(Coding!DN$3:DN$1048576,"YES",Coding!$J$3:$J$1048576,Blocking_Dev.Method!$A$5,Coding!$AM$3:$AM$1048576,"YES")</f>
        <v>0</v>
      </c>
      <c r="CB83" s="60">
        <f>COUNTIFS(Coding!DO$3:DO$1048576,"YES",Coding!$J$3:$J$1048576,Blocking_Dev.Method!$A$5,Coding!$AM$3:$AM$1048576,"YES")</f>
        <v>0</v>
      </c>
      <c r="CC83" s="60">
        <f>COUNTIFS(Coding!DP$3:DP$1048576,"YES",Coding!$J$3:$J$1048576,Blocking_Dev.Method!$A$5,Coding!$AM$3:$AM$1048576,"YES")</f>
        <v>0</v>
      </c>
      <c r="CD83" s="60">
        <f>COUNTIFS(Coding!DQ$3:DQ$1048576,"YES",Coding!$J$3:$J$1048576,Blocking_Dev.Method!$A$5,Coding!$AM$3:$AM$1048576,"YES")</f>
        <v>0</v>
      </c>
      <c r="CE83" s="60">
        <f>COUNTIFS(Coding!DR$3:DR$1048576,"YES",Coding!$J$3:$J$1048576,Blocking_Dev.Method!$A$5,Coding!$AM$3:$AM$1048576,"YES")</f>
        <v>0</v>
      </c>
      <c r="CF83" s="60">
        <f>COUNTIFS(Coding!DS$3:DS$1048576,"YES",Coding!$J$3:$J$1048576,Blocking_Dev.Method!$A$5,Coding!$AM$3:$AM$1048576,"YES")</f>
        <v>0</v>
      </c>
      <c r="CG83" s="60">
        <f>COUNTIFS(Coding!DT$3:DT$1048576,"YES",Coding!$J$3:$J$1048576,Blocking_Dev.Method!$A$5,Coding!$AM$3:$AM$1048576,"YES")</f>
        <v>1</v>
      </c>
      <c r="CH83" s="60">
        <f>COUNTIFS(Coding!DU$3:DU$1048576,"YES",Coding!$J$3:$J$1048576,Blocking_Dev.Method!$A$5,Coding!$AM$3:$AM$1048576,"YES")</f>
        <v>0</v>
      </c>
      <c r="CI83" s="60">
        <f>COUNTIFS(Coding!DV$3:DV$1048576,"YES",Coding!$J$3:$J$1048576,Blocking_Dev.Method!$A$5,Coding!$AM$3:$AM$1048576,"YES")</f>
        <v>0</v>
      </c>
      <c r="CJ83" s="60">
        <f>COUNTIFS(Coding!DW$3:DW$1048576,"YES",Coding!$J$3:$J$1048576,Blocking_Dev.Method!$A$5,Coding!$AM$3:$AM$1048576,"YES")</f>
        <v>0</v>
      </c>
      <c r="CK83" s="60">
        <f>COUNTIFS(Coding!DX$3:DX$1048576,"YES",Coding!$J$3:$J$1048576,Blocking_Dev.Method!$A$5,Coding!$AM$3:$AM$1048576,"YES")</f>
        <v>0</v>
      </c>
      <c r="CL83" s="60">
        <f>COUNTIFS(Coding!DY$3:DY$1048576,"YES",Coding!$J$3:$J$1048576,Blocking_Dev.Method!$A$5,Coding!$AM$3:$AM$1048576,"YES")</f>
        <v>0</v>
      </c>
      <c r="CM83" s="60">
        <f>COUNTIFS(Coding!DZ$3:DZ$1048576,"YES",Coding!$J$3:$J$1048576,Blocking_Dev.Method!$A$5,Coding!$AM$3:$AM$1048576,"YES")</f>
        <v>0</v>
      </c>
      <c r="CN83" s="60">
        <f>COUNTIFS(Coding!EA$3:EA$1048576,"YES",Coding!$J$3:$J$1048576,Blocking_Dev.Method!$A$5,Coding!$AM$3:$AM$1048576,"YES")</f>
        <v>0</v>
      </c>
      <c r="CO83" s="60">
        <f>COUNTIFS(Coding!EB$3:EB$1048576,"YES",Coding!$J$3:$J$1048576,Blocking_Dev.Method!$A$5,Coding!$AM$3:$AM$1048576,"YES")</f>
        <v>0</v>
      </c>
      <c r="CP83" s="60">
        <f>COUNTIFS(Coding!EC$3:EC$1048576,"YES",Coding!$J$3:$J$1048576,Blocking_Dev.Method!$A$5,Coding!$AM$3:$AM$1048576,"YES")</f>
        <v>0</v>
      </c>
      <c r="CQ83" s="60">
        <f>COUNTIFS(Coding!ED$3:ED$1048576,"YES",Coding!$J$3:$J$1048576,Blocking_Dev.Method!$A$5,Coding!$AM$3:$AM$1048576,"YES")</f>
        <v>0</v>
      </c>
      <c r="CR83" s="60">
        <f>COUNTIFS(Coding!EE$3:EE$1048576,"YES",Coding!$J$3:$J$1048576,Blocking_Dev.Method!$A$5,Coding!$AM$3:$AM$1048576,"YES")</f>
        <v>0</v>
      </c>
      <c r="CS83" s="60">
        <f>COUNTIFS(Coding!EF$3:EF$1048576,"YES",Coding!$J$3:$J$1048576,Blocking_Dev.Method!$A$5,Coding!$AM$3:$AM$1048576,"YES")</f>
        <v>0</v>
      </c>
      <c r="CT83" s="60">
        <f>COUNTIFS(Coding!EG$3:EG$1048576,"YES",Coding!$J$3:$J$1048576,Blocking_Dev.Method!$A$5,Coding!$AM$3:$AM$1048576,"YES")</f>
        <v>0</v>
      </c>
    </row>
    <row r="84" spans="1:98" x14ac:dyDescent="0.25">
      <c r="A84" s="176" t="s">
        <v>35</v>
      </c>
      <c r="B84" s="176"/>
      <c r="C84" s="176"/>
      <c r="D84" s="176"/>
      <c r="E84" s="176"/>
      <c r="F84" s="176"/>
      <c r="G84" s="60">
        <f>COUNTIFS(Coding!AT$3:AT$1048576,"YES",Coding!$J$3:$J$1048576,Blocking_Dev.Method!$A$5,Coding!$AP$3:$AP$1048576,"YES")</f>
        <v>1</v>
      </c>
      <c r="H84" s="60">
        <f>COUNTIFS(Coding!AU$3:AU$1048576,"YES",Coding!$J$3:$J$1048576,Blocking_Dev.Method!$A$5,Coding!$AP$3:$AP$1048576,"YES")</f>
        <v>0</v>
      </c>
      <c r="I84" s="60">
        <f>COUNTIFS(Coding!AV$3:AV$1048576,"YES",Coding!$J$3:$J$1048576,Blocking_Dev.Method!$A$5,Coding!$AP$3:$AP$1048576,"YES")</f>
        <v>0</v>
      </c>
      <c r="J84" s="60">
        <f>COUNTIFS(Coding!AW$3:AW$1048576,"YES",Coding!$J$3:$J$1048576,Blocking_Dev.Method!$A$5,Coding!$AP$3:$AP$1048576,"YES")</f>
        <v>0</v>
      </c>
      <c r="K84" s="60">
        <f>COUNTIFS(Coding!AX$3:AX$1048576,"YES",Coding!$J$3:$J$1048576,Blocking_Dev.Method!$A$5,Coding!$AP$3:$AP$1048576,"YES")</f>
        <v>0</v>
      </c>
      <c r="L84" s="60">
        <f>COUNTIFS(Coding!AY$3:AY$1048576,"YES",Coding!$J$3:$J$1048576,Blocking_Dev.Method!$A$5,Coding!$AP$3:$AP$1048576,"YES")</f>
        <v>0</v>
      </c>
      <c r="M84" s="60">
        <f>COUNTIFS(Coding!AZ$3:AZ$1048576,"YES",Coding!$J$3:$J$1048576,Blocking_Dev.Method!$A$5,Coding!$AP$3:$AP$1048576,"YES")</f>
        <v>1</v>
      </c>
      <c r="N84" s="60">
        <f>COUNTIFS(Coding!BA$3:BA$1048576,"YES",Coding!$J$3:$J$1048576,Blocking_Dev.Method!$A$5,Coding!$AP$3:$AP$1048576,"YES")</f>
        <v>0</v>
      </c>
      <c r="O84" s="60">
        <f>COUNTIFS(Coding!BB$3:BB$1048576,"YES",Coding!$J$3:$J$1048576,Blocking_Dev.Method!$A$5,Coding!$AP$3:$AP$1048576,"YES")</f>
        <v>1</v>
      </c>
      <c r="P84" s="60">
        <f>COUNTIFS(Coding!BC$3:BC$1048576,"YES",Coding!$J$3:$J$1048576,Blocking_Dev.Method!$A$5,Coding!$AP$3:$AP$1048576,"YES")</f>
        <v>0</v>
      </c>
      <c r="Q84" s="60">
        <f>COUNTIFS(Coding!BD$3:BD$1048576,"YES",Coding!$J$3:$J$1048576,Blocking_Dev.Method!$A$5,Coding!$AP$3:$AP$1048576,"YES")</f>
        <v>0</v>
      </c>
      <c r="R84" s="60">
        <f>COUNTIFS(Coding!BE$3:BE$1048576,"YES",Coding!$J$3:$J$1048576,Blocking_Dev.Method!$A$5,Coding!$AP$3:$AP$1048576,"YES")</f>
        <v>0</v>
      </c>
      <c r="S84" s="60">
        <f>COUNTIFS(Coding!BF$3:BF$1048576,"YES",Coding!$J$3:$J$1048576,Blocking_Dev.Method!$A$5,Coding!$AP$3:$AP$1048576,"YES")</f>
        <v>0</v>
      </c>
      <c r="T84" s="60">
        <f>COUNTIFS(Coding!BG$3:BG$1048576,"YES",Coding!$J$3:$J$1048576,Blocking_Dev.Method!$A$5,Coding!$AP$3:$AP$1048576,"YES")</f>
        <v>0</v>
      </c>
      <c r="U84" s="60">
        <f>COUNTIFS(Coding!BH$3:BH$1048576,"YES",Coding!$J$3:$J$1048576,Blocking_Dev.Method!$A$5,Coding!$AP$3:$AP$1048576,"YES")</f>
        <v>0</v>
      </c>
      <c r="V84" s="60">
        <f>COUNTIFS(Coding!BI$3:BI$1048576,"YES",Coding!$J$3:$J$1048576,Blocking_Dev.Method!$A$5,Coding!$AP$3:$AP$1048576,"YES")</f>
        <v>0</v>
      </c>
      <c r="W84" s="60">
        <f>COUNTIFS(Coding!BJ$3:BJ$1048576,"YES",Coding!$J$3:$J$1048576,Blocking_Dev.Method!$A$5,Coding!$AP$3:$AP$1048576,"YES")</f>
        <v>0</v>
      </c>
      <c r="X84" s="60">
        <f>COUNTIFS(Coding!BK$3:BK$1048576,"YES",Coding!$J$3:$J$1048576,Blocking_Dev.Method!$A$5,Coding!$AP$3:$AP$1048576,"YES")</f>
        <v>0</v>
      </c>
      <c r="Y84" s="60">
        <f>COUNTIFS(Coding!BL$3:BL$1048576,"YES",Coding!$J$3:$J$1048576,Blocking_Dev.Method!$A$5,Coding!$AP$3:$AP$1048576,"YES")</f>
        <v>0</v>
      </c>
      <c r="Z84" s="60">
        <f>COUNTIFS(Coding!BM$3:BM$1048576,"YES",Coding!$J$3:$J$1048576,Blocking_Dev.Method!$A$5,Coding!$AP$3:$AP$1048576,"YES")</f>
        <v>0</v>
      </c>
      <c r="AA84" s="60">
        <f>COUNTIFS(Coding!BN$3:BN$1048576,"YES",Coding!$J$3:$J$1048576,Blocking_Dev.Method!$A$5,Coding!$AP$3:$AP$1048576,"YES")</f>
        <v>0</v>
      </c>
      <c r="AB84" s="60">
        <f>COUNTIFS(Coding!BO$3:BO$1048576,"YES",Coding!$J$3:$J$1048576,Blocking_Dev.Method!$A$5,Coding!$AP$3:$AP$1048576,"YES")</f>
        <v>0</v>
      </c>
      <c r="AC84" s="60">
        <f>COUNTIFS(Coding!BP$3:BP$1048576,"YES",Coding!$J$3:$J$1048576,Blocking_Dev.Method!$A$5,Coding!$AP$3:$AP$1048576,"YES")</f>
        <v>0</v>
      </c>
      <c r="AD84" s="60">
        <f>COUNTIFS(Coding!BQ$3:BQ$1048576,"YES",Coding!$J$3:$J$1048576,Blocking_Dev.Method!$A$5,Coding!$AP$3:$AP$1048576,"YES")</f>
        <v>2</v>
      </c>
      <c r="AE84" s="60">
        <f>COUNTIFS(Coding!BR$3:BR$1048576,"YES",Coding!$J$3:$J$1048576,Blocking_Dev.Method!$A$5,Coding!$AP$3:$AP$1048576,"YES")</f>
        <v>0</v>
      </c>
      <c r="AF84" s="60">
        <f>COUNTIFS(Coding!BS$3:BS$1048576,"YES",Coding!$J$3:$J$1048576,Blocking_Dev.Method!$A$5,Coding!$AP$3:$AP$1048576,"YES")</f>
        <v>1</v>
      </c>
      <c r="AG84" s="60">
        <f>COUNTIFS(Coding!BT$3:BT$1048576,"YES",Coding!$J$3:$J$1048576,Blocking_Dev.Method!$A$5,Coding!$AP$3:$AP$1048576,"YES")</f>
        <v>0</v>
      </c>
      <c r="AH84" s="60">
        <f>COUNTIFS(Coding!BU$3:BU$1048576,"YES",Coding!$J$3:$J$1048576,Blocking_Dev.Method!$A$5,Coding!$AP$3:$AP$1048576,"YES")</f>
        <v>0</v>
      </c>
      <c r="AI84" s="60">
        <f>COUNTIFS(Coding!BV$3:BV$1048576,"YES",Coding!$J$3:$J$1048576,Blocking_Dev.Method!$A$5,Coding!$AP$3:$AP$1048576,"YES")</f>
        <v>0</v>
      </c>
      <c r="AJ84" s="60">
        <f>COUNTIFS(Coding!BW$3:BW$1048576,"YES",Coding!$J$3:$J$1048576,Blocking_Dev.Method!$A$5,Coding!$AP$3:$AP$1048576,"YES")</f>
        <v>0</v>
      </c>
      <c r="AK84" s="60">
        <f>COUNTIFS(Coding!BX$3:BX$1048576,"YES",Coding!$J$3:$J$1048576,Blocking_Dev.Method!$A$5,Coding!$AP$3:$AP$1048576,"YES")</f>
        <v>0</v>
      </c>
      <c r="AL84" s="60">
        <f>COUNTIFS(Coding!BY$3:BY$1048576,"YES",Coding!$J$3:$J$1048576,Blocking_Dev.Method!$A$5,Coding!$AP$3:$AP$1048576,"YES")</f>
        <v>1</v>
      </c>
      <c r="AM84" s="60">
        <f>COUNTIFS(Coding!BZ$3:BZ$1048576,"YES",Coding!$J$3:$J$1048576,Blocking_Dev.Method!$A$5,Coding!$AP$3:$AP$1048576,"YES")</f>
        <v>0</v>
      </c>
      <c r="AN84" s="60">
        <f>COUNTIFS(Coding!CA$3:CA$1048576,"YES",Coding!$J$3:$J$1048576,Blocking_Dev.Method!$A$5,Coding!$AP$3:$AP$1048576,"YES")</f>
        <v>0</v>
      </c>
      <c r="AO84" s="60">
        <f>COUNTIFS(Coding!CB$3:CB$1048576,"YES",Coding!$J$3:$J$1048576,Blocking_Dev.Method!$A$5,Coding!$AP$3:$AP$1048576,"YES")</f>
        <v>0</v>
      </c>
      <c r="AP84" s="60">
        <f>COUNTIFS(Coding!CC$3:CC$1048576,"YES",Coding!$J$3:$J$1048576,Blocking_Dev.Method!$A$5,Coding!$AP$3:$AP$1048576,"YES")</f>
        <v>5</v>
      </c>
      <c r="AQ84" s="60">
        <f>COUNTIFS(Coding!CD$3:CD$1048576,"YES",Coding!$J$3:$J$1048576,Blocking_Dev.Method!$A$5,Coding!$AP$3:$AP$1048576,"YES")</f>
        <v>0</v>
      </c>
      <c r="AR84" s="60">
        <f>COUNTIFS(Coding!CE$3:CE$1048576,"YES",Coding!$J$3:$J$1048576,Blocking_Dev.Method!$A$5,Coding!$AP$3:$AP$1048576,"YES")</f>
        <v>0</v>
      </c>
      <c r="AS84" s="60">
        <f>COUNTIFS(Coding!CF$3:CF$1048576,"YES",Coding!$J$3:$J$1048576,Blocking_Dev.Method!$A$5,Coding!$AP$3:$AP$1048576,"YES")</f>
        <v>0</v>
      </c>
      <c r="AT84" s="60">
        <f>COUNTIFS(Coding!CG$3:CG$1048576,"YES",Coding!$J$3:$J$1048576,Blocking_Dev.Method!$A$5,Coding!$AP$3:$AP$1048576,"YES")</f>
        <v>0</v>
      </c>
      <c r="AU84" s="60">
        <f>COUNTIFS(Coding!CH$3:CH$1048576,"YES",Coding!$J$3:$J$1048576,Blocking_Dev.Method!$A$5,Coding!$AP$3:$AP$1048576,"YES")</f>
        <v>1</v>
      </c>
      <c r="AV84" s="60">
        <f>COUNTIFS(Coding!CI$3:CI$1048576,"YES",Coding!$J$3:$J$1048576,Blocking_Dev.Method!$A$5,Coding!$AP$3:$AP$1048576,"YES")</f>
        <v>0</v>
      </c>
      <c r="AW84" s="60">
        <f>COUNTIFS(Coding!CJ$3:CJ$1048576,"YES",Coding!$J$3:$J$1048576,Blocking_Dev.Method!$A$5,Coding!$AP$3:$AP$1048576,"YES")</f>
        <v>0</v>
      </c>
      <c r="AX84" s="60">
        <f>COUNTIFS(Coding!CK$3:CK$1048576,"YES",Coding!$J$3:$J$1048576,Blocking_Dev.Method!$A$5,Coding!$AP$3:$AP$1048576,"YES")</f>
        <v>0</v>
      </c>
      <c r="AY84" s="60">
        <f>COUNTIFS(Coding!CL$3:CL$1048576,"YES",Coding!$J$3:$J$1048576,Blocking_Dev.Method!$A$5,Coding!$AP$3:$AP$1048576,"YES")</f>
        <v>0</v>
      </c>
      <c r="AZ84" s="60">
        <f>COUNTIFS(Coding!CM$3:CM$1048576,"YES",Coding!$J$3:$J$1048576,Blocking_Dev.Method!$A$5,Coding!$AP$3:$AP$1048576,"YES")</f>
        <v>0</v>
      </c>
      <c r="BA84" s="60">
        <f>COUNTIFS(Coding!CN$3:CN$1048576,"YES",Coding!$J$3:$J$1048576,Blocking_Dev.Method!$A$5,Coding!$AP$3:$AP$1048576,"YES")</f>
        <v>0</v>
      </c>
      <c r="BB84" s="60">
        <f>COUNTIFS(Coding!CO$3:CO$1048576,"YES",Coding!$J$3:$J$1048576,Blocking_Dev.Method!$A$5,Coding!$AP$3:$AP$1048576,"YES")</f>
        <v>0</v>
      </c>
      <c r="BC84" s="60">
        <f>COUNTIFS(Coding!CP$3:CP$1048576,"YES",Coding!$J$3:$J$1048576,Blocking_Dev.Method!$A$5,Coding!$AP$3:$AP$1048576,"YES")</f>
        <v>0</v>
      </c>
      <c r="BD84" s="60">
        <f>COUNTIFS(Coding!CQ$3:CQ$1048576,"YES",Coding!$J$3:$J$1048576,Blocking_Dev.Method!$A$5,Coding!$AP$3:$AP$1048576,"YES")</f>
        <v>0</v>
      </c>
      <c r="BE84" s="60">
        <f>COUNTIFS(Coding!CR$3:CR$1048576,"YES",Coding!$J$3:$J$1048576,Blocking_Dev.Method!$A$5,Coding!$AP$3:$AP$1048576,"YES")</f>
        <v>0</v>
      </c>
      <c r="BF84" s="60">
        <f>COUNTIFS(Coding!CS$3:CS$1048576,"YES",Coding!$J$3:$J$1048576,Blocking_Dev.Method!$A$5,Coding!$AP$3:$AP$1048576,"YES")</f>
        <v>0</v>
      </c>
      <c r="BG84" s="60">
        <f>COUNTIFS(Coding!CT$3:CT$1048576,"YES",Coding!$J$3:$J$1048576,Blocking_Dev.Method!$A$5,Coding!$AP$3:$AP$1048576,"YES")</f>
        <v>0</v>
      </c>
      <c r="BH84" s="60">
        <f>COUNTIFS(Coding!CU$3:CU$1048576,"YES",Coding!$J$3:$J$1048576,Blocking_Dev.Method!$A$5,Coding!$AP$3:$AP$1048576,"YES")</f>
        <v>0</v>
      </c>
      <c r="BI84" s="60">
        <f>COUNTIFS(Coding!CV$3:CV$1048576,"YES",Coding!$J$3:$J$1048576,Blocking_Dev.Method!$A$5,Coding!$AP$3:$AP$1048576,"YES")</f>
        <v>0</v>
      </c>
      <c r="BJ84" s="60">
        <f>COUNTIFS(Coding!CW$3:CW$1048576,"YES",Coding!$J$3:$J$1048576,Blocking_Dev.Method!$A$5,Coding!$AP$3:$AP$1048576,"YES")</f>
        <v>0</v>
      </c>
      <c r="BK84" s="60">
        <f>COUNTIFS(Coding!CX$3:CX$1048576,"YES",Coding!$J$3:$J$1048576,Blocking_Dev.Method!$A$5,Coding!$AP$3:$AP$1048576,"YES")</f>
        <v>0</v>
      </c>
      <c r="BL84" s="60">
        <f>COUNTIFS(Coding!CY$3:CY$1048576,"YES",Coding!$J$3:$J$1048576,Blocking_Dev.Method!$A$5,Coding!$AP$3:$AP$1048576,"YES")</f>
        <v>2</v>
      </c>
      <c r="BM84" s="60">
        <f>COUNTIFS(Coding!CZ$3:CZ$1048576,"YES",Coding!$J$3:$J$1048576,Blocking_Dev.Method!$A$5,Coding!$AP$3:$AP$1048576,"YES")</f>
        <v>0</v>
      </c>
      <c r="BN84" s="60">
        <f>COUNTIFS(Coding!DA$3:DA$1048576,"YES",Coding!$J$3:$J$1048576,Blocking_Dev.Method!$A$5,Coding!$AP$3:$AP$1048576,"YES")</f>
        <v>0</v>
      </c>
      <c r="BO84" s="60">
        <f>COUNTIFS(Coding!DB$3:DB$1048576,"YES",Coding!$J$3:$J$1048576,Blocking_Dev.Method!$A$5,Coding!$AP$3:$AP$1048576,"YES")</f>
        <v>0</v>
      </c>
      <c r="BP84" s="60">
        <f>COUNTIFS(Coding!DC$3:DC$1048576,"YES",Coding!$J$3:$J$1048576,Blocking_Dev.Method!$A$5,Coding!$AP$3:$AP$1048576,"YES")</f>
        <v>1</v>
      </c>
      <c r="BQ84" s="60">
        <f>COUNTIFS(Coding!DD$3:DD$1048576,"YES",Coding!$J$3:$J$1048576,Blocking_Dev.Method!$A$5,Coding!$AP$3:$AP$1048576,"YES")</f>
        <v>0</v>
      </c>
      <c r="BR84" s="60">
        <f>COUNTIFS(Coding!DE$3:DE$1048576,"YES",Coding!$J$3:$J$1048576,Blocking_Dev.Method!$A$5,Coding!$AP$3:$AP$1048576,"YES")</f>
        <v>0</v>
      </c>
      <c r="BS84" s="60">
        <f>COUNTIFS(Coding!DF$3:DF$1048576,"YES",Coding!$J$3:$J$1048576,Blocking_Dev.Method!$A$5,Coding!$AP$3:$AP$1048576,"YES")</f>
        <v>0</v>
      </c>
      <c r="BT84" s="60">
        <f>COUNTIFS(Coding!DG$3:DG$1048576,"YES",Coding!$J$3:$J$1048576,Blocking_Dev.Method!$A$5,Coding!$AP$3:$AP$1048576,"YES")</f>
        <v>0</v>
      </c>
      <c r="BU84" s="60">
        <f>COUNTIFS(Coding!DH$3:DH$1048576,"YES",Coding!$J$3:$J$1048576,Blocking_Dev.Method!$A$5,Coding!$AP$3:$AP$1048576,"YES")</f>
        <v>0</v>
      </c>
      <c r="BV84" s="60">
        <f>COUNTIFS(Coding!DI$3:DI$1048576,"YES",Coding!$J$3:$J$1048576,Blocking_Dev.Method!$A$5,Coding!$AP$3:$AP$1048576,"YES")</f>
        <v>0</v>
      </c>
      <c r="BW84" s="60">
        <f>COUNTIFS(Coding!DJ$3:DJ$1048576,"YES",Coding!$J$3:$J$1048576,Blocking_Dev.Method!$A$5,Coding!$AP$3:$AP$1048576,"YES")</f>
        <v>0</v>
      </c>
      <c r="BX84" s="60">
        <f>COUNTIFS(Coding!DK$3:DK$1048576,"YES",Coding!$J$3:$J$1048576,Blocking_Dev.Method!$A$5,Coding!$AP$3:$AP$1048576,"YES")</f>
        <v>0</v>
      </c>
      <c r="BY84" s="60">
        <f>COUNTIFS(Coding!DL$3:DL$1048576,"YES",Coding!$J$3:$J$1048576,Blocking_Dev.Method!$A$5,Coding!$AP$3:$AP$1048576,"YES")</f>
        <v>0</v>
      </c>
      <c r="BZ84" s="60">
        <f>COUNTIFS(Coding!DM$3:DM$1048576,"YES",Coding!$J$3:$J$1048576,Blocking_Dev.Method!$A$5,Coding!$AP$3:$AP$1048576,"YES")</f>
        <v>0</v>
      </c>
      <c r="CA84" s="60">
        <f>COUNTIFS(Coding!DN$3:DN$1048576,"YES",Coding!$J$3:$J$1048576,Blocking_Dev.Method!$A$5,Coding!$AP$3:$AP$1048576,"YES")</f>
        <v>1</v>
      </c>
      <c r="CB84" s="60">
        <f>COUNTIFS(Coding!DO$3:DO$1048576,"YES",Coding!$J$3:$J$1048576,Blocking_Dev.Method!$A$5,Coding!$AP$3:$AP$1048576,"YES")</f>
        <v>0</v>
      </c>
      <c r="CC84" s="60">
        <f>COUNTIFS(Coding!DP$3:DP$1048576,"YES",Coding!$J$3:$J$1048576,Blocking_Dev.Method!$A$5,Coding!$AP$3:$AP$1048576,"YES")</f>
        <v>0</v>
      </c>
      <c r="CD84" s="60">
        <f>COUNTIFS(Coding!DQ$3:DQ$1048576,"YES",Coding!$J$3:$J$1048576,Blocking_Dev.Method!$A$5,Coding!$AP$3:$AP$1048576,"YES")</f>
        <v>0</v>
      </c>
      <c r="CE84" s="60">
        <f>COUNTIFS(Coding!DR$3:DR$1048576,"YES",Coding!$J$3:$J$1048576,Blocking_Dev.Method!$A$5,Coding!$AP$3:$AP$1048576,"YES")</f>
        <v>0</v>
      </c>
      <c r="CF84" s="60">
        <f>COUNTIFS(Coding!DS$3:DS$1048576,"YES",Coding!$J$3:$J$1048576,Blocking_Dev.Method!$A$5,Coding!$AP$3:$AP$1048576,"YES")</f>
        <v>0</v>
      </c>
      <c r="CG84" s="60">
        <f>COUNTIFS(Coding!DT$3:DT$1048576,"YES",Coding!$J$3:$J$1048576,Blocking_Dev.Method!$A$5,Coding!$AP$3:$AP$1048576,"YES")</f>
        <v>0</v>
      </c>
      <c r="CH84" s="60">
        <f>COUNTIFS(Coding!DU$3:DU$1048576,"YES",Coding!$J$3:$J$1048576,Blocking_Dev.Method!$A$5,Coding!$AP$3:$AP$1048576,"YES")</f>
        <v>0</v>
      </c>
      <c r="CI84" s="60">
        <f>COUNTIFS(Coding!DV$3:DV$1048576,"YES",Coding!$J$3:$J$1048576,Blocking_Dev.Method!$A$5,Coding!$AP$3:$AP$1048576,"YES")</f>
        <v>0</v>
      </c>
      <c r="CJ84" s="60">
        <f>COUNTIFS(Coding!DW$3:DW$1048576,"YES",Coding!$J$3:$J$1048576,Blocking_Dev.Method!$A$5,Coding!$AP$3:$AP$1048576,"YES")</f>
        <v>0</v>
      </c>
      <c r="CK84" s="60">
        <f>COUNTIFS(Coding!DX$3:DX$1048576,"YES",Coding!$J$3:$J$1048576,Blocking_Dev.Method!$A$5,Coding!$AP$3:$AP$1048576,"YES")</f>
        <v>0</v>
      </c>
      <c r="CL84" s="60">
        <f>COUNTIFS(Coding!DY$3:DY$1048576,"YES",Coding!$J$3:$J$1048576,Blocking_Dev.Method!$A$5,Coding!$AP$3:$AP$1048576,"YES")</f>
        <v>0</v>
      </c>
      <c r="CM84" s="60">
        <f>COUNTIFS(Coding!DZ$3:DZ$1048576,"YES",Coding!$J$3:$J$1048576,Blocking_Dev.Method!$A$5,Coding!$AP$3:$AP$1048576,"YES")</f>
        <v>0</v>
      </c>
      <c r="CN84" s="60">
        <f>COUNTIFS(Coding!EA$3:EA$1048576,"YES",Coding!$J$3:$J$1048576,Blocking_Dev.Method!$A$5,Coding!$AP$3:$AP$1048576,"YES")</f>
        <v>0</v>
      </c>
      <c r="CO84" s="60">
        <f>COUNTIFS(Coding!EB$3:EB$1048576,"YES",Coding!$J$3:$J$1048576,Blocking_Dev.Method!$A$5,Coding!$AP$3:$AP$1048576,"YES")</f>
        <v>0</v>
      </c>
      <c r="CP84" s="60">
        <f>COUNTIFS(Coding!EC$3:EC$1048576,"YES",Coding!$J$3:$J$1048576,Blocking_Dev.Method!$A$5,Coding!$AP$3:$AP$1048576,"YES")</f>
        <v>0</v>
      </c>
      <c r="CQ84" s="60">
        <f>COUNTIFS(Coding!ED$3:ED$1048576,"YES",Coding!$J$3:$J$1048576,Blocking_Dev.Method!$A$5,Coding!$AP$3:$AP$1048576,"YES")</f>
        <v>0</v>
      </c>
      <c r="CR84" s="60">
        <f>COUNTIFS(Coding!EE$3:EE$1048576,"YES",Coding!$J$3:$J$1048576,Blocking_Dev.Method!$A$5,Coding!$AP$3:$AP$1048576,"YES")</f>
        <v>0</v>
      </c>
      <c r="CS84" s="60">
        <f>COUNTIFS(Coding!EF$3:EF$1048576,"YES",Coding!$J$3:$J$1048576,Blocking_Dev.Method!$A$5,Coding!$AP$3:$AP$1048576,"YES")</f>
        <v>0</v>
      </c>
      <c r="CT84" s="60">
        <f>COUNTIFS(Coding!EG$3:EG$1048576,"YES",Coding!$J$3:$J$1048576,Blocking_Dev.Method!$A$5,Coding!$AP$3:$AP$1048576,"YES")</f>
        <v>0</v>
      </c>
    </row>
    <row r="85" spans="1:98" x14ac:dyDescent="0.25">
      <c r="A85" s="172" t="s">
        <v>2318</v>
      </c>
      <c r="B85" s="172"/>
      <c r="C85" s="172"/>
      <c r="D85" s="172"/>
      <c r="E85" s="172"/>
      <c r="F85" s="172"/>
      <c r="G85" s="172">
        <f t="shared" ref="G85:AL85" si="6">SUM(G80:G84)</f>
        <v>1</v>
      </c>
      <c r="H85" s="172">
        <f t="shared" si="6"/>
        <v>0</v>
      </c>
      <c r="I85" s="172">
        <f t="shared" si="6"/>
        <v>1</v>
      </c>
      <c r="J85" s="172">
        <f t="shared" si="6"/>
        <v>0</v>
      </c>
      <c r="K85" s="172">
        <f t="shared" si="6"/>
        <v>0</v>
      </c>
      <c r="L85" s="172">
        <f t="shared" si="6"/>
        <v>2</v>
      </c>
      <c r="M85" s="172">
        <f t="shared" si="6"/>
        <v>1</v>
      </c>
      <c r="N85" s="172">
        <f t="shared" si="6"/>
        <v>1</v>
      </c>
      <c r="O85" s="172">
        <f t="shared" si="6"/>
        <v>1</v>
      </c>
      <c r="P85" s="172">
        <f t="shared" si="6"/>
        <v>0</v>
      </c>
      <c r="Q85" s="172">
        <f t="shared" si="6"/>
        <v>0</v>
      </c>
      <c r="R85" s="172">
        <f t="shared" si="6"/>
        <v>1</v>
      </c>
      <c r="S85" s="172">
        <f t="shared" si="6"/>
        <v>0</v>
      </c>
      <c r="T85" s="172">
        <f t="shared" si="6"/>
        <v>0</v>
      </c>
      <c r="U85" s="172">
        <f t="shared" si="6"/>
        <v>2</v>
      </c>
      <c r="V85" s="172">
        <f t="shared" si="6"/>
        <v>1</v>
      </c>
      <c r="W85" s="172">
        <f t="shared" si="6"/>
        <v>0</v>
      </c>
      <c r="X85" s="172">
        <f t="shared" si="6"/>
        <v>1</v>
      </c>
      <c r="Y85" s="172">
        <f t="shared" si="6"/>
        <v>2</v>
      </c>
      <c r="Z85" s="172">
        <f t="shared" si="6"/>
        <v>2</v>
      </c>
      <c r="AA85" s="172">
        <f t="shared" si="6"/>
        <v>1</v>
      </c>
      <c r="AB85" s="172">
        <f t="shared" si="6"/>
        <v>0</v>
      </c>
      <c r="AC85" s="172">
        <f t="shared" si="6"/>
        <v>2</v>
      </c>
      <c r="AD85" s="172">
        <f t="shared" si="6"/>
        <v>7</v>
      </c>
      <c r="AE85" s="172">
        <f t="shared" si="6"/>
        <v>0</v>
      </c>
      <c r="AF85" s="172">
        <f t="shared" si="6"/>
        <v>2</v>
      </c>
      <c r="AG85" s="172">
        <f t="shared" si="6"/>
        <v>2</v>
      </c>
      <c r="AH85" s="172">
        <f t="shared" si="6"/>
        <v>0</v>
      </c>
      <c r="AI85" s="172">
        <f t="shared" si="6"/>
        <v>1</v>
      </c>
      <c r="AJ85" s="172">
        <f t="shared" si="6"/>
        <v>0</v>
      </c>
      <c r="AK85" s="172">
        <f t="shared" si="6"/>
        <v>0</v>
      </c>
      <c r="AL85" s="172">
        <f t="shared" si="6"/>
        <v>2</v>
      </c>
      <c r="AM85" s="172">
        <f t="shared" ref="AM85:CT85" si="7">SUM(AM80:AM84)</f>
        <v>0</v>
      </c>
      <c r="AN85" s="172">
        <f t="shared" si="7"/>
        <v>1</v>
      </c>
      <c r="AO85" s="172">
        <f t="shared" si="7"/>
        <v>2</v>
      </c>
      <c r="AP85" s="172">
        <f t="shared" si="7"/>
        <v>7</v>
      </c>
      <c r="AQ85" s="172">
        <f t="shared" si="7"/>
        <v>0</v>
      </c>
      <c r="AR85" s="172">
        <f t="shared" si="7"/>
        <v>0</v>
      </c>
      <c r="AS85" s="172">
        <f t="shared" si="7"/>
        <v>1</v>
      </c>
      <c r="AT85" s="172">
        <f t="shared" si="7"/>
        <v>2</v>
      </c>
      <c r="AU85" s="172">
        <f t="shared" si="7"/>
        <v>10</v>
      </c>
      <c r="AV85" s="172">
        <f t="shared" si="7"/>
        <v>0</v>
      </c>
      <c r="AW85" s="172">
        <f t="shared" si="7"/>
        <v>0</v>
      </c>
      <c r="AX85" s="172">
        <f t="shared" si="7"/>
        <v>0</v>
      </c>
      <c r="AY85" s="172">
        <f t="shared" si="7"/>
        <v>0</v>
      </c>
      <c r="AZ85" s="172">
        <f t="shared" si="7"/>
        <v>3</v>
      </c>
      <c r="BA85" s="172">
        <f t="shared" si="7"/>
        <v>0</v>
      </c>
      <c r="BB85" s="172">
        <f t="shared" si="7"/>
        <v>0</v>
      </c>
      <c r="BC85" s="172">
        <f t="shared" si="7"/>
        <v>0</v>
      </c>
      <c r="BD85" s="172">
        <f t="shared" si="7"/>
        <v>0</v>
      </c>
      <c r="BE85" s="172">
        <f t="shared" si="7"/>
        <v>0</v>
      </c>
      <c r="BF85" s="172">
        <f t="shared" si="7"/>
        <v>0</v>
      </c>
      <c r="BG85" s="172">
        <f t="shared" si="7"/>
        <v>1</v>
      </c>
      <c r="BH85" s="172">
        <f t="shared" si="7"/>
        <v>1</v>
      </c>
      <c r="BI85" s="172">
        <f t="shared" si="7"/>
        <v>0</v>
      </c>
      <c r="BJ85" s="172">
        <f t="shared" si="7"/>
        <v>0</v>
      </c>
      <c r="BK85" s="172">
        <f t="shared" si="7"/>
        <v>0</v>
      </c>
      <c r="BL85" s="172">
        <f t="shared" si="7"/>
        <v>6</v>
      </c>
      <c r="BM85" s="172">
        <f t="shared" si="7"/>
        <v>0</v>
      </c>
      <c r="BN85" s="172">
        <f t="shared" si="7"/>
        <v>0</v>
      </c>
      <c r="BO85" s="172">
        <f t="shared" si="7"/>
        <v>1</v>
      </c>
      <c r="BP85" s="172">
        <f t="shared" si="7"/>
        <v>5</v>
      </c>
      <c r="BQ85" s="172">
        <f t="shared" si="7"/>
        <v>0</v>
      </c>
      <c r="BR85" s="172">
        <f t="shared" si="7"/>
        <v>1</v>
      </c>
      <c r="BS85" s="172">
        <f t="shared" si="7"/>
        <v>0</v>
      </c>
      <c r="BT85" s="172">
        <f t="shared" si="7"/>
        <v>3</v>
      </c>
      <c r="BU85" s="172">
        <f t="shared" si="7"/>
        <v>0</v>
      </c>
      <c r="BV85" s="172">
        <f t="shared" si="7"/>
        <v>0</v>
      </c>
      <c r="BW85" s="172">
        <f t="shared" si="7"/>
        <v>0</v>
      </c>
      <c r="BX85" s="172">
        <f t="shared" si="7"/>
        <v>0</v>
      </c>
      <c r="BY85" s="172">
        <f t="shared" si="7"/>
        <v>0</v>
      </c>
      <c r="BZ85" s="172">
        <f t="shared" si="7"/>
        <v>1</v>
      </c>
      <c r="CA85" s="172">
        <f t="shared" si="7"/>
        <v>1</v>
      </c>
      <c r="CB85" s="172">
        <f t="shared" si="7"/>
        <v>1</v>
      </c>
      <c r="CC85" s="172">
        <f t="shared" si="7"/>
        <v>1</v>
      </c>
      <c r="CD85" s="172">
        <f t="shared" si="7"/>
        <v>1</v>
      </c>
      <c r="CE85" s="172">
        <f t="shared" si="7"/>
        <v>0</v>
      </c>
      <c r="CF85" s="172">
        <f t="shared" si="7"/>
        <v>1</v>
      </c>
      <c r="CG85" s="172">
        <f t="shared" si="7"/>
        <v>3</v>
      </c>
      <c r="CH85" s="172">
        <f t="shared" si="7"/>
        <v>0</v>
      </c>
      <c r="CI85" s="172">
        <f t="shared" si="7"/>
        <v>0</v>
      </c>
      <c r="CJ85" s="172">
        <f t="shared" si="7"/>
        <v>0</v>
      </c>
      <c r="CK85" s="172">
        <f t="shared" si="7"/>
        <v>0</v>
      </c>
      <c r="CL85" s="172">
        <f t="shared" si="7"/>
        <v>0</v>
      </c>
      <c r="CM85" s="172">
        <f t="shared" si="7"/>
        <v>0</v>
      </c>
      <c r="CN85" s="172">
        <f t="shared" si="7"/>
        <v>0</v>
      </c>
      <c r="CO85" s="172">
        <f t="shared" si="7"/>
        <v>0</v>
      </c>
      <c r="CP85" s="172">
        <f t="shared" si="7"/>
        <v>0</v>
      </c>
      <c r="CQ85" s="172">
        <f t="shared" si="7"/>
        <v>0</v>
      </c>
      <c r="CR85" s="172">
        <f t="shared" si="7"/>
        <v>0</v>
      </c>
      <c r="CS85" s="172">
        <f t="shared" si="7"/>
        <v>0</v>
      </c>
      <c r="CT85" s="172">
        <f t="shared" si="7"/>
        <v>0</v>
      </c>
    </row>
    <row r="86" spans="1:98" x14ac:dyDescent="0.25">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c r="AA86" s="172"/>
      <c r="AB86" s="172"/>
      <c r="AC86" s="172"/>
      <c r="AD86" s="172"/>
      <c r="AE86" s="172"/>
      <c r="AF86" s="172"/>
      <c r="AG86" s="172"/>
      <c r="AH86" s="172"/>
      <c r="AI86" s="172"/>
      <c r="AJ86" s="172"/>
      <c r="AK86" s="172"/>
      <c r="AL86" s="172"/>
      <c r="AM86" s="172"/>
      <c r="AN86" s="172"/>
      <c r="AO86" s="172"/>
      <c r="AP86" s="172"/>
      <c r="AQ86" s="172"/>
      <c r="AR86" s="172"/>
      <c r="AS86" s="172"/>
      <c r="AT86" s="172"/>
      <c r="AU86" s="172"/>
      <c r="AV86" s="172"/>
      <c r="AW86" s="172"/>
      <c r="AX86" s="172"/>
      <c r="AY86" s="172"/>
      <c r="AZ86" s="172"/>
      <c r="BA86" s="172"/>
      <c r="BB86" s="172"/>
      <c r="BC86" s="172"/>
      <c r="BD86" s="172"/>
      <c r="BE86" s="172"/>
      <c r="BF86" s="172"/>
      <c r="BG86" s="172"/>
      <c r="BH86" s="172"/>
      <c r="BI86" s="172"/>
      <c r="BJ86" s="172"/>
      <c r="BK86" s="172"/>
      <c r="BL86" s="172"/>
      <c r="BM86" s="172"/>
      <c r="BN86" s="172"/>
      <c r="BO86" s="172"/>
      <c r="BP86" s="172"/>
      <c r="BQ86" s="172"/>
      <c r="BR86" s="172"/>
      <c r="BS86" s="172"/>
      <c r="BT86" s="172"/>
      <c r="BU86" s="172"/>
      <c r="BV86" s="172"/>
      <c r="BW86" s="172"/>
      <c r="BX86" s="172"/>
      <c r="BY86" s="172"/>
      <c r="BZ86" s="172"/>
      <c r="CA86" s="172"/>
      <c r="CB86" s="172"/>
      <c r="CC86" s="172"/>
      <c r="CD86" s="172"/>
      <c r="CE86" s="172"/>
      <c r="CF86" s="172"/>
      <c r="CG86" s="172"/>
      <c r="CH86" s="172"/>
      <c r="CI86" s="172"/>
      <c r="CJ86" s="172"/>
      <c r="CK86" s="172"/>
      <c r="CL86" s="172"/>
      <c r="CM86" s="172"/>
      <c r="CN86" s="172"/>
      <c r="CO86" s="172"/>
      <c r="CP86" s="172"/>
      <c r="CQ86" s="172"/>
      <c r="CR86" s="172"/>
      <c r="CS86" s="172"/>
      <c r="CT86" s="172"/>
    </row>
    <row r="89" spans="1:98" ht="33" customHeight="1" x14ac:dyDescent="0.25">
      <c r="A89" s="174" t="s">
        <v>2372</v>
      </c>
      <c r="B89" s="174"/>
      <c r="C89" s="174"/>
      <c r="D89" s="174"/>
      <c r="E89" s="174"/>
      <c r="F89" s="174"/>
      <c r="G89" s="174"/>
      <c r="H89" s="174"/>
      <c r="I89" s="1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c r="CS89" s="174"/>
      <c r="CT89" s="174"/>
    </row>
    <row r="90" spans="1:98" ht="78.75" customHeight="1" x14ac:dyDescent="0.25">
      <c r="A90" s="181" t="s">
        <v>2320</v>
      </c>
      <c r="B90" s="181"/>
      <c r="C90" s="181"/>
      <c r="D90" s="181"/>
      <c r="E90" s="181"/>
      <c r="F90" s="181"/>
      <c r="G90" s="58" t="s">
        <v>1788</v>
      </c>
      <c r="H90" s="58" t="s">
        <v>1789</v>
      </c>
      <c r="I90" s="58" t="s">
        <v>1790</v>
      </c>
      <c r="J90" s="58" t="s">
        <v>1791</v>
      </c>
      <c r="K90" s="58" t="s">
        <v>1792</v>
      </c>
      <c r="L90" s="58" t="s">
        <v>1793</v>
      </c>
      <c r="M90" s="58" t="s">
        <v>39</v>
      </c>
      <c r="N90" s="58" t="s">
        <v>455</v>
      </c>
      <c r="O90" s="58" t="s">
        <v>40</v>
      </c>
      <c r="P90" s="58" t="s">
        <v>1794</v>
      </c>
      <c r="Q90" s="58" t="s">
        <v>1795</v>
      </c>
      <c r="R90" s="58" t="s">
        <v>1796</v>
      </c>
      <c r="S90" s="58" t="s">
        <v>1797</v>
      </c>
      <c r="T90" s="58" t="s">
        <v>1337</v>
      </c>
      <c r="U90" s="58" t="s">
        <v>1826</v>
      </c>
      <c r="V90" s="58" t="s">
        <v>1827</v>
      </c>
      <c r="W90" s="58" t="s">
        <v>2307</v>
      </c>
      <c r="X90" s="58" t="s">
        <v>2079</v>
      </c>
      <c r="Y90" s="58" t="s">
        <v>1798</v>
      </c>
      <c r="Z90" s="58" t="s">
        <v>1799</v>
      </c>
      <c r="AA90" s="58" t="s">
        <v>2080</v>
      </c>
      <c r="AB90" s="58" t="s">
        <v>1800</v>
      </c>
      <c r="AC90" s="58" t="s">
        <v>1801</v>
      </c>
      <c r="AD90" s="58" t="s">
        <v>1802</v>
      </c>
      <c r="AE90" s="58" t="s">
        <v>1803</v>
      </c>
      <c r="AF90" s="58" t="s">
        <v>2081</v>
      </c>
      <c r="AG90" s="58" t="s">
        <v>2082</v>
      </c>
      <c r="AH90" s="58" t="s">
        <v>1804</v>
      </c>
      <c r="AI90" s="58" t="s">
        <v>1805</v>
      </c>
      <c r="AJ90" s="58" t="s">
        <v>608</v>
      </c>
      <c r="AK90" s="58" t="s">
        <v>1806</v>
      </c>
      <c r="AL90" s="58" t="s">
        <v>41</v>
      </c>
      <c r="AM90" s="58" t="s">
        <v>1807</v>
      </c>
      <c r="AN90" s="58" t="s">
        <v>1808</v>
      </c>
      <c r="AO90" s="58" t="s">
        <v>437</v>
      </c>
      <c r="AP90" s="58" t="s">
        <v>1809</v>
      </c>
      <c r="AQ90" s="58" t="s">
        <v>1810</v>
      </c>
      <c r="AR90" s="58" t="s">
        <v>510</v>
      </c>
      <c r="AS90" s="58" t="s">
        <v>1811</v>
      </c>
      <c r="AT90" s="58" t="s">
        <v>1812</v>
      </c>
      <c r="AU90" s="58" t="s">
        <v>43</v>
      </c>
      <c r="AV90" s="58" t="s">
        <v>1813</v>
      </c>
      <c r="AW90" s="58" t="s">
        <v>1821</v>
      </c>
      <c r="AX90" s="58" t="s">
        <v>1814</v>
      </c>
      <c r="AY90" s="58" t="s">
        <v>449</v>
      </c>
      <c r="AZ90" s="58" t="s">
        <v>44</v>
      </c>
      <c r="BA90" s="58" t="s">
        <v>2084</v>
      </c>
      <c r="BB90" s="58" t="s">
        <v>2083</v>
      </c>
      <c r="BC90" s="58" t="s">
        <v>600</v>
      </c>
      <c r="BD90" s="58" t="s">
        <v>45</v>
      </c>
      <c r="BE90" s="58" t="s">
        <v>1815</v>
      </c>
      <c r="BF90" s="58" t="s">
        <v>1816</v>
      </c>
      <c r="BG90" s="58" t="s">
        <v>46</v>
      </c>
      <c r="BH90" s="58" t="s">
        <v>1817</v>
      </c>
      <c r="BI90" s="58" t="s">
        <v>593</v>
      </c>
      <c r="BJ90" s="58" t="s">
        <v>1328</v>
      </c>
      <c r="BK90" s="58" t="s">
        <v>476</v>
      </c>
      <c r="BL90" s="58" t="s">
        <v>1818</v>
      </c>
      <c r="BM90" s="58" t="s">
        <v>1819</v>
      </c>
      <c r="BN90" s="58" t="s">
        <v>47</v>
      </c>
      <c r="BO90" s="58" t="s">
        <v>48</v>
      </c>
      <c r="BP90" s="58" t="s">
        <v>2085</v>
      </c>
      <c r="BQ90" s="58" t="s">
        <v>1820</v>
      </c>
      <c r="BR90" s="58" t="s">
        <v>2297</v>
      </c>
      <c r="BS90" s="58" t="s">
        <v>598</v>
      </c>
      <c r="BT90" s="58" t="s">
        <v>439</v>
      </c>
      <c r="BU90" s="58" t="s">
        <v>49</v>
      </c>
      <c r="BV90" s="58" t="s">
        <v>447</v>
      </c>
      <c r="BW90" s="58" t="s">
        <v>1822</v>
      </c>
      <c r="BX90" s="58" t="s">
        <v>2086</v>
      </c>
      <c r="BY90" s="58" t="s">
        <v>1823</v>
      </c>
      <c r="BZ90" s="58" t="s">
        <v>453</v>
      </c>
      <c r="CA90" s="58" t="s">
        <v>1824</v>
      </c>
      <c r="CB90" s="58" t="s">
        <v>50</v>
      </c>
      <c r="CC90" s="58" t="s">
        <v>461</v>
      </c>
      <c r="CD90" s="58" t="s">
        <v>51</v>
      </c>
      <c r="CE90" s="58" t="s">
        <v>607</v>
      </c>
      <c r="CF90" s="58" t="s">
        <v>1305</v>
      </c>
      <c r="CG90" s="58" t="s">
        <v>443</v>
      </c>
      <c r="CH90" s="58" t="s">
        <v>1825</v>
      </c>
      <c r="CI90" s="58" t="s">
        <v>597</v>
      </c>
      <c r="CJ90" s="58" t="s">
        <v>2292</v>
      </c>
      <c r="CK90" s="58" t="s">
        <v>2293</v>
      </c>
      <c r="CL90" s="58" t="s">
        <v>2294</v>
      </c>
      <c r="CM90" s="58" t="s">
        <v>2295</v>
      </c>
      <c r="CN90" s="58" t="s">
        <v>2303</v>
      </c>
      <c r="CO90" s="58" t="s">
        <v>2302</v>
      </c>
      <c r="CP90" s="58" t="s">
        <v>2074</v>
      </c>
      <c r="CQ90" s="58" t="s">
        <v>2311</v>
      </c>
      <c r="CR90" s="58" t="s">
        <v>2304</v>
      </c>
      <c r="CS90" s="58" t="s">
        <v>2306</v>
      </c>
      <c r="CT90" s="58" t="s">
        <v>2308</v>
      </c>
    </row>
    <row r="91" spans="1:98" x14ac:dyDescent="0.25">
      <c r="A91" s="176" t="s">
        <v>18</v>
      </c>
      <c r="B91" s="176"/>
      <c r="C91" s="176"/>
      <c r="D91" s="176"/>
      <c r="E91" s="176"/>
      <c r="F91" s="176"/>
      <c r="G91" s="60">
        <f>COUNTIFS(Coding!AT$3:AT$1048576,"YES",Coding!$J$3:$J$1048576,Blocking_Dev.Method!$A$6,Coding!$Y$3:$Y$1048576,"YES")</f>
        <v>0</v>
      </c>
      <c r="H91" s="60">
        <f>COUNTIFS(Coding!AU$3:AU$1048576,"YES",Coding!$J$3:$J$1048576,Blocking_Dev.Method!$A$6,Coding!$Y$3:$Y$1048576,"YES")</f>
        <v>0</v>
      </c>
      <c r="I91" s="60">
        <f>COUNTIFS(Coding!AV$3:AV$1048576,"YES",Coding!$J$3:$J$1048576,Blocking_Dev.Method!$A$6,Coding!$Y$3:$Y$1048576,"YES")</f>
        <v>0</v>
      </c>
      <c r="J91" s="60">
        <f>COUNTIFS(Coding!AW$3:AW$1048576,"YES",Coding!$J$3:$J$1048576,Blocking_Dev.Method!$A$6,Coding!$Y$3:$Y$1048576,"YES")</f>
        <v>0</v>
      </c>
      <c r="K91" s="60">
        <f>COUNTIFS(Coding!AX$3:AX$1048576,"YES",Coding!$J$3:$J$1048576,Blocking_Dev.Method!$A$6,Coding!$Y$3:$Y$1048576,"YES")</f>
        <v>0</v>
      </c>
      <c r="L91" s="60">
        <f>COUNTIFS(Coding!AY$3:AY$1048576,"YES",Coding!$J$3:$J$1048576,Blocking_Dev.Method!$A$6,Coding!$Y$3:$Y$1048576,"YES")</f>
        <v>2</v>
      </c>
      <c r="M91" s="60">
        <f>COUNTIFS(Coding!AZ$3:AZ$1048576,"YES",Coding!$J$3:$J$1048576,Blocking_Dev.Method!$A$6,Coding!$Y$3:$Y$1048576,"YES")</f>
        <v>0</v>
      </c>
      <c r="N91" s="60">
        <f>COUNTIFS(Coding!BA$3:BA$1048576,"YES",Coding!$J$3:$J$1048576,Blocking_Dev.Method!$A$6,Coding!$Y$3:$Y$1048576,"YES")</f>
        <v>0</v>
      </c>
      <c r="O91" s="60">
        <f>COUNTIFS(Coding!BB$3:BB$1048576,"YES",Coding!$J$3:$J$1048576,Blocking_Dev.Method!$A$6,Coding!$Y$3:$Y$1048576,"YES")</f>
        <v>0</v>
      </c>
      <c r="P91" s="60">
        <f>COUNTIFS(Coding!BC$3:BC$1048576,"YES",Coding!$J$3:$J$1048576,Blocking_Dev.Method!$A$6,Coding!$Y$3:$Y$1048576,"YES")</f>
        <v>0</v>
      </c>
      <c r="Q91" s="60">
        <f>COUNTIFS(Coding!BD$3:BD$1048576,"YES",Coding!$J$3:$J$1048576,Blocking_Dev.Method!$A$6,Coding!$Y$3:$Y$1048576,"YES")</f>
        <v>0</v>
      </c>
      <c r="R91" s="60">
        <f>COUNTIFS(Coding!BE$3:BE$1048576,"YES",Coding!$J$3:$J$1048576,Blocking_Dev.Method!$A$6,Coding!$Y$3:$Y$1048576,"YES")</f>
        <v>0</v>
      </c>
      <c r="S91" s="60">
        <f>COUNTIFS(Coding!BF$3:BF$1048576,"YES",Coding!$J$3:$J$1048576,Blocking_Dev.Method!$A$6,Coding!$Y$3:$Y$1048576,"YES")</f>
        <v>0</v>
      </c>
      <c r="T91" s="60">
        <f>COUNTIFS(Coding!BG$3:BG$1048576,"YES",Coding!$J$3:$J$1048576,Blocking_Dev.Method!$A$6,Coding!$Y$3:$Y$1048576,"YES")</f>
        <v>0</v>
      </c>
      <c r="U91" s="60">
        <f>COUNTIFS(Coding!BH$3:BH$1048576,"YES",Coding!$J$3:$J$1048576,Blocking_Dev.Method!$A$6,Coding!$Y$3:$Y$1048576,"YES")</f>
        <v>0</v>
      </c>
      <c r="V91" s="60">
        <f>COUNTIFS(Coding!BI$3:BI$1048576,"YES",Coding!$J$3:$J$1048576,Blocking_Dev.Method!$A$6,Coding!$Y$3:$Y$1048576,"YES")</f>
        <v>0</v>
      </c>
      <c r="W91" s="60">
        <f>COUNTIFS(Coding!BJ$3:BJ$1048576,"YES",Coding!$J$3:$J$1048576,Blocking_Dev.Method!$A$6,Coding!$Y$3:$Y$1048576,"YES")</f>
        <v>0</v>
      </c>
      <c r="X91" s="60">
        <f>COUNTIFS(Coding!BK$3:BK$1048576,"YES",Coding!$J$3:$J$1048576,Blocking_Dev.Method!$A$6,Coding!$Y$3:$Y$1048576,"YES")</f>
        <v>1</v>
      </c>
      <c r="Y91" s="60">
        <f>COUNTIFS(Coding!BL$3:BL$1048576,"YES",Coding!$J$3:$J$1048576,Blocking_Dev.Method!$A$6,Coding!$Y$3:$Y$1048576,"YES")</f>
        <v>0</v>
      </c>
      <c r="Z91" s="60">
        <f>COUNTIFS(Coding!BM$3:BM$1048576,"YES",Coding!$J$3:$J$1048576,Blocking_Dev.Method!$A$6,Coding!$Y$3:$Y$1048576,"YES")</f>
        <v>0</v>
      </c>
      <c r="AA91" s="60">
        <f>COUNTIFS(Coding!BN$3:BN$1048576,"YES",Coding!$J$3:$J$1048576,Blocking_Dev.Method!$A$6,Coding!$Y$3:$Y$1048576,"YES")</f>
        <v>1</v>
      </c>
      <c r="AB91" s="60">
        <f>COUNTIFS(Coding!BO$3:BO$1048576,"YES",Coding!$J$3:$J$1048576,Blocking_Dev.Method!$A$6,Coding!$Y$3:$Y$1048576,"YES")</f>
        <v>0</v>
      </c>
      <c r="AC91" s="60">
        <f>COUNTIFS(Coding!BP$3:BP$1048576,"YES",Coding!$J$3:$J$1048576,Blocking_Dev.Method!$A$6,Coding!$Y$3:$Y$1048576,"YES")</f>
        <v>0</v>
      </c>
      <c r="AD91" s="60">
        <f>COUNTIFS(Coding!BQ$3:BQ$1048576,"YES",Coding!$J$3:$J$1048576,Blocking_Dev.Method!$A$6,Coding!$Y$3:$Y$1048576,"YES")</f>
        <v>3</v>
      </c>
      <c r="AE91" s="60">
        <f>COUNTIFS(Coding!BR$3:BR$1048576,"YES",Coding!$J$3:$J$1048576,Blocking_Dev.Method!$A$6,Coding!$Y$3:$Y$1048576,"YES")</f>
        <v>0</v>
      </c>
      <c r="AF91" s="60">
        <f>COUNTIFS(Coding!BS$3:BS$1048576,"YES",Coding!$J$3:$J$1048576,Blocking_Dev.Method!$A$6,Coding!$Y$3:$Y$1048576,"YES")</f>
        <v>1</v>
      </c>
      <c r="AG91" s="60">
        <f>COUNTIFS(Coding!BT$3:BT$1048576,"YES",Coding!$J$3:$J$1048576,Blocking_Dev.Method!$A$6,Coding!$Y$3:$Y$1048576,"YES")</f>
        <v>0</v>
      </c>
      <c r="AH91" s="60">
        <f>COUNTIFS(Coding!BU$3:BU$1048576,"YES",Coding!$J$3:$J$1048576,Blocking_Dev.Method!$A$6,Coding!$Y$3:$Y$1048576,"YES")</f>
        <v>0</v>
      </c>
      <c r="AI91" s="60">
        <f>COUNTIFS(Coding!BV$3:BV$1048576,"YES",Coding!$J$3:$J$1048576,Blocking_Dev.Method!$A$6,Coding!$Y$3:$Y$1048576,"YES")</f>
        <v>0</v>
      </c>
      <c r="AJ91" s="60">
        <f>COUNTIFS(Coding!BW$3:BW$1048576,"YES",Coding!$J$3:$J$1048576,Blocking_Dev.Method!$A$6,Coding!$Y$3:$Y$1048576,"YES")</f>
        <v>0</v>
      </c>
      <c r="AK91" s="60">
        <f>COUNTIFS(Coding!BX$3:BX$1048576,"YES",Coding!$J$3:$J$1048576,Blocking_Dev.Method!$A$6,Coding!$Y$3:$Y$1048576,"YES")</f>
        <v>1</v>
      </c>
      <c r="AL91" s="60">
        <f>COUNTIFS(Coding!BY$3:BY$1048576,"YES",Coding!$J$3:$J$1048576,Blocking_Dev.Method!$A$6,Coding!$Y$3:$Y$1048576,"YES")</f>
        <v>1</v>
      </c>
      <c r="AM91" s="60">
        <f>COUNTIFS(Coding!BZ$3:BZ$1048576,"YES",Coding!$J$3:$J$1048576,Blocking_Dev.Method!$A$6,Coding!$Y$3:$Y$1048576,"YES")</f>
        <v>0</v>
      </c>
      <c r="AN91" s="60">
        <f>COUNTIFS(Coding!CA$3:CA$1048576,"YES",Coding!$J$3:$J$1048576,Blocking_Dev.Method!$A$6,Coding!$Y$3:$Y$1048576,"YES")</f>
        <v>0</v>
      </c>
      <c r="AO91" s="60">
        <f>COUNTIFS(Coding!CB$3:CB$1048576,"YES",Coding!$J$3:$J$1048576,Blocking_Dev.Method!$A$6,Coding!$Y$3:$Y$1048576,"YES")</f>
        <v>0</v>
      </c>
      <c r="AP91" s="60">
        <f>COUNTIFS(Coding!CC$3:CC$1048576,"YES",Coding!$J$3:$J$1048576,Blocking_Dev.Method!$A$6,Coding!$Y$3:$Y$1048576,"YES")</f>
        <v>0</v>
      </c>
      <c r="AQ91" s="60">
        <f>COUNTIFS(Coding!CD$3:CD$1048576,"YES",Coding!$J$3:$J$1048576,Blocking_Dev.Method!$A$6,Coding!$Y$3:$Y$1048576,"YES")</f>
        <v>0</v>
      </c>
      <c r="AR91" s="60">
        <f>COUNTIFS(Coding!CE$3:CE$1048576,"YES",Coding!$J$3:$J$1048576,Blocking_Dev.Method!$A$6,Coding!$Y$3:$Y$1048576,"YES")</f>
        <v>0</v>
      </c>
      <c r="AS91" s="60">
        <f>COUNTIFS(Coding!CF$3:CF$1048576,"YES",Coding!$J$3:$J$1048576,Blocking_Dev.Method!$A$6,Coding!$Y$3:$Y$1048576,"YES")</f>
        <v>0</v>
      </c>
      <c r="AT91" s="60">
        <f>COUNTIFS(Coding!CG$3:CG$1048576,"YES",Coding!$J$3:$J$1048576,Blocking_Dev.Method!$A$6,Coding!$Y$3:$Y$1048576,"YES")</f>
        <v>1</v>
      </c>
      <c r="AU91" s="60">
        <f>COUNTIFS(Coding!CH$3:CH$1048576,"YES",Coding!$J$3:$J$1048576,Blocking_Dev.Method!$A$6,Coding!$Y$3:$Y$1048576,"YES")</f>
        <v>2</v>
      </c>
      <c r="AV91" s="60">
        <f>COUNTIFS(Coding!CI$3:CI$1048576,"YES",Coding!$J$3:$J$1048576,Blocking_Dev.Method!$A$6,Coding!$Y$3:$Y$1048576,"YES")</f>
        <v>0</v>
      </c>
      <c r="AW91" s="60">
        <f>COUNTIFS(Coding!CJ$3:CJ$1048576,"YES",Coding!$J$3:$J$1048576,Blocking_Dev.Method!$A$6,Coding!$Y$3:$Y$1048576,"YES")</f>
        <v>0</v>
      </c>
      <c r="AX91" s="60">
        <f>COUNTIFS(Coding!CK$3:CK$1048576,"YES",Coding!$J$3:$J$1048576,Blocking_Dev.Method!$A$6,Coding!$Y$3:$Y$1048576,"YES")</f>
        <v>0</v>
      </c>
      <c r="AY91" s="60">
        <f>COUNTIFS(Coding!CL$3:CL$1048576,"YES",Coding!$J$3:$J$1048576,Blocking_Dev.Method!$A$6,Coding!$Y$3:$Y$1048576,"YES")</f>
        <v>0</v>
      </c>
      <c r="AZ91" s="60">
        <f>COUNTIFS(Coding!CM$3:CM$1048576,"YES",Coding!$J$3:$J$1048576,Blocking_Dev.Method!$A$6,Coding!$Y$3:$Y$1048576,"YES")</f>
        <v>0</v>
      </c>
      <c r="BA91" s="60">
        <f>COUNTIFS(Coding!CN$3:CN$1048576,"YES",Coding!$J$3:$J$1048576,Blocking_Dev.Method!$A$6,Coding!$Y$3:$Y$1048576,"YES")</f>
        <v>0</v>
      </c>
      <c r="BB91" s="60">
        <f>COUNTIFS(Coding!CO$3:CO$1048576,"YES",Coding!$J$3:$J$1048576,Blocking_Dev.Method!$A$6,Coding!$Y$3:$Y$1048576,"YES")</f>
        <v>0</v>
      </c>
      <c r="BC91" s="60">
        <f>COUNTIFS(Coding!CP$3:CP$1048576,"YES",Coding!$J$3:$J$1048576,Blocking_Dev.Method!$A$6,Coding!$Y$3:$Y$1048576,"YES")</f>
        <v>1</v>
      </c>
      <c r="BD91" s="60">
        <f>COUNTIFS(Coding!CQ$3:CQ$1048576,"YES",Coding!$J$3:$J$1048576,Blocking_Dev.Method!$A$6,Coding!$Y$3:$Y$1048576,"YES")</f>
        <v>3</v>
      </c>
      <c r="BE91" s="60">
        <f>COUNTIFS(Coding!CR$3:CR$1048576,"YES",Coding!$J$3:$J$1048576,Blocking_Dev.Method!$A$6,Coding!$Y$3:$Y$1048576,"YES")</f>
        <v>0</v>
      </c>
      <c r="BF91" s="60">
        <f>COUNTIFS(Coding!CS$3:CS$1048576,"YES",Coding!$J$3:$J$1048576,Blocking_Dev.Method!$A$6,Coding!$Y$3:$Y$1048576,"YES")</f>
        <v>0</v>
      </c>
      <c r="BG91" s="60">
        <f>COUNTIFS(Coding!CT$3:CT$1048576,"YES",Coding!$J$3:$J$1048576,Blocking_Dev.Method!$A$6,Coding!$Y$3:$Y$1048576,"YES")</f>
        <v>1</v>
      </c>
      <c r="BH91" s="60">
        <f>COUNTIFS(Coding!CU$3:CU$1048576,"YES",Coding!$J$3:$J$1048576,Blocking_Dev.Method!$A$6,Coding!$Y$3:$Y$1048576,"YES")</f>
        <v>0</v>
      </c>
      <c r="BI91" s="60">
        <f>COUNTIFS(Coding!CV$3:CV$1048576,"YES",Coding!$J$3:$J$1048576,Blocking_Dev.Method!$A$6,Coding!$Y$3:$Y$1048576,"YES")</f>
        <v>0</v>
      </c>
      <c r="BJ91" s="60">
        <f>COUNTIFS(Coding!CW$3:CW$1048576,"YES",Coding!$J$3:$J$1048576,Blocking_Dev.Method!$A$6,Coding!$Y$3:$Y$1048576,"YES")</f>
        <v>0</v>
      </c>
      <c r="BK91" s="60">
        <f>COUNTIFS(Coding!CX$3:CX$1048576,"YES",Coding!$J$3:$J$1048576,Blocking_Dev.Method!$A$6,Coding!$Y$3:$Y$1048576,"YES")</f>
        <v>0</v>
      </c>
      <c r="BL91" s="60">
        <f>COUNTIFS(Coding!CY$3:CY$1048576,"YES",Coding!$J$3:$J$1048576,Blocking_Dev.Method!$A$6,Coding!$Y$3:$Y$1048576,"YES")</f>
        <v>1</v>
      </c>
      <c r="BM91" s="60">
        <f>COUNTIFS(Coding!CZ$3:CZ$1048576,"YES",Coding!$J$3:$J$1048576,Blocking_Dev.Method!$A$6,Coding!$Y$3:$Y$1048576,"YES")</f>
        <v>0</v>
      </c>
      <c r="BN91" s="60">
        <f>COUNTIFS(Coding!DA$3:DA$1048576,"YES",Coding!$J$3:$J$1048576,Blocking_Dev.Method!$A$6,Coding!$Y$3:$Y$1048576,"YES")</f>
        <v>1</v>
      </c>
      <c r="BO91" s="60">
        <f>COUNTIFS(Coding!DB$3:DB$1048576,"YES",Coding!$J$3:$J$1048576,Blocking_Dev.Method!$A$6,Coding!$Y$3:$Y$1048576,"YES")</f>
        <v>0</v>
      </c>
      <c r="BP91" s="60">
        <f>COUNTIFS(Coding!DC$3:DC$1048576,"YES",Coding!$J$3:$J$1048576,Blocking_Dev.Method!$A$6,Coding!$Y$3:$Y$1048576,"YES")</f>
        <v>0</v>
      </c>
      <c r="BQ91" s="60">
        <f>COUNTIFS(Coding!DD$3:DD$1048576,"YES",Coding!$J$3:$J$1048576,Blocking_Dev.Method!$A$6,Coding!$Y$3:$Y$1048576,"YES")</f>
        <v>0</v>
      </c>
      <c r="BR91" s="60">
        <f>COUNTIFS(Coding!DE$3:DE$1048576,"YES",Coding!$J$3:$J$1048576,Blocking_Dev.Method!$A$6,Coding!$Y$3:$Y$1048576,"YES")</f>
        <v>0</v>
      </c>
      <c r="BS91" s="60">
        <f>COUNTIFS(Coding!DF$3:DF$1048576,"YES",Coding!$J$3:$J$1048576,Blocking_Dev.Method!$A$6,Coding!$Y$3:$Y$1048576,"YES")</f>
        <v>0</v>
      </c>
      <c r="BT91" s="60">
        <f>COUNTIFS(Coding!DG$3:DG$1048576,"YES",Coding!$J$3:$J$1048576,Blocking_Dev.Method!$A$6,Coding!$Y$3:$Y$1048576,"YES")</f>
        <v>0</v>
      </c>
      <c r="BU91" s="60">
        <f>COUNTIFS(Coding!DH$3:DH$1048576,"YES",Coding!$J$3:$J$1048576,Blocking_Dev.Method!$A$6,Coding!$Y$3:$Y$1048576,"YES")</f>
        <v>0</v>
      </c>
      <c r="BV91" s="60">
        <f>COUNTIFS(Coding!DI$3:DI$1048576,"YES",Coding!$J$3:$J$1048576,Blocking_Dev.Method!$A$6,Coding!$Y$3:$Y$1048576,"YES")</f>
        <v>0</v>
      </c>
      <c r="BW91" s="60">
        <f>COUNTIFS(Coding!DJ$3:DJ$1048576,"YES",Coding!$J$3:$J$1048576,Blocking_Dev.Method!$A$6,Coding!$Y$3:$Y$1048576,"YES")</f>
        <v>0</v>
      </c>
      <c r="BX91" s="60">
        <f>COUNTIFS(Coding!DK$3:DK$1048576,"YES",Coding!$J$3:$J$1048576,Blocking_Dev.Method!$A$6,Coding!$Y$3:$Y$1048576,"YES")</f>
        <v>0</v>
      </c>
      <c r="BY91" s="60">
        <f>COUNTIFS(Coding!DL$3:DL$1048576,"YES",Coding!$J$3:$J$1048576,Blocking_Dev.Method!$A$6,Coding!$Y$3:$Y$1048576,"YES")</f>
        <v>0</v>
      </c>
      <c r="BZ91" s="60">
        <f>COUNTIFS(Coding!DM$3:DM$1048576,"YES",Coding!$J$3:$J$1048576,Blocking_Dev.Method!$A$6,Coding!$Y$3:$Y$1048576,"YES")</f>
        <v>0</v>
      </c>
      <c r="CA91" s="60">
        <f>COUNTIFS(Coding!DN$3:DN$1048576,"YES",Coding!$J$3:$J$1048576,Blocking_Dev.Method!$A$6,Coding!$Y$3:$Y$1048576,"YES")</f>
        <v>0</v>
      </c>
      <c r="CB91" s="60">
        <f>COUNTIFS(Coding!DO$3:DO$1048576,"YES",Coding!$J$3:$J$1048576,Blocking_Dev.Method!$A$6,Coding!$Y$3:$Y$1048576,"YES")</f>
        <v>0</v>
      </c>
      <c r="CC91" s="60">
        <f>COUNTIFS(Coding!DP$3:DP$1048576,"YES",Coding!$J$3:$J$1048576,Blocking_Dev.Method!$A$6,Coding!$Y$3:$Y$1048576,"YES")</f>
        <v>0</v>
      </c>
      <c r="CD91" s="60">
        <f>COUNTIFS(Coding!DQ$3:DQ$1048576,"YES",Coding!$J$3:$J$1048576,Blocking_Dev.Method!$A$6,Coding!$Y$3:$Y$1048576,"YES")</f>
        <v>0</v>
      </c>
      <c r="CE91" s="60">
        <f>COUNTIFS(Coding!DR$3:DR$1048576,"YES",Coding!$J$3:$J$1048576,Blocking_Dev.Method!$A$6,Coding!$Y$3:$Y$1048576,"YES")</f>
        <v>0</v>
      </c>
      <c r="CF91" s="60">
        <f>COUNTIFS(Coding!DS$3:DS$1048576,"YES",Coding!$J$3:$J$1048576,Blocking_Dev.Method!$A$6,Coding!$Y$3:$Y$1048576,"YES")</f>
        <v>0</v>
      </c>
      <c r="CG91" s="60">
        <f>COUNTIFS(Coding!DT$3:DT$1048576,"YES",Coding!$J$3:$J$1048576,Blocking_Dev.Method!$A$6,Coding!$Y$3:$Y$1048576,"YES")</f>
        <v>0</v>
      </c>
      <c r="CH91" s="60">
        <f>COUNTIFS(Coding!DU$3:DU$1048576,"YES",Coding!$J$3:$J$1048576,Blocking_Dev.Method!$A$6,Coding!$Y$3:$Y$1048576,"YES")</f>
        <v>0</v>
      </c>
      <c r="CI91" s="60">
        <f>COUNTIFS(Coding!DV$3:DV$1048576,"YES",Coding!$J$3:$J$1048576,Blocking_Dev.Method!$A$6,Coding!$Y$3:$Y$1048576,"YES")</f>
        <v>0</v>
      </c>
      <c r="CJ91" s="60">
        <f>COUNTIFS(Coding!DW$3:DW$1048576,"YES",Coding!$J$3:$J$1048576,Blocking_Dev.Method!$A$6,Coding!$Y$3:$Y$1048576,"YES")</f>
        <v>0</v>
      </c>
      <c r="CK91" s="60">
        <f>COUNTIFS(Coding!DX$3:DX$1048576,"YES",Coding!$J$3:$J$1048576,Blocking_Dev.Method!$A$6,Coding!$Y$3:$Y$1048576,"YES")</f>
        <v>0</v>
      </c>
      <c r="CL91" s="60">
        <f>COUNTIFS(Coding!DY$3:DY$1048576,"YES",Coding!$J$3:$J$1048576,Blocking_Dev.Method!$A$6,Coding!$Y$3:$Y$1048576,"YES")</f>
        <v>0</v>
      </c>
      <c r="CM91" s="60">
        <f>COUNTIFS(Coding!DZ$3:DZ$1048576,"YES",Coding!$J$3:$J$1048576,Blocking_Dev.Method!$A$6,Coding!$Y$3:$Y$1048576,"YES")</f>
        <v>0</v>
      </c>
      <c r="CN91" s="60">
        <f>COUNTIFS(Coding!EA$3:EA$1048576,"YES",Coding!$J$3:$J$1048576,Blocking_Dev.Method!$A$6,Coding!$Y$3:$Y$1048576,"YES")</f>
        <v>0</v>
      </c>
      <c r="CO91" s="60">
        <f>COUNTIFS(Coding!EB$3:EB$1048576,"YES",Coding!$J$3:$J$1048576,Blocking_Dev.Method!$A$6,Coding!$Y$3:$Y$1048576,"YES")</f>
        <v>0</v>
      </c>
      <c r="CP91" s="60">
        <f>COUNTIFS(Coding!EC$3:EC$1048576,"YES",Coding!$J$3:$J$1048576,Blocking_Dev.Method!$A$6,Coding!$Y$3:$Y$1048576,"YES")</f>
        <v>0</v>
      </c>
      <c r="CQ91" s="60">
        <f>COUNTIFS(Coding!ED$3:ED$1048576,"YES",Coding!$J$3:$J$1048576,Blocking_Dev.Method!$A$6,Coding!$Y$3:$Y$1048576,"YES")</f>
        <v>0</v>
      </c>
      <c r="CR91" s="60">
        <f>COUNTIFS(Coding!EE$3:EE$1048576,"YES",Coding!$J$3:$J$1048576,Blocking_Dev.Method!$A$6,Coding!$Y$3:$Y$1048576,"YES")</f>
        <v>0</v>
      </c>
      <c r="CS91" s="60">
        <f>COUNTIFS(Coding!EF$3:EF$1048576,"YES",Coding!$J$3:$J$1048576,Blocking_Dev.Method!$A$6,Coding!$Y$3:$Y$1048576,"YES")</f>
        <v>0</v>
      </c>
      <c r="CT91" s="60">
        <f>COUNTIFS(Coding!EG$3:EG$1048576,"YES",Coding!$J$3:$J$1048576,Blocking_Dev.Method!$A$6,Coding!$Y$3:$Y$1048576,"YES")</f>
        <v>0</v>
      </c>
    </row>
    <row r="92" spans="1:98" x14ac:dyDescent="0.25">
      <c r="A92" s="176" t="s">
        <v>27</v>
      </c>
      <c r="B92" s="176"/>
      <c r="C92" s="176"/>
      <c r="D92" s="176"/>
      <c r="E92" s="176"/>
      <c r="F92" s="176"/>
      <c r="G92" s="60">
        <f>COUNTIFS(Coding!AT$3:AT$1048576,"YES",Coding!$J$3:$J$1048576,Blocking_Dev.Method!$A$6,Coding!$AH$3:$AH$1048576,"YES")</f>
        <v>1</v>
      </c>
      <c r="H92" s="60">
        <f>COUNTIFS(Coding!AU$3:AU$1048576,"YES",Coding!$J$3:$J$1048576,Blocking_Dev.Method!$A$6,Coding!$AH$3:$AH$1048576,"YES")</f>
        <v>0</v>
      </c>
      <c r="I92" s="60">
        <f>COUNTIFS(Coding!AV$3:AV$1048576,"YES",Coding!$J$3:$J$1048576,Blocking_Dev.Method!$A$6,Coding!$AH$3:$AH$1048576,"YES")</f>
        <v>3</v>
      </c>
      <c r="J92" s="60">
        <f>COUNTIFS(Coding!AW$3:AW$1048576,"YES",Coding!$J$3:$J$1048576,Blocking_Dev.Method!$A$6,Coding!$AH$3:$AH$1048576,"YES")</f>
        <v>0</v>
      </c>
      <c r="K92" s="60">
        <f>COUNTIFS(Coding!AX$3:AX$1048576,"YES",Coding!$J$3:$J$1048576,Blocking_Dev.Method!$A$6,Coding!$AH$3:$AH$1048576,"YES")</f>
        <v>0</v>
      </c>
      <c r="L92" s="60">
        <f>COUNTIFS(Coding!AY$3:AY$1048576,"YES",Coding!$J$3:$J$1048576,Blocking_Dev.Method!$A$6,Coding!$AH$3:$AH$1048576,"YES")</f>
        <v>0</v>
      </c>
      <c r="M92" s="60">
        <f>COUNTIFS(Coding!AZ$3:AZ$1048576,"YES",Coding!$J$3:$J$1048576,Blocking_Dev.Method!$A$6,Coding!$AH$3:$AH$1048576,"YES")</f>
        <v>0</v>
      </c>
      <c r="N92" s="60">
        <f>COUNTIFS(Coding!BA$3:BA$1048576,"YES",Coding!$J$3:$J$1048576,Blocking_Dev.Method!$A$6,Coding!$AH$3:$AH$1048576,"YES")</f>
        <v>0</v>
      </c>
      <c r="O92" s="60">
        <f>COUNTIFS(Coding!BB$3:BB$1048576,"YES",Coding!$J$3:$J$1048576,Blocking_Dev.Method!$A$6,Coding!$AH$3:$AH$1048576,"YES")</f>
        <v>0</v>
      </c>
      <c r="P92" s="60">
        <f>COUNTIFS(Coding!BC$3:BC$1048576,"YES",Coding!$J$3:$J$1048576,Blocking_Dev.Method!$A$6,Coding!$AH$3:$AH$1048576,"YES")</f>
        <v>0</v>
      </c>
      <c r="Q92" s="60">
        <f>COUNTIFS(Coding!BD$3:BD$1048576,"YES",Coding!$J$3:$J$1048576,Blocking_Dev.Method!$A$6,Coding!$AH$3:$AH$1048576,"YES")</f>
        <v>0</v>
      </c>
      <c r="R92" s="60">
        <f>COUNTIFS(Coding!BE$3:BE$1048576,"YES",Coding!$J$3:$J$1048576,Blocking_Dev.Method!$A$6,Coding!$AH$3:$AH$1048576,"YES")</f>
        <v>0</v>
      </c>
      <c r="S92" s="60">
        <f>COUNTIFS(Coding!BF$3:BF$1048576,"YES",Coding!$J$3:$J$1048576,Blocking_Dev.Method!$A$6,Coding!$AH$3:$AH$1048576,"YES")</f>
        <v>0</v>
      </c>
      <c r="T92" s="60">
        <f>COUNTIFS(Coding!BG$3:BG$1048576,"YES",Coding!$J$3:$J$1048576,Blocking_Dev.Method!$A$6,Coding!$AH$3:$AH$1048576,"YES")</f>
        <v>0</v>
      </c>
      <c r="U92" s="60">
        <f>COUNTIFS(Coding!BH$3:BH$1048576,"YES",Coding!$J$3:$J$1048576,Blocking_Dev.Method!$A$6,Coding!$AH$3:$AH$1048576,"YES")</f>
        <v>2</v>
      </c>
      <c r="V92" s="60">
        <f>COUNTIFS(Coding!BI$3:BI$1048576,"YES",Coding!$J$3:$J$1048576,Blocking_Dev.Method!$A$6,Coding!$AH$3:$AH$1048576,"YES")</f>
        <v>0</v>
      </c>
      <c r="W92" s="60">
        <f>COUNTIFS(Coding!BJ$3:BJ$1048576,"YES",Coding!$J$3:$J$1048576,Blocking_Dev.Method!$A$6,Coding!$AH$3:$AH$1048576,"YES")</f>
        <v>0</v>
      </c>
      <c r="X92" s="60">
        <f>COUNTIFS(Coding!BK$3:BK$1048576,"YES",Coding!$J$3:$J$1048576,Blocking_Dev.Method!$A$6,Coding!$AH$3:$AH$1048576,"YES")</f>
        <v>0</v>
      </c>
      <c r="Y92" s="60">
        <f>COUNTIFS(Coding!BL$3:BL$1048576,"YES",Coding!$J$3:$J$1048576,Blocking_Dev.Method!$A$6,Coding!$AH$3:$AH$1048576,"YES")</f>
        <v>0</v>
      </c>
      <c r="Z92" s="60">
        <f>COUNTIFS(Coding!BM$3:BM$1048576,"YES",Coding!$J$3:$J$1048576,Blocking_Dev.Method!$A$6,Coding!$AH$3:$AH$1048576,"YES")</f>
        <v>0</v>
      </c>
      <c r="AA92" s="60">
        <f>COUNTIFS(Coding!BN$3:BN$1048576,"YES",Coding!$J$3:$J$1048576,Blocking_Dev.Method!$A$6,Coding!$AH$3:$AH$1048576,"YES")</f>
        <v>0</v>
      </c>
      <c r="AB92" s="60">
        <f>COUNTIFS(Coding!BO$3:BO$1048576,"YES",Coding!$J$3:$J$1048576,Blocking_Dev.Method!$A$6,Coding!$AH$3:$AH$1048576,"YES")</f>
        <v>0</v>
      </c>
      <c r="AC92" s="60">
        <f>COUNTIFS(Coding!BP$3:BP$1048576,"YES",Coding!$J$3:$J$1048576,Blocking_Dev.Method!$A$6,Coding!$AH$3:$AH$1048576,"YES")</f>
        <v>0</v>
      </c>
      <c r="AD92" s="60">
        <f>COUNTIFS(Coding!BQ$3:BQ$1048576,"YES",Coding!$J$3:$J$1048576,Blocking_Dev.Method!$A$6,Coding!$AH$3:$AH$1048576,"YES")</f>
        <v>0</v>
      </c>
      <c r="AE92" s="60">
        <f>COUNTIFS(Coding!BR$3:BR$1048576,"YES",Coding!$J$3:$J$1048576,Blocking_Dev.Method!$A$6,Coding!$AH$3:$AH$1048576,"YES")</f>
        <v>1</v>
      </c>
      <c r="AF92" s="60">
        <f>COUNTIFS(Coding!BS$3:BS$1048576,"YES",Coding!$J$3:$J$1048576,Blocking_Dev.Method!$A$6,Coding!$AH$3:$AH$1048576,"YES")</f>
        <v>2</v>
      </c>
      <c r="AG92" s="60">
        <f>COUNTIFS(Coding!BT$3:BT$1048576,"YES",Coding!$J$3:$J$1048576,Blocking_Dev.Method!$A$6,Coding!$AH$3:$AH$1048576,"YES")</f>
        <v>0</v>
      </c>
      <c r="AH92" s="60">
        <f>COUNTIFS(Coding!BU$3:BU$1048576,"YES",Coding!$J$3:$J$1048576,Blocking_Dev.Method!$A$6,Coding!$AH$3:$AH$1048576,"YES")</f>
        <v>0</v>
      </c>
      <c r="AI92" s="60">
        <f>COUNTIFS(Coding!BV$3:BV$1048576,"YES",Coding!$J$3:$J$1048576,Blocking_Dev.Method!$A$6,Coding!$AH$3:$AH$1048576,"YES")</f>
        <v>0</v>
      </c>
      <c r="AJ92" s="60">
        <f>COUNTIFS(Coding!BW$3:BW$1048576,"YES",Coding!$J$3:$J$1048576,Blocking_Dev.Method!$A$6,Coding!$AH$3:$AH$1048576,"YES")</f>
        <v>0</v>
      </c>
      <c r="AK92" s="60">
        <f>COUNTIFS(Coding!BX$3:BX$1048576,"YES",Coding!$J$3:$J$1048576,Blocking_Dev.Method!$A$6,Coding!$AH$3:$AH$1048576,"YES")</f>
        <v>0</v>
      </c>
      <c r="AL92" s="60">
        <f>COUNTIFS(Coding!BY$3:BY$1048576,"YES",Coding!$J$3:$J$1048576,Blocking_Dev.Method!$A$6,Coding!$AH$3:$AH$1048576,"YES")</f>
        <v>0</v>
      </c>
      <c r="AM92" s="60">
        <f>COUNTIFS(Coding!BZ$3:BZ$1048576,"YES",Coding!$J$3:$J$1048576,Blocking_Dev.Method!$A$6,Coding!$AH$3:$AH$1048576,"YES")</f>
        <v>0</v>
      </c>
      <c r="AN92" s="60">
        <f>COUNTIFS(Coding!CA$3:CA$1048576,"YES",Coding!$J$3:$J$1048576,Blocking_Dev.Method!$A$6,Coding!$AH$3:$AH$1048576,"YES")</f>
        <v>1</v>
      </c>
      <c r="AO92" s="60">
        <f>COUNTIFS(Coding!CB$3:CB$1048576,"YES",Coding!$J$3:$J$1048576,Blocking_Dev.Method!$A$6,Coding!$AH$3:$AH$1048576,"YES")</f>
        <v>0</v>
      </c>
      <c r="AP92" s="60">
        <f>COUNTIFS(Coding!CC$3:CC$1048576,"YES",Coding!$J$3:$J$1048576,Blocking_Dev.Method!$A$6,Coding!$AH$3:$AH$1048576,"YES")</f>
        <v>0</v>
      </c>
      <c r="AQ92" s="60">
        <f>COUNTIFS(Coding!CD$3:CD$1048576,"YES",Coding!$J$3:$J$1048576,Blocking_Dev.Method!$A$6,Coding!$AH$3:$AH$1048576,"YES")</f>
        <v>0</v>
      </c>
      <c r="AR92" s="60">
        <f>COUNTIFS(Coding!CE$3:CE$1048576,"YES",Coding!$J$3:$J$1048576,Blocking_Dev.Method!$A$6,Coding!$AH$3:$AH$1048576,"YES")</f>
        <v>1</v>
      </c>
      <c r="AS92" s="60">
        <f>COUNTIFS(Coding!CF$3:CF$1048576,"YES",Coding!$J$3:$J$1048576,Blocking_Dev.Method!$A$6,Coding!$AH$3:$AH$1048576,"YES")</f>
        <v>1</v>
      </c>
      <c r="AT92" s="60">
        <f>COUNTIFS(Coding!CG$3:CG$1048576,"YES",Coding!$J$3:$J$1048576,Blocking_Dev.Method!$A$6,Coding!$AH$3:$AH$1048576,"YES")</f>
        <v>0</v>
      </c>
      <c r="AU92" s="60">
        <f>COUNTIFS(Coding!CH$3:CH$1048576,"YES",Coding!$J$3:$J$1048576,Blocking_Dev.Method!$A$6,Coding!$AH$3:$AH$1048576,"YES")</f>
        <v>0</v>
      </c>
      <c r="AV92" s="60">
        <f>COUNTIFS(Coding!CI$3:CI$1048576,"YES",Coding!$J$3:$J$1048576,Blocking_Dev.Method!$A$6,Coding!$AH$3:$AH$1048576,"YES")</f>
        <v>0</v>
      </c>
      <c r="AW92" s="60">
        <f>COUNTIFS(Coding!CJ$3:CJ$1048576,"YES",Coding!$J$3:$J$1048576,Blocking_Dev.Method!$A$6,Coding!$AH$3:$AH$1048576,"YES")</f>
        <v>0</v>
      </c>
      <c r="AX92" s="60">
        <f>COUNTIFS(Coding!CK$3:CK$1048576,"YES",Coding!$J$3:$J$1048576,Blocking_Dev.Method!$A$6,Coding!$AH$3:$AH$1048576,"YES")</f>
        <v>0</v>
      </c>
      <c r="AY92" s="60">
        <f>COUNTIFS(Coding!CL$3:CL$1048576,"YES",Coding!$J$3:$J$1048576,Blocking_Dev.Method!$A$6,Coding!$AH$3:$AH$1048576,"YES")</f>
        <v>0</v>
      </c>
      <c r="AZ92" s="60">
        <f>COUNTIFS(Coding!CM$3:CM$1048576,"YES",Coding!$J$3:$J$1048576,Blocking_Dev.Method!$A$6,Coding!$AH$3:$AH$1048576,"YES")</f>
        <v>0</v>
      </c>
      <c r="BA92" s="60">
        <f>COUNTIFS(Coding!CN$3:CN$1048576,"YES",Coding!$J$3:$J$1048576,Blocking_Dev.Method!$A$6,Coding!$AH$3:$AH$1048576,"YES")</f>
        <v>0</v>
      </c>
      <c r="BB92" s="60">
        <f>COUNTIFS(Coding!CO$3:CO$1048576,"YES",Coding!$J$3:$J$1048576,Blocking_Dev.Method!$A$6,Coding!$AH$3:$AH$1048576,"YES")</f>
        <v>0</v>
      </c>
      <c r="BC92" s="60">
        <f>COUNTIFS(Coding!CP$3:CP$1048576,"YES",Coding!$J$3:$J$1048576,Blocking_Dev.Method!$A$6,Coding!$AH$3:$AH$1048576,"YES")</f>
        <v>0</v>
      </c>
      <c r="BD92" s="60">
        <f>COUNTIFS(Coding!CQ$3:CQ$1048576,"YES",Coding!$J$3:$J$1048576,Blocking_Dev.Method!$A$6,Coding!$AH$3:$AH$1048576,"YES")</f>
        <v>0</v>
      </c>
      <c r="BE92" s="60">
        <f>COUNTIFS(Coding!CR$3:CR$1048576,"YES",Coding!$J$3:$J$1048576,Blocking_Dev.Method!$A$6,Coding!$AH$3:$AH$1048576,"YES")</f>
        <v>1</v>
      </c>
      <c r="BF92" s="60">
        <f>COUNTIFS(Coding!CS$3:CS$1048576,"YES",Coding!$J$3:$J$1048576,Blocking_Dev.Method!$A$6,Coding!$AH$3:$AH$1048576,"YES")</f>
        <v>0</v>
      </c>
      <c r="BG92" s="60">
        <f>COUNTIFS(Coding!CT$3:CT$1048576,"YES",Coding!$J$3:$J$1048576,Blocking_Dev.Method!$A$6,Coding!$AH$3:$AH$1048576,"YES")</f>
        <v>0</v>
      </c>
      <c r="BH92" s="60">
        <f>COUNTIFS(Coding!CU$3:CU$1048576,"YES",Coding!$J$3:$J$1048576,Blocking_Dev.Method!$A$6,Coding!$AH$3:$AH$1048576,"YES")</f>
        <v>0</v>
      </c>
      <c r="BI92" s="60">
        <f>COUNTIFS(Coding!CV$3:CV$1048576,"YES",Coding!$J$3:$J$1048576,Blocking_Dev.Method!$A$6,Coding!$AH$3:$AH$1048576,"YES")</f>
        <v>0</v>
      </c>
      <c r="BJ92" s="60">
        <f>COUNTIFS(Coding!CW$3:CW$1048576,"YES",Coding!$J$3:$J$1048576,Blocking_Dev.Method!$A$6,Coding!$AH$3:$AH$1048576,"YES")</f>
        <v>0</v>
      </c>
      <c r="BK92" s="60">
        <f>COUNTIFS(Coding!CX$3:CX$1048576,"YES",Coding!$J$3:$J$1048576,Blocking_Dev.Method!$A$6,Coding!$AH$3:$AH$1048576,"YES")</f>
        <v>0</v>
      </c>
      <c r="BL92" s="60">
        <f>COUNTIFS(Coding!CY$3:CY$1048576,"YES",Coding!$J$3:$J$1048576,Blocking_Dev.Method!$A$6,Coding!$AH$3:$AH$1048576,"YES")</f>
        <v>0</v>
      </c>
      <c r="BM92" s="60">
        <f>COUNTIFS(Coding!CZ$3:CZ$1048576,"YES",Coding!$J$3:$J$1048576,Blocking_Dev.Method!$A$6,Coding!$AH$3:$AH$1048576,"YES")</f>
        <v>0</v>
      </c>
      <c r="BN92" s="60">
        <f>COUNTIFS(Coding!DA$3:DA$1048576,"YES",Coding!$J$3:$J$1048576,Blocking_Dev.Method!$A$6,Coding!$AH$3:$AH$1048576,"YES")</f>
        <v>0</v>
      </c>
      <c r="BO92" s="60">
        <f>COUNTIFS(Coding!DB$3:DB$1048576,"YES",Coding!$J$3:$J$1048576,Blocking_Dev.Method!$A$6,Coding!$AH$3:$AH$1048576,"YES")</f>
        <v>0</v>
      </c>
      <c r="BP92" s="60">
        <f>COUNTIFS(Coding!DC$3:DC$1048576,"YES",Coding!$J$3:$J$1048576,Blocking_Dev.Method!$A$6,Coding!$AH$3:$AH$1048576,"YES")</f>
        <v>0</v>
      </c>
      <c r="BQ92" s="60">
        <f>COUNTIFS(Coding!DD$3:DD$1048576,"YES",Coding!$J$3:$J$1048576,Blocking_Dev.Method!$A$6,Coding!$AH$3:$AH$1048576,"YES")</f>
        <v>0</v>
      </c>
      <c r="BR92" s="60">
        <f>COUNTIFS(Coding!DE$3:DE$1048576,"YES",Coding!$J$3:$J$1048576,Blocking_Dev.Method!$A$6,Coding!$AH$3:$AH$1048576,"YES")</f>
        <v>0</v>
      </c>
      <c r="BS92" s="60">
        <f>COUNTIFS(Coding!DF$3:DF$1048576,"YES",Coding!$J$3:$J$1048576,Blocking_Dev.Method!$A$6,Coding!$AH$3:$AH$1048576,"YES")</f>
        <v>0</v>
      </c>
      <c r="BT92" s="60">
        <f>COUNTIFS(Coding!DG$3:DG$1048576,"YES",Coding!$J$3:$J$1048576,Blocking_Dev.Method!$A$6,Coding!$AH$3:$AH$1048576,"YES")</f>
        <v>0</v>
      </c>
      <c r="BU92" s="60">
        <f>COUNTIFS(Coding!DH$3:DH$1048576,"YES",Coding!$J$3:$J$1048576,Blocking_Dev.Method!$A$6,Coding!$AH$3:$AH$1048576,"YES")</f>
        <v>0</v>
      </c>
      <c r="BV92" s="60">
        <f>COUNTIFS(Coding!DI$3:DI$1048576,"YES",Coding!$J$3:$J$1048576,Blocking_Dev.Method!$A$6,Coding!$AH$3:$AH$1048576,"YES")</f>
        <v>0</v>
      </c>
      <c r="BW92" s="60">
        <f>COUNTIFS(Coding!DJ$3:DJ$1048576,"YES",Coding!$J$3:$J$1048576,Blocking_Dev.Method!$A$6,Coding!$AH$3:$AH$1048576,"YES")</f>
        <v>0</v>
      </c>
      <c r="BX92" s="60">
        <f>COUNTIFS(Coding!DK$3:DK$1048576,"YES",Coding!$J$3:$J$1048576,Blocking_Dev.Method!$A$6,Coding!$AH$3:$AH$1048576,"YES")</f>
        <v>0</v>
      </c>
      <c r="BY92" s="60">
        <f>COUNTIFS(Coding!DL$3:DL$1048576,"YES",Coding!$J$3:$J$1048576,Blocking_Dev.Method!$A$6,Coding!$AH$3:$AH$1048576,"YES")</f>
        <v>1</v>
      </c>
      <c r="BZ92" s="60">
        <f>COUNTIFS(Coding!DM$3:DM$1048576,"YES",Coding!$J$3:$J$1048576,Blocking_Dev.Method!$A$6,Coding!$AH$3:$AH$1048576,"YES")</f>
        <v>0</v>
      </c>
      <c r="CA92" s="60">
        <f>COUNTIFS(Coding!DN$3:DN$1048576,"YES",Coding!$J$3:$J$1048576,Blocking_Dev.Method!$A$6,Coding!$AH$3:$AH$1048576,"YES")</f>
        <v>1</v>
      </c>
      <c r="CB92" s="60">
        <f>COUNTIFS(Coding!DO$3:DO$1048576,"YES",Coding!$J$3:$J$1048576,Blocking_Dev.Method!$A$6,Coding!$AH$3:$AH$1048576,"YES")</f>
        <v>0</v>
      </c>
      <c r="CC92" s="60">
        <f>COUNTIFS(Coding!DP$3:DP$1048576,"YES",Coding!$J$3:$J$1048576,Blocking_Dev.Method!$A$6,Coding!$AH$3:$AH$1048576,"YES")</f>
        <v>0</v>
      </c>
      <c r="CD92" s="60">
        <f>COUNTIFS(Coding!DQ$3:DQ$1048576,"YES",Coding!$J$3:$J$1048576,Blocking_Dev.Method!$A$6,Coding!$AH$3:$AH$1048576,"YES")</f>
        <v>0</v>
      </c>
      <c r="CE92" s="60">
        <f>COUNTIFS(Coding!DR$3:DR$1048576,"YES",Coding!$J$3:$J$1048576,Blocking_Dev.Method!$A$6,Coding!$AH$3:$AH$1048576,"YES")</f>
        <v>1</v>
      </c>
      <c r="CF92" s="60">
        <f>COUNTIFS(Coding!DS$3:DS$1048576,"YES",Coding!$J$3:$J$1048576,Blocking_Dev.Method!$A$6,Coding!$AH$3:$AH$1048576,"YES")</f>
        <v>0</v>
      </c>
      <c r="CG92" s="60">
        <f>COUNTIFS(Coding!DT$3:DT$1048576,"YES",Coding!$J$3:$J$1048576,Blocking_Dev.Method!$A$6,Coding!$AH$3:$AH$1048576,"YES")</f>
        <v>1</v>
      </c>
      <c r="CH92" s="60">
        <f>COUNTIFS(Coding!DU$3:DU$1048576,"YES",Coding!$J$3:$J$1048576,Blocking_Dev.Method!$A$6,Coding!$AH$3:$AH$1048576,"YES")</f>
        <v>0</v>
      </c>
      <c r="CI92" s="60">
        <f>COUNTIFS(Coding!DV$3:DV$1048576,"YES",Coding!$J$3:$J$1048576,Blocking_Dev.Method!$A$6,Coding!$AH$3:$AH$1048576,"YES")</f>
        <v>0</v>
      </c>
      <c r="CJ92" s="60">
        <f>COUNTIFS(Coding!DW$3:DW$1048576,"YES",Coding!$J$3:$J$1048576,Blocking_Dev.Method!$A$6,Coding!$AH$3:$AH$1048576,"YES")</f>
        <v>0</v>
      </c>
      <c r="CK92" s="60">
        <f>COUNTIFS(Coding!DX$3:DX$1048576,"YES",Coding!$J$3:$J$1048576,Blocking_Dev.Method!$A$6,Coding!$AH$3:$AH$1048576,"YES")</f>
        <v>0</v>
      </c>
      <c r="CL92" s="60">
        <f>COUNTIFS(Coding!DY$3:DY$1048576,"YES",Coding!$J$3:$J$1048576,Blocking_Dev.Method!$A$6,Coding!$AH$3:$AH$1048576,"YES")</f>
        <v>0</v>
      </c>
      <c r="CM92" s="60">
        <f>COUNTIFS(Coding!DZ$3:DZ$1048576,"YES",Coding!$J$3:$J$1048576,Blocking_Dev.Method!$A$6,Coding!$AH$3:$AH$1048576,"YES")</f>
        <v>0</v>
      </c>
      <c r="CN92" s="60">
        <f>COUNTIFS(Coding!EA$3:EA$1048576,"YES",Coding!$J$3:$J$1048576,Blocking_Dev.Method!$A$6,Coding!$AH$3:$AH$1048576,"YES")</f>
        <v>0</v>
      </c>
      <c r="CO92" s="60">
        <f>COUNTIFS(Coding!EB$3:EB$1048576,"YES",Coding!$J$3:$J$1048576,Blocking_Dev.Method!$A$6,Coding!$AH$3:$AH$1048576,"YES")</f>
        <v>0</v>
      </c>
      <c r="CP92" s="60">
        <f>COUNTIFS(Coding!EC$3:EC$1048576,"YES",Coding!$J$3:$J$1048576,Blocking_Dev.Method!$A$6,Coding!$AH$3:$AH$1048576,"YES")</f>
        <v>1</v>
      </c>
      <c r="CQ92" s="60">
        <f>COUNTIFS(Coding!ED$3:ED$1048576,"YES",Coding!$J$3:$J$1048576,Blocking_Dev.Method!$A$6,Coding!$AH$3:$AH$1048576,"YES")</f>
        <v>1</v>
      </c>
      <c r="CR92" s="60">
        <f>COUNTIFS(Coding!EE$3:EE$1048576,"YES",Coding!$J$3:$J$1048576,Blocking_Dev.Method!$A$6,Coding!$AH$3:$AH$1048576,"YES")</f>
        <v>0</v>
      </c>
      <c r="CS92" s="60">
        <f>COUNTIFS(Coding!EF$3:EF$1048576,"YES",Coding!$J$3:$J$1048576,Blocking_Dev.Method!$A$6,Coding!$AH$3:$AH$1048576,"YES")</f>
        <v>0</v>
      </c>
      <c r="CT92" s="60">
        <f>COUNTIFS(Coding!EG$3:EG$1048576,"YES",Coding!$J$3:$J$1048576,Blocking_Dev.Method!$A$6,Coding!$AH$3:$AH$1048576,"YES")</f>
        <v>0</v>
      </c>
    </row>
    <row r="93" spans="1:98" x14ac:dyDescent="0.25">
      <c r="A93" s="176" t="s">
        <v>17</v>
      </c>
      <c r="B93" s="176"/>
      <c r="C93" s="176"/>
      <c r="D93" s="176"/>
      <c r="E93" s="176"/>
      <c r="F93" s="176"/>
      <c r="G93" s="60">
        <f>COUNTIFS(Coding!AT$3:AT$1048576,"YES",Coding!$J$3:$J$1048576,Blocking_Dev.Method!$A$6,Coding!$X$3:$X$1048576,"YES")</f>
        <v>1</v>
      </c>
      <c r="H93" s="60">
        <f>COUNTIFS(Coding!AU$3:AU$1048576,"YES",Coding!$J$3:$J$1048576,Blocking_Dev.Method!$A$6,Coding!$X$3:$X$1048576,"YES")</f>
        <v>0</v>
      </c>
      <c r="I93" s="60">
        <f>COUNTIFS(Coding!AV$3:AV$1048576,"YES",Coding!$J$3:$J$1048576,Blocking_Dev.Method!$A$6,Coding!$X$3:$X$1048576,"YES")</f>
        <v>0</v>
      </c>
      <c r="J93" s="60">
        <f>COUNTIFS(Coding!AW$3:AW$1048576,"YES",Coding!$J$3:$J$1048576,Blocking_Dev.Method!$A$6,Coding!$X$3:$X$1048576,"YES")</f>
        <v>0</v>
      </c>
      <c r="K93" s="60">
        <f>COUNTIFS(Coding!AX$3:AX$1048576,"YES",Coding!$J$3:$J$1048576,Blocking_Dev.Method!$A$6,Coding!$X$3:$X$1048576,"YES")</f>
        <v>0</v>
      </c>
      <c r="L93" s="60">
        <f>COUNTIFS(Coding!AY$3:AY$1048576,"YES",Coding!$J$3:$J$1048576,Blocking_Dev.Method!$A$6,Coding!$X$3:$X$1048576,"YES")</f>
        <v>0</v>
      </c>
      <c r="M93" s="60">
        <f>COUNTIFS(Coding!AZ$3:AZ$1048576,"YES",Coding!$J$3:$J$1048576,Blocking_Dev.Method!$A$6,Coding!$X$3:$X$1048576,"YES")</f>
        <v>0</v>
      </c>
      <c r="N93" s="60">
        <f>COUNTIFS(Coding!BA$3:BA$1048576,"YES",Coding!$J$3:$J$1048576,Blocking_Dev.Method!$A$6,Coding!$X$3:$X$1048576,"YES")</f>
        <v>0</v>
      </c>
      <c r="O93" s="60">
        <f>COUNTIFS(Coding!BB$3:BB$1048576,"YES",Coding!$J$3:$J$1048576,Blocking_Dev.Method!$A$6,Coding!$X$3:$X$1048576,"YES")</f>
        <v>0</v>
      </c>
      <c r="P93" s="60">
        <f>COUNTIFS(Coding!BC$3:BC$1048576,"YES",Coding!$J$3:$J$1048576,Blocking_Dev.Method!$A$6,Coding!$X$3:$X$1048576,"YES")</f>
        <v>0</v>
      </c>
      <c r="Q93" s="60">
        <f>COUNTIFS(Coding!BD$3:BD$1048576,"YES",Coding!$J$3:$J$1048576,Blocking_Dev.Method!$A$6,Coding!$X$3:$X$1048576,"YES")</f>
        <v>0</v>
      </c>
      <c r="R93" s="60">
        <f>COUNTIFS(Coding!BE$3:BE$1048576,"YES",Coding!$J$3:$J$1048576,Blocking_Dev.Method!$A$6,Coding!$X$3:$X$1048576,"YES")</f>
        <v>0</v>
      </c>
      <c r="S93" s="60">
        <f>COUNTIFS(Coding!BF$3:BF$1048576,"YES",Coding!$J$3:$J$1048576,Blocking_Dev.Method!$A$6,Coding!$X$3:$X$1048576,"YES")</f>
        <v>0</v>
      </c>
      <c r="T93" s="60">
        <f>COUNTIFS(Coding!BG$3:BG$1048576,"YES",Coding!$J$3:$J$1048576,Blocking_Dev.Method!$A$6,Coding!$X$3:$X$1048576,"YES")</f>
        <v>0</v>
      </c>
      <c r="U93" s="60">
        <f>COUNTIFS(Coding!BH$3:BH$1048576,"YES",Coding!$J$3:$J$1048576,Blocking_Dev.Method!$A$6,Coding!$X$3:$X$1048576,"YES")</f>
        <v>0</v>
      </c>
      <c r="V93" s="60">
        <f>COUNTIFS(Coding!BI$3:BI$1048576,"YES",Coding!$J$3:$J$1048576,Blocking_Dev.Method!$A$6,Coding!$X$3:$X$1048576,"YES")</f>
        <v>0</v>
      </c>
      <c r="W93" s="60">
        <f>COUNTIFS(Coding!BJ$3:BJ$1048576,"YES",Coding!$J$3:$J$1048576,Blocking_Dev.Method!$A$6,Coding!$X$3:$X$1048576,"YES")</f>
        <v>0</v>
      </c>
      <c r="X93" s="60">
        <f>COUNTIFS(Coding!BK$3:BK$1048576,"YES",Coding!$J$3:$J$1048576,Blocking_Dev.Method!$A$6,Coding!$X$3:$X$1048576,"YES")</f>
        <v>0</v>
      </c>
      <c r="Y93" s="60">
        <f>COUNTIFS(Coding!BL$3:BL$1048576,"YES",Coding!$J$3:$J$1048576,Blocking_Dev.Method!$A$6,Coding!$X$3:$X$1048576,"YES")</f>
        <v>0</v>
      </c>
      <c r="Z93" s="60">
        <f>COUNTIFS(Coding!BM$3:BM$1048576,"YES",Coding!$J$3:$J$1048576,Blocking_Dev.Method!$A$6,Coding!$X$3:$X$1048576,"YES")</f>
        <v>0</v>
      </c>
      <c r="AA93" s="60">
        <f>COUNTIFS(Coding!BN$3:BN$1048576,"YES",Coding!$J$3:$J$1048576,Blocking_Dev.Method!$A$6,Coding!$X$3:$X$1048576,"YES")</f>
        <v>0</v>
      </c>
      <c r="AB93" s="60">
        <f>COUNTIFS(Coding!BO$3:BO$1048576,"YES",Coding!$J$3:$J$1048576,Blocking_Dev.Method!$A$6,Coding!$X$3:$X$1048576,"YES")</f>
        <v>0</v>
      </c>
      <c r="AC93" s="60">
        <f>COUNTIFS(Coding!BP$3:BP$1048576,"YES",Coding!$J$3:$J$1048576,Blocking_Dev.Method!$A$6,Coding!$X$3:$X$1048576,"YES")</f>
        <v>0</v>
      </c>
      <c r="AD93" s="60">
        <f>COUNTIFS(Coding!BQ$3:BQ$1048576,"YES",Coding!$J$3:$J$1048576,Blocking_Dev.Method!$A$6,Coding!$X$3:$X$1048576,"YES")</f>
        <v>1</v>
      </c>
      <c r="AE93" s="60">
        <f>COUNTIFS(Coding!BR$3:BR$1048576,"YES",Coding!$J$3:$J$1048576,Blocking_Dev.Method!$A$6,Coding!$X$3:$X$1048576,"YES")</f>
        <v>0</v>
      </c>
      <c r="AF93" s="60">
        <f>COUNTIFS(Coding!BS$3:BS$1048576,"YES",Coding!$J$3:$J$1048576,Blocking_Dev.Method!$A$6,Coding!$X$3:$X$1048576,"YES")</f>
        <v>0</v>
      </c>
      <c r="AG93" s="60">
        <f>COUNTIFS(Coding!BT$3:BT$1048576,"YES",Coding!$J$3:$J$1048576,Blocking_Dev.Method!$A$6,Coding!$X$3:$X$1048576,"YES")</f>
        <v>0</v>
      </c>
      <c r="AH93" s="60">
        <f>COUNTIFS(Coding!BU$3:BU$1048576,"YES",Coding!$J$3:$J$1048576,Blocking_Dev.Method!$A$6,Coding!$X$3:$X$1048576,"YES")</f>
        <v>0</v>
      </c>
      <c r="AI93" s="60">
        <f>COUNTIFS(Coding!BV$3:BV$1048576,"YES",Coding!$J$3:$J$1048576,Blocking_Dev.Method!$A$6,Coding!$X$3:$X$1048576,"YES")</f>
        <v>0</v>
      </c>
      <c r="AJ93" s="60">
        <f>COUNTIFS(Coding!BW$3:BW$1048576,"YES",Coding!$J$3:$J$1048576,Blocking_Dev.Method!$A$6,Coding!$X$3:$X$1048576,"YES")</f>
        <v>0</v>
      </c>
      <c r="AK93" s="60">
        <f>COUNTIFS(Coding!BX$3:BX$1048576,"YES",Coding!$J$3:$J$1048576,Blocking_Dev.Method!$A$6,Coding!$X$3:$X$1048576,"YES")</f>
        <v>0</v>
      </c>
      <c r="AL93" s="60">
        <f>COUNTIFS(Coding!BY$3:BY$1048576,"YES",Coding!$J$3:$J$1048576,Blocking_Dev.Method!$A$6,Coding!$X$3:$X$1048576,"YES")</f>
        <v>0</v>
      </c>
      <c r="AM93" s="60">
        <f>COUNTIFS(Coding!BZ$3:BZ$1048576,"YES",Coding!$J$3:$J$1048576,Blocking_Dev.Method!$A$6,Coding!$X$3:$X$1048576,"YES")</f>
        <v>0</v>
      </c>
      <c r="AN93" s="60">
        <f>COUNTIFS(Coding!CA$3:CA$1048576,"YES",Coding!$J$3:$J$1048576,Blocking_Dev.Method!$A$6,Coding!$X$3:$X$1048576,"YES")</f>
        <v>0</v>
      </c>
      <c r="AO93" s="60">
        <f>COUNTIFS(Coding!CB$3:CB$1048576,"YES",Coding!$J$3:$J$1048576,Blocking_Dev.Method!$A$6,Coding!$X$3:$X$1048576,"YES")</f>
        <v>0</v>
      </c>
      <c r="AP93" s="60">
        <f>COUNTIFS(Coding!CC$3:CC$1048576,"YES",Coding!$J$3:$J$1048576,Blocking_Dev.Method!$A$6,Coding!$X$3:$X$1048576,"YES")</f>
        <v>1</v>
      </c>
      <c r="AQ93" s="60">
        <f>COUNTIFS(Coding!CD$3:CD$1048576,"YES",Coding!$J$3:$J$1048576,Blocking_Dev.Method!$A$6,Coding!$X$3:$X$1048576,"YES")</f>
        <v>1</v>
      </c>
      <c r="AR93" s="60">
        <f>COUNTIFS(Coding!CE$3:CE$1048576,"YES",Coding!$J$3:$J$1048576,Blocking_Dev.Method!$A$6,Coding!$X$3:$X$1048576,"YES")</f>
        <v>0</v>
      </c>
      <c r="AS93" s="60">
        <f>COUNTIFS(Coding!CF$3:CF$1048576,"YES",Coding!$J$3:$J$1048576,Blocking_Dev.Method!$A$6,Coding!$X$3:$X$1048576,"YES")</f>
        <v>0</v>
      </c>
      <c r="AT93" s="60">
        <f>COUNTIFS(Coding!CG$3:CG$1048576,"YES",Coding!$J$3:$J$1048576,Blocking_Dev.Method!$A$6,Coding!$X$3:$X$1048576,"YES")</f>
        <v>0</v>
      </c>
      <c r="AU93" s="60">
        <f>COUNTIFS(Coding!CH$3:CH$1048576,"YES",Coding!$J$3:$J$1048576,Blocking_Dev.Method!$A$6,Coding!$X$3:$X$1048576,"YES")</f>
        <v>0</v>
      </c>
      <c r="AV93" s="60">
        <f>COUNTIFS(Coding!CI$3:CI$1048576,"YES",Coding!$J$3:$J$1048576,Blocking_Dev.Method!$A$6,Coding!$X$3:$X$1048576,"YES")</f>
        <v>0</v>
      </c>
      <c r="AW93" s="60">
        <f>COUNTIFS(Coding!CJ$3:CJ$1048576,"YES",Coding!$J$3:$J$1048576,Blocking_Dev.Method!$A$6,Coding!$X$3:$X$1048576,"YES")</f>
        <v>0</v>
      </c>
      <c r="AX93" s="60">
        <f>COUNTIFS(Coding!CK$3:CK$1048576,"YES",Coding!$J$3:$J$1048576,Blocking_Dev.Method!$A$6,Coding!$X$3:$X$1048576,"YES")</f>
        <v>0</v>
      </c>
      <c r="AY93" s="60">
        <f>COUNTIFS(Coding!CL$3:CL$1048576,"YES",Coding!$J$3:$J$1048576,Blocking_Dev.Method!$A$6,Coding!$X$3:$X$1048576,"YES")</f>
        <v>0</v>
      </c>
      <c r="AZ93" s="60">
        <f>COUNTIFS(Coding!CM$3:CM$1048576,"YES",Coding!$J$3:$J$1048576,Blocking_Dev.Method!$A$6,Coding!$X$3:$X$1048576,"YES")</f>
        <v>0</v>
      </c>
      <c r="BA93" s="60">
        <f>COUNTIFS(Coding!CN$3:CN$1048576,"YES",Coding!$J$3:$J$1048576,Blocking_Dev.Method!$A$6,Coding!$X$3:$X$1048576,"YES")</f>
        <v>0</v>
      </c>
      <c r="BB93" s="60">
        <f>COUNTIFS(Coding!CO$3:CO$1048576,"YES",Coding!$J$3:$J$1048576,Blocking_Dev.Method!$A$6,Coding!$X$3:$X$1048576,"YES")</f>
        <v>0</v>
      </c>
      <c r="BC93" s="60">
        <f>COUNTIFS(Coding!CP$3:CP$1048576,"YES",Coding!$J$3:$J$1048576,Blocking_Dev.Method!$A$6,Coding!$X$3:$X$1048576,"YES")</f>
        <v>0</v>
      </c>
      <c r="BD93" s="60">
        <f>COUNTIFS(Coding!CQ$3:CQ$1048576,"YES",Coding!$J$3:$J$1048576,Blocking_Dev.Method!$A$6,Coding!$X$3:$X$1048576,"YES")</f>
        <v>0</v>
      </c>
      <c r="BE93" s="60">
        <f>COUNTIFS(Coding!CR$3:CR$1048576,"YES",Coding!$J$3:$J$1048576,Blocking_Dev.Method!$A$6,Coding!$X$3:$X$1048576,"YES")</f>
        <v>0</v>
      </c>
      <c r="BF93" s="60">
        <f>COUNTIFS(Coding!CS$3:CS$1048576,"YES",Coding!$J$3:$J$1048576,Blocking_Dev.Method!$A$6,Coding!$X$3:$X$1048576,"YES")</f>
        <v>0</v>
      </c>
      <c r="BG93" s="60">
        <f>COUNTIFS(Coding!CT$3:CT$1048576,"YES",Coding!$J$3:$J$1048576,Blocking_Dev.Method!$A$6,Coding!$X$3:$X$1048576,"YES")</f>
        <v>0</v>
      </c>
      <c r="BH93" s="60">
        <f>COUNTIFS(Coding!CU$3:CU$1048576,"YES",Coding!$J$3:$J$1048576,Blocking_Dev.Method!$A$6,Coding!$X$3:$X$1048576,"YES")</f>
        <v>0</v>
      </c>
      <c r="BI93" s="60">
        <f>COUNTIFS(Coding!CV$3:CV$1048576,"YES",Coding!$J$3:$J$1048576,Blocking_Dev.Method!$A$6,Coding!$X$3:$X$1048576,"YES")</f>
        <v>0</v>
      </c>
      <c r="BJ93" s="60">
        <f>COUNTIFS(Coding!CW$3:CW$1048576,"YES",Coding!$J$3:$J$1048576,Blocking_Dev.Method!$A$6,Coding!$X$3:$X$1048576,"YES")</f>
        <v>0</v>
      </c>
      <c r="BK93" s="60">
        <f>COUNTIFS(Coding!CX$3:CX$1048576,"YES",Coding!$J$3:$J$1048576,Blocking_Dev.Method!$A$6,Coding!$X$3:$X$1048576,"YES")</f>
        <v>0</v>
      </c>
      <c r="BL93" s="60">
        <f>COUNTIFS(Coding!CY$3:CY$1048576,"YES",Coding!$J$3:$J$1048576,Blocking_Dev.Method!$A$6,Coding!$X$3:$X$1048576,"YES")</f>
        <v>1</v>
      </c>
      <c r="BM93" s="60">
        <f>COUNTIFS(Coding!CZ$3:CZ$1048576,"YES",Coding!$J$3:$J$1048576,Blocking_Dev.Method!$A$6,Coding!$X$3:$X$1048576,"YES")</f>
        <v>0</v>
      </c>
      <c r="BN93" s="60">
        <f>COUNTIFS(Coding!DA$3:DA$1048576,"YES",Coding!$J$3:$J$1048576,Blocking_Dev.Method!$A$6,Coding!$X$3:$X$1048576,"YES")</f>
        <v>0</v>
      </c>
      <c r="BO93" s="60">
        <f>COUNTIFS(Coding!DB$3:DB$1048576,"YES",Coding!$J$3:$J$1048576,Blocking_Dev.Method!$A$6,Coding!$X$3:$X$1048576,"YES")</f>
        <v>1</v>
      </c>
      <c r="BP93" s="60">
        <f>COUNTIFS(Coding!DC$3:DC$1048576,"YES",Coding!$J$3:$J$1048576,Blocking_Dev.Method!$A$6,Coding!$X$3:$X$1048576,"YES")</f>
        <v>0</v>
      </c>
      <c r="BQ93" s="60">
        <f>COUNTIFS(Coding!DD$3:DD$1048576,"YES",Coding!$J$3:$J$1048576,Blocking_Dev.Method!$A$6,Coding!$X$3:$X$1048576,"YES")</f>
        <v>0</v>
      </c>
      <c r="BR93" s="60">
        <f>COUNTIFS(Coding!DE$3:DE$1048576,"YES",Coding!$J$3:$J$1048576,Blocking_Dev.Method!$A$6,Coding!$X$3:$X$1048576,"YES")</f>
        <v>0</v>
      </c>
      <c r="BS93" s="60">
        <f>COUNTIFS(Coding!DF$3:DF$1048576,"YES",Coding!$J$3:$J$1048576,Blocking_Dev.Method!$A$6,Coding!$X$3:$X$1048576,"YES")</f>
        <v>0</v>
      </c>
      <c r="BT93" s="60">
        <f>COUNTIFS(Coding!DG$3:DG$1048576,"YES",Coding!$J$3:$J$1048576,Blocking_Dev.Method!$A$6,Coding!$X$3:$X$1048576,"YES")</f>
        <v>0</v>
      </c>
      <c r="BU93" s="60">
        <f>COUNTIFS(Coding!DH$3:DH$1048576,"YES",Coding!$J$3:$J$1048576,Blocking_Dev.Method!$A$6,Coding!$X$3:$X$1048576,"YES")</f>
        <v>0</v>
      </c>
      <c r="BV93" s="60">
        <f>COUNTIFS(Coding!DI$3:DI$1048576,"YES",Coding!$J$3:$J$1048576,Blocking_Dev.Method!$A$6,Coding!$X$3:$X$1048576,"YES")</f>
        <v>0</v>
      </c>
      <c r="BW93" s="60">
        <f>COUNTIFS(Coding!DJ$3:DJ$1048576,"YES",Coding!$J$3:$J$1048576,Blocking_Dev.Method!$A$6,Coding!$X$3:$X$1048576,"YES")</f>
        <v>0</v>
      </c>
      <c r="BX93" s="60">
        <f>COUNTIFS(Coding!DK$3:DK$1048576,"YES",Coding!$J$3:$J$1048576,Blocking_Dev.Method!$A$6,Coding!$X$3:$X$1048576,"YES")</f>
        <v>0</v>
      </c>
      <c r="BY93" s="60">
        <f>COUNTIFS(Coding!DL$3:DL$1048576,"YES",Coding!$J$3:$J$1048576,Blocking_Dev.Method!$A$6,Coding!$X$3:$X$1048576,"YES")</f>
        <v>0</v>
      </c>
      <c r="BZ93" s="60">
        <f>COUNTIFS(Coding!DM$3:DM$1048576,"YES",Coding!$J$3:$J$1048576,Blocking_Dev.Method!$A$6,Coding!$X$3:$X$1048576,"YES")</f>
        <v>0</v>
      </c>
      <c r="CA93" s="60">
        <f>COUNTIFS(Coding!DN$3:DN$1048576,"YES",Coding!$J$3:$J$1048576,Blocking_Dev.Method!$A$6,Coding!$X$3:$X$1048576,"YES")</f>
        <v>0</v>
      </c>
      <c r="CB93" s="60">
        <f>COUNTIFS(Coding!DO$3:DO$1048576,"YES",Coding!$J$3:$J$1048576,Blocking_Dev.Method!$A$6,Coding!$X$3:$X$1048576,"YES")</f>
        <v>1</v>
      </c>
      <c r="CC93" s="60">
        <f>COUNTIFS(Coding!DP$3:DP$1048576,"YES",Coding!$J$3:$J$1048576,Blocking_Dev.Method!$A$6,Coding!$X$3:$X$1048576,"YES")</f>
        <v>0</v>
      </c>
      <c r="CD93" s="60">
        <f>COUNTIFS(Coding!DQ$3:DQ$1048576,"YES",Coding!$J$3:$J$1048576,Blocking_Dev.Method!$A$6,Coding!$X$3:$X$1048576,"YES")</f>
        <v>0</v>
      </c>
      <c r="CE93" s="60">
        <f>COUNTIFS(Coding!DR$3:DR$1048576,"YES",Coding!$J$3:$J$1048576,Blocking_Dev.Method!$A$6,Coding!$X$3:$X$1048576,"YES")</f>
        <v>0</v>
      </c>
      <c r="CF93" s="60">
        <f>COUNTIFS(Coding!DS$3:DS$1048576,"YES",Coding!$J$3:$J$1048576,Blocking_Dev.Method!$A$6,Coding!$X$3:$X$1048576,"YES")</f>
        <v>0</v>
      </c>
      <c r="CG93" s="60">
        <f>COUNTIFS(Coding!DT$3:DT$1048576,"YES",Coding!$J$3:$J$1048576,Blocking_Dev.Method!$A$6,Coding!$X$3:$X$1048576,"YES")</f>
        <v>0</v>
      </c>
      <c r="CH93" s="60">
        <f>COUNTIFS(Coding!DU$3:DU$1048576,"YES",Coding!$J$3:$J$1048576,Blocking_Dev.Method!$A$6,Coding!$X$3:$X$1048576,"YES")</f>
        <v>0</v>
      </c>
      <c r="CI93" s="60">
        <f>COUNTIFS(Coding!DV$3:DV$1048576,"YES",Coding!$J$3:$J$1048576,Blocking_Dev.Method!$A$6,Coding!$X$3:$X$1048576,"YES")</f>
        <v>1</v>
      </c>
      <c r="CJ93" s="60">
        <f>COUNTIFS(Coding!DW$3:DW$1048576,"YES",Coding!$J$3:$J$1048576,Blocking_Dev.Method!$A$6,Coding!$X$3:$X$1048576,"YES")</f>
        <v>0</v>
      </c>
      <c r="CK93" s="60">
        <f>COUNTIFS(Coding!DX$3:DX$1048576,"YES",Coding!$J$3:$J$1048576,Blocking_Dev.Method!$A$6,Coding!$X$3:$X$1048576,"YES")</f>
        <v>0</v>
      </c>
      <c r="CL93" s="60">
        <f>COUNTIFS(Coding!DY$3:DY$1048576,"YES",Coding!$J$3:$J$1048576,Blocking_Dev.Method!$A$6,Coding!$X$3:$X$1048576,"YES")</f>
        <v>0</v>
      </c>
      <c r="CM93" s="60">
        <f>COUNTIFS(Coding!DZ$3:DZ$1048576,"YES",Coding!$J$3:$J$1048576,Blocking_Dev.Method!$A$6,Coding!$X$3:$X$1048576,"YES")</f>
        <v>0</v>
      </c>
      <c r="CN93" s="60">
        <f>COUNTIFS(Coding!EA$3:EA$1048576,"YES",Coding!$J$3:$J$1048576,Blocking_Dev.Method!$A$6,Coding!$X$3:$X$1048576,"YES")</f>
        <v>0</v>
      </c>
      <c r="CO93" s="60">
        <f>COUNTIFS(Coding!EB$3:EB$1048576,"YES",Coding!$J$3:$J$1048576,Blocking_Dev.Method!$A$6,Coding!$X$3:$X$1048576,"YES")</f>
        <v>0</v>
      </c>
      <c r="CP93" s="60">
        <f>COUNTIFS(Coding!EC$3:EC$1048576,"YES",Coding!$J$3:$J$1048576,Blocking_Dev.Method!$A$6,Coding!$X$3:$X$1048576,"YES")</f>
        <v>0</v>
      </c>
      <c r="CQ93" s="60">
        <f>COUNTIFS(Coding!ED$3:ED$1048576,"YES",Coding!$J$3:$J$1048576,Blocking_Dev.Method!$A$6,Coding!$X$3:$X$1048576,"YES")</f>
        <v>0</v>
      </c>
      <c r="CR93" s="60">
        <f>COUNTIFS(Coding!EE$3:EE$1048576,"YES",Coding!$J$3:$J$1048576,Blocking_Dev.Method!$A$6,Coding!$X$3:$X$1048576,"YES")</f>
        <v>0</v>
      </c>
      <c r="CS93" s="60">
        <f>COUNTIFS(Coding!EF$3:EF$1048576,"YES",Coding!$J$3:$J$1048576,Blocking_Dev.Method!$A$6,Coding!$X$3:$X$1048576,"YES")</f>
        <v>0</v>
      </c>
      <c r="CT93" s="60">
        <f>COUNTIFS(Coding!EG$3:EG$1048576,"YES",Coding!$J$3:$J$1048576,Blocking_Dev.Method!$A$6,Coding!$X$3:$X$1048576,"YES")</f>
        <v>0</v>
      </c>
    </row>
    <row r="94" spans="1:98" x14ac:dyDescent="0.25">
      <c r="A94" s="176" t="s">
        <v>30</v>
      </c>
      <c r="B94" s="176"/>
      <c r="C94" s="176"/>
      <c r="D94" s="176"/>
      <c r="E94" s="176"/>
      <c r="F94" s="176"/>
      <c r="G94" s="60">
        <f>COUNTIFS(Coding!AT$3:AT$1048576,"YES",Coding!$J$3:$J$1048576,Blocking_Dev.Method!$A$6,Coding!$AK$3:$AK$1048576,"YES")</f>
        <v>0</v>
      </c>
      <c r="H94" s="60">
        <f>COUNTIFS(Coding!AU$3:AU$1048576,"YES",Coding!$J$3:$J$1048576,Blocking_Dev.Method!$A$6,Coding!$AK$3:$AK$1048576,"YES")</f>
        <v>0</v>
      </c>
      <c r="I94" s="60">
        <f>COUNTIFS(Coding!AV$3:AV$1048576,"YES",Coding!$J$3:$J$1048576,Blocking_Dev.Method!$A$6,Coding!$AK$3:$AK$1048576,"YES")</f>
        <v>0</v>
      </c>
      <c r="J94" s="60">
        <f>COUNTIFS(Coding!AW$3:AW$1048576,"YES",Coding!$J$3:$J$1048576,Blocking_Dev.Method!$A$6,Coding!$AK$3:$AK$1048576,"YES")</f>
        <v>0</v>
      </c>
      <c r="K94" s="60">
        <f>COUNTIFS(Coding!AX$3:AX$1048576,"YES",Coding!$J$3:$J$1048576,Blocking_Dev.Method!$A$6,Coding!$AK$3:$AK$1048576,"YES")</f>
        <v>0</v>
      </c>
      <c r="L94" s="60">
        <f>COUNTIFS(Coding!AY$3:AY$1048576,"YES",Coding!$J$3:$J$1048576,Blocking_Dev.Method!$A$6,Coding!$AK$3:$AK$1048576,"YES")</f>
        <v>0</v>
      </c>
      <c r="M94" s="60">
        <f>COUNTIFS(Coding!AZ$3:AZ$1048576,"YES",Coding!$J$3:$J$1048576,Blocking_Dev.Method!$A$6,Coding!$AK$3:$AK$1048576,"YES")</f>
        <v>0</v>
      </c>
      <c r="N94" s="60">
        <f>COUNTIFS(Coding!BA$3:BA$1048576,"YES",Coding!$J$3:$J$1048576,Blocking_Dev.Method!$A$6,Coding!$AK$3:$AK$1048576,"YES")</f>
        <v>0</v>
      </c>
      <c r="O94" s="60">
        <f>COUNTIFS(Coding!BB$3:BB$1048576,"YES",Coding!$J$3:$J$1048576,Blocking_Dev.Method!$A$6,Coding!$AK$3:$AK$1048576,"YES")</f>
        <v>0</v>
      </c>
      <c r="P94" s="60">
        <f>COUNTIFS(Coding!BC$3:BC$1048576,"YES",Coding!$J$3:$J$1048576,Blocking_Dev.Method!$A$6,Coding!$AK$3:$AK$1048576,"YES")</f>
        <v>0</v>
      </c>
      <c r="Q94" s="60">
        <f>COUNTIFS(Coding!BD$3:BD$1048576,"YES",Coding!$J$3:$J$1048576,Blocking_Dev.Method!$A$6,Coding!$AK$3:$AK$1048576,"YES")</f>
        <v>0</v>
      </c>
      <c r="R94" s="60">
        <f>COUNTIFS(Coding!BE$3:BE$1048576,"YES",Coding!$J$3:$J$1048576,Blocking_Dev.Method!$A$6,Coding!$AK$3:$AK$1048576,"YES")</f>
        <v>0</v>
      </c>
      <c r="S94" s="60">
        <f>COUNTIFS(Coding!BF$3:BF$1048576,"YES",Coding!$J$3:$J$1048576,Blocking_Dev.Method!$A$6,Coding!$AK$3:$AK$1048576,"YES")</f>
        <v>0</v>
      </c>
      <c r="T94" s="60">
        <f>COUNTIFS(Coding!BG$3:BG$1048576,"YES",Coding!$J$3:$J$1048576,Blocking_Dev.Method!$A$6,Coding!$AK$3:$AK$1048576,"YES")</f>
        <v>0</v>
      </c>
      <c r="U94" s="60">
        <f>COUNTIFS(Coding!BH$3:BH$1048576,"YES",Coding!$J$3:$J$1048576,Blocking_Dev.Method!$A$6,Coding!$AK$3:$AK$1048576,"YES")</f>
        <v>0</v>
      </c>
      <c r="V94" s="60">
        <f>COUNTIFS(Coding!BI$3:BI$1048576,"YES",Coding!$J$3:$J$1048576,Blocking_Dev.Method!$A$6,Coding!$AK$3:$AK$1048576,"YES")</f>
        <v>0</v>
      </c>
      <c r="W94" s="60">
        <f>COUNTIFS(Coding!BJ$3:BJ$1048576,"YES",Coding!$J$3:$J$1048576,Blocking_Dev.Method!$A$6,Coding!$AK$3:$AK$1048576,"YES")</f>
        <v>0</v>
      </c>
      <c r="X94" s="60">
        <f>COUNTIFS(Coding!BK$3:BK$1048576,"YES",Coding!$J$3:$J$1048576,Blocking_Dev.Method!$A$6,Coding!$AK$3:$AK$1048576,"YES")</f>
        <v>0</v>
      </c>
      <c r="Y94" s="60">
        <f>COUNTIFS(Coding!BL$3:BL$1048576,"YES",Coding!$J$3:$J$1048576,Blocking_Dev.Method!$A$6,Coding!$AK$3:$AK$1048576,"YES")</f>
        <v>0</v>
      </c>
      <c r="Z94" s="60">
        <f>COUNTIFS(Coding!BM$3:BM$1048576,"YES",Coding!$J$3:$J$1048576,Blocking_Dev.Method!$A$6,Coding!$AK$3:$AK$1048576,"YES")</f>
        <v>0</v>
      </c>
      <c r="AA94" s="60">
        <f>COUNTIFS(Coding!BN$3:BN$1048576,"YES",Coding!$J$3:$J$1048576,Blocking_Dev.Method!$A$6,Coding!$AK$3:$AK$1048576,"YES")</f>
        <v>0</v>
      </c>
      <c r="AB94" s="60">
        <f>COUNTIFS(Coding!BO$3:BO$1048576,"YES",Coding!$J$3:$J$1048576,Blocking_Dev.Method!$A$6,Coding!$AK$3:$AK$1048576,"YES")</f>
        <v>0</v>
      </c>
      <c r="AC94" s="60">
        <f>COUNTIFS(Coding!BP$3:BP$1048576,"YES",Coding!$J$3:$J$1048576,Blocking_Dev.Method!$A$6,Coding!$AK$3:$AK$1048576,"YES")</f>
        <v>0</v>
      </c>
      <c r="AD94" s="60">
        <f>COUNTIFS(Coding!BQ$3:BQ$1048576,"YES",Coding!$J$3:$J$1048576,Blocking_Dev.Method!$A$6,Coding!$AK$3:$AK$1048576,"YES")</f>
        <v>0</v>
      </c>
      <c r="AE94" s="60">
        <f>COUNTIFS(Coding!BR$3:BR$1048576,"YES",Coding!$J$3:$J$1048576,Blocking_Dev.Method!$A$6,Coding!$AK$3:$AK$1048576,"YES")</f>
        <v>1</v>
      </c>
      <c r="AF94" s="60">
        <f>COUNTIFS(Coding!BS$3:BS$1048576,"YES",Coding!$J$3:$J$1048576,Blocking_Dev.Method!$A$6,Coding!$AK$3:$AK$1048576,"YES")</f>
        <v>0</v>
      </c>
      <c r="AG94" s="60">
        <f>COUNTIFS(Coding!BT$3:BT$1048576,"YES",Coding!$J$3:$J$1048576,Blocking_Dev.Method!$A$6,Coding!$AK$3:$AK$1048576,"YES")</f>
        <v>0</v>
      </c>
      <c r="AH94" s="60">
        <f>COUNTIFS(Coding!BU$3:BU$1048576,"YES",Coding!$J$3:$J$1048576,Blocking_Dev.Method!$A$6,Coding!$AK$3:$AK$1048576,"YES")</f>
        <v>0</v>
      </c>
      <c r="AI94" s="60">
        <f>COUNTIFS(Coding!BV$3:BV$1048576,"YES",Coding!$J$3:$J$1048576,Blocking_Dev.Method!$A$6,Coding!$AK$3:$AK$1048576,"YES")</f>
        <v>0</v>
      </c>
      <c r="AJ94" s="60">
        <f>COUNTIFS(Coding!BW$3:BW$1048576,"YES",Coding!$J$3:$J$1048576,Blocking_Dev.Method!$A$6,Coding!$AK$3:$AK$1048576,"YES")</f>
        <v>0</v>
      </c>
      <c r="AK94" s="60">
        <f>COUNTIFS(Coding!BX$3:BX$1048576,"YES",Coding!$J$3:$J$1048576,Blocking_Dev.Method!$A$6,Coding!$AK$3:$AK$1048576,"YES")</f>
        <v>0</v>
      </c>
      <c r="AL94" s="60">
        <f>COUNTIFS(Coding!BY$3:BY$1048576,"YES",Coding!$J$3:$J$1048576,Blocking_Dev.Method!$A$6,Coding!$AK$3:$AK$1048576,"YES")</f>
        <v>0</v>
      </c>
      <c r="AM94" s="60">
        <f>COUNTIFS(Coding!BZ$3:BZ$1048576,"YES",Coding!$J$3:$J$1048576,Blocking_Dev.Method!$A$6,Coding!$AK$3:$AK$1048576,"YES")</f>
        <v>0</v>
      </c>
      <c r="AN94" s="60">
        <f>COUNTIFS(Coding!CA$3:CA$1048576,"YES",Coding!$J$3:$J$1048576,Blocking_Dev.Method!$A$6,Coding!$AK$3:$AK$1048576,"YES")</f>
        <v>0</v>
      </c>
      <c r="AO94" s="60">
        <f>COUNTIFS(Coding!CB$3:CB$1048576,"YES",Coding!$J$3:$J$1048576,Blocking_Dev.Method!$A$6,Coding!$AK$3:$AK$1048576,"YES")</f>
        <v>0</v>
      </c>
      <c r="AP94" s="60">
        <f>COUNTIFS(Coding!CC$3:CC$1048576,"YES",Coding!$J$3:$J$1048576,Blocking_Dev.Method!$A$6,Coding!$AK$3:$AK$1048576,"YES")</f>
        <v>0</v>
      </c>
      <c r="AQ94" s="60">
        <f>COUNTIFS(Coding!CD$3:CD$1048576,"YES",Coding!$J$3:$J$1048576,Blocking_Dev.Method!$A$6,Coding!$AK$3:$AK$1048576,"YES")</f>
        <v>0</v>
      </c>
      <c r="AR94" s="60">
        <f>COUNTIFS(Coding!CE$3:CE$1048576,"YES",Coding!$J$3:$J$1048576,Blocking_Dev.Method!$A$6,Coding!$AK$3:$AK$1048576,"YES")</f>
        <v>2</v>
      </c>
      <c r="AS94" s="60">
        <f>COUNTIFS(Coding!CF$3:CF$1048576,"YES",Coding!$J$3:$J$1048576,Blocking_Dev.Method!$A$6,Coding!$AK$3:$AK$1048576,"YES")</f>
        <v>0</v>
      </c>
      <c r="AT94" s="60">
        <f>COUNTIFS(Coding!CG$3:CG$1048576,"YES",Coding!$J$3:$J$1048576,Blocking_Dev.Method!$A$6,Coding!$AK$3:$AK$1048576,"YES")</f>
        <v>0</v>
      </c>
      <c r="AU94" s="60">
        <f>COUNTIFS(Coding!CH$3:CH$1048576,"YES",Coding!$J$3:$J$1048576,Blocking_Dev.Method!$A$6,Coding!$AK$3:$AK$1048576,"YES")</f>
        <v>2</v>
      </c>
      <c r="AV94" s="60">
        <f>COUNTIFS(Coding!CI$3:CI$1048576,"YES",Coding!$J$3:$J$1048576,Blocking_Dev.Method!$A$6,Coding!$AK$3:$AK$1048576,"YES")</f>
        <v>0</v>
      </c>
      <c r="AW94" s="60">
        <f>COUNTIFS(Coding!CJ$3:CJ$1048576,"YES",Coding!$J$3:$J$1048576,Blocking_Dev.Method!$A$6,Coding!$AK$3:$AK$1048576,"YES")</f>
        <v>0</v>
      </c>
      <c r="AX94" s="60">
        <f>COUNTIFS(Coding!CK$3:CK$1048576,"YES",Coding!$J$3:$J$1048576,Blocking_Dev.Method!$A$6,Coding!$AK$3:$AK$1048576,"YES")</f>
        <v>0</v>
      </c>
      <c r="AY94" s="60">
        <f>COUNTIFS(Coding!CL$3:CL$1048576,"YES",Coding!$J$3:$J$1048576,Blocking_Dev.Method!$A$6,Coding!$AK$3:$AK$1048576,"YES")</f>
        <v>0</v>
      </c>
      <c r="AZ94" s="60">
        <f>COUNTIFS(Coding!CM$3:CM$1048576,"YES",Coding!$J$3:$J$1048576,Blocking_Dev.Method!$A$6,Coding!$AK$3:$AK$1048576,"YES")</f>
        <v>0</v>
      </c>
      <c r="BA94" s="60">
        <f>COUNTIFS(Coding!CN$3:CN$1048576,"YES",Coding!$J$3:$J$1048576,Blocking_Dev.Method!$A$6,Coding!$AK$3:$AK$1048576,"YES")</f>
        <v>0</v>
      </c>
      <c r="BB94" s="60">
        <f>COUNTIFS(Coding!CO$3:CO$1048576,"YES",Coding!$J$3:$J$1048576,Blocking_Dev.Method!$A$6,Coding!$AK$3:$AK$1048576,"YES")</f>
        <v>0</v>
      </c>
      <c r="BC94" s="60">
        <f>COUNTIFS(Coding!CP$3:CP$1048576,"YES",Coding!$J$3:$J$1048576,Blocking_Dev.Method!$A$6,Coding!$AK$3:$AK$1048576,"YES")</f>
        <v>0</v>
      </c>
      <c r="BD94" s="60">
        <f>COUNTIFS(Coding!CQ$3:CQ$1048576,"YES",Coding!$J$3:$J$1048576,Blocking_Dev.Method!$A$6,Coding!$AK$3:$AK$1048576,"YES")</f>
        <v>0</v>
      </c>
      <c r="BE94" s="60">
        <f>COUNTIFS(Coding!CR$3:CR$1048576,"YES",Coding!$J$3:$J$1048576,Blocking_Dev.Method!$A$6,Coding!$AK$3:$AK$1048576,"YES")</f>
        <v>0</v>
      </c>
      <c r="BF94" s="60">
        <f>COUNTIFS(Coding!CS$3:CS$1048576,"YES",Coding!$J$3:$J$1048576,Blocking_Dev.Method!$A$6,Coding!$AK$3:$AK$1048576,"YES")</f>
        <v>0</v>
      </c>
      <c r="BG94" s="60">
        <f>COUNTIFS(Coding!CT$3:CT$1048576,"YES",Coding!$J$3:$J$1048576,Blocking_Dev.Method!$A$6,Coding!$AK$3:$AK$1048576,"YES")</f>
        <v>0</v>
      </c>
      <c r="BH94" s="60">
        <f>COUNTIFS(Coding!CU$3:CU$1048576,"YES",Coding!$J$3:$J$1048576,Blocking_Dev.Method!$A$6,Coding!$AK$3:$AK$1048576,"YES")</f>
        <v>0</v>
      </c>
      <c r="BI94" s="60">
        <f>COUNTIFS(Coding!CV$3:CV$1048576,"YES",Coding!$J$3:$J$1048576,Blocking_Dev.Method!$A$6,Coding!$AK$3:$AK$1048576,"YES")</f>
        <v>0</v>
      </c>
      <c r="BJ94" s="60">
        <f>COUNTIFS(Coding!CW$3:CW$1048576,"YES",Coding!$J$3:$J$1048576,Blocking_Dev.Method!$A$6,Coding!$AK$3:$AK$1048576,"YES")</f>
        <v>0</v>
      </c>
      <c r="BK94" s="60">
        <f>COUNTIFS(Coding!CX$3:CX$1048576,"YES",Coding!$J$3:$J$1048576,Blocking_Dev.Method!$A$6,Coding!$AK$3:$AK$1048576,"YES")</f>
        <v>0</v>
      </c>
      <c r="BL94" s="60">
        <f>COUNTIFS(Coding!CY$3:CY$1048576,"YES",Coding!$J$3:$J$1048576,Blocking_Dev.Method!$A$6,Coding!$AK$3:$AK$1048576,"YES")</f>
        <v>1</v>
      </c>
      <c r="BM94" s="60">
        <f>COUNTIFS(Coding!CZ$3:CZ$1048576,"YES",Coding!$J$3:$J$1048576,Blocking_Dev.Method!$A$6,Coding!$AK$3:$AK$1048576,"YES")</f>
        <v>0</v>
      </c>
      <c r="BN94" s="60">
        <f>COUNTIFS(Coding!DA$3:DA$1048576,"YES",Coding!$J$3:$J$1048576,Blocking_Dev.Method!$A$6,Coding!$AK$3:$AK$1048576,"YES")</f>
        <v>0</v>
      </c>
      <c r="BO94" s="60">
        <f>COUNTIFS(Coding!DB$3:DB$1048576,"YES",Coding!$J$3:$J$1048576,Blocking_Dev.Method!$A$6,Coding!$AK$3:$AK$1048576,"YES")</f>
        <v>0</v>
      </c>
      <c r="BP94" s="60">
        <f>COUNTIFS(Coding!DC$3:DC$1048576,"YES",Coding!$J$3:$J$1048576,Blocking_Dev.Method!$A$6,Coding!$AK$3:$AK$1048576,"YES")</f>
        <v>0</v>
      </c>
      <c r="BQ94" s="60">
        <f>COUNTIFS(Coding!DD$3:DD$1048576,"YES",Coding!$J$3:$J$1048576,Blocking_Dev.Method!$A$6,Coding!$AK$3:$AK$1048576,"YES")</f>
        <v>0</v>
      </c>
      <c r="BR94" s="60">
        <f>COUNTIFS(Coding!DE$3:DE$1048576,"YES",Coding!$J$3:$J$1048576,Blocking_Dev.Method!$A$6,Coding!$AK$3:$AK$1048576,"YES")</f>
        <v>0</v>
      </c>
      <c r="BS94" s="60">
        <f>COUNTIFS(Coding!DF$3:DF$1048576,"YES",Coding!$J$3:$J$1048576,Blocking_Dev.Method!$A$6,Coding!$AK$3:$AK$1048576,"YES")</f>
        <v>0</v>
      </c>
      <c r="BT94" s="60">
        <f>COUNTIFS(Coding!DG$3:DG$1048576,"YES",Coding!$J$3:$J$1048576,Blocking_Dev.Method!$A$6,Coding!$AK$3:$AK$1048576,"YES")</f>
        <v>0</v>
      </c>
      <c r="BU94" s="60">
        <f>COUNTIFS(Coding!DH$3:DH$1048576,"YES",Coding!$J$3:$J$1048576,Blocking_Dev.Method!$A$6,Coding!$AK$3:$AK$1048576,"YES")</f>
        <v>1</v>
      </c>
      <c r="BV94" s="60">
        <f>COUNTIFS(Coding!DI$3:DI$1048576,"YES",Coding!$J$3:$J$1048576,Blocking_Dev.Method!$A$6,Coding!$AK$3:$AK$1048576,"YES")</f>
        <v>0</v>
      </c>
      <c r="BW94" s="60">
        <f>COUNTIFS(Coding!DJ$3:DJ$1048576,"YES",Coding!$J$3:$J$1048576,Blocking_Dev.Method!$A$6,Coding!$AK$3:$AK$1048576,"YES")</f>
        <v>0</v>
      </c>
      <c r="BX94" s="60">
        <f>COUNTIFS(Coding!DK$3:DK$1048576,"YES",Coding!$J$3:$J$1048576,Blocking_Dev.Method!$A$6,Coding!$AK$3:$AK$1048576,"YES")</f>
        <v>0</v>
      </c>
      <c r="BY94" s="60">
        <f>COUNTIFS(Coding!DL$3:DL$1048576,"YES",Coding!$J$3:$J$1048576,Blocking_Dev.Method!$A$6,Coding!$AK$3:$AK$1048576,"YES")</f>
        <v>0</v>
      </c>
      <c r="BZ94" s="60">
        <f>COUNTIFS(Coding!DM$3:DM$1048576,"YES",Coding!$J$3:$J$1048576,Blocking_Dev.Method!$A$6,Coding!$AK$3:$AK$1048576,"YES")</f>
        <v>0</v>
      </c>
      <c r="CA94" s="60">
        <f>COUNTIFS(Coding!DN$3:DN$1048576,"YES",Coding!$J$3:$J$1048576,Blocking_Dev.Method!$A$6,Coding!$AK$3:$AK$1048576,"YES")</f>
        <v>0</v>
      </c>
      <c r="CB94" s="60">
        <f>COUNTIFS(Coding!DO$3:DO$1048576,"YES",Coding!$J$3:$J$1048576,Blocking_Dev.Method!$A$6,Coding!$AK$3:$AK$1048576,"YES")</f>
        <v>0</v>
      </c>
      <c r="CC94" s="60">
        <f>COUNTIFS(Coding!DP$3:DP$1048576,"YES",Coding!$J$3:$J$1048576,Blocking_Dev.Method!$A$6,Coding!$AK$3:$AK$1048576,"YES")</f>
        <v>0</v>
      </c>
      <c r="CD94" s="60">
        <f>COUNTIFS(Coding!DQ$3:DQ$1048576,"YES",Coding!$J$3:$J$1048576,Blocking_Dev.Method!$A$6,Coding!$AK$3:$AK$1048576,"YES")</f>
        <v>0</v>
      </c>
      <c r="CE94" s="60">
        <f>COUNTIFS(Coding!DR$3:DR$1048576,"YES",Coding!$J$3:$J$1048576,Blocking_Dev.Method!$A$6,Coding!$AK$3:$AK$1048576,"YES")</f>
        <v>0</v>
      </c>
      <c r="CF94" s="60">
        <f>COUNTIFS(Coding!DS$3:DS$1048576,"YES",Coding!$J$3:$J$1048576,Blocking_Dev.Method!$A$6,Coding!$AK$3:$AK$1048576,"YES")</f>
        <v>0</v>
      </c>
      <c r="CG94" s="60">
        <f>COUNTIFS(Coding!DT$3:DT$1048576,"YES",Coding!$J$3:$J$1048576,Blocking_Dev.Method!$A$6,Coding!$AK$3:$AK$1048576,"YES")</f>
        <v>0</v>
      </c>
      <c r="CH94" s="60">
        <f>COUNTIFS(Coding!DU$3:DU$1048576,"YES",Coding!$J$3:$J$1048576,Blocking_Dev.Method!$A$6,Coding!$AK$3:$AK$1048576,"YES")</f>
        <v>0</v>
      </c>
      <c r="CI94" s="60">
        <f>COUNTIFS(Coding!DV$3:DV$1048576,"YES",Coding!$J$3:$J$1048576,Blocking_Dev.Method!$A$6,Coding!$AK$3:$AK$1048576,"YES")</f>
        <v>0</v>
      </c>
      <c r="CJ94" s="60">
        <f>COUNTIFS(Coding!DW$3:DW$1048576,"YES",Coding!$J$3:$J$1048576,Blocking_Dev.Method!$A$6,Coding!$AK$3:$AK$1048576,"YES")</f>
        <v>0</v>
      </c>
      <c r="CK94" s="60">
        <f>COUNTIFS(Coding!DX$3:DX$1048576,"YES",Coding!$J$3:$J$1048576,Blocking_Dev.Method!$A$6,Coding!$AK$3:$AK$1048576,"YES")</f>
        <v>0</v>
      </c>
      <c r="CL94" s="60">
        <f>COUNTIFS(Coding!DY$3:DY$1048576,"YES",Coding!$J$3:$J$1048576,Blocking_Dev.Method!$A$6,Coding!$AK$3:$AK$1048576,"YES")</f>
        <v>0</v>
      </c>
      <c r="CM94" s="60">
        <f>COUNTIFS(Coding!DZ$3:DZ$1048576,"YES",Coding!$J$3:$J$1048576,Blocking_Dev.Method!$A$6,Coding!$AK$3:$AK$1048576,"YES")</f>
        <v>0</v>
      </c>
      <c r="CN94" s="60">
        <f>COUNTIFS(Coding!EA$3:EA$1048576,"YES",Coding!$J$3:$J$1048576,Blocking_Dev.Method!$A$6,Coding!$AK$3:$AK$1048576,"YES")</f>
        <v>0</v>
      </c>
      <c r="CO94" s="60">
        <f>COUNTIFS(Coding!EB$3:EB$1048576,"YES",Coding!$J$3:$J$1048576,Blocking_Dev.Method!$A$6,Coding!$AK$3:$AK$1048576,"YES")</f>
        <v>0</v>
      </c>
      <c r="CP94" s="60">
        <f>COUNTIFS(Coding!EC$3:EC$1048576,"YES",Coding!$J$3:$J$1048576,Blocking_Dev.Method!$A$6,Coding!$AK$3:$AK$1048576,"YES")</f>
        <v>0</v>
      </c>
      <c r="CQ94" s="60">
        <f>COUNTIFS(Coding!ED$3:ED$1048576,"YES",Coding!$J$3:$J$1048576,Blocking_Dev.Method!$A$6,Coding!$AK$3:$AK$1048576,"YES")</f>
        <v>0</v>
      </c>
      <c r="CR94" s="60">
        <f>COUNTIFS(Coding!EE$3:EE$1048576,"YES",Coding!$J$3:$J$1048576,Blocking_Dev.Method!$A$6,Coding!$AK$3:$AK$1048576,"YES")</f>
        <v>0</v>
      </c>
      <c r="CS94" s="60">
        <f>COUNTIFS(Coding!EF$3:EF$1048576,"YES",Coding!$J$3:$J$1048576,Blocking_Dev.Method!$A$6,Coding!$AK$3:$AK$1048576,"YES")</f>
        <v>0</v>
      </c>
      <c r="CT94" s="60">
        <f>COUNTIFS(Coding!EG$3:EG$1048576,"YES",Coding!$J$3:$J$1048576,Blocking_Dev.Method!$A$6,Coding!$AK$3:$AK$1048576,"YES")</f>
        <v>0</v>
      </c>
    </row>
    <row r="95" spans="1:98" x14ac:dyDescent="0.25">
      <c r="A95" s="176" t="s">
        <v>32</v>
      </c>
      <c r="B95" s="176"/>
      <c r="C95" s="176"/>
      <c r="D95" s="176"/>
      <c r="E95" s="176"/>
      <c r="F95" s="176"/>
      <c r="G95" s="60">
        <f>COUNTIFS(Coding!AT$3:AT$1048576,"YES",Coding!$J$3:$J$1048576,Blocking_Dev.Method!$A$6,Coding!$AM$3:$AM$1048576,"YES")</f>
        <v>1</v>
      </c>
      <c r="H95" s="60">
        <f>COUNTIFS(Coding!AU$3:AU$1048576,"YES",Coding!$J$3:$J$1048576,Blocking_Dev.Method!$A$6,Coding!$AM$3:$AM$1048576,"YES")</f>
        <v>0</v>
      </c>
      <c r="I95" s="60">
        <f>COUNTIFS(Coding!AV$3:AV$1048576,"YES",Coding!$J$3:$J$1048576,Blocking_Dev.Method!$A$6,Coding!$AM$3:$AM$1048576,"YES")</f>
        <v>1</v>
      </c>
      <c r="J95" s="60">
        <f>COUNTIFS(Coding!AW$3:AW$1048576,"YES",Coding!$J$3:$J$1048576,Blocking_Dev.Method!$A$6,Coding!$AM$3:$AM$1048576,"YES")</f>
        <v>0</v>
      </c>
      <c r="K95" s="60">
        <f>COUNTIFS(Coding!AX$3:AX$1048576,"YES",Coding!$J$3:$J$1048576,Blocking_Dev.Method!$A$6,Coding!$AM$3:$AM$1048576,"YES")</f>
        <v>0</v>
      </c>
      <c r="L95" s="60">
        <f>COUNTIFS(Coding!AY$3:AY$1048576,"YES",Coding!$J$3:$J$1048576,Blocking_Dev.Method!$A$6,Coding!$AM$3:$AM$1048576,"YES")</f>
        <v>0</v>
      </c>
      <c r="M95" s="60">
        <f>COUNTIFS(Coding!AZ$3:AZ$1048576,"YES",Coding!$J$3:$J$1048576,Blocking_Dev.Method!$A$6,Coding!$AM$3:$AM$1048576,"YES")</f>
        <v>0</v>
      </c>
      <c r="N95" s="60">
        <f>COUNTIFS(Coding!BA$3:BA$1048576,"YES",Coding!$J$3:$J$1048576,Blocking_Dev.Method!$A$6,Coding!$AM$3:$AM$1048576,"YES")</f>
        <v>0</v>
      </c>
      <c r="O95" s="60">
        <f>COUNTIFS(Coding!BB$3:BB$1048576,"YES",Coding!$J$3:$J$1048576,Blocking_Dev.Method!$A$6,Coding!$AM$3:$AM$1048576,"YES")</f>
        <v>0</v>
      </c>
      <c r="P95" s="60">
        <f>COUNTIFS(Coding!BC$3:BC$1048576,"YES",Coding!$J$3:$J$1048576,Blocking_Dev.Method!$A$6,Coding!$AM$3:$AM$1048576,"YES")</f>
        <v>0</v>
      </c>
      <c r="Q95" s="60">
        <f>COUNTIFS(Coding!BD$3:BD$1048576,"YES",Coding!$J$3:$J$1048576,Blocking_Dev.Method!$A$6,Coding!$AM$3:$AM$1048576,"YES")</f>
        <v>0</v>
      </c>
      <c r="R95" s="60">
        <f>COUNTIFS(Coding!BE$3:BE$1048576,"YES",Coding!$J$3:$J$1048576,Blocking_Dev.Method!$A$6,Coding!$AM$3:$AM$1048576,"YES")</f>
        <v>0</v>
      </c>
      <c r="S95" s="60">
        <f>COUNTIFS(Coding!BF$3:BF$1048576,"YES",Coding!$J$3:$J$1048576,Blocking_Dev.Method!$A$6,Coding!$AM$3:$AM$1048576,"YES")</f>
        <v>0</v>
      </c>
      <c r="T95" s="60">
        <f>COUNTIFS(Coding!BG$3:BG$1048576,"YES",Coding!$J$3:$J$1048576,Blocking_Dev.Method!$A$6,Coding!$AM$3:$AM$1048576,"YES")</f>
        <v>0</v>
      </c>
      <c r="U95" s="60">
        <f>COUNTIFS(Coding!BH$3:BH$1048576,"YES",Coding!$J$3:$J$1048576,Blocking_Dev.Method!$A$6,Coding!$AM$3:$AM$1048576,"YES")</f>
        <v>0</v>
      </c>
      <c r="V95" s="60">
        <f>COUNTIFS(Coding!BI$3:BI$1048576,"YES",Coding!$J$3:$J$1048576,Blocking_Dev.Method!$A$6,Coding!$AM$3:$AM$1048576,"YES")</f>
        <v>0</v>
      </c>
      <c r="W95" s="60">
        <f>COUNTIFS(Coding!BJ$3:BJ$1048576,"YES",Coding!$J$3:$J$1048576,Blocking_Dev.Method!$A$6,Coding!$AM$3:$AM$1048576,"YES")</f>
        <v>0</v>
      </c>
      <c r="X95" s="60">
        <f>COUNTIFS(Coding!BK$3:BK$1048576,"YES",Coding!$J$3:$J$1048576,Blocking_Dev.Method!$A$6,Coding!$AM$3:$AM$1048576,"YES")</f>
        <v>0</v>
      </c>
      <c r="Y95" s="60">
        <f>COUNTIFS(Coding!BL$3:BL$1048576,"YES",Coding!$J$3:$J$1048576,Blocking_Dev.Method!$A$6,Coding!$AM$3:$AM$1048576,"YES")</f>
        <v>1</v>
      </c>
      <c r="Z95" s="60">
        <f>COUNTIFS(Coding!BM$3:BM$1048576,"YES",Coding!$J$3:$J$1048576,Blocking_Dev.Method!$A$6,Coding!$AM$3:$AM$1048576,"YES")</f>
        <v>0</v>
      </c>
      <c r="AA95" s="60">
        <f>COUNTIFS(Coding!BN$3:BN$1048576,"YES",Coding!$J$3:$J$1048576,Blocking_Dev.Method!$A$6,Coding!$AM$3:$AM$1048576,"YES")</f>
        <v>1</v>
      </c>
      <c r="AB95" s="60">
        <f>COUNTIFS(Coding!BO$3:BO$1048576,"YES",Coding!$J$3:$J$1048576,Blocking_Dev.Method!$A$6,Coding!$AM$3:$AM$1048576,"YES")</f>
        <v>0</v>
      </c>
      <c r="AC95" s="60">
        <f>COUNTIFS(Coding!BP$3:BP$1048576,"YES",Coding!$J$3:$J$1048576,Blocking_Dev.Method!$A$6,Coding!$AM$3:$AM$1048576,"YES")</f>
        <v>1</v>
      </c>
      <c r="AD95" s="60">
        <f>COUNTIFS(Coding!BQ$3:BQ$1048576,"YES",Coding!$J$3:$J$1048576,Blocking_Dev.Method!$A$6,Coding!$AM$3:$AM$1048576,"YES")</f>
        <v>1</v>
      </c>
      <c r="AE95" s="60">
        <f>COUNTIFS(Coding!BR$3:BR$1048576,"YES",Coding!$J$3:$J$1048576,Blocking_Dev.Method!$A$6,Coding!$AM$3:$AM$1048576,"YES")</f>
        <v>0</v>
      </c>
      <c r="AF95" s="60">
        <f>COUNTIFS(Coding!BS$3:BS$1048576,"YES",Coding!$J$3:$J$1048576,Blocking_Dev.Method!$A$6,Coding!$AM$3:$AM$1048576,"YES")</f>
        <v>0</v>
      </c>
      <c r="AG95" s="60">
        <f>COUNTIFS(Coding!BT$3:BT$1048576,"YES",Coding!$J$3:$J$1048576,Blocking_Dev.Method!$A$6,Coding!$AM$3:$AM$1048576,"YES")</f>
        <v>1</v>
      </c>
      <c r="AH95" s="60">
        <f>COUNTIFS(Coding!BU$3:BU$1048576,"YES",Coding!$J$3:$J$1048576,Blocking_Dev.Method!$A$6,Coding!$AM$3:$AM$1048576,"YES")</f>
        <v>0</v>
      </c>
      <c r="AI95" s="60">
        <f>COUNTIFS(Coding!BV$3:BV$1048576,"YES",Coding!$J$3:$J$1048576,Blocking_Dev.Method!$A$6,Coding!$AM$3:$AM$1048576,"YES")</f>
        <v>0</v>
      </c>
      <c r="AJ95" s="60">
        <f>COUNTIFS(Coding!BW$3:BW$1048576,"YES",Coding!$J$3:$J$1048576,Blocking_Dev.Method!$A$6,Coding!$AM$3:$AM$1048576,"YES")</f>
        <v>0</v>
      </c>
      <c r="AK95" s="60">
        <f>COUNTIFS(Coding!BX$3:BX$1048576,"YES",Coding!$J$3:$J$1048576,Blocking_Dev.Method!$A$6,Coding!$AM$3:$AM$1048576,"YES")</f>
        <v>0</v>
      </c>
      <c r="AL95" s="60">
        <f>COUNTIFS(Coding!BY$3:BY$1048576,"YES",Coding!$J$3:$J$1048576,Blocking_Dev.Method!$A$6,Coding!$AM$3:$AM$1048576,"YES")</f>
        <v>0</v>
      </c>
      <c r="AM95" s="60">
        <f>COUNTIFS(Coding!BZ$3:BZ$1048576,"YES",Coding!$J$3:$J$1048576,Blocking_Dev.Method!$A$6,Coding!$AM$3:$AM$1048576,"YES")</f>
        <v>0</v>
      </c>
      <c r="AN95" s="60">
        <f>COUNTIFS(Coding!CA$3:CA$1048576,"YES",Coding!$J$3:$J$1048576,Blocking_Dev.Method!$A$6,Coding!$AM$3:$AM$1048576,"YES")</f>
        <v>0</v>
      </c>
      <c r="AO95" s="60">
        <f>COUNTIFS(Coding!CB$3:CB$1048576,"YES",Coding!$J$3:$J$1048576,Blocking_Dev.Method!$A$6,Coding!$AM$3:$AM$1048576,"YES")</f>
        <v>0</v>
      </c>
      <c r="AP95" s="60">
        <f>COUNTIFS(Coding!CC$3:CC$1048576,"YES",Coding!$J$3:$J$1048576,Blocking_Dev.Method!$A$6,Coding!$AM$3:$AM$1048576,"YES")</f>
        <v>1</v>
      </c>
      <c r="AQ95" s="60">
        <f>COUNTIFS(Coding!CD$3:CD$1048576,"YES",Coding!$J$3:$J$1048576,Blocking_Dev.Method!$A$6,Coding!$AM$3:$AM$1048576,"YES")</f>
        <v>0</v>
      </c>
      <c r="AR95" s="60">
        <f>COUNTIFS(Coding!CE$3:CE$1048576,"YES",Coding!$J$3:$J$1048576,Blocking_Dev.Method!$A$6,Coding!$AM$3:$AM$1048576,"YES")</f>
        <v>0</v>
      </c>
      <c r="AS95" s="60">
        <f>COUNTIFS(Coding!CF$3:CF$1048576,"YES",Coding!$J$3:$J$1048576,Blocking_Dev.Method!$A$6,Coding!$AM$3:$AM$1048576,"YES")</f>
        <v>0</v>
      </c>
      <c r="AT95" s="60">
        <f>COUNTIFS(Coding!CG$3:CG$1048576,"YES",Coding!$J$3:$J$1048576,Blocking_Dev.Method!$A$6,Coding!$AM$3:$AM$1048576,"YES")</f>
        <v>0</v>
      </c>
      <c r="AU95" s="60">
        <f>COUNTIFS(Coding!CH$3:CH$1048576,"YES",Coding!$J$3:$J$1048576,Blocking_Dev.Method!$A$6,Coding!$AM$3:$AM$1048576,"YES")</f>
        <v>1</v>
      </c>
      <c r="AV95" s="60">
        <f>COUNTIFS(Coding!CI$3:CI$1048576,"YES",Coding!$J$3:$J$1048576,Blocking_Dev.Method!$A$6,Coding!$AM$3:$AM$1048576,"YES")</f>
        <v>3</v>
      </c>
      <c r="AW95" s="60">
        <f>COUNTIFS(Coding!CJ$3:CJ$1048576,"YES",Coding!$J$3:$J$1048576,Blocking_Dev.Method!$A$6,Coding!$AM$3:$AM$1048576,"YES")</f>
        <v>0</v>
      </c>
      <c r="AX95" s="60">
        <f>COUNTIFS(Coding!CK$3:CK$1048576,"YES",Coding!$J$3:$J$1048576,Blocking_Dev.Method!$A$6,Coding!$AM$3:$AM$1048576,"YES")</f>
        <v>0</v>
      </c>
      <c r="AY95" s="60">
        <f>COUNTIFS(Coding!CL$3:CL$1048576,"YES",Coding!$J$3:$J$1048576,Blocking_Dev.Method!$A$6,Coding!$AM$3:$AM$1048576,"YES")</f>
        <v>0</v>
      </c>
      <c r="AZ95" s="60">
        <f>COUNTIFS(Coding!CM$3:CM$1048576,"YES",Coding!$J$3:$J$1048576,Blocking_Dev.Method!$A$6,Coding!$AM$3:$AM$1048576,"YES")</f>
        <v>0</v>
      </c>
      <c r="BA95" s="60">
        <f>COUNTIFS(Coding!CN$3:CN$1048576,"YES",Coding!$J$3:$J$1048576,Blocking_Dev.Method!$A$6,Coding!$AM$3:$AM$1048576,"YES")</f>
        <v>0</v>
      </c>
      <c r="BB95" s="60">
        <f>COUNTIFS(Coding!CO$3:CO$1048576,"YES",Coding!$J$3:$J$1048576,Blocking_Dev.Method!$A$6,Coding!$AM$3:$AM$1048576,"YES")</f>
        <v>1</v>
      </c>
      <c r="BC95" s="60">
        <f>COUNTIFS(Coding!CP$3:CP$1048576,"YES",Coding!$J$3:$J$1048576,Blocking_Dev.Method!$A$6,Coding!$AM$3:$AM$1048576,"YES")</f>
        <v>0</v>
      </c>
      <c r="BD95" s="60">
        <f>COUNTIFS(Coding!CQ$3:CQ$1048576,"YES",Coding!$J$3:$J$1048576,Blocking_Dev.Method!$A$6,Coding!$AM$3:$AM$1048576,"YES")</f>
        <v>0</v>
      </c>
      <c r="BE95" s="60">
        <f>COUNTIFS(Coding!CR$3:CR$1048576,"YES",Coding!$J$3:$J$1048576,Blocking_Dev.Method!$A$6,Coding!$AM$3:$AM$1048576,"YES")</f>
        <v>0</v>
      </c>
      <c r="BF95" s="60">
        <f>COUNTIFS(Coding!CS$3:CS$1048576,"YES",Coding!$J$3:$J$1048576,Blocking_Dev.Method!$A$6,Coding!$AM$3:$AM$1048576,"YES")</f>
        <v>0</v>
      </c>
      <c r="BG95" s="60">
        <f>COUNTIFS(Coding!CT$3:CT$1048576,"YES",Coding!$J$3:$J$1048576,Blocking_Dev.Method!$A$6,Coding!$AM$3:$AM$1048576,"YES")</f>
        <v>0</v>
      </c>
      <c r="BH95" s="60">
        <f>COUNTIFS(Coding!CU$3:CU$1048576,"YES",Coding!$J$3:$J$1048576,Blocking_Dev.Method!$A$6,Coding!$AM$3:$AM$1048576,"YES")</f>
        <v>0</v>
      </c>
      <c r="BI95" s="60">
        <f>COUNTIFS(Coding!CV$3:CV$1048576,"YES",Coding!$J$3:$J$1048576,Blocking_Dev.Method!$A$6,Coding!$AM$3:$AM$1048576,"YES")</f>
        <v>0</v>
      </c>
      <c r="BJ95" s="60">
        <f>COUNTIFS(Coding!CW$3:CW$1048576,"YES",Coding!$J$3:$J$1048576,Blocking_Dev.Method!$A$6,Coding!$AM$3:$AM$1048576,"YES")</f>
        <v>0</v>
      </c>
      <c r="BK95" s="60">
        <f>COUNTIFS(Coding!CX$3:CX$1048576,"YES",Coding!$J$3:$J$1048576,Blocking_Dev.Method!$A$6,Coding!$AM$3:$AM$1048576,"YES")</f>
        <v>0</v>
      </c>
      <c r="BL95" s="60">
        <f>COUNTIFS(Coding!CY$3:CY$1048576,"YES",Coding!$J$3:$J$1048576,Blocking_Dev.Method!$A$6,Coding!$AM$3:$AM$1048576,"YES")</f>
        <v>0</v>
      </c>
      <c r="BM95" s="60">
        <f>COUNTIFS(Coding!CZ$3:CZ$1048576,"YES",Coding!$J$3:$J$1048576,Blocking_Dev.Method!$A$6,Coding!$AM$3:$AM$1048576,"YES")</f>
        <v>0</v>
      </c>
      <c r="BN95" s="60">
        <f>COUNTIFS(Coding!DA$3:DA$1048576,"YES",Coding!$J$3:$J$1048576,Blocking_Dev.Method!$A$6,Coding!$AM$3:$AM$1048576,"YES")</f>
        <v>0</v>
      </c>
      <c r="BO95" s="60">
        <f>COUNTIFS(Coding!DB$3:DB$1048576,"YES",Coding!$J$3:$J$1048576,Blocking_Dev.Method!$A$6,Coding!$AM$3:$AM$1048576,"YES")</f>
        <v>0</v>
      </c>
      <c r="BP95" s="60">
        <f>COUNTIFS(Coding!DC$3:DC$1048576,"YES",Coding!$J$3:$J$1048576,Blocking_Dev.Method!$A$6,Coding!$AM$3:$AM$1048576,"YES")</f>
        <v>0</v>
      </c>
      <c r="BQ95" s="60">
        <f>COUNTIFS(Coding!DD$3:DD$1048576,"YES",Coding!$J$3:$J$1048576,Blocking_Dev.Method!$A$6,Coding!$AM$3:$AM$1048576,"YES")</f>
        <v>0</v>
      </c>
      <c r="BR95" s="60">
        <f>COUNTIFS(Coding!DE$3:DE$1048576,"YES",Coding!$J$3:$J$1048576,Blocking_Dev.Method!$A$6,Coding!$AM$3:$AM$1048576,"YES")</f>
        <v>0</v>
      </c>
      <c r="BS95" s="60">
        <f>COUNTIFS(Coding!DF$3:DF$1048576,"YES",Coding!$J$3:$J$1048576,Blocking_Dev.Method!$A$6,Coding!$AM$3:$AM$1048576,"YES")</f>
        <v>0</v>
      </c>
      <c r="BT95" s="60">
        <f>COUNTIFS(Coding!DG$3:DG$1048576,"YES",Coding!$J$3:$J$1048576,Blocking_Dev.Method!$A$6,Coding!$AM$3:$AM$1048576,"YES")</f>
        <v>0</v>
      </c>
      <c r="BU95" s="60">
        <f>COUNTIFS(Coding!DH$3:DH$1048576,"YES",Coding!$J$3:$J$1048576,Blocking_Dev.Method!$A$6,Coding!$AM$3:$AM$1048576,"YES")</f>
        <v>0</v>
      </c>
      <c r="BV95" s="60">
        <f>COUNTIFS(Coding!DI$3:DI$1048576,"YES",Coding!$J$3:$J$1048576,Blocking_Dev.Method!$A$6,Coding!$AM$3:$AM$1048576,"YES")</f>
        <v>0</v>
      </c>
      <c r="BW95" s="60">
        <f>COUNTIFS(Coding!DJ$3:DJ$1048576,"YES",Coding!$J$3:$J$1048576,Blocking_Dev.Method!$A$6,Coding!$AM$3:$AM$1048576,"YES")</f>
        <v>0</v>
      </c>
      <c r="BX95" s="60">
        <f>COUNTIFS(Coding!DK$3:DK$1048576,"YES",Coding!$J$3:$J$1048576,Blocking_Dev.Method!$A$6,Coding!$AM$3:$AM$1048576,"YES")</f>
        <v>0</v>
      </c>
      <c r="BY95" s="60">
        <f>COUNTIFS(Coding!DL$3:DL$1048576,"YES",Coding!$J$3:$J$1048576,Blocking_Dev.Method!$A$6,Coding!$AM$3:$AM$1048576,"YES")</f>
        <v>0</v>
      </c>
      <c r="BZ95" s="60">
        <f>COUNTIFS(Coding!DM$3:DM$1048576,"YES",Coding!$J$3:$J$1048576,Blocking_Dev.Method!$A$6,Coding!$AM$3:$AM$1048576,"YES")</f>
        <v>0</v>
      </c>
      <c r="CA95" s="60">
        <f>COUNTIFS(Coding!DN$3:DN$1048576,"YES",Coding!$J$3:$J$1048576,Blocking_Dev.Method!$A$6,Coding!$AM$3:$AM$1048576,"YES")</f>
        <v>0</v>
      </c>
      <c r="CB95" s="60">
        <f>COUNTIFS(Coding!DO$3:DO$1048576,"YES",Coding!$J$3:$J$1048576,Blocking_Dev.Method!$A$6,Coding!$AM$3:$AM$1048576,"YES")</f>
        <v>0</v>
      </c>
      <c r="CC95" s="60">
        <f>COUNTIFS(Coding!DP$3:DP$1048576,"YES",Coding!$J$3:$J$1048576,Blocking_Dev.Method!$A$6,Coding!$AM$3:$AM$1048576,"YES")</f>
        <v>0</v>
      </c>
      <c r="CD95" s="60">
        <f>COUNTIFS(Coding!DQ$3:DQ$1048576,"YES",Coding!$J$3:$J$1048576,Blocking_Dev.Method!$A$6,Coding!$AM$3:$AM$1048576,"YES")</f>
        <v>0</v>
      </c>
      <c r="CE95" s="60">
        <f>COUNTIFS(Coding!DR$3:DR$1048576,"YES",Coding!$J$3:$J$1048576,Blocking_Dev.Method!$A$6,Coding!$AM$3:$AM$1048576,"YES")</f>
        <v>0</v>
      </c>
      <c r="CF95" s="60">
        <f>COUNTIFS(Coding!DS$3:DS$1048576,"YES",Coding!$J$3:$J$1048576,Blocking_Dev.Method!$A$6,Coding!$AM$3:$AM$1048576,"YES")</f>
        <v>0</v>
      </c>
      <c r="CG95" s="60">
        <f>COUNTIFS(Coding!DT$3:DT$1048576,"YES",Coding!$J$3:$J$1048576,Blocking_Dev.Method!$A$6,Coding!$AM$3:$AM$1048576,"YES")</f>
        <v>0</v>
      </c>
      <c r="CH95" s="60">
        <f>COUNTIFS(Coding!DU$3:DU$1048576,"YES",Coding!$J$3:$J$1048576,Blocking_Dev.Method!$A$6,Coding!$AM$3:$AM$1048576,"YES")</f>
        <v>0</v>
      </c>
      <c r="CI95" s="60">
        <f>COUNTIFS(Coding!DV$3:DV$1048576,"YES",Coding!$J$3:$J$1048576,Blocking_Dev.Method!$A$6,Coding!$AM$3:$AM$1048576,"YES")</f>
        <v>0</v>
      </c>
      <c r="CJ95" s="60">
        <f>COUNTIFS(Coding!DW$3:DW$1048576,"YES",Coding!$J$3:$J$1048576,Blocking_Dev.Method!$A$6,Coding!$AM$3:$AM$1048576,"YES")</f>
        <v>0</v>
      </c>
      <c r="CK95" s="60">
        <f>COUNTIFS(Coding!DX$3:DX$1048576,"YES",Coding!$J$3:$J$1048576,Blocking_Dev.Method!$A$6,Coding!$AM$3:$AM$1048576,"YES")</f>
        <v>0</v>
      </c>
      <c r="CL95" s="60">
        <f>COUNTIFS(Coding!DY$3:DY$1048576,"YES",Coding!$J$3:$J$1048576,Blocking_Dev.Method!$A$6,Coding!$AM$3:$AM$1048576,"YES")</f>
        <v>0</v>
      </c>
      <c r="CM95" s="60">
        <f>COUNTIFS(Coding!DZ$3:DZ$1048576,"YES",Coding!$J$3:$J$1048576,Blocking_Dev.Method!$A$6,Coding!$AM$3:$AM$1048576,"YES")</f>
        <v>0</v>
      </c>
      <c r="CN95" s="60">
        <f>COUNTIFS(Coding!EA$3:EA$1048576,"YES",Coding!$J$3:$J$1048576,Blocking_Dev.Method!$A$6,Coding!$AM$3:$AM$1048576,"YES")</f>
        <v>0</v>
      </c>
      <c r="CO95" s="60">
        <f>COUNTIFS(Coding!EB$3:EB$1048576,"YES",Coding!$J$3:$J$1048576,Blocking_Dev.Method!$A$6,Coding!$AM$3:$AM$1048576,"YES")</f>
        <v>0</v>
      </c>
      <c r="CP95" s="60">
        <f>COUNTIFS(Coding!EC$3:EC$1048576,"YES",Coding!$J$3:$J$1048576,Blocking_Dev.Method!$A$6,Coding!$AM$3:$AM$1048576,"YES")</f>
        <v>0</v>
      </c>
      <c r="CQ95" s="60">
        <f>COUNTIFS(Coding!ED$3:ED$1048576,"YES",Coding!$J$3:$J$1048576,Blocking_Dev.Method!$A$6,Coding!$AM$3:$AM$1048576,"YES")</f>
        <v>0</v>
      </c>
      <c r="CR95" s="60">
        <f>COUNTIFS(Coding!EE$3:EE$1048576,"YES",Coding!$J$3:$J$1048576,Blocking_Dev.Method!$A$6,Coding!$AM$3:$AM$1048576,"YES")</f>
        <v>0</v>
      </c>
      <c r="CS95" s="60">
        <f>COUNTIFS(Coding!EF$3:EF$1048576,"YES",Coding!$J$3:$J$1048576,Blocking_Dev.Method!$A$6,Coding!$AM$3:$AM$1048576,"YES")</f>
        <v>0</v>
      </c>
      <c r="CT95" s="60">
        <f>COUNTIFS(Coding!EG$3:EG$1048576,"YES",Coding!$J$3:$J$1048576,Blocking_Dev.Method!$A$6,Coding!$AM$3:$AM$1048576,"YES")</f>
        <v>0</v>
      </c>
    </row>
    <row r="96" spans="1:98" x14ac:dyDescent="0.25">
      <c r="A96" s="172" t="s">
        <v>2318</v>
      </c>
      <c r="B96" s="172"/>
      <c r="C96" s="172"/>
      <c r="D96" s="172"/>
      <c r="E96" s="172"/>
      <c r="F96" s="172"/>
      <c r="G96" s="172">
        <f t="shared" ref="G96:AL96" si="8">SUM(G91:G95)</f>
        <v>3</v>
      </c>
      <c r="H96" s="172">
        <f t="shared" si="8"/>
        <v>0</v>
      </c>
      <c r="I96" s="172">
        <f t="shared" si="8"/>
        <v>4</v>
      </c>
      <c r="J96" s="172">
        <f t="shared" si="8"/>
        <v>0</v>
      </c>
      <c r="K96" s="172">
        <f t="shared" si="8"/>
        <v>0</v>
      </c>
      <c r="L96" s="172">
        <f t="shared" si="8"/>
        <v>2</v>
      </c>
      <c r="M96" s="172">
        <f t="shared" si="8"/>
        <v>0</v>
      </c>
      <c r="N96" s="172">
        <f t="shared" si="8"/>
        <v>0</v>
      </c>
      <c r="O96" s="172">
        <f t="shared" si="8"/>
        <v>0</v>
      </c>
      <c r="P96" s="172">
        <f t="shared" si="8"/>
        <v>0</v>
      </c>
      <c r="Q96" s="172">
        <f t="shared" si="8"/>
        <v>0</v>
      </c>
      <c r="R96" s="172">
        <f t="shared" si="8"/>
        <v>0</v>
      </c>
      <c r="S96" s="172">
        <f t="shared" si="8"/>
        <v>0</v>
      </c>
      <c r="T96" s="172">
        <f t="shared" si="8"/>
        <v>0</v>
      </c>
      <c r="U96" s="172">
        <f t="shared" si="8"/>
        <v>2</v>
      </c>
      <c r="V96" s="172">
        <f t="shared" si="8"/>
        <v>0</v>
      </c>
      <c r="W96" s="172">
        <f t="shared" si="8"/>
        <v>0</v>
      </c>
      <c r="X96" s="172">
        <f t="shared" si="8"/>
        <v>1</v>
      </c>
      <c r="Y96" s="172">
        <f t="shared" si="8"/>
        <v>1</v>
      </c>
      <c r="Z96" s="172">
        <f t="shared" si="8"/>
        <v>0</v>
      </c>
      <c r="AA96" s="172">
        <f t="shared" si="8"/>
        <v>2</v>
      </c>
      <c r="AB96" s="172">
        <f t="shared" si="8"/>
        <v>0</v>
      </c>
      <c r="AC96" s="172">
        <f t="shared" si="8"/>
        <v>1</v>
      </c>
      <c r="AD96" s="172">
        <f t="shared" si="8"/>
        <v>5</v>
      </c>
      <c r="AE96" s="172">
        <f t="shared" si="8"/>
        <v>2</v>
      </c>
      <c r="AF96" s="172">
        <f t="shared" si="8"/>
        <v>3</v>
      </c>
      <c r="AG96" s="172">
        <f t="shared" si="8"/>
        <v>1</v>
      </c>
      <c r="AH96" s="172">
        <f t="shared" si="8"/>
        <v>0</v>
      </c>
      <c r="AI96" s="172">
        <f t="shared" si="8"/>
        <v>0</v>
      </c>
      <c r="AJ96" s="172">
        <f t="shared" si="8"/>
        <v>0</v>
      </c>
      <c r="AK96" s="172">
        <f t="shared" si="8"/>
        <v>1</v>
      </c>
      <c r="AL96" s="172">
        <f t="shared" si="8"/>
        <v>1</v>
      </c>
      <c r="AM96" s="172">
        <f t="shared" ref="AM96:CT96" si="9">SUM(AM91:AM95)</f>
        <v>0</v>
      </c>
      <c r="AN96" s="172">
        <f t="shared" si="9"/>
        <v>1</v>
      </c>
      <c r="AO96" s="172">
        <f t="shared" si="9"/>
        <v>0</v>
      </c>
      <c r="AP96" s="172">
        <f t="shared" si="9"/>
        <v>2</v>
      </c>
      <c r="AQ96" s="172">
        <f t="shared" si="9"/>
        <v>1</v>
      </c>
      <c r="AR96" s="172">
        <f t="shared" si="9"/>
        <v>3</v>
      </c>
      <c r="AS96" s="172">
        <f t="shared" si="9"/>
        <v>1</v>
      </c>
      <c r="AT96" s="172">
        <f t="shared" si="9"/>
        <v>1</v>
      </c>
      <c r="AU96" s="172">
        <f t="shared" si="9"/>
        <v>5</v>
      </c>
      <c r="AV96" s="172">
        <f t="shared" si="9"/>
        <v>3</v>
      </c>
      <c r="AW96" s="172">
        <f t="shared" si="9"/>
        <v>0</v>
      </c>
      <c r="AX96" s="172">
        <f t="shared" si="9"/>
        <v>0</v>
      </c>
      <c r="AY96" s="172">
        <f t="shared" si="9"/>
        <v>0</v>
      </c>
      <c r="AZ96" s="172">
        <f t="shared" si="9"/>
        <v>0</v>
      </c>
      <c r="BA96" s="172">
        <f t="shared" si="9"/>
        <v>0</v>
      </c>
      <c r="BB96" s="172">
        <f t="shared" si="9"/>
        <v>1</v>
      </c>
      <c r="BC96" s="172">
        <f t="shared" si="9"/>
        <v>1</v>
      </c>
      <c r="BD96" s="172">
        <f t="shared" si="9"/>
        <v>3</v>
      </c>
      <c r="BE96" s="172">
        <f t="shared" si="9"/>
        <v>1</v>
      </c>
      <c r="BF96" s="172">
        <f t="shared" si="9"/>
        <v>0</v>
      </c>
      <c r="BG96" s="172">
        <f t="shared" si="9"/>
        <v>1</v>
      </c>
      <c r="BH96" s="172">
        <f t="shared" si="9"/>
        <v>0</v>
      </c>
      <c r="BI96" s="172">
        <f t="shared" si="9"/>
        <v>0</v>
      </c>
      <c r="BJ96" s="172">
        <f t="shared" si="9"/>
        <v>0</v>
      </c>
      <c r="BK96" s="172">
        <f t="shared" si="9"/>
        <v>0</v>
      </c>
      <c r="BL96" s="172">
        <f t="shared" si="9"/>
        <v>3</v>
      </c>
      <c r="BM96" s="172">
        <f t="shared" si="9"/>
        <v>0</v>
      </c>
      <c r="BN96" s="172">
        <f t="shared" si="9"/>
        <v>1</v>
      </c>
      <c r="BO96" s="172">
        <f t="shared" si="9"/>
        <v>1</v>
      </c>
      <c r="BP96" s="172">
        <f t="shared" si="9"/>
        <v>0</v>
      </c>
      <c r="BQ96" s="172">
        <f t="shared" si="9"/>
        <v>0</v>
      </c>
      <c r="BR96" s="172">
        <f t="shared" si="9"/>
        <v>0</v>
      </c>
      <c r="BS96" s="172">
        <f t="shared" si="9"/>
        <v>0</v>
      </c>
      <c r="BT96" s="172">
        <f t="shared" si="9"/>
        <v>0</v>
      </c>
      <c r="BU96" s="172">
        <f t="shared" si="9"/>
        <v>1</v>
      </c>
      <c r="BV96" s="172">
        <f t="shared" si="9"/>
        <v>0</v>
      </c>
      <c r="BW96" s="172">
        <f t="shared" si="9"/>
        <v>0</v>
      </c>
      <c r="BX96" s="172">
        <f t="shared" si="9"/>
        <v>0</v>
      </c>
      <c r="BY96" s="172">
        <f t="shared" si="9"/>
        <v>1</v>
      </c>
      <c r="BZ96" s="172">
        <f t="shared" si="9"/>
        <v>0</v>
      </c>
      <c r="CA96" s="172">
        <f t="shared" si="9"/>
        <v>1</v>
      </c>
      <c r="CB96" s="172">
        <f t="shared" si="9"/>
        <v>1</v>
      </c>
      <c r="CC96" s="172">
        <f t="shared" si="9"/>
        <v>0</v>
      </c>
      <c r="CD96" s="172">
        <f t="shared" si="9"/>
        <v>0</v>
      </c>
      <c r="CE96" s="172">
        <f t="shared" si="9"/>
        <v>1</v>
      </c>
      <c r="CF96" s="172">
        <f t="shared" si="9"/>
        <v>0</v>
      </c>
      <c r="CG96" s="172">
        <f t="shared" si="9"/>
        <v>1</v>
      </c>
      <c r="CH96" s="172">
        <f t="shared" si="9"/>
        <v>0</v>
      </c>
      <c r="CI96" s="172">
        <f t="shared" si="9"/>
        <v>1</v>
      </c>
      <c r="CJ96" s="172">
        <f t="shared" si="9"/>
        <v>0</v>
      </c>
      <c r="CK96" s="172">
        <f t="shared" si="9"/>
        <v>0</v>
      </c>
      <c r="CL96" s="172">
        <f t="shared" si="9"/>
        <v>0</v>
      </c>
      <c r="CM96" s="172">
        <f t="shared" si="9"/>
        <v>0</v>
      </c>
      <c r="CN96" s="172">
        <f t="shared" si="9"/>
        <v>0</v>
      </c>
      <c r="CO96" s="172">
        <f t="shared" si="9"/>
        <v>0</v>
      </c>
      <c r="CP96" s="172">
        <f t="shared" si="9"/>
        <v>1</v>
      </c>
      <c r="CQ96" s="172">
        <f t="shared" si="9"/>
        <v>1</v>
      </c>
      <c r="CR96" s="172">
        <f t="shared" si="9"/>
        <v>0</v>
      </c>
      <c r="CS96" s="172">
        <f t="shared" si="9"/>
        <v>0</v>
      </c>
      <c r="CT96" s="172">
        <f t="shared" si="9"/>
        <v>0</v>
      </c>
    </row>
    <row r="97" spans="1:98" x14ac:dyDescent="0.25">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c r="AA97" s="172"/>
      <c r="AB97" s="172"/>
      <c r="AC97" s="172"/>
      <c r="AD97" s="172"/>
      <c r="AE97" s="172"/>
      <c r="AF97" s="172"/>
      <c r="AG97" s="172"/>
      <c r="AH97" s="172"/>
      <c r="AI97" s="172"/>
      <c r="AJ97" s="172"/>
      <c r="AK97" s="172"/>
      <c r="AL97" s="172"/>
      <c r="AM97" s="172"/>
      <c r="AN97" s="172"/>
      <c r="AO97" s="172"/>
      <c r="AP97" s="172"/>
      <c r="AQ97" s="172"/>
      <c r="AR97" s="172"/>
      <c r="AS97" s="172"/>
      <c r="AT97" s="172"/>
      <c r="AU97" s="172"/>
      <c r="AV97" s="172"/>
      <c r="AW97" s="172"/>
      <c r="AX97" s="172"/>
      <c r="AY97" s="172"/>
      <c r="AZ97" s="172"/>
      <c r="BA97" s="172"/>
      <c r="BB97" s="172"/>
      <c r="BC97" s="172"/>
      <c r="BD97" s="172"/>
      <c r="BE97" s="172"/>
      <c r="BF97" s="172"/>
      <c r="BG97" s="172"/>
      <c r="BH97" s="172"/>
      <c r="BI97" s="172"/>
      <c r="BJ97" s="172"/>
      <c r="BK97" s="172"/>
      <c r="BL97" s="172"/>
      <c r="BM97" s="172"/>
      <c r="BN97" s="172"/>
      <c r="BO97" s="172"/>
      <c r="BP97" s="172"/>
      <c r="BQ97" s="172"/>
      <c r="BR97" s="172"/>
      <c r="BS97" s="172"/>
      <c r="BT97" s="172"/>
      <c r="BU97" s="172"/>
      <c r="BV97" s="172"/>
      <c r="BW97" s="172"/>
      <c r="BX97" s="172"/>
      <c r="BY97" s="172"/>
      <c r="BZ97" s="172"/>
      <c r="CA97" s="172"/>
      <c r="CB97" s="172"/>
      <c r="CC97" s="172"/>
      <c r="CD97" s="172"/>
      <c r="CE97" s="172"/>
      <c r="CF97" s="172"/>
      <c r="CG97" s="172"/>
      <c r="CH97" s="172"/>
      <c r="CI97" s="172"/>
      <c r="CJ97" s="172"/>
      <c r="CK97" s="172"/>
      <c r="CL97" s="172"/>
      <c r="CM97" s="172"/>
      <c r="CN97" s="172"/>
      <c r="CO97" s="172"/>
      <c r="CP97" s="172"/>
      <c r="CQ97" s="172"/>
      <c r="CR97" s="172"/>
      <c r="CS97" s="172"/>
      <c r="CT97" s="172"/>
    </row>
    <row r="100" spans="1:98" ht="26.25" customHeight="1" x14ac:dyDescent="0.25">
      <c r="A100" s="177" t="s">
        <v>2327</v>
      </c>
      <c r="B100" s="177"/>
      <c r="C100" s="177"/>
      <c r="D100" s="177"/>
      <c r="E100" s="177"/>
      <c r="F100" s="177"/>
      <c r="G100" s="177"/>
    </row>
    <row r="101" spans="1:98" x14ac:dyDescent="0.25">
      <c r="A101" s="178" t="s">
        <v>2244</v>
      </c>
      <c r="B101" s="178"/>
      <c r="C101" s="178"/>
      <c r="D101" s="178"/>
      <c r="E101" s="178"/>
      <c r="F101" s="178"/>
      <c r="G101" s="59" t="s">
        <v>2319</v>
      </c>
      <c r="H101" s="79"/>
      <c r="I101" s="79"/>
      <c r="J101" s="79"/>
      <c r="K101" s="79"/>
      <c r="L101" s="79"/>
      <c r="M101" s="79"/>
      <c r="N101" s="79"/>
      <c r="O101" s="79"/>
      <c r="P101" s="79"/>
      <c r="Q101" s="79"/>
      <c r="R101" s="79"/>
      <c r="S101" s="79"/>
      <c r="T101" s="79"/>
      <c r="U101" s="79"/>
      <c r="V101" s="79"/>
      <c r="W101" s="79"/>
    </row>
    <row r="102" spans="1:98" x14ac:dyDescent="0.25">
      <c r="A102" s="176" t="s">
        <v>43</v>
      </c>
      <c r="B102" s="176"/>
      <c r="C102" s="176"/>
      <c r="D102" s="176"/>
      <c r="E102" s="176"/>
      <c r="F102" s="176"/>
      <c r="G102" s="109">
        <v>26</v>
      </c>
      <c r="H102" s="79"/>
      <c r="I102" s="79"/>
      <c r="J102" s="79"/>
      <c r="K102" s="79"/>
      <c r="L102" s="79"/>
      <c r="M102" s="79"/>
      <c r="N102" s="79"/>
      <c r="O102" s="79"/>
      <c r="P102" s="79"/>
      <c r="Q102" s="79"/>
      <c r="R102" s="79"/>
      <c r="S102" s="79"/>
      <c r="T102" s="79"/>
      <c r="U102" s="79"/>
      <c r="V102" s="79"/>
      <c r="W102" s="79"/>
    </row>
    <row r="103" spans="1:98" x14ac:dyDescent="0.25">
      <c r="A103" s="176" t="s">
        <v>1809</v>
      </c>
      <c r="B103" s="176"/>
      <c r="C103" s="176"/>
      <c r="D103" s="176"/>
      <c r="E103" s="176"/>
      <c r="F103" s="176"/>
      <c r="G103" s="109">
        <v>19</v>
      </c>
      <c r="H103" s="79"/>
      <c r="I103" s="79"/>
      <c r="J103" s="79"/>
      <c r="K103" s="79"/>
      <c r="L103" s="79"/>
      <c r="M103" s="79"/>
      <c r="N103" s="79"/>
      <c r="O103" s="79"/>
      <c r="P103" s="79"/>
      <c r="Q103" s="79"/>
      <c r="R103" s="79"/>
      <c r="S103" s="79"/>
      <c r="T103" s="79"/>
      <c r="U103" s="79"/>
      <c r="V103" s="79"/>
      <c r="W103" s="79"/>
    </row>
    <row r="104" spans="1:98" x14ac:dyDescent="0.25">
      <c r="A104" s="176" t="s">
        <v>1818</v>
      </c>
      <c r="B104" s="176"/>
      <c r="C104" s="176"/>
      <c r="D104" s="176"/>
      <c r="E104" s="176"/>
      <c r="F104" s="176"/>
      <c r="G104" s="109">
        <v>17</v>
      </c>
      <c r="H104" s="79"/>
      <c r="I104" s="79"/>
      <c r="J104" s="79"/>
      <c r="K104" s="79"/>
      <c r="L104" s="79"/>
      <c r="M104" s="79"/>
      <c r="N104" s="79"/>
      <c r="O104" s="79"/>
      <c r="P104" s="79"/>
      <c r="Q104" s="79"/>
      <c r="R104" s="79"/>
      <c r="S104" s="79"/>
      <c r="T104" s="79"/>
      <c r="U104" s="79"/>
      <c r="V104" s="79"/>
      <c r="W104" s="79"/>
    </row>
    <row r="105" spans="1:98" x14ac:dyDescent="0.25">
      <c r="A105" s="176" t="s">
        <v>1802</v>
      </c>
      <c r="B105" s="176"/>
      <c r="C105" s="176"/>
      <c r="D105" s="176"/>
      <c r="E105" s="176"/>
      <c r="F105" s="176"/>
      <c r="G105" s="109">
        <v>16</v>
      </c>
      <c r="H105" s="79"/>
      <c r="I105" s="79"/>
      <c r="J105" s="79"/>
      <c r="K105" s="79"/>
      <c r="L105" s="79"/>
      <c r="M105" s="79"/>
      <c r="N105" s="79"/>
      <c r="O105" s="79"/>
      <c r="P105" s="79"/>
      <c r="Q105" s="79"/>
      <c r="R105" s="79"/>
      <c r="S105" s="79"/>
      <c r="T105" s="79"/>
      <c r="U105" s="79"/>
      <c r="V105" s="79"/>
      <c r="W105" s="79"/>
    </row>
    <row r="106" spans="1:98" x14ac:dyDescent="0.25">
      <c r="A106" s="176" t="s">
        <v>2085</v>
      </c>
      <c r="B106" s="176"/>
      <c r="C106" s="176"/>
      <c r="D106" s="176"/>
      <c r="E106" s="176"/>
      <c r="F106" s="176"/>
      <c r="G106" s="109">
        <v>14</v>
      </c>
      <c r="H106" s="79"/>
      <c r="I106" s="79"/>
      <c r="J106" s="79"/>
      <c r="K106" s="79"/>
      <c r="L106" s="79"/>
      <c r="M106" s="79"/>
      <c r="N106" s="79"/>
      <c r="O106" s="79"/>
      <c r="P106" s="79"/>
      <c r="Q106" s="79"/>
      <c r="R106" s="79"/>
      <c r="S106" s="79"/>
      <c r="T106" s="79"/>
      <c r="U106" s="79"/>
      <c r="V106" s="79"/>
      <c r="W106" s="79"/>
    </row>
    <row r="107" spans="1:98" x14ac:dyDescent="0.25">
      <c r="A107" s="176" t="s">
        <v>1790</v>
      </c>
      <c r="B107" s="176"/>
      <c r="C107" s="176"/>
      <c r="D107" s="176"/>
      <c r="E107" s="176"/>
      <c r="F107" s="176"/>
      <c r="G107" s="109">
        <v>12</v>
      </c>
      <c r="H107" s="79"/>
      <c r="I107" s="79"/>
      <c r="J107" s="79"/>
      <c r="K107" s="79"/>
      <c r="L107" s="79"/>
      <c r="M107" s="79"/>
      <c r="N107" s="79"/>
      <c r="O107" s="79"/>
      <c r="P107" s="79"/>
      <c r="Q107" s="79"/>
      <c r="R107" s="79"/>
      <c r="S107" s="79"/>
      <c r="T107" s="79"/>
      <c r="U107" s="79"/>
      <c r="V107" s="79"/>
      <c r="W107" s="79"/>
    </row>
    <row r="108" spans="1:98" x14ac:dyDescent="0.25">
      <c r="A108" s="176" t="s">
        <v>1826</v>
      </c>
      <c r="B108" s="176"/>
      <c r="C108" s="176"/>
      <c r="D108" s="176"/>
      <c r="E108" s="176"/>
      <c r="F108" s="176"/>
      <c r="G108" s="109">
        <v>12</v>
      </c>
      <c r="H108" s="79"/>
      <c r="I108" s="79"/>
      <c r="J108" s="79"/>
      <c r="K108" s="79"/>
      <c r="L108" s="79"/>
      <c r="M108" s="79"/>
      <c r="N108" s="79"/>
      <c r="O108" s="79"/>
      <c r="P108" s="79"/>
      <c r="Q108" s="79"/>
      <c r="R108" s="79"/>
      <c r="S108" s="79"/>
      <c r="T108" s="79"/>
      <c r="U108" s="79"/>
      <c r="V108" s="79"/>
      <c r="W108" s="79"/>
    </row>
    <row r="109" spans="1:98" x14ac:dyDescent="0.25">
      <c r="A109" s="176" t="s">
        <v>45</v>
      </c>
      <c r="B109" s="176"/>
      <c r="C109" s="176"/>
      <c r="D109" s="176"/>
      <c r="E109" s="176"/>
      <c r="F109" s="176"/>
      <c r="G109" s="109">
        <v>10</v>
      </c>
      <c r="H109" s="79"/>
      <c r="I109" s="79"/>
      <c r="J109" s="79"/>
      <c r="K109" s="79"/>
      <c r="L109" s="79"/>
      <c r="M109" s="79"/>
      <c r="N109" s="79"/>
      <c r="O109" s="79"/>
      <c r="P109" s="79"/>
      <c r="Q109" s="79"/>
      <c r="R109" s="79"/>
      <c r="S109" s="79"/>
      <c r="T109" s="79"/>
      <c r="U109" s="79"/>
      <c r="V109" s="79"/>
      <c r="W109" s="79"/>
    </row>
    <row r="110" spans="1:98" x14ac:dyDescent="0.25">
      <c r="A110" s="176" t="s">
        <v>1793</v>
      </c>
      <c r="B110" s="176"/>
      <c r="C110" s="176"/>
      <c r="D110" s="176"/>
      <c r="E110" s="176"/>
      <c r="F110" s="176"/>
      <c r="G110" s="109">
        <v>8</v>
      </c>
      <c r="H110" s="79"/>
      <c r="I110" s="79"/>
      <c r="J110" s="79"/>
      <c r="K110" s="79"/>
      <c r="L110" s="79"/>
      <c r="M110" s="79"/>
      <c r="N110" s="79"/>
      <c r="O110" s="79"/>
      <c r="P110" s="79"/>
      <c r="Q110" s="79"/>
      <c r="R110" s="79"/>
      <c r="S110" s="79"/>
      <c r="T110" s="79"/>
      <c r="U110" s="79"/>
      <c r="V110" s="79"/>
      <c r="W110" s="79"/>
    </row>
    <row r="111" spans="1:98" x14ac:dyDescent="0.25">
      <c r="A111" s="176" t="s">
        <v>2080</v>
      </c>
      <c r="B111" s="176"/>
      <c r="C111" s="176"/>
      <c r="D111" s="176"/>
      <c r="E111" s="176"/>
      <c r="F111" s="176"/>
      <c r="G111" s="109">
        <v>8</v>
      </c>
      <c r="H111" s="79"/>
      <c r="I111" s="79"/>
      <c r="J111" s="79"/>
      <c r="K111" s="79"/>
      <c r="L111" s="79"/>
      <c r="M111" s="79"/>
      <c r="N111" s="79"/>
      <c r="O111" s="79"/>
      <c r="P111" s="79"/>
      <c r="Q111" s="79"/>
      <c r="R111" s="79"/>
      <c r="S111" s="79"/>
      <c r="T111" s="79"/>
      <c r="U111" s="79"/>
      <c r="V111" s="79"/>
      <c r="W111" s="79"/>
    </row>
    <row r="112" spans="1:98" x14ac:dyDescent="0.25">
      <c r="A112" s="176" t="s">
        <v>44</v>
      </c>
      <c r="B112" s="176"/>
      <c r="C112" s="176"/>
      <c r="D112" s="176"/>
      <c r="E112" s="176"/>
      <c r="F112" s="176"/>
      <c r="G112" s="109">
        <v>8</v>
      </c>
      <c r="H112" s="79"/>
      <c r="I112" s="79"/>
      <c r="J112" s="79"/>
      <c r="K112" s="79"/>
      <c r="L112" s="79"/>
      <c r="M112" s="79"/>
      <c r="N112" s="79"/>
      <c r="O112" s="79"/>
      <c r="P112" s="79"/>
      <c r="Q112" s="79"/>
      <c r="R112" s="79"/>
      <c r="S112" s="79"/>
      <c r="T112" s="79"/>
      <c r="U112" s="79"/>
      <c r="V112" s="79"/>
      <c r="W112" s="79"/>
    </row>
    <row r="113" spans="1:23" x14ac:dyDescent="0.25">
      <c r="A113" s="176" t="s">
        <v>2081</v>
      </c>
      <c r="B113" s="176"/>
      <c r="C113" s="176"/>
      <c r="D113" s="176"/>
      <c r="E113" s="176"/>
      <c r="F113" s="176"/>
      <c r="G113" s="109">
        <v>7</v>
      </c>
      <c r="H113" s="79"/>
      <c r="I113" s="79"/>
      <c r="J113" s="79"/>
      <c r="K113" s="79"/>
      <c r="L113" s="79"/>
      <c r="M113" s="79"/>
      <c r="N113" s="79"/>
      <c r="O113" s="79"/>
      <c r="P113" s="79"/>
      <c r="Q113" s="79"/>
      <c r="R113" s="79"/>
      <c r="S113" s="79"/>
      <c r="T113" s="79"/>
      <c r="U113" s="79"/>
      <c r="V113" s="79"/>
      <c r="W113" s="79"/>
    </row>
    <row r="116" spans="1:23" x14ac:dyDescent="0.25">
      <c r="A116" s="177" t="s">
        <v>2373</v>
      </c>
      <c r="B116" s="177"/>
      <c r="C116" s="177"/>
      <c r="D116" s="177"/>
      <c r="E116" s="177"/>
      <c r="F116" s="177"/>
      <c r="G116" s="177"/>
    </row>
    <row r="117" spans="1:23" x14ac:dyDescent="0.25">
      <c r="A117" s="178" t="s">
        <v>2244</v>
      </c>
      <c r="B117" s="178"/>
      <c r="C117" s="178"/>
      <c r="D117" s="178"/>
      <c r="E117" s="178"/>
      <c r="F117" s="178"/>
      <c r="G117" s="59" t="s">
        <v>2319</v>
      </c>
    </row>
    <row r="118" spans="1:23" x14ac:dyDescent="0.25">
      <c r="A118" s="176" t="s">
        <v>1809</v>
      </c>
      <c r="B118" s="176"/>
      <c r="C118" s="176"/>
      <c r="D118" s="176"/>
      <c r="E118" s="176"/>
      <c r="F118" s="176"/>
      <c r="G118" s="109">
        <v>7</v>
      </c>
    </row>
    <row r="119" spans="1:23" x14ac:dyDescent="0.25">
      <c r="A119" s="176" t="s">
        <v>1790</v>
      </c>
      <c r="B119" s="176"/>
      <c r="C119" s="176"/>
      <c r="D119" s="176"/>
      <c r="E119" s="176"/>
      <c r="F119" s="176"/>
      <c r="G119" s="109">
        <v>6</v>
      </c>
    </row>
    <row r="120" spans="1:23" x14ac:dyDescent="0.25">
      <c r="A120" s="176" t="s">
        <v>1805</v>
      </c>
      <c r="B120" s="176"/>
      <c r="C120" s="176"/>
      <c r="D120" s="176"/>
      <c r="E120" s="176"/>
      <c r="F120" s="176"/>
      <c r="G120" s="109">
        <v>6</v>
      </c>
    </row>
    <row r="121" spans="1:23" x14ac:dyDescent="0.25">
      <c r="A121" s="176" t="s">
        <v>43</v>
      </c>
      <c r="B121" s="176"/>
      <c r="C121" s="176"/>
      <c r="D121" s="176"/>
      <c r="E121" s="176"/>
      <c r="F121" s="176"/>
      <c r="G121" s="109">
        <v>6</v>
      </c>
    </row>
    <row r="122" spans="1:23" x14ac:dyDescent="0.25">
      <c r="A122" s="176" t="s">
        <v>1826</v>
      </c>
      <c r="B122" s="176"/>
      <c r="C122" s="176"/>
      <c r="D122" s="176"/>
      <c r="E122" s="176"/>
      <c r="F122" s="176"/>
      <c r="G122" s="109">
        <v>5</v>
      </c>
    </row>
    <row r="123" spans="1:23" x14ac:dyDescent="0.25">
      <c r="A123" s="176" t="s">
        <v>2080</v>
      </c>
      <c r="B123" s="176"/>
      <c r="C123" s="176"/>
      <c r="D123" s="176"/>
      <c r="E123" s="176"/>
      <c r="F123" s="176"/>
      <c r="G123" s="109">
        <v>5</v>
      </c>
    </row>
    <row r="124" spans="1:23" x14ac:dyDescent="0.25">
      <c r="A124" s="176" t="s">
        <v>1818</v>
      </c>
      <c r="B124" s="176"/>
      <c r="C124" s="176"/>
      <c r="D124" s="176"/>
      <c r="E124" s="176"/>
      <c r="F124" s="176"/>
      <c r="G124" s="109">
        <v>5</v>
      </c>
    </row>
    <row r="125" spans="1:23" x14ac:dyDescent="0.25">
      <c r="A125" s="176" t="s">
        <v>2085</v>
      </c>
      <c r="B125" s="176"/>
      <c r="C125" s="176"/>
      <c r="D125" s="176"/>
      <c r="E125" s="176"/>
      <c r="F125" s="176"/>
      <c r="G125" s="109">
        <v>5</v>
      </c>
    </row>
    <row r="126" spans="1:23" x14ac:dyDescent="0.25">
      <c r="A126" s="176" t="s">
        <v>1793</v>
      </c>
      <c r="B126" s="176"/>
      <c r="C126" s="176"/>
      <c r="D126" s="176"/>
      <c r="E126" s="176"/>
      <c r="F126" s="176"/>
      <c r="G126" s="109">
        <v>4</v>
      </c>
    </row>
    <row r="127" spans="1:23" x14ac:dyDescent="0.25">
      <c r="A127" s="176" t="s">
        <v>40</v>
      </c>
      <c r="B127" s="176"/>
      <c r="C127" s="176"/>
      <c r="D127" s="176"/>
      <c r="E127" s="176"/>
      <c r="F127" s="176"/>
      <c r="G127" s="109">
        <v>4</v>
      </c>
    </row>
    <row r="128" spans="1:23" x14ac:dyDescent="0.25">
      <c r="A128" s="176" t="s">
        <v>1802</v>
      </c>
      <c r="B128" s="176"/>
      <c r="C128" s="176"/>
      <c r="D128" s="176"/>
      <c r="E128" s="176"/>
      <c r="F128" s="176"/>
      <c r="G128" s="109">
        <v>4</v>
      </c>
    </row>
    <row r="129" spans="1:23" x14ac:dyDescent="0.25">
      <c r="A129" s="185" t="s">
        <v>44</v>
      </c>
      <c r="B129" s="176"/>
      <c r="C129" s="176"/>
      <c r="D129" s="176"/>
      <c r="E129" s="176"/>
      <c r="F129" s="176"/>
      <c r="G129" s="109">
        <v>4</v>
      </c>
      <c r="H129" s="79"/>
      <c r="I129" s="79"/>
      <c r="J129" s="79"/>
      <c r="K129" s="79"/>
      <c r="L129" s="79"/>
      <c r="M129" s="79"/>
      <c r="N129" s="79"/>
      <c r="O129" s="79"/>
      <c r="P129" s="79"/>
      <c r="Q129" s="79"/>
      <c r="R129" s="79"/>
      <c r="S129" s="79"/>
      <c r="T129" s="79"/>
      <c r="U129" s="79"/>
      <c r="V129" s="79"/>
      <c r="W129" s="79"/>
    </row>
    <row r="130" spans="1:23" x14ac:dyDescent="0.25">
      <c r="H130" s="79"/>
      <c r="I130" s="79"/>
      <c r="J130" s="79"/>
      <c r="K130" s="79"/>
      <c r="L130" s="79"/>
      <c r="M130" s="79"/>
      <c r="N130" s="79"/>
      <c r="O130" s="79"/>
      <c r="P130" s="79"/>
      <c r="Q130" s="79"/>
      <c r="R130" s="79"/>
      <c r="S130" s="79"/>
      <c r="T130" s="79"/>
      <c r="U130" s="79"/>
      <c r="V130" s="79"/>
      <c r="W130" s="79"/>
    </row>
    <row r="131" spans="1:23" x14ac:dyDescent="0.25">
      <c r="H131" s="79"/>
      <c r="I131" s="79"/>
      <c r="J131" s="79"/>
      <c r="K131" s="79"/>
      <c r="L131" s="79"/>
      <c r="M131" s="79"/>
      <c r="N131" s="79"/>
      <c r="O131" s="79"/>
      <c r="P131" s="79"/>
      <c r="Q131" s="79"/>
      <c r="R131" s="79"/>
      <c r="S131" s="79"/>
      <c r="T131" s="79"/>
      <c r="U131" s="79"/>
      <c r="V131" s="79"/>
      <c r="W131" s="79"/>
    </row>
    <row r="132" spans="1:23" x14ac:dyDescent="0.25">
      <c r="A132" s="177" t="s">
        <v>2374</v>
      </c>
      <c r="B132" s="177"/>
      <c r="C132" s="177"/>
      <c r="D132" s="177"/>
      <c r="E132" s="177"/>
      <c r="F132" s="177"/>
      <c r="G132" s="177"/>
      <c r="H132" s="79"/>
      <c r="I132" s="79"/>
      <c r="J132" s="79"/>
      <c r="K132" s="79"/>
      <c r="L132" s="79"/>
      <c r="M132" s="79"/>
      <c r="N132" s="79"/>
      <c r="O132" s="79"/>
      <c r="P132" s="79"/>
      <c r="Q132" s="79"/>
      <c r="R132" s="79"/>
      <c r="S132" s="79"/>
      <c r="T132" s="79"/>
      <c r="U132" s="79"/>
      <c r="V132" s="79"/>
      <c r="W132" s="79"/>
    </row>
    <row r="133" spans="1:23" x14ac:dyDescent="0.25">
      <c r="A133" s="178" t="s">
        <v>2244</v>
      </c>
      <c r="B133" s="178"/>
      <c r="C133" s="178"/>
      <c r="D133" s="178"/>
      <c r="E133" s="178"/>
      <c r="F133" s="178"/>
      <c r="G133" s="59" t="s">
        <v>2319</v>
      </c>
      <c r="H133" s="79"/>
      <c r="I133" s="79"/>
      <c r="J133" s="79"/>
      <c r="K133" s="79"/>
      <c r="L133" s="79"/>
      <c r="M133" s="79"/>
      <c r="N133" s="79"/>
      <c r="O133" s="79"/>
      <c r="P133" s="79"/>
      <c r="Q133" s="79"/>
      <c r="R133" s="79"/>
      <c r="S133" s="79"/>
      <c r="T133" s="79"/>
      <c r="U133" s="79"/>
      <c r="V133" s="79"/>
      <c r="W133" s="79"/>
    </row>
    <row r="134" spans="1:23" x14ac:dyDescent="0.25">
      <c r="A134" s="176" t="s">
        <v>43</v>
      </c>
      <c r="B134" s="176"/>
      <c r="C134" s="176"/>
      <c r="D134" s="176"/>
      <c r="E134" s="176"/>
      <c r="F134" s="176"/>
      <c r="G134" s="109">
        <v>13</v>
      </c>
      <c r="H134" s="79"/>
      <c r="I134" s="79"/>
      <c r="J134" s="79"/>
      <c r="K134" s="79"/>
      <c r="L134" s="79"/>
      <c r="M134" s="79"/>
      <c r="N134" s="79"/>
      <c r="O134" s="79"/>
      <c r="P134" s="79"/>
      <c r="Q134" s="79"/>
      <c r="R134" s="79"/>
      <c r="S134" s="79"/>
      <c r="T134" s="79"/>
      <c r="U134" s="79"/>
      <c r="V134" s="79"/>
      <c r="W134" s="79"/>
    </row>
    <row r="135" spans="1:23" x14ac:dyDescent="0.25">
      <c r="A135" s="176" t="s">
        <v>1802</v>
      </c>
      <c r="B135" s="176"/>
      <c r="C135" s="176"/>
      <c r="D135" s="176"/>
      <c r="E135" s="176"/>
      <c r="F135" s="176"/>
      <c r="G135" s="109">
        <v>12</v>
      </c>
      <c r="H135" s="79"/>
      <c r="I135" s="79"/>
      <c r="J135" s="79"/>
      <c r="K135" s="79"/>
      <c r="L135" s="79"/>
      <c r="M135" s="79"/>
      <c r="N135" s="79"/>
      <c r="O135" s="79"/>
      <c r="P135" s="79"/>
      <c r="Q135" s="79"/>
      <c r="R135" s="79"/>
      <c r="S135" s="79"/>
      <c r="T135" s="79"/>
      <c r="U135" s="79"/>
      <c r="V135" s="79"/>
      <c r="W135" s="79"/>
    </row>
    <row r="136" spans="1:23" x14ac:dyDescent="0.25">
      <c r="A136" s="176" t="s">
        <v>1809</v>
      </c>
      <c r="B136" s="176"/>
      <c r="C136" s="176"/>
      <c r="D136" s="176"/>
      <c r="E136" s="176"/>
      <c r="F136" s="176"/>
      <c r="G136" s="109">
        <v>10</v>
      </c>
      <c r="H136" s="79"/>
      <c r="I136" s="79"/>
      <c r="J136" s="79"/>
      <c r="K136" s="79"/>
      <c r="L136" s="79"/>
      <c r="M136" s="79"/>
      <c r="N136" s="79"/>
      <c r="O136" s="79"/>
      <c r="P136" s="79"/>
      <c r="Q136" s="79"/>
      <c r="R136" s="79"/>
      <c r="S136" s="79"/>
      <c r="T136" s="79"/>
      <c r="U136" s="79"/>
      <c r="V136" s="79"/>
      <c r="W136" s="79"/>
    </row>
    <row r="137" spans="1:23" x14ac:dyDescent="0.25">
      <c r="A137" s="176" t="s">
        <v>2085</v>
      </c>
      <c r="B137" s="176"/>
      <c r="C137" s="176"/>
      <c r="D137" s="176"/>
      <c r="E137" s="176"/>
      <c r="F137" s="176"/>
      <c r="G137" s="109">
        <v>9</v>
      </c>
      <c r="H137" s="79"/>
      <c r="I137" s="79"/>
      <c r="J137" s="79"/>
      <c r="K137" s="79"/>
      <c r="L137" s="79"/>
      <c r="M137" s="79"/>
      <c r="N137" s="79"/>
      <c r="O137" s="79"/>
      <c r="P137" s="79"/>
      <c r="Q137" s="79"/>
      <c r="R137" s="79"/>
      <c r="S137" s="79"/>
      <c r="T137" s="79"/>
      <c r="U137" s="79"/>
      <c r="V137" s="79"/>
      <c r="W137" s="79"/>
    </row>
    <row r="138" spans="1:23" x14ac:dyDescent="0.25">
      <c r="A138" s="176" t="s">
        <v>1818</v>
      </c>
      <c r="B138" s="176"/>
      <c r="C138" s="176"/>
      <c r="D138" s="176"/>
      <c r="E138" s="176"/>
      <c r="F138" s="176"/>
      <c r="G138" s="109">
        <v>7</v>
      </c>
      <c r="H138" s="79"/>
      <c r="I138" s="79"/>
      <c r="J138" s="79"/>
      <c r="K138" s="79"/>
      <c r="L138" s="79"/>
      <c r="M138" s="79"/>
      <c r="N138" s="79"/>
      <c r="O138" s="79"/>
      <c r="P138" s="79"/>
      <c r="Q138" s="79"/>
      <c r="R138" s="79"/>
      <c r="S138" s="79"/>
      <c r="T138" s="79"/>
      <c r="U138" s="79"/>
      <c r="V138" s="79"/>
      <c r="W138" s="79"/>
    </row>
    <row r="139" spans="1:23" x14ac:dyDescent="0.25">
      <c r="A139" s="176" t="s">
        <v>1790</v>
      </c>
      <c r="B139" s="176"/>
      <c r="C139" s="176"/>
      <c r="D139" s="176"/>
      <c r="E139" s="176"/>
      <c r="F139" s="176"/>
      <c r="G139" s="109">
        <v>5</v>
      </c>
      <c r="H139" s="79"/>
      <c r="I139" s="79"/>
      <c r="J139" s="79"/>
      <c r="K139" s="79"/>
      <c r="L139" s="79"/>
      <c r="M139" s="79"/>
      <c r="N139" s="79"/>
      <c r="O139" s="79"/>
      <c r="P139" s="79"/>
      <c r="Q139" s="79"/>
      <c r="R139" s="79"/>
      <c r="S139" s="79"/>
      <c r="T139" s="79"/>
      <c r="U139" s="79"/>
      <c r="V139" s="79"/>
      <c r="W139" s="79"/>
    </row>
    <row r="140" spans="1:23" x14ac:dyDescent="0.25">
      <c r="A140" s="176" t="s">
        <v>2081</v>
      </c>
      <c r="B140" s="176"/>
      <c r="C140" s="176"/>
      <c r="D140" s="176"/>
      <c r="E140" s="176"/>
      <c r="F140" s="176"/>
      <c r="G140" s="109">
        <v>5</v>
      </c>
      <c r="H140" s="79"/>
      <c r="I140" s="79"/>
      <c r="J140" s="79"/>
      <c r="K140" s="79"/>
      <c r="L140" s="79"/>
      <c r="M140" s="79"/>
      <c r="N140" s="79"/>
      <c r="O140" s="79"/>
      <c r="P140" s="79"/>
      <c r="Q140" s="79"/>
      <c r="R140" s="79"/>
      <c r="S140" s="79"/>
      <c r="T140" s="79"/>
      <c r="U140" s="79"/>
      <c r="V140" s="79"/>
      <c r="W140" s="79"/>
    </row>
    <row r="141" spans="1:23" x14ac:dyDescent="0.25">
      <c r="A141" s="176" t="s">
        <v>1793</v>
      </c>
      <c r="B141" s="176"/>
      <c r="C141" s="176"/>
      <c r="D141" s="176"/>
      <c r="E141" s="176"/>
      <c r="F141" s="176"/>
      <c r="G141" s="109">
        <v>4</v>
      </c>
      <c r="H141" s="79"/>
      <c r="I141" s="79"/>
      <c r="J141" s="79"/>
      <c r="K141" s="79"/>
      <c r="L141" s="79"/>
      <c r="M141" s="79"/>
      <c r="N141" s="79"/>
      <c r="O141" s="79"/>
      <c r="P141" s="79"/>
      <c r="Q141" s="79"/>
      <c r="R141" s="79"/>
      <c r="S141" s="79"/>
      <c r="T141" s="79"/>
      <c r="U141" s="79"/>
      <c r="V141" s="79"/>
      <c r="W141" s="79"/>
    </row>
    <row r="142" spans="1:23" x14ac:dyDescent="0.25">
      <c r="A142" s="176" t="s">
        <v>2079</v>
      </c>
      <c r="B142" s="176"/>
      <c r="C142" s="176"/>
      <c r="D142" s="176"/>
      <c r="E142" s="176"/>
      <c r="F142" s="176"/>
      <c r="G142" s="109">
        <v>4</v>
      </c>
      <c r="H142" s="79"/>
      <c r="I142" s="79"/>
      <c r="J142" s="79"/>
      <c r="K142" s="79"/>
      <c r="L142" s="79"/>
      <c r="M142" s="79"/>
      <c r="N142" s="79"/>
      <c r="O142" s="79"/>
      <c r="P142" s="79"/>
      <c r="Q142" s="79"/>
      <c r="R142" s="79"/>
      <c r="S142" s="79"/>
      <c r="T142" s="79"/>
      <c r="U142" s="79"/>
      <c r="V142" s="79"/>
      <c r="W142" s="79"/>
    </row>
    <row r="143" spans="1:23" x14ac:dyDescent="0.25">
      <c r="A143" s="176" t="s">
        <v>41</v>
      </c>
      <c r="B143" s="176"/>
      <c r="C143" s="176"/>
      <c r="D143" s="176"/>
      <c r="E143" s="176"/>
      <c r="F143" s="176"/>
      <c r="G143" s="109">
        <v>4</v>
      </c>
      <c r="H143" s="79"/>
      <c r="I143" s="79"/>
      <c r="J143" s="79"/>
      <c r="K143" s="79"/>
      <c r="L143" s="79"/>
      <c r="M143" s="79"/>
      <c r="N143" s="79"/>
      <c r="O143" s="79"/>
      <c r="P143" s="79"/>
      <c r="Q143" s="79"/>
      <c r="R143" s="79"/>
      <c r="S143" s="79"/>
      <c r="T143" s="79"/>
      <c r="U143" s="79"/>
      <c r="V143" s="79"/>
      <c r="W143" s="79"/>
    </row>
    <row r="144" spans="1:23" x14ac:dyDescent="0.25">
      <c r="A144" s="176" t="s">
        <v>437</v>
      </c>
      <c r="B144" s="176"/>
      <c r="C144" s="176"/>
      <c r="D144" s="176"/>
      <c r="E144" s="176"/>
      <c r="F144" s="176"/>
      <c r="G144" s="109">
        <v>4</v>
      </c>
      <c r="H144" s="79"/>
      <c r="I144" s="79"/>
      <c r="J144" s="79"/>
      <c r="K144" s="79"/>
      <c r="L144" s="79"/>
      <c r="M144" s="79"/>
      <c r="N144" s="79"/>
      <c r="O144" s="79"/>
      <c r="P144" s="79"/>
      <c r="Q144" s="79"/>
      <c r="R144" s="79"/>
      <c r="S144" s="79"/>
      <c r="T144" s="79"/>
      <c r="U144" s="79"/>
      <c r="V144" s="79"/>
      <c r="W144" s="79"/>
    </row>
    <row r="145" spans="1:23" x14ac:dyDescent="0.25">
      <c r="A145" s="176" t="s">
        <v>453</v>
      </c>
      <c r="B145" s="176"/>
      <c r="C145" s="176"/>
      <c r="D145" s="176"/>
      <c r="E145" s="176"/>
      <c r="F145" s="176"/>
      <c r="G145" s="109">
        <v>4</v>
      </c>
      <c r="H145" s="79"/>
      <c r="I145" s="79"/>
      <c r="J145" s="79"/>
      <c r="K145" s="79"/>
      <c r="L145" s="79"/>
      <c r="M145" s="79"/>
      <c r="N145" s="79"/>
      <c r="O145" s="79"/>
      <c r="P145" s="79"/>
      <c r="Q145" s="79"/>
      <c r="R145" s="79"/>
      <c r="S145" s="79"/>
      <c r="T145" s="79"/>
      <c r="U145" s="79"/>
      <c r="V145" s="79"/>
      <c r="W145" s="79"/>
    </row>
    <row r="146" spans="1:23" x14ac:dyDescent="0.25">
      <c r="H146" s="79"/>
      <c r="I146" s="79"/>
      <c r="J146" s="79"/>
      <c r="K146" s="79"/>
      <c r="L146" s="79"/>
      <c r="M146" s="79"/>
      <c r="N146" s="79"/>
      <c r="O146" s="79"/>
      <c r="P146" s="79"/>
      <c r="Q146" s="79"/>
      <c r="R146" s="79"/>
      <c r="S146" s="79"/>
      <c r="T146" s="79"/>
      <c r="U146" s="79"/>
      <c r="V146" s="79"/>
      <c r="W146" s="79"/>
    </row>
    <row r="147" spans="1:23" x14ac:dyDescent="0.25">
      <c r="H147" s="79"/>
      <c r="I147" s="79"/>
      <c r="J147" s="79"/>
      <c r="K147" s="79"/>
      <c r="L147" s="79"/>
      <c r="M147" s="79"/>
      <c r="N147" s="79"/>
      <c r="O147" s="79"/>
      <c r="P147" s="79"/>
      <c r="Q147" s="79"/>
      <c r="R147" s="79"/>
      <c r="S147" s="79"/>
      <c r="T147" s="79"/>
      <c r="U147" s="79"/>
      <c r="V147" s="79"/>
      <c r="W147" s="79"/>
    </row>
    <row r="148" spans="1:23" x14ac:dyDescent="0.25">
      <c r="A148" s="177" t="s">
        <v>2375</v>
      </c>
      <c r="B148" s="177"/>
      <c r="C148" s="177"/>
      <c r="D148" s="177"/>
      <c r="E148" s="177"/>
      <c r="F148" s="177"/>
      <c r="G148" s="177"/>
      <c r="H148" s="79"/>
      <c r="I148" s="79"/>
      <c r="J148" s="79"/>
      <c r="K148" s="79"/>
      <c r="L148" s="79"/>
      <c r="M148" s="79"/>
      <c r="N148" s="79"/>
      <c r="O148" s="79"/>
      <c r="P148" s="79"/>
      <c r="Q148" s="79"/>
      <c r="R148" s="79"/>
      <c r="S148" s="79"/>
      <c r="T148" s="79"/>
      <c r="U148" s="79"/>
      <c r="V148" s="79"/>
      <c r="W148" s="79"/>
    </row>
    <row r="149" spans="1:23" x14ac:dyDescent="0.25">
      <c r="A149" s="178" t="s">
        <v>2244</v>
      </c>
      <c r="B149" s="178"/>
      <c r="C149" s="178"/>
      <c r="D149" s="178"/>
      <c r="E149" s="178"/>
      <c r="F149" s="178"/>
      <c r="G149" s="59" t="s">
        <v>2319</v>
      </c>
      <c r="H149" s="79"/>
      <c r="I149" s="79"/>
      <c r="J149" s="79"/>
      <c r="K149" s="79"/>
      <c r="L149" s="79"/>
      <c r="M149" s="79"/>
      <c r="N149" s="79"/>
      <c r="O149" s="79"/>
      <c r="P149" s="79"/>
      <c r="Q149" s="79"/>
      <c r="R149" s="79"/>
      <c r="S149" s="79"/>
      <c r="T149" s="79"/>
      <c r="U149" s="79"/>
      <c r="V149" s="79"/>
      <c r="W149" s="79"/>
    </row>
    <row r="150" spans="1:23" x14ac:dyDescent="0.25">
      <c r="A150" s="176" t="s">
        <v>43</v>
      </c>
      <c r="B150" s="176"/>
      <c r="C150" s="176"/>
      <c r="D150" s="176"/>
      <c r="E150" s="176"/>
      <c r="F150" s="176"/>
      <c r="G150" s="109">
        <v>2</v>
      </c>
      <c r="H150" s="79"/>
      <c r="I150" s="79"/>
      <c r="J150" s="79"/>
      <c r="K150" s="79"/>
      <c r="L150" s="79"/>
      <c r="M150" s="79"/>
      <c r="N150" s="79"/>
      <c r="O150" s="79"/>
      <c r="P150" s="79"/>
      <c r="Q150" s="79"/>
      <c r="R150" s="79"/>
      <c r="S150" s="79"/>
      <c r="T150" s="79"/>
      <c r="U150" s="79"/>
      <c r="V150" s="79"/>
      <c r="W150" s="79"/>
    </row>
    <row r="151" spans="1:23" x14ac:dyDescent="0.25">
      <c r="A151" s="176" t="s">
        <v>1826</v>
      </c>
      <c r="B151" s="176"/>
      <c r="C151" s="176"/>
      <c r="D151" s="176"/>
      <c r="E151" s="176"/>
      <c r="F151" s="176"/>
      <c r="G151" s="109">
        <v>1</v>
      </c>
      <c r="H151" s="79"/>
      <c r="I151" s="79"/>
      <c r="J151" s="79"/>
      <c r="K151" s="79"/>
      <c r="L151" s="79"/>
      <c r="M151" s="79"/>
      <c r="N151" s="79"/>
      <c r="O151" s="79"/>
      <c r="P151" s="79"/>
      <c r="Q151" s="79"/>
      <c r="R151" s="79"/>
      <c r="S151" s="79"/>
      <c r="T151" s="79"/>
      <c r="U151" s="79"/>
      <c r="V151" s="79"/>
      <c r="W151" s="79"/>
    </row>
    <row r="152" spans="1:23" x14ac:dyDescent="0.25">
      <c r="A152" s="176" t="s">
        <v>2082</v>
      </c>
      <c r="B152" s="176"/>
      <c r="C152" s="176"/>
      <c r="D152" s="176"/>
      <c r="E152" s="176"/>
      <c r="F152" s="176"/>
      <c r="G152" s="109">
        <v>1</v>
      </c>
      <c r="H152" s="79"/>
      <c r="I152" s="79"/>
      <c r="J152" s="79"/>
      <c r="K152" s="79"/>
      <c r="L152" s="79"/>
      <c r="M152" s="79"/>
      <c r="N152" s="79"/>
      <c r="O152" s="79"/>
      <c r="P152" s="79"/>
      <c r="Q152" s="79"/>
      <c r="R152" s="79"/>
      <c r="S152" s="79"/>
      <c r="T152" s="79"/>
      <c r="U152" s="79"/>
      <c r="V152" s="79"/>
      <c r="W152" s="79"/>
    </row>
    <row r="153" spans="1:23" x14ac:dyDescent="0.25">
      <c r="A153" s="176" t="s">
        <v>1810</v>
      </c>
      <c r="B153" s="176"/>
      <c r="C153" s="176"/>
      <c r="D153" s="176"/>
      <c r="E153" s="176"/>
      <c r="F153" s="176"/>
      <c r="G153" s="109">
        <v>1</v>
      </c>
      <c r="H153" s="79"/>
      <c r="I153" s="79"/>
      <c r="J153" s="79"/>
      <c r="K153" s="79"/>
      <c r="L153" s="79"/>
      <c r="M153" s="79"/>
      <c r="N153" s="79"/>
      <c r="O153" s="79"/>
      <c r="P153" s="79"/>
      <c r="Q153" s="79"/>
      <c r="R153" s="79"/>
      <c r="S153" s="79"/>
      <c r="T153" s="79"/>
      <c r="U153" s="79"/>
      <c r="V153" s="79"/>
      <c r="W153" s="79"/>
    </row>
    <row r="154" spans="1:23" x14ac:dyDescent="0.25">
      <c r="A154" s="176" t="s">
        <v>510</v>
      </c>
      <c r="B154" s="176"/>
      <c r="C154" s="176"/>
      <c r="D154" s="176"/>
      <c r="E154" s="176"/>
      <c r="F154" s="176"/>
      <c r="G154" s="109">
        <v>1</v>
      </c>
      <c r="H154" s="79"/>
      <c r="I154" s="79"/>
      <c r="J154" s="79"/>
      <c r="K154" s="79"/>
      <c r="L154" s="79"/>
      <c r="M154" s="79"/>
      <c r="N154" s="79"/>
      <c r="O154" s="79"/>
      <c r="P154" s="79"/>
      <c r="Q154" s="79"/>
      <c r="R154" s="79"/>
      <c r="S154" s="79"/>
      <c r="T154" s="79"/>
      <c r="U154" s="79"/>
      <c r="V154" s="79"/>
      <c r="W154" s="79"/>
    </row>
    <row r="155" spans="1:23" x14ac:dyDescent="0.25">
      <c r="A155" s="176" t="s">
        <v>1812</v>
      </c>
      <c r="B155" s="176"/>
      <c r="C155" s="176"/>
      <c r="D155" s="176"/>
      <c r="E155" s="176"/>
      <c r="F155" s="176"/>
      <c r="G155" s="109">
        <v>1</v>
      </c>
      <c r="H155" s="79"/>
      <c r="I155" s="79"/>
      <c r="J155" s="79"/>
      <c r="K155" s="79"/>
      <c r="L155" s="79"/>
      <c r="M155" s="79"/>
      <c r="N155" s="79"/>
      <c r="O155" s="79"/>
      <c r="P155" s="79"/>
      <c r="Q155" s="79"/>
      <c r="R155" s="79"/>
      <c r="S155" s="79"/>
      <c r="T155" s="79"/>
      <c r="U155" s="79"/>
      <c r="V155" s="79"/>
      <c r="W155" s="79"/>
    </row>
    <row r="156" spans="1:23" x14ac:dyDescent="0.25">
      <c r="A156" s="176" t="s">
        <v>1813</v>
      </c>
      <c r="B156" s="176"/>
      <c r="C156" s="176"/>
      <c r="D156" s="176"/>
      <c r="E156" s="176"/>
      <c r="F156" s="176"/>
      <c r="G156" s="109">
        <v>1</v>
      </c>
      <c r="H156" s="79"/>
      <c r="I156" s="79"/>
      <c r="J156" s="79"/>
      <c r="K156" s="79"/>
      <c r="L156" s="79"/>
      <c r="M156" s="79"/>
      <c r="N156" s="79"/>
      <c r="O156" s="79"/>
      <c r="P156" s="79"/>
      <c r="Q156" s="79"/>
      <c r="R156" s="79"/>
      <c r="S156" s="79"/>
      <c r="T156" s="79"/>
      <c r="U156" s="79"/>
      <c r="V156" s="79"/>
      <c r="W156" s="79"/>
    </row>
    <row r="157" spans="1:23" x14ac:dyDescent="0.25">
      <c r="A157" s="176" t="s">
        <v>1818</v>
      </c>
      <c r="B157" s="176"/>
      <c r="C157" s="176"/>
      <c r="D157" s="176"/>
      <c r="E157" s="176"/>
      <c r="F157" s="176"/>
      <c r="G157" s="109">
        <v>1</v>
      </c>
      <c r="H157" s="79"/>
      <c r="I157" s="79"/>
      <c r="J157" s="79"/>
      <c r="K157" s="79"/>
      <c r="L157" s="79"/>
      <c r="M157" s="79"/>
      <c r="N157" s="79"/>
      <c r="O157" s="79"/>
      <c r="P157" s="79"/>
      <c r="Q157" s="79"/>
      <c r="R157" s="79"/>
      <c r="S157" s="79"/>
      <c r="T157" s="79"/>
      <c r="U157" s="79"/>
      <c r="V157" s="79"/>
      <c r="W157" s="79"/>
    </row>
    <row r="158" spans="1:23" x14ac:dyDescent="0.25">
      <c r="A158" s="176" t="s">
        <v>597</v>
      </c>
      <c r="B158" s="176"/>
      <c r="C158" s="176"/>
      <c r="D158" s="176"/>
      <c r="E158" s="176"/>
      <c r="F158" s="176"/>
      <c r="G158" s="109">
        <v>1</v>
      </c>
      <c r="H158" s="79"/>
      <c r="I158" s="79"/>
      <c r="J158" s="79"/>
      <c r="K158" s="79"/>
      <c r="L158" s="79"/>
      <c r="M158" s="79"/>
      <c r="N158" s="79"/>
      <c r="O158" s="79"/>
      <c r="P158" s="79"/>
      <c r="Q158" s="79"/>
      <c r="R158" s="79"/>
      <c r="S158" s="79"/>
      <c r="T158" s="79"/>
      <c r="U158" s="79"/>
      <c r="V158" s="79"/>
      <c r="W158" s="79"/>
    </row>
    <row r="159" spans="1:23" x14ac:dyDescent="0.25">
      <c r="A159" s="176" t="s">
        <v>2311</v>
      </c>
      <c r="B159" s="176"/>
      <c r="C159" s="176"/>
      <c r="D159" s="176"/>
      <c r="E159" s="176"/>
      <c r="F159" s="176"/>
      <c r="G159" s="109">
        <v>1</v>
      </c>
      <c r="H159" s="79"/>
      <c r="I159" s="79"/>
      <c r="J159" s="79"/>
      <c r="K159" s="79"/>
      <c r="L159" s="79"/>
      <c r="M159" s="79"/>
      <c r="N159" s="79"/>
      <c r="O159" s="79"/>
      <c r="P159" s="79"/>
      <c r="Q159" s="79"/>
      <c r="R159" s="79"/>
      <c r="S159" s="79"/>
      <c r="T159" s="79"/>
      <c r="U159" s="79"/>
      <c r="V159" s="79"/>
      <c r="W159" s="79"/>
    </row>
    <row r="160" spans="1:23" x14ac:dyDescent="0.25">
      <c r="A160" s="182"/>
      <c r="B160" s="182"/>
      <c r="C160" s="182"/>
      <c r="D160" s="182"/>
      <c r="E160" s="182"/>
      <c r="F160" s="182"/>
      <c r="G160" s="112"/>
      <c r="H160" s="79"/>
      <c r="I160" s="79"/>
      <c r="J160" s="79"/>
      <c r="K160" s="79"/>
      <c r="L160" s="79"/>
      <c r="M160" s="79"/>
      <c r="N160" s="79"/>
      <c r="O160" s="79"/>
      <c r="P160" s="79"/>
      <c r="Q160" s="79"/>
      <c r="R160" s="79"/>
      <c r="S160" s="79"/>
      <c r="T160" s="79"/>
      <c r="U160" s="79"/>
      <c r="V160" s="79"/>
      <c r="W160" s="79"/>
    </row>
    <row r="161" spans="1:23" x14ac:dyDescent="0.25">
      <c r="A161" s="182"/>
      <c r="B161" s="182"/>
      <c r="C161" s="182"/>
      <c r="D161" s="182"/>
      <c r="E161" s="182"/>
      <c r="F161" s="182"/>
      <c r="G161" s="112"/>
      <c r="H161" s="79"/>
      <c r="I161" s="79"/>
      <c r="J161" s="79"/>
      <c r="K161" s="79"/>
      <c r="L161" s="79"/>
      <c r="M161" s="79"/>
      <c r="N161" s="79"/>
      <c r="O161" s="79"/>
      <c r="P161" s="79"/>
      <c r="Q161" s="79"/>
      <c r="R161" s="79"/>
      <c r="S161" s="79"/>
      <c r="T161" s="79"/>
      <c r="U161" s="79"/>
      <c r="V161" s="79"/>
      <c r="W161" s="79"/>
    </row>
    <row r="162" spans="1:23" x14ac:dyDescent="0.25">
      <c r="H162" s="79"/>
      <c r="I162" s="79"/>
      <c r="J162" s="79"/>
      <c r="K162" s="79"/>
      <c r="L162" s="79"/>
      <c r="M162" s="79"/>
      <c r="N162" s="79"/>
      <c r="O162" s="79"/>
      <c r="P162" s="79"/>
      <c r="Q162" s="79"/>
      <c r="R162" s="79"/>
      <c r="S162" s="79"/>
      <c r="T162" s="79"/>
      <c r="U162" s="79"/>
      <c r="V162" s="79"/>
      <c r="W162" s="79"/>
    </row>
    <row r="163" spans="1:23" x14ac:dyDescent="0.25">
      <c r="H163" s="79"/>
      <c r="I163" s="79"/>
      <c r="J163" s="79"/>
      <c r="K163" s="79"/>
      <c r="L163" s="79"/>
      <c r="M163" s="79"/>
      <c r="N163" s="79"/>
      <c r="O163" s="79"/>
      <c r="P163" s="79"/>
      <c r="Q163" s="79"/>
      <c r="R163" s="79"/>
      <c r="S163" s="79"/>
      <c r="T163" s="79"/>
      <c r="U163" s="79"/>
      <c r="V163" s="79"/>
      <c r="W163" s="79"/>
    </row>
    <row r="164" spans="1:23" x14ac:dyDescent="0.25">
      <c r="H164" s="79"/>
      <c r="I164" s="79"/>
      <c r="J164" s="79"/>
      <c r="K164" s="79"/>
      <c r="L164" s="79"/>
      <c r="M164" s="79"/>
      <c r="N164" s="79"/>
      <c r="O164" s="79"/>
      <c r="P164" s="79"/>
      <c r="Q164" s="79"/>
      <c r="R164" s="79"/>
      <c r="S164" s="79"/>
      <c r="T164" s="79"/>
      <c r="U164" s="79"/>
      <c r="V164" s="79"/>
      <c r="W164" s="79"/>
    </row>
    <row r="165" spans="1:23" x14ac:dyDescent="0.25">
      <c r="H165" s="79"/>
      <c r="I165" s="79"/>
      <c r="J165" s="79"/>
      <c r="K165" s="79"/>
      <c r="L165" s="79"/>
      <c r="M165" s="79"/>
      <c r="N165" s="79"/>
      <c r="O165" s="79"/>
      <c r="P165" s="79"/>
      <c r="Q165" s="79"/>
      <c r="R165" s="79"/>
      <c r="S165" s="79"/>
      <c r="T165" s="79"/>
      <c r="U165" s="79"/>
      <c r="V165" s="79"/>
      <c r="W165" s="79"/>
    </row>
    <row r="166" spans="1:23" x14ac:dyDescent="0.25">
      <c r="H166" s="79"/>
      <c r="I166" s="79"/>
      <c r="J166" s="79"/>
      <c r="K166" s="79"/>
      <c r="L166" s="79"/>
      <c r="M166" s="79"/>
      <c r="N166" s="79"/>
      <c r="O166" s="79"/>
      <c r="P166" s="79"/>
      <c r="Q166" s="79"/>
      <c r="R166" s="79"/>
      <c r="S166" s="79"/>
      <c r="T166" s="79"/>
      <c r="U166" s="79"/>
      <c r="V166" s="79"/>
      <c r="W166" s="79"/>
    </row>
    <row r="167" spans="1:23" x14ac:dyDescent="0.25">
      <c r="H167" s="79"/>
      <c r="I167" s="79"/>
      <c r="J167" s="79"/>
      <c r="K167" s="79"/>
      <c r="L167" s="79"/>
      <c r="M167" s="79"/>
      <c r="N167" s="79"/>
      <c r="O167" s="79"/>
      <c r="P167" s="79"/>
      <c r="Q167" s="79"/>
      <c r="R167" s="79"/>
      <c r="S167" s="79"/>
      <c r="T167" s="79"/>
      <c r="U167" s="79"/>
      <c r="V167" s="79"/>
      <c r="W167" s="79"/>
    </row>
    <row r="171" spans="1:23" ht="63.75" customHeight="1" x14ac:dyDescent="0.25">
      <c r="H171" s="79"/>
      <c r="I171" s="79"/>
      <c r="J171" s="79"/>
      <c r="K171" s="79"/>
      <c r="L171" s="79"/>
      <c r="M171" s="79"/>
      <c r="N171" s="79"/>
      <c r="O171" s="79"/>
      <c r="P171" s="79"/>
      <c r="Q171" s="79"/>
      <c r="R171" s="79"/>
      <c r="S171" s="79"/>
      <c r="T171" s="79"/>
      <c r="U171" s="79"/>
      <c r="V171" s="79"/>
      <c r="W171" s="79"/>
    </row>
    <row r="172" spans="1:23" x14ac:dyDescent="0.25">
      <c r="H172" s="79"/>
      <c r="I172" s="79"/>
      <c r="J172" s="79"/>
      <c r="K172" s="79"/>
      <c r="L172" s="79"/>
      <c r="M172" s="79"/>
      <c r="N172" s="79"/>
      <c r="O172" s="79"/>
      <c r="P172" s="79"/>
      <c r="Q172" s="79"/>
      <c r="R172" s="79"/>
      <c r="S172" s="79"/>
      <c r="T172" s="79"/>
      <c r="U172" s="79"/>
      <c r="V172" s="79"/>
      <c r="W172" s="79"/>
    </row>
    <row r="173" spans="1:23" x14ac:dyDescent="0.25">
      <c r="H173" s="79"/>
      <c r="I173" s="79"/>
      <c r="J173" s="79"/>
      <c r="K173" s="79"/>
      <c r="L173" s="79"/>
      <c r="M173" s="79"/>
      <c r="N173" s="79"/>
      <c r="O173" s="79"/>
      <c r="P173" s="79"/>
      <c r="Q173" s="79"/>
      <c r="R173" s="79"/>
      <c r="S173" s="79"/>
      <c r="T173" s="79"/>
      <c r="U173" s="79"/>
      <c r="V173" s="79"/>
      <c r="W173" s="79"/>
    </row>
    <row r="174" spans="1:23" x14ac:dyDescent="0.25">
      <c r="H174" s="79"/>
      <c r="I174" s="79"/>
      <c r="J174" s="79"/>
      <c r="K174" s="79"/>
      <c r="L174" s="79"/>
      <c r="M174" s="79"/>
      <c r="N174" s="79"/>
      <c r="O174" s="79"/>
      <c r="P174" s="79"/>
      <c r="Q174" s="79"/>
      <c r="R174" s="79"/>
      <c r="S174" s="79"/>
      <c r="T174" s="79"/>
      <c r="U174" s="79"/>
      <c r="V174" s="79"/>
      <c r="W174" s="79"/>
    </row>
    <row r="175" spans="1:23" x14ac:dyDescent="0.25">
      <c r="H175" s="79"/>
      <c r="I175" s="79"/>
      <c r="J175" s="79"/>
      <c r="K175" s="79"/>
      <c r="L175" s="79"/>
      <c r="M175" s="79"/>
      <c r="N175" s="79"/>
      <c r="O175" s="79"/>
      <c r="P175" s="79"/>
      <c r="Q175" s="79"/>
      <c r="R175" s="79"/>
      <c r="S175" s="79"/>
      <c r="T175" s="79"/>
      <c r="U175" s="79"/>
      <c r="V175" s="79"/>
      <c r="W175" s="79"/>
    </row>
    <row r="176" spans="1:23" x14ac:dyDescent="0.25">
      <c r="H176" s="79"/>
      <c r="I176" s="79"/>
      <c r="J176" s="79"/>
      <c r="K176" s="79"/>
      <c r="L176" s="79"/>
      <c r="M176" s="79"/>
      <c r="N176" s="79"/>
      <c r="O176" s="79"/>
      <c r="P176" s="79"/>
      <c r="Q176" s="79"/>
      <c r="R176" s="79"/>
      <c r="S176" s="79"/>
      <c r="T176" s="79"/>
      <c r="U176" s="79"/>
      <c r="V176" s="79"/>
      <c r="W176" s="79"/>
    </row>
    <row r="177" spans="1:23" x14ac:dyDescent="0.25">
      <c r="A177" s="79"/>
      <c r="B177" s="79"/>
      <c r="C177" s="79"/>
      <c r="D177" s="79"/>
      <c r="E177" s="79"/>
      <c r="F177" s="79"/>
      <c r="G177" s="79"/>
      <c r="H177" s="79"/>
      <c r="I177" s="79"/>
      <c r="J177" s="79"/>
      <c r="K177" s="79"/>
      <c r="L177" s="79"/>
      <c r="M177" s="79"/>
      <c r="N177" s="79"/>
      <c r="O177" s="79"/>
      <c r="P177" s="79"/>
      <c r="Q177" s="79"/>
      <c r="R177" s="79"/>
      <c r="S177" s="79"/>
      <c r="T177" s="79"/>
      <c r="U177" s="79"/>
      <c r="V177" s="79"/>
      <c r="W177" s="79"/>
    </row>
    <row r="178" spans="1:23" x14ac:dyDescent="0.25">
      <c r="A178" s="79"/>
      <c r="B178" s="79"/>
      <c r="C178" s="79"/>
      <c r="D178" s="79"/>
      <c r="E178" s="79"/>
      <c r="F178" s="79"/>
      <c r="G178" s="79"/>
      <c r="H178" s="79"/>
      <c r="I178" s="79"/>
      <c r="J178" s="79"/>
      <c r="K178" s="79"/>
      <c r="L178" s="79"/>
      <c r="M178" s="79"/>
      <c r="N178" s="79"/>
      <c r="O178" s="79"/>
      <c r="P178" s="79"/>
      <c r="Q178" s="79"/>
      <c r="R178" s="79"/>
      <c r="S178" s="79"/>
      <c r="T178" s="79"/>
      <c r="U178" s="79"/>
      <c r="V178" s="79"/>
      <c r="W178" s="79"/>
    </row>
    <row r="179" spans="1:23" x14ac:dyDescent="0.25">
      <c r="A179" s="79"/>
      <c r="B179" s="79"/>
      <c r="C179" s="79"/>
      <c r="D179" s="79"/>
      <c r="E179" s="79"/>
      <c r="F179" s="79"/>
      <c r="G179" s="79"/>
      <c r="H179" s="79"/>
      <c r="I179" s="79"/>
      <c r="J179" s="79"/>
      <c r="K179" s="79"/>
      <c r="L179" s="79"/>
      <c r="M179" s="79"/>
      <c r="N179" s="79"/>
      <c r="O179" s="79"/>
      <c r="P179" s="79"/>
      <c r="Q179" s="79"/>
      <c r="R179" s="79"/>
      <c r="S179" s="79"/>
      <c r="T179" s="79"/>
      <c r="U179" s="79"/>
      <c r="V179" s="79"/>
      <c r="W179" s="79"/>
    </row>
    <row r="180" spans="1:23" x14ac:dyDescent="0.25">
      <c r="A180" s="79"/>
      <c r="B180" s="79"/>
      <c r="C180" s="79"/>
      <c r="D180" s="79"/>
      <c r="E180" s="79"/>
      <c r="F180" s="79"/>
      <c r="G180" s="79"/>
      <c r="H180" s="79"/>
      <c r="I180" s="79"/>
      <c r="J180" s="79"/>
      <c r="K180" s="79"/>
      <c r="L180" s="79"/>
      <c r="M180" s="79"/>
      <c r="N180" s="79"/>
      <c r="O180" s="79"/>
      <c r="P180" s="79"/>
      <c r="Q180" s="79"/>
      <c r="R180" s="79"/>
      <c r="S180" s="79"/>
      <c r="T180" s="79"/>
      <c r="U180" s="79"/>
      <c r="V180" s="79"/>
      <c r="W180" s="79"/>
    </row>
    <row r="181" spans="1:23" x14ac:dyDescent="0.25">
      <c r="A181" s="79"/>
      <c r="B181" s="79"/>
      <c r="C181" s="79"/>
      <c r="D181" s="79"/>
      <c r="E181" s="79"/>
      <c r="F181" s="79"/>
      <c r="G181" s="79"/>
      <c r="H181" s="79"/>
      <c r="I181" s="79"/>
      <c r="J181" s="79"/>
      <c r="K181" s="79"/>
      <c r="L181" s="79"/>
      <c r="M181" s="79"/>
      <c r="N181" s="79"/>
      <c r="O181" s="79"/>
      <c r="P181" s="79"/>
      <c r="Q181" s="79"/>
      <c r="R181" s="79"/>
      <c r="S181" s="79"/>
      <c r="T181" s="79"/>
      <c r="U181" s="79"/>
      <c r="V181" s="79"/>
      <c r="W181" s="79"/>
    </row>
    <row r="182" spans="1:23" x14ac:dyDescent="0.25">
      <c r="A182" s="79"/>
      <c r="B182" s="79"/>
      <c r="C182" s="79"/>
      <c r="D182" s="79"/>
      <c r="E182" s="79"/>
      <c r="F182" s="79"/>
      <c r="G182" s="79"/>
      <c r="H182" s="79"/>
      <c r="I182" s="79"/>
      <c r="J182" s="79"/>
      <c r="K182" s="79"/>
      <c r="L182" s="79"/>
      <c r="M182" s="79"/>
      <c r="N182" s="79"/>
      <c r="O182" s="79"/>
      <c r="P182" s="79"/>
      <c r="Q182" s="79"/>
      <c r="R182" s="79"/>
      <c r="S182" s="79"/>
      <c r="T182" s="79"/>
      <c r="U182" s="79"/>
      <c r="V182" s="79"/>
      <c r="W182" s="79"/>
    </row>
    <row r="183" spans="1:23" x14ac:dyDescent="0.25">
      <c r="A183" s="79"/>
      <c r="B183" s="79"/>
      <c r="C183" s="79"/>
      <c r="D183" s="79"/>
      <c r="E183" s="79"/>
      <c r="F183" s="79"/>
      <c r="G183" s="79"/>
      <c r="H183" s="79"/>
      <c r="I183" s="79"/>
      <c r="J183" s="79"/>
      <c r="K183" s="79"/>
      <c r="L183" s="79"/>
      <c r="M183" s="79"/>
      <c r="N183" s="79"/>
      <c r="O183" s="79"/>
      <c r="P183" s="79"/>
      <c r="Q183" s="79"/>
      <c r="R183" s="79"/>
      <c r="S183" s="79"/>
      <c r="T183" s="79"/>
      <c r="U183" s="79"/>
      <c r="V183" s="79"/>
      <c r="W183" s="79"/>
    </row>
    <row r="186" spans="1:23" x14ac:dyDescent="0.25">
      <c r="A186" s="79"/>
      <c r="B186" s="79"/>
      <c r="C186" s="79"/>
      <c r="D186" s="79"/>
      <c r="E186" s="79"/>
      <c r="F186" s="79"/>
      <c r="G186" s="79"/>
      <c r="H186" s="79"/>
      <c r="I186" s="79"/>
      <c r="J186" s="79"/>
      <c r="K186" s="79"/>
      <c r="L186" s="79"/>
      <c r="M186" s="79"/>
      <c r="N186" s="79"/>
      <c r="O186" s="79"/>
      <c r="P186" s="79"/>
      <c r="Q186" s="79"/>
      <c r="R186" s="79"/>
      <c r="S186" s="79"/>
      <c r="T186" s="79"/>
      <c r="U186" s="79"/>
      <c r="V186" s="79"/>
      <c r="W186" s="79"/>
    </row>
    <row r="187" spans="1:23" x14ac:dyDescent="0.25">
      <c r="A187" s="79"/>
      <c r="B187" s="79"/>
      <c r="C187" s="79"/>
      <c r="D187" s="79"/>
      <c r="E187" s="79"/>
      <c r="F187" s="79"/>
      <c r="G187" s="79"/>
      <c r="H187" s="79"/>
      <c r="I187" s="79"/>
      <c r="J187" s="79"/>
      <c r="K187" s="79"/>
      <c r="L187" s="79"/>
      <c r="M187" s="79"/>
      <c r="N187" s="79"/>
      <c r="O187" s="79"/>
      <c r="P187" s="79"/>
      <c r="Q187" s="79"/>
      <c r="R187" s="79"/>
      <c r="S187" s="79"/>
      <c r="T187" s="79"/>
      <c r="U187" s="79"/>
      <c r="V187" s="79"/>
      <c r="W187" s="79"/>
    </row>
    <row r="188" spans="1:23" x14ac:dyDescent="0.25">
      <c r="A188" s="79"/>
      <c r="B188" s="79"/>
      <c r="C188" s="79"/>
      <c r="D188" s="79"/>
      <c r="E188" s="79"/>
      <c r="F188" s="79"/>
      <c r="G188" s="79"/>
      <c r="H188" s="79"/>
      <c r="I188" s="79"/>
      <c r="J188" s="79"/>
      <c r="K188" s="79"/>
      <c r="L188" s="79"/>
      <c r="M188" s="79"/>
      <c r="N188" s="79"/>
      <c r="O188" s="79"/>
      <c r="P188" s="79"/>
      <c r="Q188" s="79"/>
      <c r="R188" s="79"/>
      <c r="S188" s="79"/>
      <c r="T188" s="79"/>
      <c r="U188" s="79"/>
      <c r="V188" s="79"/>
      <c r="W188" s="79"/>
    </row>
    <row r="189" spans="1:23" x14ac:dyDescent="0.25">
      <c r="A189" s="79"/>
      <c r="B189" s="79"/>
      <c r="C189" s="79"/>
      <c r="D189" s="79"/>
      <c r="E189" s="79"/>
      <c r="F189" s="79"/>
      <c r="G189" s="79"/>
      <c r="H189" s="79"/>
      <c r="I189" s="79"/>
      <c r="J189" s="79"/>
      <c r="K189" s="79"/>
      <c r="L189" s="79"/>
      <c r="M189" s="79"/>
      <c r="N189" s="79"/>
      <c r="O189" s="79"/>
      <c r="P189" s="79"/>
      <c r="Q189" s="79"/>
      <c r="R189" s="79"/>
      <c r="S189" s="79"/>
      <c r="T189" s="79"/>
      <c r="U189" s="79"/>
      <c r="V189" s="79"/>
      <c r="W189" s="79"/>
    </row>
    <row r="190" spans="1:23" x14ac:dyDescent="0.25">
      <c r="A190" s="79"/>
      <c r="B190" s="79"/>
      <c r="C190" s="79"/>
      <c r="D190" s="79"/>
      <c r="E190" s="79"/>
      <c r="F190" s="79"/>
      <c r="G190" s="79"/>
      <c r="H190" s="79"/>
      <c r="I190" s="79"/>
      <c r="J190" s="79"/>
      <c r="K190" s="79"/>
      <c r="L190" s="79"/>
      <c r="M190" s="79"/>
      <c r="N190" s="79"/>
      <c r="O190" s="79"/>
      <c r="P190" s="79"/>
      <c r="Q190" s="79"/>
      <c r="R190" s="79"/>
      <c r="S190" s="79"/>
      <c r="T190" s="79"/>
      <c r="U190" s="79"/>
      <c r="V190" s="79"/>
      <c r="W190" s="79"/>
    </row>
    <row r="191" spans="1:23" x14ac:dyDescent="0.25">
      <c r="A191" s="79"/>
      <c r="B191" s="79"/>
      <c r="C191" s="79"/>
      <c r="D191" s="79"/>
      <c r="E191" s="79"/>
      <c r="F191" s="79"/>
      <c r="G191" s="79"/>
      <c r="H191" s="79"/>
      <c r="I191" s="79"/>
      <c r="J191" s="79"/>
      <c r="K191" s="79"/>
      <c r="L191" s="79"/>
      <c r="M191" s="79"/>
      <c r="N191" s="79"/>
      <c r="O191" s="79"/>
      <c r="P191" s="79"/>
      <c r="Q191" s="79"/>
      <c r="R191" s="79"/>
      <c r="S191" s="79"/>
      <c r="T191" s="79"/>
      <c r="U191" s="79"/>
      <c r="V191" s="79"/>
      <c r="W191" s="79"/>
    </row>
    <row r="192" spans="1:23" x14ac:dyDescent="0.25">
      <c r="A192" s="79"/>
      <c r="B192" s="79"/>
      <c r="C192" s="79"/>
      <c r="D192" s="79"/>
      <c r="E192" s="79"/>
      <c r="F192" s="79"/>
      <c r="G192" s="79"/>
      <c r="H192" s="79"/>
      <c r="I192" s="79"/>
      <c r="J192" s="79"/>
      <c r="K192" s="79"/>
      <c r="L192" s="79"/>
      <c r="M192" s="79"/>
      <c r="N192" s="79"/>
      <c r="O192" s="79"/>
      <c r="P192" s="79"/>
      <c r="Q192" s="79"/>
      <c r="R192" s="79"/>
      <c r="S192" s="79"/>
      <c r="T192" s="79"/>
      <c r="U192" s="79"/>
      <c r="V192" s="79"/>
      <c r="W192" s="79"/>
    </row>
    <row r="193" spans="1:23" x14ac:dyDescent="0.25">
      <c r="A193" s="79"/>
      <c r="B193" s="79"/>
      <c r="C193" s="79"/>
      <c r="D193" s="79"/>
      <c r="E193" s="79"/>
      <c r="F193" s="79"/>
      <c r="G193" s="79"/>
      <c r="H193" s="79"/>
      <c r="I193" s="79"/>
      <c r="J193" s="79"/>
      <c r="K193" s="79"/>
      <c r="L193" s="79"/>
      <c r="M193" s="79"/>
      <c r="N193" s="79"/>
      <c r="O193" s="79"/>
      <c r="P193" s="79"/>
      <c r="Q193" s="79"/>
      <c r="R193" s="79"/>
      <c r="S193" s="79"/>
      <c r="T193" s="79"/>
      <c r="U193" s="79"/>
      <c r="V193" s="79"/>
      <c r="W193" s="79"/>
    </row>
    <row r="194" spans="1:23" x14ac:dyDescent="0.25">
      <c r="A194" s="79"/>
      <c r="B194" s="79"/>
      <c r="C194" s="79"/>
      <c r="D194" s="79"/>
      <c r="E194" s="79"/>
      <c r="F194" s="79"/>
      <c r="G194" s="79"/>
      <c r="H194" s="79"/>
      <c r="I194" s="79"/>
      <c r="J194" s="79"/>
      <c r="K194" s="79"/>
      <c r="L194" s="79"/>
      <c r="M194" s="79"/>
      <c r="N194" s="79"/>
      <c r="O194" s="79"/>
      <c r="P194" s="79"/>
      <c r="Q194" s="79"/>
      <c r="R194" s="79"/>
      <c r="S194" s="79"/>
      <c r="T194" s="79"/>
      <c r="U194" s="79"/>
      <c r="V194" s="79"/>
      <c r="W194" s="79"/>
    </row>
    <row r="195" spans="1:23" x14ac:dyDescent="0.25">
      <c r="A195" s="79"/>
      <c r="B195" s="79"/>
      <c r="C195" s="79"/>
      <c r="D195" s="79"/>
      <c r="E195" s="79"/>
      <c r="F195" s="79"/>
      <c r="G195" s="79"/>
      <c r="H195" s="79"/>
      <c r="I195" s="79"/>
      <c r="J195" s="79"/>
      <c r="K195" s="79"/>
      <c r="L195" s="79"/>
      <c r="M195" s="79"/>
      <c r="N195" s="79"/>
      <c r="O195" s="79"/>
      <c r="P195" s="79"/>
      <c r="Q195" s="79"/>
      <c r="R195" s="79"/>
      <c r="S195" s="79"/>
      <c r="T195" s="79"/>
      <c r="U195" s="79"/>
      <c r="V195" s="79"/>
      <c r="W195" s="79"/>
    </row>
    <row r="196" spans="1:23" x14ac:dyDescent="0.25">
      <c r="A196" s="79"/>
      <c r="B196" s="79"/>
      <c r="C196" s="79"/>
      <c r="D196" s="79"/>
      <c r="E196" s="79"/>
      <c r="F196" s="79"/>
      <c r="G196" s="79"/>
      <c r="H196" s="79"/>
      <c r="I196" s="79"/>
      <c r="J196" s="79"/>
      <c r="K196" s="79"/>
      <c r="L196" s="79"/>
      <c r="M196" s="79"/>
      <c r="N196" s="79"/>
      <c r="O196" s="79"/>
      <c r="P196" s="79"/>
      <c r="Q196" s="79"/>
      <c r="R196" s="79"/>
      <c r="S196" s="79"/>
      <c r="T196" s="79"/>
      <c r="U196" s="79"/>
      <c r="V196" s="79"/>
      <c r="W196" s="79"/>
    </row>
    <row r="197" spans="1:23" x14ac:dyDescent="0.25">
      <c r="A197" s="79"/>
      <c r="B197" s="79"/>
      <c r="C197" s="79"/>
      <c r="D197" s="79"/>
      <c r="E197" s="79"/>
      <c r="F197" s="79"/>
      <c r="G197" s="79"/>
      <c r="H197" s="79"/>
      <c r="I197" s="79"/>
      <c r="J197" s="79"/>
      <c r="K197" s="79"/>
      <c r="L197" s="79"/>
      <c r="M197" s="79"/>
      <c r="N197" s="79"/>
      <c r="O197" s="79"/>
      <c r="P197" s="79"/>
      <c r="Q197" s="79"/>
      <c r="R197" s="79"/>
      <c r="S197" s="79"/>
      <c r="T197" s="79"/>
      <c r="U197" s="79"/>
      <c r="V197" s="79"/>
      <c r="W197" s="79"/>
    </row>
    <row r="200" spans="1:23" x14ac:dyDescent="0.25">
      <c r="A200" s="79"/>
      <c r="B200" s="79"/>
      <c r="C200" s="79"/>
      <c r="D200" s="79"/>
      <c r="E200" s="79"/>
      <c r="F200" s="79"/>
      <c r="G200" s="79"/>
      <c r="H200" s="79"/>
      <c r="I200" s="79"/>
      <c r="J200" s="79"/>
      <c r="K200" s="79"/>
      <c r="L200" s="79"/>
      <c r="M200" s="79"/>
      <c r="N200" s="79"/>
      <c r="O200" s="79"/>
      <c r="P200" s="79"/>
      <c r="Q200" s="79"/>
      <c r="R200" s="79"/>
      <c r="S200" s="79"/>
      <c r="T200" s="79"/>
      <c r="U200" s="79"/>
      <c r="V200" s="79"/>
      <c r="W200" s="79"/>
    </row>
    <row r="201" spans="1:23" x14ac:dyDescent="0.25">
      <c r="A201" s="79"/>
      <c r="B201" s="79"/>
      <c r="C201" s="79"/>
      <c r="D201" s="79"/>
      <c r="E201" s="79"/>
      <c r="F201" s="79"/>
      <c r="G201" s="79"/>
      <c r="H201" s="79"/>
      <c r="I201" s="79"/>
      <c r="J201" s="79"/>
      <c r="K201" s="79"/>
      <c r="L201" s="79"/>
      <c r="M201" s="79"/>
      <c r="N201" s="79"/>
      <c r="O201" s="79"/>
      <c r="P201" s="79"/>
      <c r="Q201" s="79"/>
      <c r="R201" s="79"/>
      <c r="S201" s="79"/>
      <c r="T201" s="79"/>
      <c r="U201" s="79"/>
      <c r="V201" s="79"/>
      <c r="W201" s="79"/>
    </row>
    <row r="202" spans="1:23" x14ac:dyDescent="0.25">
      <c r="A202" s="79"/>
      <c r="B202" s="79"/>
      <c r="C202" s="79"/>
      <c r="D202" s="79"/>
      <c r="E202" s="79"/>
      <c r="F202" s="79"/>
      <c r="G202" s="79"/>
      <c r="H202" s="79"/>
      <c r="I202" s="79"/>
      <c r="J202" s="79"/>
      <c r="K202" s="79"/>
      <c r="L202" s="79"/>
      <c r="M202" s="79"/>
      <c r="N202" s="79"/>
      <c r="O202" s="79"/>
      <c r="P202" s="79"/>
      <c r="Q202" s="79"/>
      <c r="R202" s="79"/>
      <c r="S202" s="79"/>
      <c r="T202" s="79"/>
      <c r="U202" s="79"/>
      <c r="V202" s="79"/>
      <c r="W202" s="79"/>
    </row>
    <row r="203" spans="1:23" x14ac:dyDescent="0.25">
      <c r="A203" s="79"/>
      <c r="B203" s="79"/>
      <c r="C203" s="79"/>
      <c r="D203" s="79"/>
      <c r="E203" s="79"/>
      <c r="F203" s="79"/>
      <c r="G203" s="79"/>
      <c r="H203" s="79"/>
      <c r="I203" s="79"/>
      <c r="J203" s="79"/>
      <c r="K203" s="79"/>
      <c r="L203" s="79"/>
      <c r="M203" s="79"/>
      <c r="N203" s="79"/>
      <c r="O203" s="79"/>
      <c r="P203" s="79"/>
      <c r="Q203" s="79"/>
      <c r="R203" s="79"/>
      <c r="S203" s="79"/>
      <c r="T203" s="79"/>
      <c r="U203" s="79"/>
      <c r="V203" s="79"/>
      <c r="W203" s="79"/>
    </row>
    <row r="204" spans="1:23" x14ac:dyDescent="0.25">
      <c r="A204" s="79"/>
      <c r="B204" s="79"/>
      <c r="C204" s="79"/>
      <c r="D204" s="79"/>
      <c r="E204" s="79"/>
      <c r="F204" s="79"/>
      <c r="G204" s="79"/>
      <c r="H204" s="79"/>
      <c r="I204" s="79"/>
      <c r="J204" s="79"/>
      <c r="K204" s="79"/>
      <c r="L204" s="79"/>
      <c r="M204" s="79"/>
      <c r="N204" s="79"/>
      <c r="O204" s="79"/>
      <c r="P204" s="79"/>
      <c r="Q204" s="79"/>
      <c r="R204" s="79"/>
      <c r="S204" s="79"/>
      <c r="T204" s="79"/>
      <c r="U204" s="79"/>
      <c r="V204" s="79"/>
      <c r="W204" s="79"/>
    </row>
    <row r="205" spans="1:23" x14ac:dyDescent="0.25">
      <c r="A205" s="79"/>
      <c r="B205" s="79"/>
      <c r="C205" s="79"/>
      <c r="D205" s="79"/>
      <c r="E205" s="79"/>
      <c r="F205" s="79"/>
      <c r="G205" s="79"/>
      <c r="H205" s="79"/>
      <c r="I205" s="79"/>
      <c r="J205" s="79"/>
      <c r="K205" s="79"/>
      <c r="L205" s="79"/>
      <c r="M205" s="79"/>
      <c r="N205" s="79"/>
      <c r="O205" s="79"/>
      <c r="P205" s="79"/>
      <c r="Q205" s="79"/>
      <c r="R205" s="79"/>
      <c r="S205" s="79"/>
      <c r="T205" s="79"/>
      <c r="U205" s="79"/>
      <c r="V205" s="79"/>
      <c r="W205" s="79"/>
    </row>
    <row r="206" spans="1:23" x14ac:dyDescent="0.25">
      <c r="A206" s="79"/>
      <c r="B206" s="79"/>
      <c r="C206" s="79"/>
      <c r="D206" s="79"/>
      <c r="E206" s="79"/>
      <c r="F206" s="79"/>
      <c r="G206" s="79"/>
      <c r="H206" s="79"/>
      <c r="I206" s="79"/>
      <c r="J206" s="79"/>
      <c r="K206" s="79"/>
      <c r="L206" s="79"/>
      <c r="M206" s="79"/>
      <c r="N206" s="79"/>
      <c r="O206" s="79"/>
      <c r="P206" s="79"/>
      <c r="Q206" s="79"/>
      <c r="R206" s="79"/>
      <c r="S206" s="79"/>
      <c r="T206" s="79"/>
      <c r="U206" s="79"/>
      <c r="V206" s="79"/>
      <c r="W206" s="79"/>
    </row>
    <row r="207" spans="1:23" x14ac:dyDescent="0.25">
      <c r="A207" s="79"/>
      <c r="B207" s="79"/>
      <c r="C207" s="79"/>
      <c r="D207" s="79"/>
      <c r="E207" s="79"/>
      <c r="F207" s="79"/>
      <c r="G207" s="79"/>
      <c r="H207" s="79"/>
      <c r="I207" s="79"/>
      <c r="J207" s="79"/>
      <c r="K207" s="79"/>
      <c r="L207" s="79"/>
      <c r="M207" s="79"/>
      <c r="N207" s="79"/>
      <c r="O207" s="79"/>
      <c r="P207" s="79"/>
      <c r="Q207" s="79"/>
      <c r="R207" s="79"/>
      <c r="S207" s="79"/>
      <c r="T207" s="79"/>
      <c r="U207" s="79"/>
      <c r="V207" s="79"/>
      <c r="W207" s="79"/>
    </row>
    <row r="208" spans="1:23" x14ac:dyDescent="0.25">
      <c r="A208" s="79"/>
      <c r="B208" s="79"/>
      <c r="C208" s="79"/>
      <c r="D208" s="79"/>
      <c r="E208" s="79"/>
      <c r="F208" s="79"/>
      <c r="G208" s="79"/>
      <c r="H208" s="79"/>
      <c r="I208" s="79"/>
      <c r="J208" s="79"/>
      <c r="K208" s="79"/>
      <c r="L208" s="79"/>
      <c r="M208" s="79"/>
      <c r="N208" s="79"/>
      <c r="O208" s="79"/>
      <c r="P208" s="79"/>
      <c r="Q208" s="79"/>
      <c r="R208" s="79"/>
      <c r="S208" s="79"/>
      <c r="T208" s="79"/>
      <c r="U208" s="79"/>
      <c r="V208" s="79"/>
      <c r="W208" s="79"/>
    </row>
    <row r="209" spans="1:23" x14ac:dyDescent="0.25">
      <c r="A209" s="79"/>
      <c r="B209" s="79"/>
      <c r="C209" s="79"/>
      <c r="D209" s="79"/>
      <c r="E209" s="79"/>
      <c r="F209" s="79"/>
      <c r="G209" s="79"/>
      <c r="H209" s="79"/>
      <c r="I209" s="79"/>
      <c r="J209" s="79"/>
      <c r="K209" s="79"/>
      <c r="L209" s="79"/>
      <c r="M209" s="79"/>
      <c r="N209" s="79"/>
      <c r="O209" s="79"/>
      <c r="P209" s="79"/>
      <c r="Q209" s="79"/>
      <c r="R209" s="79"/>
      <c r="S209" s="79"/>
      <c r="T209" s="79"/>
      <c r="U209" s="79"/>
      <c r="V209" s="79"/>
      <c r="W209" s="79"/>
    </row>
    <row r="210" spans="1:23" x14ac:dyDescent="0.25">
      <c r="A210" s="79"/>
      <c r="B210" s="79"/>
      <c r="C210" s="79"/>
      <c r="D210" s="79"/>
      <c r="E210" s="79"/>
      <c r="F210" s="79"/>
      <c r="G210" s="79"/>
      <c r="H210" s="79"/>
      <c r="I210" s="79"/>
      <c r="J210" s="79"/>
      <c r="K210" s="79"/>
      <c r="L210" s="79"/>
      <c r="M210" s="79"/>
      <c r="N210" s="79"/>
      <c r="O210" s="79"/>
      <c r="P210" s="79"/>
      <c r="Q210" s="79"/>
      <c r="R210" s="79"/>
      <c r="S210" s="79"/>
      <c r="T210" s="79"/>
      <c r="U210" s="79"/>
      <c r="V210" s="79"/>
      <c r="W210" s="79"/>
    </row>
    <row r="211" spans="1:23" x14ac:dyDescent="0.25">
      <c r="A211" s="79"/>
      <c r="B211" s="79"/>
      <c r="C211" s="79"/>
      <c r="D211" s="79"/>
      <c r="E211" s="79"/>
      <c r="F211" s="79"/>
      <c r="G211" s="79"/>
      <c r="H211" s="79"/>
      <c r="I211" s="79"/>
      <c r="J211" s="79"/>
      <c r="K211" s="79"/>
      <c r="L211" s="79"/>
      <c r="M211" s="79"/>
      <c r="N211" s="79"/>
      <c r="O211" s="79"/>
      <c r="P211" s="79"/>
      <c r="Q211" s="79"/>
      <c r="R211" s="79"/>
      <c r="S211" s="79"/>
      <c r="T211" s="79"/>
      <c r="U211" s="79"/>
      <c r="V211" s="79"/>
      <c r="W211" s="79"/>
    </row>
    <row r="212" spans="1:23" x14ac:dyDescent="0.25">
      <c r="A212" s="79"/>
      <c r="B212" s="79"/>
      <c r="C212" s="79"/>
      <c r="D212" s="79"/>
      <c r="E212" s="79"/>
      <c r="F212" s="79"/>
      <c r="G212" s="79"/>
      <c r="H212" s="79"/>
      <c r="I212" s="79"/>
      <c r="J212" s="79"/>
      <c r="K212" s="79"/>
      <c r="L212" s="79"/>
      <c r="M212" s="79"/>
      <c r="N212" s="79"/>
      <c r="O212" s="79"/>
      <c r="P212" s="79"/>
      <c r="Q212" s="79"/>
      <c r="R212" s="79"/>
      <c r="S212" s="79"/>
      <c r="T212" s="79"/>
      <c r="U212" s="79"/>
      <c r="V212" s="79"/>
      <c r="W212" s="79"/>
    </row>
    <row r="215" spans="1:23" x14ac:dyDescent="0.25">
      <c r="A215" s="79"/>
      <c r="B215" s="79"/>
      <c r="C215" s="79"/>
      <c r="D215" s="79"/>
      <c r="E215" s="79"/>
      <c r="F215" s="79"/>
      <c r="G215" s="79"/>
      <c r="H215" s="79"/>
      <c r="I215" s="79"/>
      <c r="J215" s="79"/>
      <c r="K215" s="79"/>
      <c r="L215" s="79"/>
      <c r="M215" s="79"/>
      <c r="N215" s="79"/>
      <c r="O215" s="79"/>
      <c r="P215" s="79"/>
      <c r="Q215" s="79"/>
      <c r="R215" s="79"/>
      <c r="S215" s="79"/>
      <c r="T215" s="79"/>
      <c r="U215" s="79"/>
      <c r="V215" s="79"/>
      <c r="W215" s="79"/>
    </row>
    <row r="216" spans="1:23" x14ac:dyDescent="0.25">
      <c r="A216" s="79"/>
      <c r="B216" s="79"/>
      <c r="C216" s="79"/>
      <c r="D216" s="79"/>
      <c r="E216" s="79"/>
      <c r="F216" s="79"/>
      <c r="G216" s="79"/>
      <c r="H216" s="79"/>
      <c r="I216" s="79"/>
      <c r="J216" s="79"/>
      <c r="K216" s="79"/>
      <c r="L216" s="79"/>
      <c r="M216" s="79"/>
      <c r="N216" s="79"/>
      <c r="O216" s="79"/>
      <c r="P216" s="79"/>
      <c r="Q216" s="79"/>
      <c r="R216" s="79"/>
      <c r="S216" s="79"/>
      <c r="T216" s="79"/>
      <c r="U216" s="79"/>
      <c r="V216" s="79"/>
      <c r="W216" s="79"/>
    </row>
    <row r="217" spans="1:23" x14ac:dyDescent="0.25">
      <c r="A217" s="79"/>
      <c r="B217" s="79"/>
      <c r="C217" s="79"/>
      <c r="D217" s="79"/>
      <c r="E217" s="79"/>
      <c r="F217" s="79"/>
      <c r="G217" s="79"/>
      <c r="H217" s="79"/>
      <c r="I217" s="79"/>
      <c r="J217" s="79"/>
      <c r="K217" s="79"/>
      <c r="L217" s="79"/>
      <c r="M217" s="79"/>
      <c r="N217" s="79"/>
      <c r="O217" s="79"/>
      <c r="P217" s="79"/>
      <c r="Q217" s="79"/>
      <c r="R217" s="79"/>
      <c r="S217" s="79"/>
      <c r="T217" s="79"/>
      <c r="U217" s="79"/>
      <c r="V217" s="79"/>
      <c r="W217" s="79"/>
    </row>
    <row r="218" spans="1:23" x14ac:dyDescent="0.25">
      <c r="A218" s="79"/>
      <c r="B218" s="79"/>
      <c r="C218" s="79"/>
      <c r="D218" s="79"/>
      <c r="E218" s="79"/>
      <c r="F218" s="79"/>
      <c r="G218" s="79"/>
      <c r="H218" s="79"/>
      <c r="I218" s="79"/>
      <c r="J218" s="79"/>
      <c r="K218" s="79"/>
      <c r="L218" s="79"/>
      <c r="M218" s="79"/>
      <c r="N218" s="79"/>
      <c r="O218" s="79"/>
      <c r="P218" s="79"/>
      <c r="Q218" s="79"/>
      <c r="R218" s="79"/>
      <c r="S218" s="79"/>
      <c r="T218" s="79"/>
      <c r="U218" s="79"/>
      <c r="V218" s="79"/>
      <c r="W218" s="79"/>
    </row>
    <row r="219" spans="1:23" x14ac:dyDescent="0.25">
      <c r="A219" s="79"/>
      <c r="B219" s="79"/>
      <c r="C219" s="79"/>
      <c r="D219" s="79"/>
      <c r="E219" s="79"/>
      <c r="F219" s="79"/>
      <c r="G219" s="79"/>
      <c r="H219" s="79"/>
      <c r="I219" s="79"/>
      <c r="J219" s="79"/>
      <c r="K219" s="79"/>
      <c r="L219" s="79"/>
      <c r="M219" s="79"/>
      <c r="N219" s="79"/>
      <c r="O219" s="79"/>
      <c r="P219" s="79"/>
      <c r="Q219" s="79"/>
      <c r="R219" s="79"/>
      <c r="S219" s="79"/>
      <c r="T219" s="79"/>
      <c r="U219" s="79"/>
      <c r="V219" s="79"/>
      <c r="W219" s="79"/>
    </row>
    <row r="220" spans="1:23" x14ac:dyDescent="0.25">
      <c r="A220" s="79"/>
      <c r="B220" s="79"/>
      <c r="C220" s="79"/>
      <c r="D220" s="79"/>
      <c r="E220" s="79"/>
      <c r="F220" s="79"/>
      <c r="G220" s="79"/>
      <c r="H220" s="79"/>
      <c r="I220" s="79"/>
      <c r="J220" s="79"/>
      <c r="K220" s="79"/>
      <c r="L220" s="79"/>
      <c r="M220" s="79"/>
      <c r="N220" s="79"/>
      <c r="O220" s="79"/>
      <c r="P220" s="79"/>
      <c r="Q220" s="79"/>
      <c r="R220" s="79"/>
      <c r="S220" s="79"/>
      <c r="T220" s="79"/>
      <c r="U220" s="79"/>
      <c r="V220" s="79"/>
      <c r="W220" s="79"/>
    </row>
    <row r="221" spans="1:23" x14ac:dyDescent="0.25">
      <c r="A221" s="79"/>
      <c r="B221" s="79"/>
      <c r="C221" s="79"/>
      <c r="D221" s="79"/>
      <c r="E221" s="79"/>
      <c r="F221" s="79"/>
      <c r="G221" s="79"/>
      <c r="H221" s="79"/>
      <c r="I221" s="79"/>
      <c r="J221" s="79"/>
      <c r="K221" s="79"/>
      <c r="L221" s="79"/>
      <c r="M221" s="79"/>
      <c r="N221" s="79"/>
      <c r="O221" s="79"/>
      <c r="P221" s="79"/>
      <c r="Q221" s="79"/>
      <c r="R221" s="79"/>
      <c r="S221" s="79"/>
      <c r="T221" s="79"/>
      <c r="U221" s="79"/>
      <c r="V221" s="79"/>
      <c r="W221" s="79"/>
    </row>
    <row r="222" spans="1:23" x14ac:dyDescent="0.25">
      <c r="A222" s="79"/>
      <c r="B222" s="79"/>
      <c r="C222" s="79"/>
      <c r="D222" s="79"/>
      <c r="E222" s="79"/>
      <c r="F222" s="79"/>
      <c r="G222" s="79"/>
      <c r="H222" s="79"/>
      <c r="I222" s="79"/>
      <c r="J222" s="79"/>
      <c r="K222" s="79"/>
      <c r="L222" s="79"/>
      <c r="M222" s="79"/>
      <c r="N222" s="79"/>
      <c r="O222" s="79"/>
      <c r="P222" s="79"/>
      <c r="Q222" s="79"/>
      <c r="R222" s="79"/>
      <c r="S222" s="79"/>
      <c r="T222" s="79"/>
      <c r="U222" s="79"/>
      <c r="V222" s="79"/>
      <c r="W222" s="79"/>
    </row>
    <row r="223" spans="1:23" x14ac:dyDescent="0.25">
      <c r="A223" s="79"/>
      <c r="B223" s="79"/>
      <c r="C223" s="79"/>
      <c r="D223" s="79"/>
      <c r="E223" s="79"/>
      <c r="F223" s="79"/>
      <c r="G223" s="79"/>
      <c r="H223" s="79"/>
      <c r="I223" s="79"/>
      <c r="J223" s="79"/>
      <c r="K223" s="79"/>
      <c r="L223" s="79"/>
      <c r="M223" s="79"/>
      <c r="N223" s="79"/>
      <c r="O223" s="79"/>
      <c r="P223" s="79"/>
      <c r="Q223" s="79"/>
      <c r="R223" s="79"/>
      <c r="S223" s="79"/>
      <c r="T223" s="79"/>
      <c r="U223" s="79"/>
      <c r="V223" s="79"/>
      <c r="W223" s="79"/>
    </row>
    <row r="224" spans="1:23" x14ac:dyDescent="0.25">
      <c r="A224" s="79"/>
      <c r="B224" s="79"/>
      <c r="C224" s="79"/>
      <c r="D224" s="79"/>
      <c r="E224" s="79"/>
      <c r="F224" s="79"/>
      <c r="G224" s="79"/>
      <c r="H224" s="79"/>
      <c r="I224" s="79"/>
      <c r="J224" s="79"/>
      <c r="K224" s="79"/>
      <c r="L224" s="79"/>
      <c r="M224" s="79"/>
      <c r="N224" s="79"/>
      <c r="O224" s="79"/>
      <c r="P224" s="79"/>
      <c r="Q224" s="79"/>
      <c r="R224" s="79"/>
      <c r="S224" s="79"/>
      <c r="T224" s="79"/>
      <c r="U224" s="79"/>
      <c r="V224" s="79"/>
      <c r="W224" s="79"/>
    </row>
    <row r="225" spans="1:23" x14ac:dyDescent="0.25">
      <c r="A225" s="79"/>
      <c r="B225" s="79"/>
      <c r="C225" s="79"/>
      <c r="D225" s="79"/>
      <c r="E225" s="79"/>
      <c r="F225" s="79"/>
      <c r="G225" s="79"/>
      <c r="H225" s="79"/>
      <c r="I225" s="79"/>
      <c r="J225" s="79"/>
      <c r="K225" s="79"/>
      <c r="L225" s="79"/>
      <c r="M225" s="79"/>
      <c r="N225" s="79"/>
      <c r="O225" s="79"/>
      <c r="P225" s="79"/>
      <c r="Q225" s="79"/>
      <c r="R225" s="79"/>
      <c r="S225" s="79"/>
      <c r="T225" s="79"/>
      <c r="U225" s="79"/>
      <c r="V225" s="79"/>
      <c r="W225" s="79"/>
    </row>
    <row r="226" spans="1:23" x14ac:dyDescent="0.25">
      <c r="A226" s="79"/>
      <c r="B226" s="79"/>
      <c r="C226" s="79"/>
      <c r="D226" s="79"/>
      <c r="E226" s="79"/>
      <c r="F226" s="79"/>
      <c r="G226" s="79"/>
      <c r="H226" s="79"/>
      <c r="I226" s="79"/>
      <c r="J226" s="79"/>
      <c r="K226" s="79"/>
      <c r="L226" s="79"/>
      <c r="M226" s="79"/>
      <c r="N226" s="79"/>
      <c r="O226" s="79"/>
      <c r="P226" s="79"/>
      <c r="Q226" s="79"/>
      <c r="R226" s="79"/>
      <c r="S226" s="79"/>
      <c r="T226" s="79"/>
      <c r="U226" s="79"/>
      <c r="V226" s="79"/>
      <c r="W226" s="79"/>
    </row>
    <row r="227" spans="1:23" x14ac:dyDescent="0.25">
      <c r="A227" s="79"/>
      <c r="B227" s="79"/>
      <c r="C227" s="79"/>
      <c r="D227" s="79"/>
      <c r="E227" s="79"/>
      <c r="F227" s="79"/>
      <c r="G227" s="79"/>
      <c r="H227" s="79"/>
      <c r="I227" s="79"/>
      <c r="J227" s="79"/>
      <c r="K227" s="79"/>
      <c r="L227" s="79"/>
      <c r="M227" s="79"/>
      <c r="N227" s="79"/>
      <c r="O227" s="79"/>
      <c r="P227" s="79"/>
      <c r="Q227" s="79"/>
      <c r="R227" s="79"/>
      <c r="S227" s="79"/>
      <c r="T227" s="79"/>
      <c r="U227" s="79"/>
      <c r="V227" s="79"/>
      <c r="W227" s="79"/>
    </row>
    <row r="230" spans="1:23" x14ac:dyDescent="0.25">
      <c r="A230" s="79"/>
      <c r="B230" s="79"/>
      <c r="C230" s="79"/>
      <c r="D230" s="79"/>
      <c r="E230" s="79"/>
      <c r="F230" s="79"/>
      <c r="G230" s="79"/>
      <c r="H230" s="79"/>
      <c r="I230" s="79"/>
      <c r="J230" s="79"/>
      <c r="K230" s="79"/>
      <c r="L230" s="79"/>
      <c r="M230" s="79"/>
      <c r="N230" s="79"/>
      <c r="O230" s="79"/>
      <c r="P230" s="79"/>
      <c r="Q230" s="79"/>
      <c r="R230" s="79"/>
      <c r="S230" s="79"/>
      <c r="T230" s="79"/>
      <c r="U230" s="79"/>
      <c r="V230" s="79"/>
      <c r="W230" s="79"/>
    </row>
    <row r="231" spans="1:23" x14ac:dyDescent="0.25">
      <c r="A231" s="79"/>
      <c r="B231" s="79"/>
      <c r="C231" s="79"/>
      <c r="D231" s="79"/>
      <c r="E231" s="79"/>
      <c r="F231" s="79"/>
      <c r="G231" s="79"/>
      <c r="H231" s="79"/>
      <c r="I231" s="79"/>
      <c r="J231" s="79"/>
      <c r="K231" s="79"/>
      <c r="L231" s="79"/>
      <c r="M231" s="79"/>
      <c r="N231" s="79"/>
      <c r="O231" s="79"/>
      <c r="P231" s="79"/>
      <c r="Q231" s="79"/>
      <c r="R231" s="79"/>
      <c r="S231" s="79"/>
      <c r="T231" s="79"/>
      <c r="U231" s="79"/>
      <c r="V231" s="79"/>
      <c r="W231" s="79"/>
    </row>
    <row r="232" spans="1:23" x14ac:dyDescent="0.25">
      <c r="A232" s="79"/>
      <c r="B232" s="79"/>
      <c r="C232" s="79"/>
      <c r="D232" s="79"/>
      <c r="E232" s="79"/>
      <c r="F232" s="79"/>
      <c r="G232" s="79"/>
      <c r="H232" s="79"/>
      <c r="I232" s="79"/>
      <c r="J232" s="79"/>
      <c r="K232" s="79"/>
      <c r="L232" s="79"/>
      <c r="M232" s="79"/>
      <c r="N232" s="79"/>
      <c r="O232" s="79"/>
      <c r="P232" s="79"/>
      <c r="Q232" s="79"/>
      <c r="R232" s="79"/>
      <c r="S232" s="79"/>
      <c r="T232" s="79"/>
      <c r="U232" s="79"/>
      <c r="V232" s="79"/>
      <c r="W232" s="79"/>
    </row>
    <row r="233" spans="1:23" x14ac:dyDescent="0.25">
      <c r="A233" s="79"/>
      <c r="B233" s="79"/>
      <c r="C233" s="79"/>
      <c r="D233" s="79"/>
      <c r="E233" s="79"/>
      <c r="F233" s="79"/>
      <c r="G233" s="79"/>
      <c r="H233" s="79"/>
      <c r="I233" s="79"/>
      <c r="J233" s="79"/>
      <c r="K233" s="79"/>
      <c r="L233" s="79"/>
      <c r="M233" s="79"/>
      <c r="N233" s="79"/>
      <c r="O233" s="79"/>
      <c r="P233" s="79"/>
      <c r="Q233" s="79"/>
      <c r="R233" s="79"/>
      <c r="S233" s="79"/>
      <c r="T233" s="79"/>
      <c r="U233" s="79"/>
      <c r="V233" s="79"/>
      <c r="W233" s="79"/>
    </row>
    <row r="234" spans="1:23" x14ac:dyDescent="0.25">
      <c r="A234" s="79"/>
      <c r="B234" s="79"/>
      <c r="C234" s="79"/>
      <c r="D234" s="79"/>
      <c r="E234" s="79"/>
      <c r="F234" s="79"/>
      <c r="G234" s="79"/>
      <c r="H234" s="79"/>
      <c r="I234" s="79"/>
      <c r="J234" s="79"/>
      <c r="K234" s="79"/>
      <c r="L234" s="79"/>
      <c r="M234" s="79"/>
      <c r="N234" s="79"/>
      <c r="O234" s="79"/>
      <c r="P234" s="79"/>
      <c r="Q234" s="79"/>
      <c r="R234" s="79"/>
      <c r="S234" s="79"/>
      <c r="T234" s="79"/>
      <c r="U234" s="79"/>
      <c r="V234" s="79"/>
      <c r="W234" s="79"/>
    </row>
    <row r="235" spans="1:23" x14ac:dyDescent="0.25">
      <c r="A235" s="79"/>
      <c r="B235" s="79"/>
      <c r="C235" s="79"/>
      <c r="D235" s="79"/>
      <c r="E235" s="79"/>
      <c r="F235" s="79"/>
      <c r="G235" s="79"/>
      <c r="H235" s="79"/>
      <c r="I235" s="79"/>
      <c r="J235" s="79"/>
      <c r="K235" s="79"/>
      <c r="L235" s="79"/>
      <c r="M235" s="79"/>
      <c r="N235" s="79"/>
      <c r="O235" s="79"/>
      <c r="P235" s="79"/>
      <c r="Q235" s="79"/>
      <c r="R235" s="79"/>
      <c r="S235" s="79"/>
      <c r="T235" s="79"/>
      <c r="U235" s="79"/>
      <c r="V235" s="79"/>
      <c r="W235" s="79"/>
    </row>
    <row r="236" spans="1:23" x14ac:dyDescent="0.25">
      <c r="A236" s="79"/>
      <c r="B236" s="79"/>
      <c r="C236" s="79"/>
      <c r="D236" s="79"/>
      <c r="E236" s="79"/>
      <c r="F236" s="79"/>
      <c r="G236" s="79"/>
      <c r="H236" s="79"/>
      <c r="I236" s="79"/>
      <c r="J236" s="79"/>
      <c r="K236" s="79"/>
      <c r="L236" s="79"/>
      <c r="M236" s="79"/>
      <c r="N236" s="79"/>
      <c r="O236" s="79"/>
      <c r="P236" s="79"/>
      <c r="Q236" s="79"/>
      <c r="R236" s="79"/>
      <c r="S236" s="79"/>
      <c r="T236" s="79"/>
      <c r="U236" s="79"/>
      <c r="V236" s="79"/>
      <c r="W236" s="79"/>
    </row>
    <row r="237" spans="1:23" x14ac:dyDescent="0.25">
      <c r="A237" s="79"/>
      <c r="B237" s="79"/>
      <c r="C237" s="79"/>
      <c r="D237" s="79"/>
      <c r="E237" s="79"/>
      <c r="F237" s="79"/>
      <c r="G237" s="79"/>
      <c r="H237" s="79"/>
      <c r="I237" s="79"/>
      <c r="J237" s="79"/>
      <c r="K237" s="79"/>
      <c r="L237" s="79"/>
      <c r="M237" s="79"/>
      <c r="N237" s="79"/>
      <c r="O237" s="79"/>
      <c r="P237" s="79"/>
      <c r="Q237" s="79"/>
      <c r="R237" s="79"/>
      <c r="S237" s="79"/>
      <c r="T237" s="79"/>
      <c r="U237" s="79"/>
      <c r="V237" s="79"/>
      <c r="W237" s="79"/>
    </row>
    <row r="238" spans="1:23" x14ac:dyDescent="0.25">
      <c r="A238" s="79"/>
      <c r="B238" s="79"/>
      <c r="C238" s="79"/>
      <c r="D238" s="79"/>
      <c r="E238" s="79"/>
      <c r="F238" s="79"/>
      <c r="G238" s="79"/>
      <c r="H238" s="79"/>
      <c r="I238" s="79"/>
      <c r="J238" s="79"/>
      <c r="K238" s="79"/>
      <c r="L238" s="79"/>
      <c r="M238" s="79"/>
      <c r="N238" s="79"/>
      <c r="O238" s="79"/>
      <c r="P238" s="79"/>
      <c r="Q238" s="79"/>
      <c r="R238" s="79"/>
      <c r="S238" s="79"/>
      <c r="T238" s="79"/>
      <c r="U238" s="79"/>
      <c r="V238" s="79"/>
      <c r="W238" s="79"/>
    </row>
    <row r="239" spans="1:23" x14ac:dyDescent="0.25">
      <c r="A239" s="79"/>
      <c r="B239" s="79"/>
      <c r="C239" s="79"/>
      <c r="D239" s="79"/>
      <c r="E239" s="79"/>
      <c r="F239" s="79"/>
      <c r="G239" s="79"/>
      <c r="H239" s="79"/>
      <c r="I239" s="79"/>
      <c r="J239" s="79"/>
      <c r="K239" s="79"/>
      <c r="L239" s="79"/>
      <c r="M239" s="79"/>
      <c r="N239" s="79"/>
      <c r="O239" s="79"/>
      <c r="P239" s="79"/>
      <c r="Q239" s="79"/>
      <c r="R239" s="79"/>
      <c r="S239" s="79"/>
      <c r="T239" s="79"/>
      <c r="U239" s="79"/>
      <c r="V239" s="79"/>
      <c r="W239" s="79"/>
    </row>
    <row r="240" spans="1:23" x14ac:dyDescent="0.25">
      <c r="A240" s="79"/>
      <c r="B240" s="79"/>
      <c r="C240" s="79"/>
      <c r="D240" s="79"/>
      <c r="E240" s="79"/>
      <c r="F240" s="79"/>
      <c r="G240" s="79"/>
      <c r="H240" s="79"/>
      <c r="I240" s="79"/>
      <c r="J240" s="79"/>
      <c r="K240" s="79"/>
      <c r="L240" s="79"/>
      <c r="M240" s="79"/>
      <c r="N240" s="79"/>
      <c r="O240" s="79"/>
      <c r="P240" s="79"/>
      <c r="Q240" s="79"/>
      <c r="R240" s="79"/>
      <c r="S240" s="79"/>
      <c r="T240" s="79"/>
      <c r="U240" s="79"/>
      <c r="V240" s="79"/>
      <c r="W240" s="79"/>
    </row>
    <row r="241" spans="1:23" x14ac:dyDescent="0.25">
      <c r="A241" s="79"/>
      <c r="B241" s="79"/>
      <c r="C241" s="79"/>
      <c r="D241" s="79"/>
      <c r="E241" s="79"/>
      <c r="F241" s="79"/>
      <c r="G241" s="79"/>
      <c r="H241" s="79"/>
      <c r="I241" s="79"/>
      <c r="J241" s="79"/>
      <c r="K241" s="79"/>
      <c r="L241" s="79"/>
      <c r="M241" s="79"/>
      <c r="N241" s="79"/>
      <c r="O241" s="79"/>
      <c r="P241" s="79"/>
      <c r="Q241" s="79"/>
      <c r="R241" s="79"/>
      <c r="S241" s="79"/>
      <c r="T241" s="79"/>
      <c r="U241" s="79"/>
      <c r="V241" s="79"/>
      <c r="W241" s="79"/>
    </row>
    <row r="242" spans="1:23" x14ac:dyDescent="0.25">
      <c r="A242" s="79"/>
      <c r="B242" s="79"/>
      <c r="C242" s="79"/>
      <c r="D242" s="79"/>
      <c r="E242" s="79"/>
      <c r="F242" s="79"/>
      <c r="G242" s="79"/>
      <c r="H242" s="79"/>
      <c r="I242" s="79"/>
      <c r="J242" s="79"/>
      <c r="K242" s="79"/>
      <c r="L242" s="79"/>
      <c r="M242" s="79"/>
      <c r="N242" s="79"/>
      <c r="O242" s="79"/>
      <c r="P242" s="79"/>
      <c r="Q242" s="79"/>
      <c r="R242" s="79"/>
      <c r="S242" s="79"/>
      <c r="T242" s="79"/>
      <c r="U242" s="79"/>
      <c r="V242" s="79"/>
      <c r="W242" s="79"/>
    </row>
    <row r="243" spans="1:23" x14ac:dyDescent="0.25">
      <c r="A243" s="79"/>
      <c r="B243" s="79"/>
      <c r="C243" s="79"/>
      <c r="D243" s="79"/>
      <c r="E243" s="79"/>
      <c r="F243" s="79"/>
      <c r="G243" s="79"/>
      <c r="H243" s="79"/>
      <c r="I243" s="79"/>
      <c r="J243" s="79"/>
      <c r="K243" s="79"/>
      <c r="L243" s="79"/>
      <c r="M243" s="79"/>
      <c r="N243" s="79"/>
      <c r="O243" s="79"/>
      <c r="P243" s="79"/>
      <c r="Q243" s="79"/>
      <c r="R243" s="79"/>
      <c r="S243" s="79"/>
      <c r="T243" s="79"/>
      <c r="U243" s="79"/>
      <c r="V243" s="79"/>
      <c r="W243" s="79"/>
    </row>
    <row r="246" spans="1:23" x14ac:dyDescent="0.25">
      <c r="A246" s="79"/>
      <c r="B246" s="79"/>
      <c r="C246" s="79"/>
      <c r="D246" s="79"/>
      <c r="E246" s="79"/>
      <c r="F246" s="79"/>
      <c r="G246" s="79"/>
      <c r="H246" s="79"/>
      <c r="I246" s="79"/>
      <c r="J246" s="79"/>
      <c r="K246" s="79"/>
      <c r="L246" s="79"/>
      <c r="M246" s="79"/>
      <c r="N246" s="79"/>
      <c r="O246" s="79"/>
      <c r="P246" s="79"/>
      <c r="Q246" s="79"/>
      <c r="R246" s="79"/>
      <c r="S246" s="79"/>
      <c r="T246" s="79"/>
      <c r="U246" s="79"/>
      <c r="V246" s="79"/>
      <c r="W246" s="79"/>
    </row>
    <row r="247" spans="1:23" x14ac:dyDescent="0.25">
      <c r="A247" s="79"/>
      <c r="B247" s="79"/>
      <c r="C247" s="79"/>
      <c r="D247" s="79"/>
      <c r="E247" s="79"/>
      <c r="F247" s="79"/>
      <c r="G247" s="79"/>
      <c r="H247" s="79"/>
      <c r="I247" s="79"/>
      <c r="J247" s="79"/>
      <c r="K247" s="79"/>
      <c r="L247" s="79"/>
      <c r="M247" s="79"/>
      <c r="N247" s="79"/>
      <c r="O247" s="79"/>
      <c r="P247" s="79"/>
      <c r="Q247" s="79"/>
      <c r="R247" s="79"/>
      <c r="S247" s="79"/>
      <c r="T247" s="79"/>
      <c r="U247" s="79"/>
      <c r="V247" s="79"/>
      <c r="W247" s="79"/>
    </row>
    <row r="248" spans="1:23" x14ac:dyDescent="0.25">
      <c r="A248" s="79"/>
      <c r="B248" s="79"/>
      <c r="C248" s="79"/>
      <c r="D248" s="79"/>
      <c r="E248" s="79"/>
      <c r="F248" s="79"/>
      <c r="G248" s="79"/>
      <c r="H248" s="79"/>
      <c r="I248" s="79"/>
      <c r="J248" s="79"/>
      <c r="K248" s="79"/>
      <c r="L248" s="79"/>
      <c r="M248" s="79"/>
      <c r="N248" s="79"/>
      <c r="O248" s="79"/>
      <c r="P248" s="79"/>
      <c r="Q248" s="79"/>
      <c r="R248" s="79"/>
      <c r="S248" s="79"/>
      <c r="T248" s="79"/>
      <c r="U248" s="79"/>
      <c r="V248" s="79"/>
      <c r="W248" s="79"/>
    </row>
    <row r="249" spans="1:23" x14ac:dyDescent="0.25">
      <c r="A249" s="79"/>
      <c r="B249" s="79"/>
      <c r="C249" s="79"/>
      <c r="D249" s="79"/>
      <c r="E249" s="79"/>
      <c r="F249" s="79"/>
      <c r="G249" s="79"/>
      <c r="H249" s="79"/>
      <c r="I249" s="79"/>
      <c r="J249" s="79"/>
      <c r="K249" s="79"/>
      <c r="L249" s="79"/>
      <c r="M249" s="79"/>
      <c r="N249" s="79"/>
      <c r="O249" s="79"/>
      <c r="P249" s="79"/>
      <c r="Q249" s="79"/>
      <c r="R249" s="79"/>
      <c r="S249" s="79"/>
      <c r="T249" s="79"/>
      <c r="U249" s="79"/>
      <c r="V249" s="79"/>
      <c r="W249" s="79"/>
    </row>
    <row r="250" spans="1:23" x14ac:dyDescent="0.25">
      <c r="A250" s="79"/>
      <c r="B250" s="79"/>
      <c r="C250" s="79"/>
      <c r="D250" s="79"/>
      <c r="E250" s="79"/>
      <c r="F250" s="79"/>
      <c r="G250" s="79"/>
      <c r="H250" s="79"/>
      <c r="I250" s="79"/>
      <c r="J250" s="79"/>
      <c r="K250" s="79"/>
      <c r="L250" s="79"/>
      <c r="M250" s="79"/>
      <c r="N250" s="79"/>
      <c r="O250" s="79"/>
      <c r="P250" s="79"/>
      <c r="Q250" s="79"/>
      <c r="R250" s="79"/>
      <c r="S250" s="79"/>
      <c r="T250" s="79"/>
      <c r="U250" s="79"/>
      <c r="V250" s="79"/>
      <c r="W250" s="79"/>
    </row>
    <row r="251" spans="1:23" x14ac:dyDescent="0.25">
      <c r="A251" s="79"/>
      <c r="B251" s="79"/>
      <c r="C251" s="79"/>
      <c r="D251" s="79"/>
      <c r="E251" s="79"/>
      <c r="F251" s="79"/>
      <c r="G251" s="79"/>
      <c r="H251" s="79"/>
      <c r="I251" s="79"/>
      <c r="J251" s="79"/>
      <c r="K251" s="79"/>
      <c r="L251" s="79"/>
      <c r="M251" s="79"/>
      <c r="N251" s="79"/>
      <c r="O251" s="79"/>
      <c r="P251" s="79"/>
      <c r="Q251" s="79"/>
      <c r="R251" s="79"/>
      <c r="S251" s="79"/>
      <c r="T251" s="79"/>
      <c r="U251" s="79"/>
      <c r="V251" s="79"/>
      <c r="W251" s="79"/>
    </row>
    <row r="252" spans="1:23" x14ac:dyDescent="0.25">
      <c r="A252" s="79"/>
      <c r="B252" s="79"/>
      <c r="C252" s="79"/>
      <c r="D252" s="79"/>
      <c r="E252" s="79"/>
      <c r="F252" s="79"/>
      <c r="G252" s="79"/>
      <c r="H252" s="79"/>
      <c r="I252" s="79"/>
      <c r="J252" s="79"/>
      <c r="K252" s="79"/>
      <c r="L252" s="79"/>
      <c r="M252" s="79"/>
      <c r="N252" s="79"/>
      <c r="O252" s="79"/>
      <c r="P252" s="79"/>
      <c r="Q252" s="79"/>
      <c r="R252" s="79"/>
      <c r="S252" s="79"/>
      <c r="T252" s="79"/>
      <c r="U252" s="79"/>
      <c r="V252" s="79"/>
      <c r="W252" s="79"/>
    </row>
    <row r="253" spans="1:23" x14ac:dyDescent="0.25">
      <c r="A253" s="79"/>
      <c r="B253" s="79"/>
      <c r="C253" s="79"/>
      <c r="D253" s="79"/>
      <c r="E253" s="79"/>
      <c r="F253" s="79"/>
      <c r="G253" s="79"/>
      <c r="H253" s="79"/>
      <c r="I253" s="79"/>
      <c r="J253" s="79"/>
      <c r="K253" s="79"/>
      <c r="L253" s="79"/>
      <c r="M253" s="79"/>
      <c r="N253" s="79"/>
      <c r="O253" s="79"/>
      <c r="P253" s="79"/>
      <c r="Q253" s="79"/>
      <c r="R253" s="79"/>
      <c r="S253" s="79"/>
      <c r="T253" s="79"/>
      <c r="U253" s="79"/>
      <c r="V253" s="79"/>
      <c r="W253" s="79"/>
    </row>
    <row r="254" spans="1:23" x14ac:dyDescent="0.25">
      <c r="A254" s="79"/>
      <c r="B254" s="79"/>
      <c r="C254" s="79"/>
      <c r="D254" s="79"/>
      <c r="E254" s="79"/>
      <c r="F254" s="79"/>
      <c r="G254" s="79"/>
      <c r="H254" s="79"/>
      <c r="I254" s="79"/>
      <c r="J254" s="79"/>
      <c r="K254" s="79"/>
      <c r="L254" s="79"/>
      <c r="M254" s="79"/>
      <c r="N254" s="79"/>
      <c r="O254" s="79"/>
      <c r="P254" s="79"/>
      <c r="Q254" s="79"/>
      <c r="R254" s="79"/>
      <c r="S254" s="79"/>
      <c r="T254" s="79"/>
      <c r="U254" s="79"/>
      <c r="V254" s="79"/>
      <c r="W254" s="79"/>
    </row>
    <row r="255" spans="1:23" x14ac:dyDescent="0.25">
      <c r="A255" s="79"/>
      <c r="B255" s="79"/>
      <c r="C255" s="79"/>
      <c r="D255" s="79"/>
      <c r="E255" s="79"/>
      <c r="F255" s="79"/>
      <c r="G255" s="79"/>
      <c r="H255" s="79"/>
      <c r="I255" s="79"/>
      <c r="J255" s="79"/>
      <c r="K255" s="79"/>
      <c r="L255" s="79"/>
      <c r="M255" s="79"/>
      <c r="N255" s="79"/>
      <c r="O255" s="79"/>
      <c r="P255" s="79"/>
      <c r="Q255" s="79"/>
      <c r="R255" s="79"/>
      <c r="S255" s="79"/>
      <c r="T255" s="79"/>
      <c r="U255" s="79"/>
      <c r="V255" s="79"/>
      <c r="W255" s="79"/>
    </row>
    <row r="256" spans="1:23" x14ac:dyDescent="0.25">
      <c r="A256" s="79"/>
      <c r="B256" s="79"/>
      <c r="C256" s="79"/>
      <c r="D256" s="79"/>
      <c r="E256" s="79"/>
      <c r="F256" s="79"/>
      <c r="G256" s="79"/>
      <c r="H256" s="79"/>
      <c r="I256" s="79"/>
      <c r="J256" s="79"/>
      <c r="K256" s="79"/>
      <c r="L256" s="79"/>
      <c r="M256" s="79"/>
      <c r="N256" s="79"/>
      <c r="O256" s="79"/>
      <c r="P256" s="79"/>
      <c r="Q256" s="79"/>
      <c r="R256" s="79"/>
      <c r="S256" s="79"/>
      <c r="T256" s="79"/>
      <c r="U256" s="79"/>
      <c r="V256" s="79"/>
      <c r="W256" s="79"/>
    </row>
    <row r="257" spans="1:23" x14ac:dyDescent="0.25">
      <c r="A257" s="79"/>
      <c r="B257" s="79"/>
      <c r="C257" s="79"/>
      <c r="D257" s="79"/>
      <c r="E257" s="79"/>
      <c r="F257" s="79"/>
      <c r="G257" s="79"/>
      <c r="H257" s="79"/>
      <c r="I257" s="79"/>
      <c r="J257" s="79"/>
      <c r="K257" s="79"/>
      <c r="L257" s="79"/>
      <c r="M257" s="79"/>
      <c r="N257" s="79"/>
      <c r="O257" s="79"/>
      <c r="P257" s="79"/>
      <c r="Q257" s="79"/>
      <c r="R257" s="79"/>
      <c r="S257" s="79"/>
      <c r="T257" s="79"/>
      <c r="U257" s="79"/>
      <c r="V257" s="79"/>
      <c r="W257" s="79"/>
    </row>
  </sheetData>
  <mergeCells count="533">
    <mergeCell ref="CS96:CS97"/>
    <mergeCell ref="CT96:CT97"/>
    <mergeCell ref="A100:G100"/>
    <mergeCell ref="A103:F103"/>
    <mergeCell ref="A104:F104"/>
    <mergeCell ref="A105:F105"/>
    <mergeCell ref="A116:G116"/>
    <mergeCell ref="A122:F122"/>
    <mergeCell ref="A123:F123"/>
    <mergeCell ref="CJ96:CJ97"/>
    <mergeCell ref="CK96:CK97"/>
    <mergeCell ref="CL96:CL97"/>
    <mergeCell ref="CM96:CM97"/>
    <mergeCell ref="CN96:CN97"/>
    <mergeCell ref="CO96:CO97"/>
    <mergeCell ref="CP96:CP97"/>
    <mergeCell ref="CQ96:CQ97"/>
    <mergeCell ref="CR96:CR97"/>
    <mergeCell ref="CA96:CA97"/>
    <mergeCell ref="CB96:CB97"/>
    <mergeCell ref="CC96:CC97"/>
    <mergeCell ref="CD96:CD97"/>
    <mergeCell ref="CE96:CE97"/>
    <mergeCell ref="CF96:CF97"/>
    <mergeCell ref="CG96:CG97"/>
    <mergeCell ref="CH96:CH97"/>
    <mergeCell ref="CI96:CI97"/>
    <mergeCell ref="BR96:BR97"/>
    <mergeCell ref="BS96:BS97"/>
    <mergeCell ref="BT96:BT97"/>
    <mergeCell ref="BU96:BU97"/>
    <mergeCell ref="BV96:BV97"/>
    <mergeCell ref="BW96:BW97"/>
    <mergeCell ref="BX96:BX97"/>
    <mergeCell ref="BY96:BY97"/>
    <mergeCell ref="BZ96:BZ97"/>
    <mergeCell ref="BI96:BI97"/>
    <mergeCell ref="BJ96:BJ97"/>
    <mergeCell ref="BK96:BK97"/>
    <mergeCell ref="BL96:BL97"/>
    <mergeCell ref="BM96:BM97"/>
    <mergeCell ref="BN96:BN97"/>
    <mergeCell ref="BO96:BO97"/>
    <mergeCell ref="BP96:BP97"/>
    <mergeCell ref="BQ96:BQ97"/>
    <mergeCell ref="AZ96:AZ97"/>
    <mergeCell ref="BA96:BA97"/>
    <mergeCell ref="BB96:BB97"/>
    <mergeCell ref="BC96:BC97"/>
    <mergeCell ref="BD96:BD97"/>
    <mergeCell ref="BE96:BE97"/>
    <mergeCell ref="BF96:BF97"/>
    <mergeCell ref="BG96:BG97"/>
    <mergeCell ref="BH96:BH97"/>
    <mergeCell ref="AQ96:AQ97"/>
    <mergeCell ref="AR96:AR97"/>
    <mergeCell ref="AS96:AS97"/>
    <mergeCell ref="AT96:AT97"/>
    <mergeCell ref="AU96:AU97"/>
    <mergeCell ref="AV96:AV97"/>
    <mergeCell ref="AW96:AW97"/>
    <mergeCell ref="AX96:AX97"/>
    <mergeCell ref="AY96:AY97"/>
    <mergeCell ref="AH96:AH97"/>
    <mergeCell ref="AI96:AI97"/>
    <mergeCell ref="AJ96:AJ97"/>
    <mergeCell ref="AK96:AK97"/>
    <mergeCell ref="AL96:AL97"/>
    <mergeCell ref="AM96:AM97"/>
    <mergeCell ref="AN96:AN97"/>
    <mergeCell ref="AO96:AO97"/>
    <mergeCell ref="AP96:AP97"/>
    <mergeCell ref="Y96:Y97"/>
    <mergeCell ref="Z96:Z97"/>
    <mergeCell ref="AA96:AA97"/>
    <mergeCell ref="AB96:AB97"/>
    <mergeCell ref="AC96:AC97"/>
    <mergeCell ref="AD96:AD97"/>
    <mergeCell ref="AE96:AE97"/>
    <mergeCell ref="AF96:AF97"/>
    <mergeCell ref="AG96:AG97"/>
    <mergeCell ref="CQ85:CQ86"/>
    <mergeCell ref="CR85:CR86"/>
    <mergeCell ref="CS85:CS86"/>
    <mergeCell ref="CT85:CT86"/>
    <mergeCell ref="A89:CT89"/>
    <mergeCell ref="A96:F97"/>
    <mergeCell ref="G96:G97"/>
    <mergeCell ref="H96:H97"/>
    <mergeCell ref="I96:I97"/>
    <mergeCell ref="J96:J97"/>
    <mergeCell ref="K96:K97"/>
    <mergeCell ref="L96:L97"/>
    <mergeCell ref="M96:M97"/>
    <mergeCell ref="N96:N97"/>
    <mergeCell ref="O96:O97"/>
    <mergeCell ref="P96:P97"/>
    <mergeCell ref="Q96:Q97"/>
    <mergeCell ref="R96:R97"/>
    <mergeCell ref="S96:S97"/>
    <mergeCell ref="T96:T97"/>
    <mergeCell ref="U96:U97"/>
    <mergeCell ref="V96:V97"/>
    <mergeCell ref="W96:W97"/>
    <mergeCell ref="X96:X97"/>
    <mergeCell ref="CQ74:CQ75"/>
    <mergeCell ref="CR74:CR75"/>
    <mergeCell ref="CS74:CS75"/>
    <mergeCell ref="CT74:CT75"/>
    <mergeCell ref="A78:CT78"/>
    <mergeCell ref="A79:F79"/>
    <mergeCell ref="A80:F80"/>
    <mergeCell ref="A81:F81"/>
    <mergeCell ref="A82:F82"/>
    <mergeCell ref="CH74:CH75"/>
    <mergeCell ref="CI74:CI75"/>
    <mergeCell ref="CJ74:CJ75"/>
    <mergeCell ref="CK74:CK75"/>
    <mergeCell ref="CL74:CL75"/>
    <mergeCell ref="CM74:CM75"/>
    <mergeCell ref="CN74:CN75"/>
    <mergeCell ref="CO74:CO75"/>
    <mergeCell ref="CP74:CP75"/>
    <mergeCell ref="BY74:BY75"/>
    <mergeCell ref="BZ74:BZ75"/>
    <mergeCell ref="CA74:CA75"/>
    <mergeCell ref="CB74:CB75"/>
    <mergeCell ref="CC74:CC75"/>
    <mergeCell ref="CD74:CD75"/>
    <mergeCell ref="CE74:CE75"/>
    <mergeCell ref="CF74:CF75"/>
    <mergeCell ref="CG74:CG75"/>
    <mergeCell ref="BP74:BP75"/>
    <mergeCell ref="BQ74:BQ75"/>
    <mergeCell ref="BR74:BR75"/>
    <mergeCell ref="BS74:BS75"/>
    <mergeCell ref="BT74:BT75"/>
    <mergeCell ref="BU74:BU75"/>
    <mergeCell ref="BV74:BV75"/>
    <mergeCell ref="BW74:BW75"/>
    <mergeCell ref="BX74:BX75"/>
    <mergeCell ref="BG74:BG75"/>
    <mergeCell ref="BH74:BH75"/>
    <mergeCell ref="BI74:BI75"/>
    <mergeCell ref="BJ74:BJ75"/>
    <mergeCell ref="BK74:BK75"/>
    <mergeCell ref="BL74:BL75"/>
    <mergeCell ref="BM74:BM75"/>
    <mergeCell ref="BN74:BN75"/>
    <mergeCell ref="BO74:BO75"/>
    <mergeCell ref="AX74:AX75"/>
    <mergeCell ref="AY74:AY75"/>
    <mergeCell ref="AZ74:AZ75"/>
    <mergeCell ref="BA74:BA75"/>
    <mergeCell ref="BB74:BB75"/>
    <mergeCell ref="BC74:BC75"/>
    <mergeCell ref="BD74:BD75"/>
    <mergeCell ref="BE74:BE75"/>
    <mergeCell ref="BF74:BF75"/>
    <mergeCell ref="AO74:AO75"/>
    <mergeCell ref="AP74:AP75"/>
    <mergeCell ref="AQ74:AQ75"/>
    <mergeCell ref="AR74:AR75"/>
    <mergeCell ref="AS74:AS75"/>
    <mergeCell ref="AT74:AT75"/>
    <mergeCell ref="AU74:AU75"/>
    <mergeCell ref="AV74:AV75"/>
    <mergeCell ref="AW74:AW75"/>
    <mergeCell ref="AF74:AF75"/>
    <mergeCell ref="AG74:AG75"/>
    <mergeCell ref="AH74:AH75"/>
    <mergeCell ref="AI74:AI75"/>
    <mergeCell ref="AJ74:AJ75"/>
    <mergeCell ref="AK74:AK75"/>
    <mergeCell ref="AL74:AL75"/>
    <mergeCell ref="AM74:AM75"/>
    <mergeCell ref="AN74:AN75"/>
    <mergeCell ref="W74:W75"/>
    <mergeCell ref="X74:X75"/>
    <mergeCell ref="Y74:Y75"/>
    <mergeCell ref="Z74:Z75"/>
    <mergeCell ref="AA74:AA75"/>
    <mergeCell ref="AB74:AB75"/>
    <mergeCell ref="AC74:AC75"/>
    <mergeCell ref="AD74:AD75"/>
    <mergeCell ref="AE74:AE75"/>
    <mergeCell ref="CR63:CR64"/>
    <mergeCell ref="CS63:CS64"/>
    <mergeCell ref="CT63:CT64"/>
    <mergeCell ref="A67:CT67"/>
    <mergeCell ref="A71:F71"/>
    <mergeCell ref="A72:F72"/>
    <mergeCell ref="A73:F73"/>
    <mergeCell ref="A74:F75"/>
    <mergeCell ref="G74:G75"/>
    <mergeCell ref="H74:H75"/>
    <mergeCell ref="I74:I75"/>
    <mergeCell ref="J74:J75"/>
    <mergeCell ref="K74:K75"/>
    <mergeCell ref="L74:L75"/>
    <mergeCell ref="M74:M75"/>
    <mergeCell ref="N74:N75"/>
    <mergeCell ref="O74:O75"/>
    <mergeCell ref="P74:P75"/>
    <mergeCell ref="Q74:Q75"/>
    <mergeCell ref="R74:R75"/>
    <mergeCell ref="S74:S75"/>
    <mergeCell ref="T74:T75"/>
    <mergeCell ref="U74:U75"/>
    <mergeCell ref="V74:V75"/>
    <mergeCell ref="CI63:CI64"/>
    <mergeCell ref="CJ63:CJ64"/>
    <mergeCell ref="CK63:CK64"/>
    <mergeCell ref="CL63:CL64"/>
    <mergeCell ref="CM63:CM64"/>
    <mergeCell ref="CN63:CN64"/>
    <mergeCell ref="CO63:CO64"/>
    <mergeCell ref="CP63:CP64"/>
    <mergeCell ref="CQ63:CQ64"/>
    <mergeCell ref="BZ63:BZ64"/>
    <mergeCell ref="CA63:CA64"/>
    <mergeCell ref="CB63:CB64"/>
    <mergeCell ref="CC63:CC64"/>
    <mergeCell ref="CD63:CD64"/>
    <mergeCell ref="CE63:CE64"/>
    <mergeCell ref="CF63:CF64"/>
    <mergeCell ref="CG63:CG64"/>
    <mergeCell ref="CH63:CH64"/>
    <mergeCell ref="BQ63:BQ64"/>
    <mergeCell ref="BR63:BR64"/>
    <mergeCell ref="BS63:BS64"/>
    <mergeCell ref="BT63:BT64"/>
    <mergeCell ref="BU63:BU64"/>
    <mergeCell ref="BV63:BV64"/>
    <mergeCell ref="BW63:BW64"/>
    <mergeCell ref="BX63:BX64"/>
    <mergeCell ref="BY63:BY64"/>
    <mergeCell ref="BH63:BH64"/>
    <mergeCell ref="BI63:BI64"/>
    <mergeCell ref="BJ63:BJ64"/>
    <mergeCell ref="BK63:BK64"/>
    <mergeCell ref="BL63:BL64"/>
    <mergeCell ref="BM63:BM64"/>
    <mergeCell ref="BN63:BN64"/>
    <mergeCell ref="BO63:BO64"/>
    <mergeCell ref="BP63:BP64"/>
    <mergeCell ref="AY63:AY64"/>
    <mergeCell ref="AZ63:AZ64"/>
    <mergeCell ref="BA63:BA64"/>
    <mergeCell ref="BB63:BB64"/>
    <mergeCell ref="BC63:BC64"/>
    <mergeCell ref="BD63:BD64"/>
    <mergeCell ref="BE63:BE64"/>
    <mergeCell ref="BF63:BF64"/>
    <mergeCell ref="BG63:BG64"/>
    <mergeCell ref="AP63:AP64"/>
    <mergeCell ref="AQ63:AQ64"/>
    <mergeCell ref="AR63:AR64"/>
    <mergeCell ref="AS63:AS64"/>
    <mergeCell ref="AT63:AT64"/>
    <mergeCell ref="AU63:AU64"/>
    <mergeCell ref="AV63:AV64"/>
    <mergeCell ref="AW63:AW64"/>
    <mergeCell ref="AX63:AX64"/>
    <mergeCell ref="AG63:AG64"/>
    <mergeCell ref="AH63:AH64"/>
    <mergeCell ref="AI63:AI64"/>
    <mergeCell ref="AJ63:AJ64"/>
    <mergeCell ref="AK63:AK64"/>
    <mergeCell ref="AL63:AL64"/>
    <mergeCell ref="AM63:AM64"/>
    <mergeCell ref="AN63:AN64"/>
    <mergeCell ref="AO63:AO64"/>
    <mergeCell ref="X63:X64"/>
    <mergeCell ref="Y63:Y64"/>
    <mergeCell ref="Z63:Z64"/>
    <mergeCell ref="AA63:AA64"/>
    <mergeCell ref="AB63:AB64"/>
    <mergeCell ref="AC63:AC64"/>
    <mergeCell ref="AD63:AD64"/>
    <mergeCell ref="AE63:AE64"/>
    <mergeCell ref="AF63:AF64"/>
    <mergeCell ref="O63:O64"/>
    <mergeCell ref="P63:P64"/>
    <mergeCell ref="Q63:Q64"/>
    <mergeCell ref="R63:R64"/>
    <mergeCell ref="S63:S64"/>
    <mergeCell ref="T63:T64"/>
    <mergeCell ref="U63:U64"/>
    <mergeCell ref="V63:V64"/>
    <mergeCell ref="W63:W64"/>
    <mergeCell ref="T16:T17"/>
    <mergeCell ref="U16:U17"/>
    <mergeCell ref="V16:V17"/>
    <mergeCell ref="W16:W17"/>
    <mergeCell ref="A20:M20"/>
    <mergeCell ref="A21:F21"/>
    <mergeCell ref="A22:F22"/>
    <mergeCell ref="A23:F23"/>
    <mergeCell ref="A24:F24"/>
    <mergeCell ref="K16:K17"/>
    <mergeCell ref="L16:L17"/>
    <mergeCell ref="M16:M17"/>
    <mergeCell ref="N16:N17"/>
    <mergeCell ref="O16:O17"/>
    <mergeCell ref="P16:P17"/>
    <mergeCell ref="Q16:Q17"/>
    <mergeCell ref="R16:R17"/>
    <mergeCell ref="S16:S17"/>
    <mergeCell ref="B16:B17"/>
    <mergeCell ref="C16:C17"/>
    <mergeCell ref="D16:D17"/>
    <mergeCell ref="E16:E17"/>
    <mergeCell ref="F16:F17"/>
    <mergeCell ref="G16:G17"/>
    <mergeCell ref="H16:H17"/>
    <mergeCell ref="I16:I17"/>
    <mergeCell ref="J16:J17"/>
    <mergeCell ref="A159:F159"/>
    <mergeCell ref="A160:F160"/>
    <mergeCell ref="A161:F161"/>
    <mergeCell ref="A151:F151"/>
    <mergeCell ref="A152:F152"/>
    <mergeCell ref="A153:F153"/>
    <mergeCell ref="A157:F157"/>
    <mergeCell ref="A158:F158"/>
    <mergeCell ref="A145:F145"/>
    <mergeCell ref="A138:F138"/>
    <mergeCell ref="A149:F149"/>
    <mergeCell ref="A150:F150"/>
    <mergeCell ref="A148:G148"/>
    <mergeCell ref="A154:F154"/>
    <mergeCell ref="A155:F155"/>
    <mergeCell ref="A156:F156"/>
    <mergeCell ref="A137:F137"/>
    <mergeCell ref="A139:F139"/>
    <mergeCell ref="A143:F143"/>
    <mergeCell ref="A144:F144"/>
    <mergeCell ref="A135:F135"/>
    <mergeCell ref="A140:F140"/>
    <mergeCell ref="A141:F141"/>
    <mergeCell ref="A142:F142"/>
    <mergeCell ref="A125:F125"/>
    <mergeCell ref="A126:F126"/>
    <mergeCell ref="A127:F127"/>
    <mergeCell ref="A129:F129"/>
    <mergeCell ref="A117:F117"/>
    <mergeCell ref="A118:F118"/>
    <mergeCell ref="A119:F119"/>
    <mergeCell ref="A120:F120"/>
    <mergeCell ref="A112:F112"/>
    <mergeCell ref="A113:F113"/>
    <mergeCell ref="A111:F111"/>
    <mergeCell ref="A133:F133"/>
    <mergeCell ref="A134:F134"/>
    <mergeCell ref="A106:F106"/>
    <mergeCell ref="A107:F107"/>
    <mergeCell ref="A108:F108"/>
    <mergeCell ref="A109:F109"/>
    <mergeCell ref="A110:F110"/>
    <mergeCell ref="A132:G132"/>
    <mergeCell ref="A101:F101"/>
    <mergeCell ref="A102:F102"/>
    <mergeCell ref="A91:F91"/>
    <mergeCell ref="A92:F92"/>
    <mergeCell ref="A93:F93"/>
    <mergeCell ref="A94:F94"/>
    <mergeCell ref="A95:F95"/>
    <mergeCell ref="CM85:CM86"/>
    <mergeCell ref="CN85:CN86"/>
    <mergeCell ref="BR85:BR86"/>
    <mergeCell ref="BS85:BS86"/>
    <mergeCell ref="BT85:BT86"/>
    <mergeCell ref="BI85:BI86"/>
    <mergeCell ref="BJ85:BJ86"/>
    <mergeCell ref="BK85:BK86"/>
    <mergeCell ref="BL85:BL86"/>
    <mergeCell ref="BM85:BM86"/>
    <mergeCell ref="BN85:BN86"/>
    <mergeCell ref="BC85:BC86"/>
    <mergeCell ref="BD85:BD86"/>
    <mergeCell ref="BE85:BE86"/>
    <mergeCell ref="BF85:BF86"/>
    <mergeCell ref="BG85:BG86"/>
    <mergeCell ref="BH85:BH86"/>
    <mergeCell ref="CO85:CO86"/>
    <mergeCell ref="CP85:CP86"/>
    <mergeCell ref="A90:F90"/>
    <mergeCell ref="CG85:CG86"/>
    <mergeCell ref="CH85:CH86"/>
    <mergeCell ref="CI85:CI86"/>
    <mergeCell ref="CJ85:CJ86"/>
    <mergeCell ref="CK85:CK86"/>
    <mergeCell ref="CL85:CL86"/>
    <mergeCell ref="CA85:CA86"/>
    <mergeCell ref="CB85:CB86"/>
    <mergeCell ref="CC85:CC86"/>
    <mergeCell ref="CD85:CD86"/>
    <mergeCell ref="CE85:CE86"/>
    <mergeCell ref="CF85:CF86"/>
    <mergeCell ref="BU85:BU86"/>
    <mergeCell ref="BV85:BV86"/>
    <mergeCell ref="BW85:BW86"/>
    <mergeCell ref="BX85:BX86"/>
    <mergeCell ref="BY85:BY86"/>
    <mergeCell ref="BZ85:BZ86"/>
    <mergeCell ref="BO85:BO86"/>
    <mergeCell ref="BP85:BP86"/>
    <mergeCell ref="BQ85:BQ86"/>
    <mergeCell ref="AW85:AW86"/>
    <mergeCell ref="AX85:AX86"/>
    <mergeCell ref="AY85:AY86"/>
    <mergeCell ref="AZ85:AZ86"/>
    <mergeCell ref="BA85:BA86"/>
    <mergeCell ref="BB85:BB86"/>
    <mergeCell ref="AQ85:AQ86"/>
    <mergeCell ref="AR85:AR86"/>
    <mergeCell ref="AS85:AS86"/>
    <mergeCell ref="AT85:AT86"/>
    <mergeCell ref="AU85:AU86"/>
    <mergeCell ref="AV85:AV86"/>
    <mergeCell ref="AK85:AK86"/>
    <mergeCell ref="AL85:AL86"/>
    <mergeCell ref="AM85:AM86"/>
    <mergeCell ref="AN85:AN86"/>
    <mergeCell ref="AO85:AO86"/>
    <mergeCell ref="AP85:AP86"/>
    <mergeCell ref="P85:P86"/>
    <mergeCell ref="Q85:Q86"/>
    <mergeCell ref="R85:R86"/>
    <mergeCell ref="AE85:AE86"/>
    <mergeCell ref="AF85:AF86"/>
    <mergeCell ref="AG85:AG86"/>
    <mergeCell ref="AH85:AH86"/>
    <mergeCell ref="AI85:AI86"/>
    <mergeCell ref="AJ85:AJ86"/>
    <mergeCell ref="Y85:Y86"/>
    <mergeCell ref="Z85:Z86"/>
    <mergeCell ref="AA85:AA86"/>
    <mergeCell ref="AB85:AB86"/>
    <mergeCell ref="AC85:AC86"/>
    <mergeCell ref="AD85:AD86"/>
    <mergeCell ref="A58:F58"/>
    <mergeCell ref="A53:F53"/>
    <mergeCell ref="A56:CT56"/>
    <mergeCell ref="G85:G86"/>
    <mergeCell ref="H85:H86"/>
    <mergeCell ref="I85:I86"/>
    <mergeCell ref="J85:J86"/>
    <mergeCell ref="K85:K86"/>
    <mergeCell ref="L85:L86"/>
    <mergeCell ref="A68:F68"/>
    <mergeCell ref="A69:F69"/>
    <mergeCell ref="A70:F70"/>
    <mergeCell ref="A83:F83"/>
    <mergeCell ref="A84:F84"/>
    <mergeCell ref="A85:F86"/>
    <mergeCell ref="S85:S86"/>
    <mergeCell ref="T85:T86"/>
    <mergeCell ref="U85:U86"/>
    <mergeCell ref="V85:V86"/>
    <mergeCell ref="W85:W86"/>
    <mergeCell ref="X85:X86"/>
    <mergeCell ref="M85:M86"/>
    <mergeCell ref="N85:N86"/>
    <mergeCell ref="O85:O86"/>
    <mergeCell ref="N63:N64"/>
    <mergeCell ref="A43:F43"/>
    <mergeCell ref="A48:F48"/>
    <mergeCell ref="A49:F49"/>
    <mergeCell ref="A50:F50"/>
    <mergeCell ref="A39:F39"/>
    <mergeCell ref="A40:F40"/>
    <mergeCell ref="A42:F42"/>
    <mergeCell ref="A136:F136"/>
    <mergeCell ref="A62:F62"/>
    <mergeCell ref="A63:F64"/>
    <mergeCell ref="G63:G64"/>
    <mergeCell ref="H63:H64"/>
    <mergeCell ref="I63:I64"/>
    <mergeCell ref="J63:J64"/>
    <mergeCell ref="K63:K64"/>
    <mergeCell ref="L63:L64"/>
    <mergeCell ref="M63:M64"/>
    <mergeCell ref="A59:F59"/>
    <mergeCell ref="A60:F60"/>
    <mergeCell ref="A61:F61"/>
    <mergeCell ref="A51:F51"/>
    <mergeCell ref="A52:F52"/>
    <mergeCell ref="A57:F57"/>
    <mergeCell ref="A38:M38"/>
    <mergeCell ref="A44:F44"/>
    <mergeCell ref="A47:M47"/>
    <mergeCell ref="A30:F30"/>
    <mergeCell ref="A31:F31"/>
    <mergeCell ref="A32:F32"/>
    <mergeCell ref="A33:F33"/>
    <mergeCell ref="A26:F26"/>
    <mergeCell ref="A29:M29"/>
    <mergeCell ref="A34:F34"/>
    <mergeCell ref="S7:S8"/>
    <mergeCell ref="T7:T8"/>
    <mergeCell ref="U7:U8"/>
    <mergeCell ref="J7:J8"/>
    <mergeCell ref="K7:K8"/>
    <mergeCell ref="L7:L8"/>
    <mergeCell ref="M7:M8"/>
    <mergeCell ref="N7:N8"/>
    <mergeCell ref="O7:O8"/>
    <mergeCell ref="A2:V2"/>
    <mergeCell ref="A25:F25"/>
    <mergeCell ref="A35:F35"/>
    <mergeCell ref="A41:F41"/>
    <mergeCell ref="A45:F45"/>
    <mergeCell ref="A46:F46"/>
    <mergeCell ref="A121:F121"/>
    <mergeCell ref="A124:F124"/>
    <mergeCell ref="A128:F128"/>
    <mergeCell ref="A11:V11"/>
    <mergeCell ref="A16:A17"/>
    <mergeCell ref="A7:A8"/>
    <mergeCell ref="B7:B8"/>
    <mergeCell ref="C7:C8"/>
    <mergeCell ref="D7:D8"/>
    <mergeCell ref="E7:E8"/>
    <mergeCell ref="F7:F8"/>
    <mergeCell ref="G7:G8"/>
    <mergeCell ref="H7:H8"/>
    <mergeCell ref="I7:I8"/>
    <mergeCell ref="V7:V8"/>
    <mergeCell ref="P7:P8"/>
    <mergeCell ref="Q7:Q8"/>
    <mergeCell ref="R7:R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15</vt:i4>
      </vt:variant>
    </vt:vector>
  </HeadingPairs>
  <TitlesOfParts>
    <vt:vector size="15" baseType="lpstr">
      <vt:lpstr>RAW_Data</vt:lpstr>
      <vt:lpstr>Coding</vt:lpstr>
      <vt:lpstr>Causes</vt:lpstr>
      <vt:lpstr>Implications</vt:lpstr>
      <vt:lpstr>Cockpit</vt:lpstr>
      <vt:lpstr>Characterization</vt:lpstr>
      <vt:lpstr>Descriptive_Analysis</vt:lpstr>
      <vt:lpstr>Blocking_Size</vt:lpstr>
      <vt:lpstr>Blocking_Dev.Method</vt:lpstr>
      <vt:lpstr>Blocking_R.E.Pattern</vt:lpstr>
      <vt:lpstr>Blocking_Size_Dev.Method</vt:lpstr>
      <vt:lpstr>Size_Dev.Method_Area</vt:lpstr>
      <vt:lpstr>Input_Problems</vt:lpstr>
      <vt:lpstr>Graphs</vt:lpstr>
      <vt:lpstr>Problem Causes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Méndez Fernández</dc:creator>
  <cp:lastModifiedBy>Kalinowski</cp:lastModifiedBy>
  <cp:lastPrinted>2015-08-12T14:25:46Z</cp:lastPrinted>
  <dcterms:created xsi:type="dcterms:W3CDTF">2015-07-23T09:28:12Z</dcterms:created>
  <dcterms:modified xsi:type="dcterms:W3CDTF">2015-11-19T01:32:37Z</dcterms:modified>
</cp:coreProperties>
</file>