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oo\Python\Poland_Map_Generator(NUTS-2)\regions_data\Ciepłownictwo\"/>
    </mc:Choice>
  </mc:AlternateContent>
  <bookViews>
    <workbookView xWindow="0" yWindow="0" windowWidth="16380" windowHeight="8196" tabRatio="500" xr2:uid="{00000000-000D-0000-FFFF-FFFF00000000}"/>
  </bookViews>
  <sheets>
    <sheet name="Arkusz1" sheetId="1" r:id="rId1"/>
  </sheets>
  <calcPr calcId="171027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2" i="1"/>
  <c r="AN6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<sst xmlns="http://schemas.openxmlformats.org/spreadsheetml/2006/main" count="89" uniqueCount="52">
  <si>
    <t>Moc zainstalowana</t>
  </si>
  <si>
    <t>Zatrudnienie</t>
  </si>
  <si>
    <t>Długość sieci ciepłowniczej</t>
  </si>
  <si>
    <t>1_Produkcja ciepła</t>
  </si>
  <si>
    <t>CO2</t>
  </si>
  <si>
    <t>SO2</t>
  </si>
  <si>
    <t>NOX</t>
  </si>
  <si>
    <t>Pyły</t>
  </si>
  <si>
    <t>3_Nakłady ogółem</t>
  </si>
  <si>
    <t>Sprawność wytwarzania</t>
  </si>
  <si>
    <t>Sprawność przesyłania</t>
  </si>
  <si>
    <t>Intensywność emisji CO2</t>
  </si>
  <si>
    <t>Intensywność emisji SO2</t>
  </si>
  <si>
    <t>Intensywność emisji SOx</t>
  </si>
  <si>
    <t>Intensywność emisji pyłów</t>
  </si>
  <si>
    <t>Średnia cena zakupu ciepła</t>
  </si>
  <si>
    <t>Długość sieci na mieszkańca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</si>
  <si>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</si>
  <si>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</si>
  <si>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</si>
  <si>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</si>
  <si>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</si>
  <si>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</si>
  <si>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</si>
  <si>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</si>
  <si>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</si>
  <si>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</si>
  <si>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</si>
  <si>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</si>
  <si>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</si>
  <si>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</si>
  <si>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</si>
  <si>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</si>
  <si>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Zużycie ciepła na mieszkańca</t>
  </si>
  <si>
    <t>Moc zainstalowana na mieszkańca</t>
  </si>
  <si>
    <t>-</t>
  </si>
  <si>
    <t xml:space="preserve">5 000 -
9 999
</t>
  </si>
  <si>
    <t xml:space="preserve">10 000 -
19 999
</t>
  </si>
  <si>
    <t xml:space="preserve">20 000 - 
49 999
</t>
  </si>
  <si>
    <t xml:space="preserve">50 000 -
99 999
</t>
  </si>
  <si>
    <t xml:space="preserve">100 000 -
199 999
</t>
  </si>
  <si>
    <t xml:space="preserve">200 000 -
249 999
</t>
  </si>
  <si>
    <t>4999 i mniej</t>
  </si>
  <si>
    <r>
      <t xml:space="preserve">250 000 i więcej                         </t>
    </r>
    <r>
      <rPr>
        <i/>
        <sz val="10"/>
        <rFont val="Times New Roman"/>
        <family val="1"/>
        <charset val="238"/>
      </rPr>
      <t xml:space="preserve"> </t>
    </r>
  </si>
  <si>
    <t>Produkcja na mieszkańca</t>
  </si>
  <si>
    <t>Zużycie ciepła przez gospodarstwa domowe</t>
  </si>
  <si>
    <t>Ciepło zużywane przez gospodarstwa domowe na mieszkańca [GJ]</t>
  </si>
  <si>
    <t>Zatrudnienie na 1MW zainstalowany</t>
  </si>
  <si>
    <t>Zużycie ciepła ogółem</t>
  </si>
  <si>
    <t>Moc osiągalna</t>
  </si>
  <si>
    <t>Moc wykorzystana</t>
  </si>
  <si>
    <t>wykorzystana/osiągalna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</si>
</sst>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sz val="10"/>
      <name val="Times New Roman"/>
      <family val="1"/>
      <charset val="238"/>
    </font>
    <font>
      <i/>
      <sz val="10"/>
      <name val="Times New Roman"/>
      <family val="1"/>
      <charset val="238"/>
    </font>
    <font>
      <sz val="10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25">
    <xf numFmtId="0" fontId="0" fillId="0" borderId="0" xfId="0"/>
    <xf numFmtId="49" fontId="1" fillId="2" borderId="1" xfId="0" applyNumberFormat="1" applyFont="1" applyFill="1" applyBorder="1" applyAlignment="1" applyProtection="1"/>
    <xf numFmtId="49" fontId="0" fillId="0" borderId="1" xfId="0" applyNumberFormat="1" applyFont="1" applyBorder="1"/>
    <xf numFmtId="0" fontId="1" fillId="2" borderId="1" xfId="0" applyFont="1" applyFill="1" applyBorder="1" applyAlignment="1" applyProtection="1"/>
    <xf numFmtId="0" fontId="0" fillId="0" borderId="0" xfId="0" applyFont="1"/>
    <xf numFmtId="4" fontId="1" fillId="2" borderId="1" xfId="0" applyNumberFormat="1" applyFont="1" applyFill="1" applyBorder="1" applyAlignment="1" applyProtection="1"/>
    <xf numFmtId="4" fontId="0" fillId="0" borderId="1" xfId="0" applyNumberFormat="1" applyBorder="1"/>
    <xf numFmtId="3" fontId="1" fillId="2" borderId="1" xfId="0" applyNumberFormat="1" applyFont="1" applyFill="1" applyBorder="1" applyAlignment="1" applyProtection="1"/>
    <xf numFmtId="4" fontId="0" fillId="0" borderId="0" xfId="0" applyNumberFormat="1"/>
    <xf numFmtId="1" fontId="2" fillId="0" borderId="2" xfId="0" applyNumberFormat="1" applyFont="1" applyBorder="1"/>
    <xf numFmtId="0" fontId="0" fillId="0" borderId="0" xfId="0" quotePrefix="1"/>
    <xf numFmtId="0" fontId="1" fillId="2" borderId="1" xfId="0" applyNumberFormat="1" applyFont="1" applyFill="1" applyBorder="1" applyAlignment="1" applyProtection="1"/>
    <xf numFmtId="0" fontId="0" fillId="0" borderId="1" xfId="0" quotePrefix="1" applyNumberFormat="1" applyBorder="1"/>
    <xf numFmtId="0" fontId="1" fillId="2" borderId="1" xfId="0" quotePrefix="1" applyNumberFormat="1" applyFont="1" applyFill="1" applyBorder="1" applyAlignment="1" applyProtection="1"/>
    <xf numFmtId="0" fontId="0" fillId="0" borderId="0" xfId="0" applyNumberFormat="1" applyFont="1"/>
    <xf numFmtId="0" fontId="0" fillId="0" borderId="1" xfId="0" applyNumberFormat="1" applyBorder="1"/>
    <xf numFmtId="1" fontId="3" fillId="0" borderId="2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 applyProtection="1"/>
    <xf numFmtId="0" fontId="1" fillId="2" borderId="0" xfId="0" applyFont="1" applyFill="1" applyBorder="1" applyAlignment="1" applyProtection="1"/>
    <xf numFmtId="4" fontId="1" fillId="2" borderId="0" xfId="0" applyNumberFormat="1" applyFont="1" applyFill="1" applyBorder="1" applyAlignment="1" applyProtection="1"/>
  </cellXfs>
  <cellStyles count="3">
    <cellStyle name="Normalny" xfId="0" builtinId="0"/>
    <cellStyle name="Normalny 2" xfId="1" xr:uid="{00000000-0005-0000-0000-00002F000000}"/>
    <cellStyle name="Procentowy 2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Arkusz1!$B$2:$B$17</c:f>
              <c:numCache>
                <c:formatCode>#,##0.00</c:formatCode>
                <c:ptCount val="16"/>
                <c:pt idx="0">
                  <c:v>3526.9</c:v>
                </c:pt>
                <c:pt idx="1">
                  <c:v>4578.3999999999996</c:v>
                </c:pt>
                <c:pt idx="2">
                  <c:v>2703.3</c:v>
                </c:pt>
                <c:pt idx="3">
                  <c:v>1011.7</c:v>
                </c:pt>
                <c:pt idx="4">
                  <c:v>3453.2</c:v>
                </c:pt>
                <c:pt idx="5">
                  <c:v>4291.3</c:v>
                </c:pt>
                <c:pt idx="6">
                  <c:v>10054.700000000001</c:v>
                </c:pt>
                <c:pt idx="7">
                  <c:v>1576</c:v>
                </c:pt>
                <c:pt idx="8">
                  <c:v>1605.7</c:v>
                </c:pt>
                <c:pt idx="9" formatCode="General">
                  <c:v>723.8</c:v>
                </c:pt>
                <c:pt idx="10">
                  <c:v>3734.4</c:v>
                </c:pt>
                <c:pt idx="11">
                  <c:v>10505.8</c:v>
                </c:pt>
                <c:pt idx="12">
                  <c:v>1237.5</c:v>
                </c:pt>
                <c:pt idx="13">
                  <c:v>1461.7</c:v>
                </c:pt>
                <c:pt idx="14">
                  <c:v>3372.1</c:v>
                </c:pt>
                <c:pt idx="15">
                  <c:v>2212.1999999999998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7-4704-B9A8-94DAF9DD8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222607"/>
        <c:axId val="1678100447"/>
      </c:barChart>
      <c:catAx>
        <c:axId val="167522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8100447"/>
        <c:crosses val="autoZero"/>
        <c:auto val="1"/>
        <c:lblAlgn val="ctr"/>
        <c:lblOffset val="100"/>
        <c:noMultiLvlLbl val="0"/>
      </c:catAx>
      <c:valAx>
        <c:axId val="16781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</a:t>
                </a:r>
                <a:r>
                  <a:rPr lang="pl-PL" baseline="0"/>
                  <a:t> [MW]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22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Moc osiągalna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Arkusz1!$Z$2:$Z$17</c:f>
              <c:numCache>
                <c:formatCode>#,##0</c:formatCode>
                <c:ptCount val="16"/>
                <c:pt idx="0">
                  <c:v>3512.7</c:v>
                </c:pt>
                <c:pt idx="1">
                  <c:v>4548.8999999999996</c:v>
                </c:pt>
                <c:pt idx="2">
                  <c:v>2665.6</c:v>
                </c:pt>
                <c:pt idx="3">
                  <c:v>828.5</c:v>
                </c:pt>
                <c:pt idx="4">
                  <c:v>3701.7</c:v>
                </c:pt>
                <c:pt idx="5">
                  <c:v>3961.4</c:v>
                </c:pt>
                <c:pt idx="6">
                  <c:v>10096.4</c:v>
                </c:pt>
                <c:pt idx="7">
                  <c:v>1547</c:v>
                </c:pt>
                <c:pt idx="8">
                  <c:v>1590.4</c:v>
                </c:pt>
                <c:pt idx="9">
                  <c:v>727.3</c:v>
                </c:pt>
                <c:pt idx="10">
                  <c:v>3384</c:v>
                </c:pt>
                <c:pt idx="11">
                  <c:v>10285.299999999999</c:v>
                </c:pt>
                <c:pt idx="12">
                  <c:v>1217.2</c:v>
                </c:pt>
                <c:pt idx="13">
                  <c:v>1458.5</c:v>
                </c:pt>
                <c:pt idx="14">
                  <c:v>3042.3</c:v>
                </c:pt>
                <c:pt idx="15">
                  <c:v>2200.6999999999998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9-4458-9FAB-32AB52299BA6}"/>
            </c:ext>
          </c:extLst>
        </c:ser>
        <c:ser>
          <c:idx val="1"/>
          <c:order val="1"/>
          <c:tx>
            <c:v>Moc wykorzystana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Arkusz1!$AA$2:$AA$17</c:f>
              <c:numCache>
                <c:formatCode>#,##0</c:formatCode>
                <c:ptCount val="16"/>
                <c:pt idx="0">
                  <c:v>3046.6</c:v>
                </c:pt>
                <c:pt idx="1">
                  <c:v>3647.7</c:v>
                </c:pt>
                <c:pt idx="2">
                  <c:v>1842.5</c:v>
                </c:pt>
                <c:pt idx="3">
                  <c:v>632.9</c:v>
                </c:pt>
                <c:pt idx="4">
                  <c:v>3105.2</c:v>
                </c:pt>
                <c:pt idx="5">
                  <c:v>2760.5</c:v>
                </c:pt>
                <c:pt idx="6">
                  <c:v>7688.7</c:v>
                </c:pt>
                <c:pt idx="7">
                  <c:v>1338.5</c:v>
                </c:pt>
                <c:pt idx="8">
                  <c:v>1041.9000000000001</c:v>
                </c:pt>
                <c:pt idx="9">
                  <c:v>656.1</c:v>
                </c:pt>
                <c:pt idx="10">
                  <c:v>2757.7</c:v>
                </c:pt>
                <c:pt idx="11">
                  <c:v>6823.4</c:v>
                </c:pt>
                <c:pt idx="12">
                  <c:v>916.7</c:v>
                </c:pt>
                <c:pt idx="13">
                  <c:v>1248.2</c:v>
                </c:pt>
                <c:pt idx="14">
                  <c:v>2440.6999999999998</c:v>
                </c:pt>
                <c:pt idx="15">
                  <c:v>1759.7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9-4458-9FAB-32AB52299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536080"/>
        <c:axId val="1508691984"/>
      </c:barChart>
      <c:catAx>
        <c:axId val="141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691984"/>
        <c:crosses val="autoZero"/>
        <c:auto val="1"/>
        <c:lblAlgn val="ctr"/>
        <c:lblOffset val="100"/>
        <c:noMultiLvlLbl val="0"/>
      </c:catAx>
      <c:valAx>
        <c:axId val="15086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75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Długość sieci ciepłowniczej na mieszkańca [m]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Arkusz1!$Y$2:$Y$17</c:f>
              <c:numCache>
                <c:formatCode>General</c:formatCode>
                <c:ptCount val="16"/>
                <c:pt idx="0">
                  <c:v>0.59</c:v>
                </c:pt>
                <c:pt idx="1">
                  <c:v>0.6</c:v>
                </c:pt>
                <c:pt idx="2">
                  <c:v>0.48</c:v>
                </c:pt>
                <c:pt idx="3">
                  <c:v>0.28999999999999998</c:v>
                </c:pt>
                <c:pt idx="4">
                  <c:v>0.62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0.61</c:v>
                </c:pt>
                <c:pt idx="8">
                  <c:v>0.35</c:v>
                </c:pt>
                <c:pt idx="9">
                  <c:v>0.53</c:v>
                </c:pt>
                <c:pt idx="10">
                  <c:v>0.69</c:v>
                </c:pt>
                <c:pt idx="11">
                  <c:v>0.68</c:v>
                </c:pt>
                <c:pt idx="12">
                  <c:v>0.37</c:v>
                </c:pt>
                <c:pt idx="13">
                  <c:v>0.46</c:v>
                </c:pt>
                <c:pt idx="14">
                  <c:v>0.38</c:v>
                </c:pt>
                <c:pt idx="15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C-49D4-93B5-EDC40F1EC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27"/>
        <c:axId val="1501276944"/>
        <c:axId val="1514278176"/>
      </c:barChart>
      <c:barChart>
        <c:barDir val="col"/>
        <c:grouping val="clustered"/>
        <c:varyColors val="0"/>
        <c:ser>
          <c:idx val="0"/>
          <c:order val="0"/>
          <c:tx>
            <c:v>Długość sieci ciepłowniczej [km]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Arkusz1!$F$2:$F$17</c:f>
              <c:numCache>
                <c:formatCode>#,##0</c:formatCode>
                <c:ptCount val="16"/>
                <c:pt idx="0">
                  <c:v>1716.4</c:v>
                </c:pt>
                <c:pt idx="1">
                  <c:v>1249.5</c:v>
                </c:pt>
                <c:pt idx="2">
                  <c:v>1027.5999999999999</c:v>
                </c:pt>
                <c:pt idx="3">
                  <c:v>296.60000000000002</c:v>
                </c:pt>
                <c:pt idx="4">
                  <c:v>1547.7</c:v>
                </c:pt>
                <c:pt idx="5">
                  <c:v>1620.8</c:v>
                </c:pt>
                <c:pt idx="6">
                  <c:v>2998</c:v>
                </c:pt>
                <c:pt idx="7">
                  <c:v>607.9</c:v>
                </c:pt>
                <c:pt idx="8">
                  <c:v>734.8</c:v>
                </c:pt>
                <c:pt idx="9">
                  <c:v>630.29999999999995</c:v>
                </c:pt>
                <c:pt idx="10">
                  <c:v>1591</c:v>
                </c:pt>
                <c:pt idx="11">
                  <c:v>3126.6</c:v>
                </c:pt>
                <c:pt idx="12">
                  <c:v>465.4</c:v>
                </c:pt>
                <c:pt idx="13">
                  <c:v>657.4</c:v>
                </c:pt>
                <c:pt idx="14">
                  <c:v>1320</c:v>
                </c:pt>
                <c:pt idx="15">
                  <c:v>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C-49D4-93B5-EDC40F1EC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601024"/>
        <c:axId val="1405579360"/>
      </c:barChart>
      <c:catAx>
        <c:axId val="15012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4278176"/>
        <c:crosses val="autoZero"/>
        <c:auto val="1"/>
        <c:lblAlgn val="ctr"/>
        <c:lblOffset val="100"/>
        <c:noMultiLvlLbl val="0"/>
      </c:catAx>
      <c:valAx>
        <c:axId val="15142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sieci</a:t>
                </a:r>
                <a:r>
                  <a:rPr lang="pl-PL" baseline="0"/>
                  <a:t> ciepłowniczej na mieszkańca [m]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1276944"/>
        <c:crosses val="autoZero"/>
        <c:crossBetween val="between"/>
      </c:valAx>
      <c:valAx>
        <c:axId val="1405579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sieci ciepłowniczej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8601024"/>
        <c:crosses val="max"/>
        <c:crossBetween val="between"/>
      </c:valAx>
      <c:catAx>
        <c:axId val="135860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557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zatrudnienie na 1 MW mocy cieplnej zainstalowanej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Arkusz1!$E$2:$E$17</c:f>
              <c:numCache>
                <c:formatCode>#\ ##0.0</c:formatCode>
                <c:ptCount val="16"/>
                <c:pt idx="0">
                  <c:v>0.5344636933284187</c:v>
                </c:pt>
                <c:pt idx="1">
                  <c:v>0.45037567709243409</c:v>
                </c:pt>
                <c:pt idx="2">
                  <c:v>0.78718603188695291</c:v>
                </c:pt>
                <c:pt idx="3">
                  <c:v>0.32222991005238705</c:v>
                </c:pt>
                <c:pt idx="4">
                  <c:v>0.65214873161125919</c:v>
                </c:pt>
                <c:pt idx="5">
                  <c:v>0.53480297345792649</c:v>
                </c:pt>
                <c:pt idx="6">
                  <c:v>0.34938884302863332</c:v>
                </c:pt>
                <c:pt idx="7">
                  <c:v>0.59961928934010156</c:v>
                </c:pt>
                <c:pt idx="8">
                  <c:v>0.84573706171763097</c:v>
                </c:pt>
                <c:pt idx="9">
                  <c:v>1.5625863498203925</c:v>
                </c:pt>
                <c:pt idx="10">
                  <c:v>0.48468294772922021</c:v>
                </c:pt>
                <c:pt idx="11">
                  <c:v>0.53618001484894062</c:v>
                </c:pt>
                <c:pt idx="12">
                  <c:v>0.9624242424242424</c:v>
                </c:pt>
                <c:pt idx="13">
                  <c:v>0.94615858247246354</c:v>
                </c:pt>
                <c:pt idx="14">
                  <c:v>0.58064707452329412</c:v>
                </c:pt>
                <c:pt idx="15">
                  <c:v>0.66585299701654466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9-446A-B203-025E5B21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27"/>
        <c:axId val="494233983"/>
        <c:axId val="480420175"/>
      </c:barChart>
      <c:barChart>
        <c:barDir val="col"/>
        <c:grouping val="clustered"/>
        <c:varyColors val="0"/>
        <c:ser>
          <c:idx val="0"/>
          <c:order val="0"/>
          <c:tx>
            <c:v>zatrudnienie w ciepłownictwie ogółem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Arkusz1!$D$2:$D$17</c:f>
              <c:numCache>
                <c:formatCode>#,##0</c:formatCode>
                <c:ptCount val="16"/>
                <c:pt idx="0">
                  <c:v>1885</c:v>
                </c:pt>
                <c:pt idx="1">
                  <c:v>2062</c:v>
                </c:pt>
                <c:pt idx="2">
                  <c:v>2128</c:v>
                </c:pt>
                <c:pt idx="3" formatCode="General">
                  <c:v>326</c:v>
                </c:pt>
                <c:pt idx="4">
                  <c:v>2252</c:v>
                </c:pt>
                <c:pt idx="5">
                  <c:v>2295</c:v>
                </c:pt>
                <c:pt idx="6">
                  <c:v>3513</c:v>
                </c:pt>
                <c:pt idx="7" formatCode="General">
                  <c:v>945</c:v>
                </c:pt>
                <c:pt idx="8">
                  <c:v>1358</c:v>
                </c:pt>
                <c:pt idx="9">
                  <c:v>1131</c:v>
                </c:pt>
                <c:pt idx="10">
                  <c:v>1810</c:v>
                </c:pt>
                <c:pt idx="11">
                  <c:v>5633</c:v>
                </c:pt>
                <c:pt idx="12">
                  <c:v>1191</c:v>
                </c:pt>
                <c:pt idx="13">
                  <c:v>1383</c:v>
                </c:pt>
                <c:pt idx="14">
                  <c:v>1958</c:v>
                </c:pt>
                <c:pt idx="15">
                  <c:v>1473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9-446A-B203-025E5B21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452895"/>
        <c:axId val="549364335"/>
      </c:barChart>
      <c:catAx>
        <c:axId val="49423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420175"/>
        <c:crosses val="autoZero"/>
        <c:auto val="1"/>
        <c:lblAlgn val="ctr"/>
        <c:lblOffset val="100"/>
        <c:noMultiLvlLbl val="0"/>
      </c:catAx>
      <c:valAx>
        <c:axId val="4804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Zatrudnienie na</a:t>
                </a:r>
                <a:r>
                  <a:rPr lang="pl-PL" baseline="0"/>
                  <a:t> 1 MW mocy cieplnej zainstalowanej [etaty]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233983"/>
        <c:crosses val="autoZero"/>
        <c:crossBetween val="between"/>
      </c:valAx>
      <c:valAx>
        <c:axId val="549364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Zatrudnienie w ciepłownictwie</a:t>
                </a:r>
                <a:r>
                  <a:rPr lang="pl-PL" baseline="0"/>
                  <a:t> [etaty\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8452895"/>
        <c:crosses val="max"/>
        <c:crossBetween val="between"/>
      </c:valAx>
      <c:catAx>
        <c:axId val="478452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3643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Arkusz1!$C$2:$C$17</c:f>
              <c:numCache>
                <c:formatCode>#,##0.00</c:formatCode>
                <c:ptCount val="16"/>
                <c:pt idx="0">
                  <c:v>1.2126361159886496</c:v>
                </c:pt>
                <c:pt idx="1">
                  <c:v>2.1906303947574917</c:v>
                </c:pt>
                <c:pt idx="2">
                  <c:v>1.2586683900237738</c:v>
                </c:pt>
                <c:pt idx="3">
                  <c:v>0.99156430368506743</c:v>
                </c:pt>
                <c:pt idx="4">
                  <c:v>1.3789985847414037</c:v>
                </c:pt>
                <c:pt idx="5">
                  <c:v>1.2740118562993716</c:v>
                </c:pt>
                <c:pt idx="6">
                  <c:v>1.8848400537556302</c:v>
                </c:pt>
                <c:pt idx="7">
                  <c:v>1.5746489511998705</c:v>
                </c:pt>
                <c:pt idx="8">
                  <c:v>0.75413761214961395</c:v>
                </c:pt>
                <c:pt idx="9">
                  <c:v>0.60725653945992919</c:v>
                </c:pt>
                <c:pt idx="10">
                  <c:v>1.6221872682799054</c:v>
                </c:pt>
                <c:pt idx="11">
                  <c:v>2.2908796569677126</c:v>
                </c:pt>
                <c:pt idx="12">
                  <c:v>0.97967345801376848</c:v>
                </c:pt>
                <c:pt idx="13">
                  <c:v>1.0122807515684222</c:v>
                </c:pt>
                <c:pt idx="14">
                  <c:v>0.97106502112694915</c:v>
                </c:pt>
                <c:pt idx="15">
                  <c:v>1.2895884474513983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2-48E4-979E-74F76FFA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057423"/>
        <c:axId val="1678980079"/>
      </c:barChart>
      <c:catAx>
        <c:axId val="16000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8980079"/>
        <c:crosses val="autoZero"/>
        <c:auto val="1"/>
        <c:lblAlgn val="ctr"/>
        <c:lblOffset val="100"/>
        <c:noMultiLvlLbl val="0"/>
      </c:catAx>
      <c:valAx>
        <c:axId val="167898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005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 ludności</a:t>
            </a:r>
            <a:r>
              <a:rPr lang="pl-PL" baseline="0"/>
              <a:t> w miastach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Arkusz1!$AE$1</c:f>
              <c:strCache>
                <c:ptCount val="1"/>
                <c:pt idx="0">
                  <c:v>4999 i mniej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Arkusz1!$AE$2:$AE$17</c:f>
              <c:numCache>
                <c:formatCode>0</c:formatCode>
                <c:ptCount val="16"/>
                <c:pt idx="0">
                  <c:v>76324</c:v>
                </c:pt>
                <c:pt idx="1">
                  <c:v>65011</c:v>
                </c:pt>
                <c:pt idx="2">
                  <c:v>43150</c:v>
                </c:pt>
                <c:pt idx="3">
                  <c:v>59754</c:v>
                </c:pt>
                <c:pt idx="4">
                  <c:v>41953</c:v>
                </c:pt>
                <c:pt idx="5">
                  <c:v>58431</c:v>
                </c:pt>
                <c:pt idx="6">
                  <c:v>81551</c:v>
                </c:pt>
                <c:pt idx="7">
                  <c:v>28073</c:v>
                </c:pt>
                <c:pt idx="8">
                  <c:v>50646</c:v>
                </c:pt>
                <c:pt idx="9">
                  <c:v>54135</c:v>
                </c:pt>
                <c:pt idx="10">
                  <c:v>32978</c:v>
                </c:pt>
                <c:pt idx="11">
                  <c:v>40424</c:v>
                </c:pt>
                <c:pt idx="12">
                  <c:v>40364</c:v>
                </c:pt>
                <c:pt idx="13">
                  <c:v>59616</c:v>
                </c:pt>
                <c:pt idx="14">
                  <c:v>146696</c:v>
                </c:pt>
                <c:pt idx="15">
                  <c:v>94607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F-4229-8AC7-87F36D56EB8C}"/>
            </c:ext>
          </c:extLst>
        </c:ser>
        <c:ser>
          <c:idx val="1"/>
          <c:order val="1"/>
          <c:tx>
            <c:strRef>
              <c:f>Arkusz1!$AF$1</c:f>
              <c:strCache>
                <c:ptCount val="1"/>
                <c:pt idx="0">
                  <c:v>5 000 -
9 999
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Arkusz1!$AF$2:$AF$17</c:f>
              <c:numCache>
                <c:formatCode>0</c:formatCode>
                <c:ptCount val="16"/>
                <c:pt idx="0">
                  <c:v>208468</c:v>
                </c:pt>
                <c:pt idx="1">
                  <c:v>82069</c:v>
                </c:pt>
                <c:pt idx="2">
                  <c:v>51832</c:v>
                </c:pt>
                <c:pt idx="3">
                  <c:v>43599</c:v>
                </c:pt>
                <c:pt idx="4">
                  <c:v>59908</c:v>
                </c:pt>
                <c:pt idx="5">
                  <c:v>105223</c:v>
                </c:pt>
                <c:pt idx="6">
                  <c:v>77585</c:v>
                </c:pt>
                <c:pt idx="7">
                  <c:v>93866</c:v>
                </c:pt>
                <c:pt idx="8">
                  <c:v>96163</c:v>
                </c:pt>
                <c:pt idx="9">
                  <c:v>36567</c:v>
                </c:pt>
                <c:pt idx="10">
                  <c:v>54600</c:v>
                </c:pt>
                <c:pt idx="11">
                  <c:v>89726</c:v>
                </c:pt>
                <c:pt idx="12">
                  <c:v>42515</c:v>
                </c:pt>
                <c:pt idx="13">
                  <c:v>44003</c:v>
                </c:pt>
                <c:pt idx="14">
                  <c:v>149740</c:v>
                </c:pt>
                <c:pt idx="15">
                  <c:v>50481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F-4229-8AC7-87F36D56EB8C}"/>
            </c:ext>
          </c:extLst>
        </c:ser>
        <c:ser>
          <c:idx val="2"/>
          <c:order val="2"/>
          <c:tx>
            <c:strRef>
              <c:f>Arkusz1!$AG$1</c:f>
              <c:strCache>
                <c:ptCount val="1"/>
                <c:pt idx="0">
                  <c:v>10 000 -
19 999
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Arkusz1!$AG$2:$AG$17</c:f>
              <c:numCache>
                <c:formatCode>0</c:formatCode>
                <c:ptCount val="16"/>
                <c:pt idx="0">
                  <c:v>232160</c:v>
                </c:pt>
                <c:pt idx="1">
                  <c:v>184549</c:v>
                </c:pt>
                <c:pt idx="2">
                  <c:v>125922</c:v>
                </c:pt>
                <c:pt idx="3">
                  <c:v>172759</c:v>
                </c:pt>
                <c:pt idx="4">
                  <c:v>109778</c:v>
                </c:pt>
                <c:pt idx="5">
                  <c:v>197640</c:v>
                </c:pt>
                <c:pt idx="6">
                  <c:v>387376</c:v>
                </c:pt>
                <c:pt idx="7">
                  <c:v>91406</c:v>
                </c:pt>
                <c:pt idx="8">
                  <c:v>103699</c:v>
                </c:pt>
                <c:pt idx="9">
                  <c:v>81278</c:v>
                </c:pt>
                <c:pt idx="10">
                  <c:v>131470</c:v>
                </c:pt>
                <c:pt idx="11">
                  <c:v>179913</c:v>
                </c:pt>
                <c:pt idx="12">
                  <c:v>70505</c:v>
                </c:pt>
                <c:pt idx="13">
                  <c:v>179549</c:v>
                </c:pt>
                <c:pt idx="14">
                  <c:v>265877</c:v>
                </c:pt>
                <c:pt idx="15">
                  <c:v>191861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F-4229-8AC7-87F36D56EB8C}"/>
            </c:ext>
          </c:extLst>
        </c:ser>
        <c:ser>
          <c:idx val="3"/>
          <c:order val="3"/>
          <c:tx>
            <c:strRef>
              <c:f>Arkusz1!$AH$1</c:f>
              <c:strCache>
                <c:ptCount val="1"/>
                <c:pt idx="0">
                  <c:v>20 000 - 
49 999
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Arkusz1!$AH$2:$AH$17</c:f>
              <c:numCache>
                <c:formatCode>0</c:formatCode>
                <c:ptCount val="16"/>
                <c:pt idx="0">
                  <c:v>372087</c:v>
                </c:pt>
                <c:pt idx="1">
                  <c:v>75875</c:v>
                </c:pt>
                <c:pt idx="2">
                  <c:v>247126</c:v>
                </c:pt>
                <c:pt idx="3">
                  <c:v>127850</c:v>
                </c:pt>
                <c:pt idx="4">
                  <c:v>347453</c:v>
                </c:pt>
                <c:pt idx="5">
                  <c:v>322621</c:v>
                </c:pt>
                <c:pt idx="6">
                  <c:v>554384</c:v>
                </c:pt>
                <c:pt idx="7">
                  <c:v>129179</c:v>
                </c:pt>
                <c:pt idx="8">
                  <c:v>258487</c:v>
                </c:pt>
                <c:pt idx="9">
                  <c:v>124186</c:v>
                </c:pt>
                <c:pt idx="10">
                  <c:v>363285</c:v>
                </c:pt>
                <c:pt idx="11">
                  <c:v>421523</c:v>
                </c:pt>
                <c:pt idx="12">
                  <c:v>93248</c:v>
                </c:pt>
                <c:pt idx="13">
                  <c:v>219123</c:v>
                </c:pt>
                <c:pt idx="14">
                  <c:v>341813</c:v>
                </c:pt>
                <c:pt idx="15">
                  <c:v>258645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EF-4229-8AC7-87F36D56EB8C}"/>
            </c:ext>
          </c:extLst>
        </c:ser>
        <c:ser>
          <c:idx val="4"/>
          <c:order val="4"/>
          <c:tx>
            <c:strRef>
              <c:f>Arkusz1!$AI$1</c:f>
              <c:strCache>
                <c:ptCount val="1"/>
                <c:pt idx="0">
                  <c:v>50 000 -
99 999
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Arkusz1!$AI$2:$AI$17</c:f>
              <c:numCache>
                <c:formatCode>0</c:formatCode>
                <c:ptCount val="16"/>
                <c:pt idx="0">
                  <c:v>286437</c:v>
                </c:pt>
                <c:pt idx="1">
                  <c:v>173488</c:v>
                </c:pt>
                <c:pt idx="2">
                  <c:v>189499</c:v>
                </c:pt>
                <c:pt idx="3">
                  <c:v>0</c:v>
                </c:pt>
                <c:pt idx="4">
                  <c:v>328014</c:v>
                </c:pt>
                <c:pt idx="5">
                  <c:v>84129</c:v>
                </c:pt>
                <c:pt idx="6">
                  <c:v>242814</c:v>
                </c:pt>
                <c:pt idx="7">
                  <c:v>63635</c:v>
                </c:pt>
                <c:pt idx="8">
                  <c:v>189703</c:v>
                </c:pt>
                <c:pt idx="9">
                  <c:v>132216</c:v>
                </c:pt>
                <c:pt idx="10">
                  <c:v>205993</c:v>
                </c:pt>
                <c:pt idx="11">
                  <c:v>730307</c:v>
                </c:pt>
                <c:pt idx="12">
                  <c:v>124566</c:v>
                </c:pt>
                <c:pt idx="13">
                  <c:v>59646</c:v>
                </c:pt>
                <c:pt idx="14">
                  <c:v>360573</c:v>
                </c:pt>
                <c:pt idx="15">
                  <c:v>69724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EF-4229-8AC7-87F36D56EB8C}"/>
            </c:ext>
          </c:extLst>
        </c:ser>
        <c:ser>
          <c:idx val="5"/>
          <c:order val="5"/>
          <c:tx>
            <c:strRef>
              <c:f>Arkusz1!$AJ$1</c:f>
              <c:strCache>
                <c:ptCount val="1"/>
                <c:pt idx="0">
                  <c:v>100 000 -
199 999
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Arkusz1!$AJ$2:$AJ$17</c:f>
              <c:numCache>
                <c:formatCode>0</c:formatCode>
                <c:ptCount val="16"/>
                <c:pt idx="0">
                  <c:v>221593</c:v>
                </c:pt>
                <c:pt idx="1">
                  <c:v>115546</c:v>
                </c:pt>
                <c:pt idx="2">
                  <c:v>0</c:v>
                </c:pt>
                <c:pt idx="3">
                  <c:v>243632</c:v>
                </c:pt>
                <c:pt idx="4">
                  <c:v>0</c:v>
                </c:pt>
                <c:pt idx="5">
                  <c:v>112952</c:v>
                </c:pt>
                <c:pt idx="6">
                  <c:v>123627</c:v>
                </c:pt>
                <c:pt idx="7">
                  <c:v>121576</c:v>
                </c:pt>
                <c:pt idx="8">
                  <c:v>182028</c:v>
                </c:pt>
                <c:pt idx="9">
                  <c:v>0</c:v>
                </c:pt>
                <c:pt idx="10">
                  <c:v>0</c:v>
                </c:pt>
                <c:pt idx="11">
                  <c:v>1362872</c:v>
                </c:pt>
                <c:pt idx="12">
                  <c:v>0</c:v>
                </c:pt>
                <c:pt idx="13">
                  <c:v>298300</c:v>
                </c:pt>
                <c:pt idx="14">
                  <c:v>104676</c:v>
                </c:pt>
                <c:pt idx="15">
                  <c:v>109343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EF-4229-8AC7-87F36D56EB8C}"/>
            </c:ext>
          </c:extLst>
        </c:ser>
        <c:ser>
          <c:idx val="6"/>
          <c:order val="6"/>
          <c:tx>
            <c:strRef>
              <c:f>Arkusz1!$AK$1</c:f>
              <c:strCache>
                <c:ptCount val="1"/>
                <c:pt idx="0">
                  <c:v>200 000 -
249 999
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Arkusz1!$AK$2:$AK$17</c:f>
              <c:numCache>
                <c:formatCode>0</c:formatCode>
                <c:ptCount val="16"/>
                <c:pt idx="0">
                  <c:v>0</c:v>
                </c:pt>
                <c:pt idx="1">
                  <c:v>204299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219703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248726</c:v>
                </c:pt>
                <c:pt idx="11">
                  <c:v>447985</c:v>
                </c:pt>
                <c:pt idx="12">
                  <c:v>200938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EF-4229-8AC7-87F36D56EB8C}"/>
            </c:ext>
          </c:extLst>
        </c:ser>
        <c:ser>
          <c:idx val="7"/>
          <c:order val="7"/>
          <c:tx>
            <c:strRef>
              <c:f>Arkusz1!$AL$1</c:f>
              <c:strCache>
                <c:ptCount val="1"/>
                <c:pt idx="0">
                  <c:v>250 000 i więcej                        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Arkusz1!$AL$2:$AL$17</c:f>
              <c:numCache>
                <c:formatCode>0</c:formatCode>
                <c:ptCount val="16"/>
                <c:pt idx="0">
                  <c:v>631188</c:v>
                </c:pt>
                <c:pt idx="1">
                  <c:v>361254</c:v>
                </c:pt>
                <c:pt idx="2">
                  <c:v>347678</c:v>
                </c:pt>
                <c:pt idx="3">
                  <c:v>0</c:v>
                </c:pt>
                <c:pt idx="4">
                  <c:v>718960</c:v>
                </c:pt>
                <c:pt idx="5">
                  <c:v>758334</c:v>
                </c:pt>
                <c:pt idx="6">
                  <c:v>1715517</c:v>
                </c:pt>
                <c:pt idx="7">
                  <c:v>0</c:v>
                </c:pt>
                <c:pt idx="8">
                  <c:v>0</c:v>
                </c:pt>
                <c:pt idx="9">
                  <c:v>294921</c:v>
                </c:pt>
                <c:pt idx="10">
                  <c:v>460427</c:v>
                </c:pt>
                <c:pt idx="11">
                  <c:v>307233</c:v>
                </c:pt>
                <c:pt idx="12">
                  <c:v>0</c:v>
                </c:pt>
                <c:pt idx="13">
                  <c:v>0</c:v>
                </c:pt>
                <c:pt idx="14">
                  <c:v>550742</c:v>
                </c:pt>
                <c:pt idx="15">
                  <c:v>408913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EF-4229-8AC7-87F36D56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579487"/>
        <c:axId val="1592799727"/>
      </c:barChart>
      <c:catAx>
        <c:axId val="18355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2799727"/>
        <c:crosses val="autoZero"/>
        <c:auto val="1"/>
        <c:lblAlgn val="ctr"/>
        <c:lblOffset val="100"/>
        <c:noMultiLvlLbl val="0"/>
      </c:catAx>
      <c:valAx>
        <c:axId val="15927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557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Arkusz1!$H$2:$H$17</c:f>
              <c:numCache>
                <c:formatCode>#,##0.00</c:formatCode>
                <c:ptCount val="16"/>
                <c:pt idx="0">
                  <c:v>7.267358602860555</c:v>
                </c:pt>
                <c:pt idx="1">
                  <c:v>19.733568358156393</c:v>
                </c:pt>
                <c:pt idx="2">
                  <c:v>9.1441911659944903</c:v>
                </c:pt>
                <c:pt idx="3">
                  <c:v>5.4219955366375023</c:v>
                </c:pt>
                <c:pt idx="4">
                  <c:v>8.3599692668449315</c:v>
                </c:pt>
                <c:pt idx="5">
                  <c:v>6.665516741797731</c:v>
                </c:pt>
                <c:pt idx="6">
                  <c:v>15.218002174894758</c:v>
                </c:pt>
                <c:pt idx="7">
                  <c:v>9.1884163387813249</c:v>
                </c:pt>
                <c:pt idx="8">
                  <c:v>3.0996338038885267</c:v>
                </c:pt>
                <c:pt idx="9">
                  <c:v>2.8419740284147066</c:v>
                </c:pt>
                <c:pt idx="10">
                  <c:v>12.977367829138643</c:v>
                </c:pt>
                <c:pt idx="11">
                  <c:v>10.161223779548026</c:v>
                </c:pt>
                <c:pt idx="12">
                  <c:v>5.7809838058987815</c:v>
                </c:pt>
                <c:pt idx="13">
                  <c:v>6.4189832593127125</c:v>
                </c:pt>
                <c:pt idx="14">
                  <c:v>5.4540731830722926</c:v>
                </c:pt>
                <c:pt idx="15">
                  <c:v>9.4819319459657674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8-4B9A-BD46-0D1E668BD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693279"/>
        <c:axId val="1834574495"/>
      </c:barChart>
      <c:catAx>
        <c:axId val="167669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4574495"/>
        <c:crosses val="autoZero"/>
        <c:auto val="1"/>
        <c:lblAlgn val="ctr"/>
        <c:lblOffset val="100"/>
        <c:noMultiLvlLbl val="0"/>
      </c:catAx>
      <c:valAx>
        <c:axId val="18345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Procukja</a:t>
                </a:r>
                <a:r>
                  <a:rPr lang="pl-PL" baseline="0"/>
                  <a:t> ciepła [GJ]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69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Arkusz1!$K$1</c:f>
              <c:strCache>
                <c:ptCount val="1"/>
                <c:pt idx="0">
                  <c:v>Zużycie ciepła przez gospodarstwa domowe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Arkusz1!$K$2:$K$17</c:f>
              <c:numCache>
                <c:formatCode>General</c:formatCode>
                <c:ptCount val="16"/>
                <c:pt idx="0">
                  <c:v>12655</c:v>
                </c:pt>
                <c:pt idx="1">
                  <c:v>9232</c:v>
                </c:pt>
                <c:pt idx="2">
                  <c:v>7363</c:v>
                </c:pt>
                <c:pt idx="3">
                  <c:v>4179</c:v>
                </c:pt>
                <c:pt idx="4">
                  <c:v>12354</c:v>
                </c:pt>
                <c:pt idx="5">
                  <c:v>10408</c:v>
                </c:pt>
                <c:pt idx="6">
                  <c:v>28925</c:v>
                </c:pt>
                <c:pt idx="7">
                  <c:v>3505</c:v>
                </c:pt>
                <c:pt idx="8">
                  <c:v>5320</c:v>
                </c:pt>
                <c:pt idx="9">
                  <c:v>5295</c:v>
                </c:pt>
                <c:pt idx="10">
                  <c:v>11031</c:v>
                </c:pt>
                <c:pt idx="11">
                  <c:v>21926</c:v>
                </c:pt>
                <c:pt idx="12">
                  <c:v>4117</c:v>
                </c:pt>
                <c:pt idx="13">
                  <c:v>6217</c:v>
                </c:pt>
                <c:pt idx="14">
                  <c:v>11736</c:v>
                </c:pt>
                <c:pt idx="15">
                  <c:v>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C-47B1-9588-CB452E9EF59F}"/>
            </c:ext>
          </c:extLst>
        </c:ser>
        <c:ser>
          <c:idx val="1"/>
          <c:order val="1"/>
          <c:tx>
            <c:strRef>
              <c:f>Arkusz1!$I$1</c:f>
              <c:strCache>
                <c:ptCount val="1"/>
                <c:pt idx="0">
                  <c:v>Zużycie ciepła ogółem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Arkusz1!$I$2:$I$17</c:f>
              <c:numCache>
                <c:formatCode>General</c:formatCode>
                <c:ptCount val="16"/>
                <c:pt idx="0">
                  <c:v>22666</c:v>
                </c:pt>
                <c:pt idx="1">
                  <c:v>41565</c:v>
                </c:pt>
                <c:pt idx="2">
                  <c:v>27148</c:v>
                </c:pt>
                <c:pt idx="3">
                  <c:v>10066</c:v>
                </c:pt>
                <c:pt idx="4">
                  <c:v>19372</c:v>
                </c:pt>
                <c:pt idx="5">
                  <c:v>32510</c:v>
                </c:pt>
                <c:pt idx="6">
                  <c:v>101396</c:v>
                </c:pt>
                <c:pt idx="7">
                  <c:v>16976</c:v>
                </c:pt>
                <c:pt idx="8">
                  <c:v>11756</c:v>
                </c:pt>
                <c:pt idx="9">
                  <c:v>11243</c:v>
                </c:pt>
                <c:pt idx="10">
                  <c:v>37380</c:v>
                </c:pt>
                <c:pt idx="11">
                  <c:v>41713</c:v>
                </c:pt>
                <c:pt idx="12">
                  <c:v>6659</c:v>
                </c:pt>
                <c:pt idx="13">
                  <c:v>11738</c:v>
                </c:pt>
                <c:pt idx="14">
                  <c:v>27190</c:v>
                </c:pt>
                <c:pt idx="15">
                  <c:v>22657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C-47B1-9588-CB452E9E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108511"/>
        <c:axId val="1676584607"/>
      </c:barChart>
      <c:catAx>
        <c:axId val="14951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584607"/>
        <c:crosses val="autoZero"/>
        <c:auto val="1"/>
        <c:lblAlgn val="ctr"/>
        <c:lblOffset val="100"/>
        <c:noMultiLvlLbl val="0"/>
      </c:catAx>
      <c:valAx>
        <c:axId val="16765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Zużcyie ciepła [TJ]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510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Arkusz1!$L$2:$L$17</c:f>
              <c:numCache>
                <c:formatCode>General</c:formatCode>
                <c:ptCount val="16"/>
                <c:pt idx="0">
                  <c:v>4.3511043828394227</c:v>
                </c:pt>
                <c:pt idx="1">
                  <c:v>4.417241788485315</c:v>
                </c:pt>
                <c:pt idx="2">
                  <c:v>3.4282452394277536</c:v>
                </c:pt>
                <c:pt idx="3">
                  <c:v>4.0958260601956074</c:v>
                </c:pt>
                <c:pt idx="4">
                  <c:v>4.9334381199743147</c:v>
                </c:pt>
                <c:pt idx="5">
                  <c:v>3.0899530213137885</c:v>
                </c:pt>
                <c:pt idx="6">
                  <c:v>5.4222402015854874</c:v>
                </c:pt>
                <c:pt idx="7">
                  <c:v>3.5019952880428589</c:v>
                </c:pt>
                <c:pt idx="8">
                  <c:v>2.498606275540852</c:v>
                </c:pt>
                <c:pt idx="9">
                  <c:v>4.4424196966569856</c:v>
                </c:pt>
                <c:pt idx="10">
                  <c:v>4.7917597890948045</c:v>
                </c:pt>
                <c:pt idx="11">
                  <c:v>4.7811520644476442</c:v>
                </c:pt>
                <c:pt idx="12">
                  <c:v>3.2592449508223713</c:v>
                </c:pt>
                <c:pt idx="13">
                  <c:v>4.3055000564417325</c:v>
                </c:pt>
                <c:pt idx="14">
                  <c:v>3.3796207372100104</c:v>
                </c:pt>
                <c:pt idx="15">
                  <c:v>4.8017087250959083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E-4CF3-8B30-60C7FDE16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554063"/>
        <c:axId val="1676580719"/>
      </c:barChart>
      <c:catAx>
        <c:axId val="150355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580719"/>
        <c:crosses val="autoZero"/>
        <c:auto val="1"/>
        <c:lblAlgn val="ctr"/>
        <c:lblOffset val="100"/>
        <c:noMultiLvlLbl val="0"/>
      </c:catAx>
      <c:valAx>
        <c:axId val="16765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  <a:r>
                  <a:rPr lang="pl-PL"/>
                  <a:t>użycie ciepła [GJ]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355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Arkusz1!$Y$2:$Y$17</c:f>
              <c:numCache>
                <c:formatCode>General</c:formatCode>
                <c:ptCount val="16"/>
                <c:pt idx="0">
                  <c:v>0.59</c:v>
                </c:pt>
                <c:pt idx="1">
                  <c:v>0.6</c:v>
                </c:pt>
                <c:pt idx="2">
                  <c:v>0.48</c:v>
                </c:pt>
                <c:pt idx="3">
                  <c:v>0.28999999999999998</c:v>
                </c:pt>
                <c:pt idx="4">
                  <c:v>0.62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0.61</c:v>
                </c:pt>
                <c:pt idx="8">
                  <c:v>0.35</c:v>
                </c:pt>
                <c:pt idx="9">
                  <c:v>0.53</c:v>
                </c:pt>
                <c:pt idx="10">
                  <c:v>0.69</c:v>
                </c:pt>
                <c:pt idx="11">
                  <c:v>0.68</c:v>
                </c:pt>
                <c:pt idx="12">
                  <c:v>0.37</c:v>
                </c:pt>
                <c:pt idx="13">
                  <c:v>0.46</c:v>
                </c:pt>
                <c:pt idx="14">
                  <c:v>0.38</c:v>
                </c:pt>
                <c:pt idx="15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F-4C6B-AC35-D8824982B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274911"/>
        <c:axId val="1676166655"/>
      </c:barChart>
      <c:catAx>
        <c:axId val="184027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166655"/>
        <c:crosses val="autoZero"/>
        <c:auto val="1"/>
        <c:lblAlgn val="ctr"/>
        <c:lblOffset val="100"/>
        <c:noMultiLvlLbl val="0"/>
      </c:catAx>
      <c:valAx>
        <c:axId val="167616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  <a:r>
                  <a:rPr lang="pl-PL" baseline="0"/>
                  <a:t> </a:t>
                </a:r>
                <a:r>
                  <a:rPr lang="pl-PL"/>
                  <a:t>sieci</a:t>
                </a:r>
                <a:r>
                  <a:rPr lang="pl-PL" baseline="0"/>
                  <a:t> [m]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027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Arkusz1!$E$2:$E$17</c:f>
              <c:numCache>
                <c:formatCode>#\ ##0.0</c:formatCode>
                <c:ptCount val="16"/>
                <c:pt idx="0">
                  <c:v>0.5344636933284187</c:v>
                </c:pt>
                <c:pt idx="1">
                  <c:v>0.45037567709243409</c:v>
                </c:pt>
                <c:pt idx="2">
                  <c:v>0.78718603188695291</c:v>
                </c:pt>
                <c:pt idx="3">
                  <c:v>0.32222991005238705</c:v>
                </c:pt>
                <c:pt idx="4">
                  <c:v>0.65214873161125919</c:v>
                </c:pt>
                <c:pt idx="5">
                  <c:v>0.53480297345792649</c:v>
                </c:pt>
                <c:pt idx="6">
                  <c:v>0.34938884302863332</c:v>
                </c:pt>
                <c:pt idx="7">
                  <c:v>0.59961928934010156</c:v>
                </c:pt>
                <c:pt idx="8">
                  <c:v>0.84573706171763097</c:v>
                </c:pt>
                <c:pt idx="9">
                  <c:v>1.5625863498203925</c:v>
                </c:pt>
                <c:pt idx="10">
                  <c:v>0.48468294772922021</c:v>
                </c:pt>
                <c:pt idx="11">
                  <c:v>0.53618001484894062</c:v>
                </c:pt>
                <c:pt idx="12">
                  <c:v>0.9624242424242424</c:v>
                </c:pt>
                <c:pt idx="13">
                  <c:v>0.94615858247246354</c:v>
                </c:pt>
                <c:pt idx="14">
                  <c:v>0.58064707452329412</c:v>
                </c:pt>
                <c:pt idx="15">
                  <c:v>0.66585299701654466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6-42CC-B95D-7ACCE984E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765151"/>
        <c:axId val="395987215"/>
      </c:barChart>
      <c:catAx>
        <c:axId val="40376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5987215"/>
        <c:crosses val="autoZero"/>
        <c:auto val="1"/>
        <c:lblAlgn val="ctr"/>
        <c:lblOffset val="100"/>
        <c:noMultiLvlLbl val="0"/>
      </c:catAx>
      <c:valAx>
        <c:axId val="3959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Etaty</a:t>
                </a:r>
                <a:r>
                  <a:rPr lang="pl-PL" baseline="0"/>
                  <a:t> na 1MW mocy zainstalowenej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376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Długość sieci ciepłowniczej na mieszkańca [m]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Arkusz1!$F$2:$F$17</c:f>
              <c:numCache>
                <c:formatCode>#,##0</c:formatCode>
                <c:ptCount val="16"/>
                <c:pt idx="0">
                  <c:v>1716.4</c:v>
                </c:pt>
                <c:pt idx="1">
                  <c:v>1249.5</c:v>
                </c:pt>
                <c:pt idx="2">
                  <c:v>1027.5999999999999</c:v>
                </c:pt>
                <c:pt idx="3">
                  <c:v>296.60000000000002</c:v>
                </c:pt>
                <c:pt idx="4">
                  <c:v>1547.7</c:v>
                </c:pt>
                <c:pt idx="5">
                  <c:v>1620.8</c:v>
                </c:pt>
                <c:pt idx="6">
                  <c:v>2998</c:v>
                </c:pt>
                <c:pt idx="7">
                  <c:v>607.9</c:v>
                </c:pt>
                <c:pt idx="8">
                  <c:v>734.8</c:v>
                </c:pt>
                <c:pt idx="9">
                  <c:v>630.29999999999995</c:v>
                </c:pt>
                <c:pt idx="10">
                  <c:v>1591</c:v>
                </c:pt>
                <c:pt idx="11">
                  <c:v>3126.6</c:v>
                </c:pt>
                <c:pt idx="12">
                  <c:v>465.4</c:v>
                </c:pt>
                <c:pt idx="13">
                  <c:v>657.4</c:v>
                </c:pt>
                <c:pt idx="14">
                  <c:v>1320</c:v>
                </c:pt>
                <c:pt idx="15">
                  <c:v>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6-4BE9-8F55-49CF543E6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27"/>
        <c:axId val="1597839328"/>
        <c:axId val="1515402320"/>
      </c:barChart>
      <c:barChart>
        <c:barDir val="col"/>
        <c:grouping val="clustered"/>
        <c:varyColors val="0"/>
        <c:ser>
          <c:idx val="0"/>
          <c:order val="0"/>
          <c:tx>
            <c:v>Długość sieci ciepłowniczej [km]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Arkusz1!$Y$2:$Y$17</c:f>
              <c:numCache>
                <c:formatCode>General</c:formatCode>
                <c:ptCount val="16"/>
                <c:pt idx="0">
                  <c:v>0.59</c:v>
                </c:pt>
                <c:pt idx="1">
                  <c:v>0.6</c:v>
                </c:pt>
                <c:pt idx="2">
                  <c:v>0.48</c:v>
                </c:pt>
                <c:pt idx="3">
                  <c:v>0.28999999999999998</c:v>
                </c:pt>
                <c:pt idx="4">
                  <c:v>0.62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0.61</c:v>
                </c:pt>
                <c:pt idx="8">
                  <c:v>0.35</c:v>
                </c:pt>
                <c:pt idx="9">
                  <c:v>0.53</c:v>
                </c:pt>
                <c:pt idx="10">
                  <c:v>0.69</c:v>
                </c:pt>
                <c:pt idx="11">
                  <c:v>0.68</c:v>
                </c:pt>
                <c:pt idx="12">
                  <c:v>0.37</c:v>
                </c:pt>
                <c:pt idx="13">
                  <c:v>0.46</c:v>
                </c:pt>
                <c:pt idx="14">
                  <c:v>0.38</c:v>
                </c:pt>
                <c:pt idx="15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6-4BE9-8F55-49CF543E6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4"/>
        <c:overlap val="-27"/>
        <c:axId val="1597828512"/>
        <c:axId val="1515388064"/>
      </c:barChart>
      <c:valAx>
        <c:axId val="15154023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sieci ciepłowniczej na mieszkańca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7839328"/>
        <c:crosses val="max"/>
        <c:crossBetween val="between"/>
      </c:valAx>
      <c:catAx>
        <c:axId val="159783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5402320"/>
        <c:crosses val="autoZero"/>
        <c:auto val="1"/>
        <c:lblAlgn val="ctr"/>
        <c:lblOffset val="100"/>
        <c:noMultiLvlLbl val="0"/>
      </c:catAx>
      <c:valAx>
        <c:axId val="1515388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sieci</a:t>
                </a:r>
                <a:r>
                  <a:rPr lang="pl-PL" baseline="0"/>
                  <a:t> ciepłowniczej [km]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7828512"/>
        <c:crosses val="autoZero"/>
        <c:crossBetween val="between"/>
      </c:valAx>
      <c:catAx>
        <c:axId val="1597828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5388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18</xdr:row>
      <xdr:rowOff>95250</xdr:rowOff>
    </xdr:from>
    <xdr:to>
      <xdr:col>3</xdr:col>
      <xdr:colOff>979170</xdr:colOff>
      <xdr:row>34</xdr:row>
      <xdr:rowOff>156210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EE30861-B32D-4F96-982B-AD8F02839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80839</xdr:colOff>
      <xdr:row>36</xdr:row>
      <xdr:rowOff>32303</xdr:rowOff>
    </xdr:from>
    <xdr:to>
      <xdr:col>3</xdr:col>
      <xdr:colOff>1002859</xdr:colOff>
      <xdr:row>52</xdr:row>
      <xdr:rowOff>93262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655A2FE-047D-4F28-8588-8D08E455E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92764</xdr:colOff>
      <xdr:row>17</xdr:row>
      <xdr:rowOff>102705</xdr:rowOff>
    </xdr:from>
    <xdr:to>
      <xdr:col>38</xdr:col>
      <xdr:colOff>430695</xdr:colOff>
      <xdr:row>34</xdr:row>
      <xdr:rowOff>29818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7B09E534-B5D8-4D38-9B47-B66F38EA6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1192697</xdr:colOff>
      <xdr:row>18</xdr:row>
      <xdr:rowOff>106963</xdr:rowOff>
    </xdr:from>
    <xdr:to>
      <xdr:col>7</xdr:col>
      <xdr:colOff>1097092</xdr:colOff>
      <xdr:row>35</xdr:row>
      <xdr:rowOff>34076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E46F5184-BEC4-4A16-87DF-AC5502D6A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165266</xdr:colOff>
      <xdr:row>18</xdr:row>
      <xdr:rowOff>136566</xdr:rowOff>
    </xdr:from>
    <xdr:to>
      <xdr:col>11</xdr:col>
      <xdr:colOff>331694</xdr:colOff>
      <xdr:row>35</xdr:row>
      <xdr:rowOff>56408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E80A06BA-143B-4E0E-844E-242E1950D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179294</xdr:colOff>
      <xdr:row>35</xdr:row>
      <xdr:rowOff>129988</xdr:rowOff>
    </xdr:from>
    <xdr:to>
      <xdr:col>11</xdr:col>
      <xdr:colOff>295835</xdr:colOff>
      <xdr:row>53</xdr:row>
      <xdr:rowOff>134470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236BAD45-853E-40F6-A112-D61D8C06A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1470211</xdr:colOff>
      <xdr:row>18</xdr:row>
      <xdr:rowOff>147919</xdr:rowOff>
    </xdr:from>
    <xdr:to>
      <xdr:col>28</xdr:col>
      <xdr:colOff>17929</xdr:colOff>
      <xdr:row>34</xdr:row>
      <xdr:rowOff>165848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AADE20B7-0EE7-4308-AB73-0F88B0816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1268505</xdr:colOff>
      <xdr:row>35</xdr:row>
      <xdr:rowOff>161364</xdr:rowOff>
    </xdr:from>
    <xdr:to>
      <xdr:col>7</xdr:col>
      <xdr:colOff>690281</xdr:colOff>
      <xdr:row>52</xdr:row>
      <xdr:rowOff>125506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F5D26B-828D-49F8-8525-05AFEA421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927032</xdr:colOff>
      <xdr:row>22</xdr:row>
      <xdr:rowOff>3260</xdr:rowOff>
    </xdr:from>
    <xdr:to>
      <xdr:col>20</xdr:col>
      <xdr:colOff>847613</xdr:colOff>
      <xdr:row>35</xdr:row>
      <xdr:rowOff>107577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B8F41C7-2D35-4812-A8F5-A5A70A7B1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470647</xdr:colOff>
      <xdr:row>34</xdr:row>
      <xdr:rowOff>85166</xdr:rowOff>
    </xdr:from>
    <xdr:to>
      <xdr:col>37</xdr:col>
      <xdr:colOff>233082</xdr:colOff>
      <xdr:row>51</xdr:row>
      <xdr:rowOff>98612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72C2256-2BAD-4D45-9DCB-1925BF3BD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313765</xdr:colOff>
      <xdr:row>19</xdr:row>
      <xdr:rowOff>143434</xdr:rowOff>
    </xdr:from>
    <xdr:to>
      <xdr:col>16</xdr:col>
      <xdr:colOff>782768</xdr:colOff>
      <xdr:row>35</xdr:row>
      <xdr:rowOff>26893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F4E9EE97-1D7A-42B2-B412-64B3604A5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174812</xdr:colOff>
      <xdr:row>24</xdr:row>
      <xdr:rowOff>13447</xdr:rowOff>
    </xdr:from>
    <xdr:to>
      <xdr:col>4</xdr:col>
      <xdr:colOff>1698812</xdr:colOff>
      <xdr:row>40</xdr:row>
      <xdr:rowOff>31377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187AE86-DC50-4AEF-9446-1390C0A04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"/>
  <sheetViews>
    <sheetView tabSelected="1" topLeftCell="A16" zoomScale="85" zoomScaleNormal="85" workbookViewId="0">
      <selection activeCell="H5" sqref="H5"/>
    </sheetView>
  </sheetViews>
  <sheetFormatPr defaultRowHeight="13.2" x14ac:dyDescent="0.25"/>
  <cols>
    <col min="1" max="1" width="18.44140625" customWidth="1"/>
    <col min="2" max="2" width="16.33203125" bestFit="1" customWidth="1"/>
    <col min="3" max="3" width="18.44140625" customWidth="1"/>
    <col min="4" max="4" width="26" customWidth="1"/>
    <col min="5" max="5" width="31.109375" bestFit="1" customWidth="1"/>
    <col min="6" max="6" width="26" customWidth="1"/>
    <col min="7" max="7" width="16.109375" customWidth="1"/>
    <col min="8" max="8" width="22.6640625" customWidth="1"/>
    <col min="9" max="9" width="19.21875" bestFit="1" customWidth="1"/>
    <col min="10" max="10" width="25.77734375" bestFit="1" customWidth="1"/>
    <col min="11" max="12" width="29.88671875" customWidth="1"/>
    <col min="13" max="13" width="12.44140625" bestFit="1" customWidth="1"/>
    <col min="14" max="14" width="16.109375" customWidth="1"/>
    <col min="15" max="15" width="9.77734375" bestFit="1" customWidth="1"/>
    <col min="16" max="16" width="8.88671875" customWidth="1"/>
    <col min="17" max="17" width="17.6640625" customWidth="1"/>
    <col min="18" max="18" width="21.77734375" customWidth="1"/>
    <col min="19" max="19" width="21.33203125" customWidth="1"/>
    <col min="20" max="20" width="23" customWidth="1"/>
    <col min="21" max="21" width="22.88671875" customWidth="1"/>
    <col min="22" max="22" width="22.109375" customWidth="1"/>
    <col min="23" max="23" width="23.77734375" customWidth="1"/>
    <col min="24" max="24" width="17.88671875" customWidth="1"/>
    <col min="25" max="28" width="24.109375" customWidth="1"/>
    <col min="29" max="42" width="8.88671875" customWidth="1"/>
    <col min="43" max="43" width="17.6640625" bestFit="1" customWidth="1"/>
    <col min="44" max="1034" width="8.88671875" customWidth="1"/>
  </cols>
  <sheetData>
    <row r="1" spans="1:40" ht="40.200000000000003" thickBot="1" x14ac:dyDescent="0.3">
      <c r="B1" s="1" t="s">
        <v>0</v>
      </c>
      <c r="C1" s="1" t="s">
        <v>34</v>
      </c>
      <c r="D1" s="1" t="s">
        <v>1</v>
      </c>
      <c r="E1" s="1" t="s">
        <v>47</v>
      </c>
      <c r="F1" s="1" t="s">
        <v>2</v>
      </c>
      <c r="G1" s="1" t="s">
        <v>3</v>
      </c>
      <c r="H1" s="1" t="s">
        <v>44</v>
      </c>
      <c r="I1" s="2" t="s">
        <v>48</v>
      </c>
      <c r="J1" s="6" t="s">
        <v>33</v>
      </c>
      <c r="K1" s="6" t="s">
        <v>45</v>
      </c>
      <c r="L1" s="6" t="s">
        <v>46</v>
      </c>
      <c r="M1" s="1" t="s">
        <v>4</v>
      </c>
      <c r="N1" s="1" t="s">
        <v>5</v>
      </c>
      <c r="O1" s="1" t="s">
        <v>6</v>
      </c>
      <c r="P1" s="1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4" t="s">
        <v>13</v>
      </c>
      <c r="W1" s="3" t="s">
        <v>14</v>
      </c>
      <c r="X1" t="s">
        <v>15</v>
      </c>
      <c r="Y1" t="s">
        <v>16</v>
      </c>
      <c r="Z1" s="3" t="s">
        <v>49</v>
      </c>
      <c r="AA1" s="3" t="s">
        <v>50</v>
      </c>
      <c r="AB1" s="23" t="s">
        <v>51</v>
      </c>
      <c r="AE1" s="18" t="s">
        <v>42</v>
      </c>
      <c r="AF1" s="19" t="s">
        <v>36</v>
      </c>
      <c r="AG1" s="20" t="s">
        <v>37</v>
      </c>
      <c r="AH1" s="20" t="s">
        <v>38</v>
      </c>
      <c r="AI1" s="20" t="s">
        <v>39</v>
      </c>
      <c r="AJ1" s="20" t="s">
        <v>40</v>
      </c>
      <c r="AK1" s="20" t="s">
        <v>41</v>
      </c>
      <c r="AL1" s="21" t="s">
        <v>43</v>
      </c>
    </row>
    <row r="2" spans="1:40" x14ac:dyDescent="0.25">
      <c r="A2" t="s">
        <v>17</v>
      </c>
      <c r="B2" s="5">
        <v>3526.9</v>
      </c>
      <c r="C2" s="5">
        <f t="shared" ref="C2:C17" si="0">B2/AC2*1000</f>
        <v>1.2126361159886496</v>
      </c>
      <c r="D2" s="7">
        <v>1885</v>
      </c>
      <c r="E2" s="22">
        <f>D2/B2</f>
        <v>0.5344636933284187</v>
      </c>
      <c r="F2" s="7">
        <v>1716.4</v>
      </c>
      <c r="G2" s="5">
        <v>21136.799999999999</v>
      </c>
      <c r="H2" s="5">
        <f t="shared" ref="H2:H17" si="1">G2/AC2*1000</f>
        <v>7.267358602860555</v>
      </c>
      <c r="I2" s="12">
        <v>22666</v>
      </c>
      <c r="J2" s="8">
        <f t="shared" ref="J2:J17" si="2">I2/AC2*1000</f>
        <v>7.7931356729702381</v>
      </c>
      <c r="K2">
        <v>12655</v>
      </c>
      <c r="L2">
        <f t="shared" ref="L2:L17" si="3">K2/AC2*1000</f>
        <v>4.3511043828394227</v>
      </c>
      <c r="M2" s="5">
        <v>1969351.9</v>
      </c>
      <c r="N2" s="5">
        <v>4862.7</v>
      </c>
      <c r="O2" s="5">
        <v>2633.5</v>
      </c>
      <c r="P2" s="11">
        <v>591.29999999999995</v>
      </c>
      <c r="Q2" s="11">
        <v>279.63889999999998</v>
      </c>
      <c r="R2" s="11">
        <v>84.3</v>
      </c>
      <c r="S2" s="11">
        <v>84.9</v>
      </c>
      <c r="T2" s="11">
        <v>93.2</v>
      </c>
      <c r="U2" s="11">
        <v>0.23</v>
      </c>
      <c r="V2" s="11">
        <v>0.12</v>
      </c>
      <c r="W2" s="13">
        <v>3.1E-2</v>
      </c>
      <c r="X2" s="8">
        <v>61</v>
      </c>
      <c r="Y2" s="14">
        <v>0.59</v>
      </c>
      <c r="Z2" s="7">
        <v>3512.7</v>
      </c>
      <c r="AA2" s="7">
        <v>3046.6</v>
      </c>
      <c r="AB2" s="24">
        <f>AA2/Z2</f>
        <v>0.86731004640305176</v>
      </c>
      <c r="AC2" s="9">
        <v>2908457</v>
      </c>
      <c r="AD2" t="s">
        <v>17</v>
      </c>
      <c r="AE2" s="16">
        <v>76324</v>
      </c>
      <c r="AF2" s="16">
        <v>208468</v>
      </c>
      <c r="AG2" s="16">
        <v>232160</v>
      </c>
      <c r="AH2" s="16">
        <v>372087</v>
      </c>
      <c r="AI2" s="16">
        <v>286437</v>
      </c>
      <c r="AJ2" s="16">
        <v>221593</v>
      </c>
      <c r="AK2" s="16" t="s">
        <v>35</v>
      </c>
      <c r="AL2" s="17">
        <v>631188</v>
      </c>
    </row>
    <row r="3" spans="1:40" x14ac:dyDescent="0.25">
      <c r="A3" t="s">
        <v>18</v>
      </c>
      <c r="B3" s="5">
        <v>4578.3999999999996</v>
      </c>
      <c r="C3" s="5">
        <f t="shared" si="0"/>
        <v>2.1906303947574917</v>
      </c>
      <c r="D3" s="7">
        <v>2062</v>
      </c>
      <c r="E3" s="22">
        <f t="shared" ref="E3:E17" si="4">D3/B3</f>
        <v>0.45037567709243409</v>
      </c>
      <c r="F3" s="7">
        <v>1249.5</v>
      </c>
      <c r="G3" s="5">
        <v>41243</v>
      </c>
      <c r="H3" s="5">
        <f t="shared" si="1"/>
        <v>19.733568358156393</v>
      </c>
      <c r="I3" s="15">
        <v>41565</v>
      </c>
      <c r="J3" s="8">
        <f t="shared" si="2"/>
        <v>19.887635933534675</v>
      </c>
      <c r="K3">
        <v>9232</v>
      </c>
      <c r="L3">
        <f t="shared" si="3"/>
        <v>4.417241788485315</v>
      </c>
      <c r="M3" s="5">
        <v>4186102.8</v>
      </c>
      <c r="N3" s="5">
        <v>13956</v>
      </c>
      <c r="O3" s="5">
        <v>7367.8</v>
      </c>
      <c r="P3" s="5">
        <v>1335</v>
      </c>
      <c r="Q3" s="11">
        <v>719.01480000000004</v>
      </c>
      <c r="R3" s="11">
        <v>90.2</v>
      </c>
      <c r="S3" s="11">
        <v>84.5</v>
      </c>
      <c r="T3" s="11">
        <v>101.5</v>
      </c>
      <c r="U3" s="11">
        <v>0.34</v>
      </c>
      <c r="V3" s="11">
        <v>0.18</v>
      </c>
      <c r="W3" s="13">
        <v>3.2000000000000001E-2</v>
      </c>
      <c r="X3" s="8">
        <v>59.69</v>
      </c>
      <c r="Y3" s="14">
        <v>0.6</v>
      </c>
      <c r="Z3" s="7">
        <v>4548.8999999999996</v>
      </c>
      <c r="AA3" s="7">
        <v>3647.7</v>
      </c>
      <c r="AB3" s="24">
        <f t="shared" ref="AB3:AB17" si="5">AA3/Z3</f>
        <v>0.80188617028292553</v>
      </c>
      <c r="AC3" s="9">
        <v>2089992</v>
      </c>
      <c r="AD3" t="s">
        <v>18</v>
      </c>
      <c r="AE3" s="16">
        <v>65011</v>
      </c>
      <c r="AF3" s="16">
        <v>82069</v>
      </c>
      <c r="AG3" s="16">
        <v>184549</v>
      </c>
      <c r="AH3" s="16">
        <v>75875</v>
      </c>
      <c r="AI3" s="16">
        <v>173488</v>
      </c>
      <c r="AJ3" s="16">
        <v>115546</v>
      </c>
      <c r="AK3" s="16">
        <v>204299</v>
      </c>
      <c r="AL3" s="17">
        <v>361254</v>
      </c>
    </row>
    <row r="4" spans="1:40" x14ac:dyDescent="0.25">
      <c r="A4" t="s">
        <v>19</v>
      </c>
      <c r="B4" s="5">
        <v>2703.3</v>
      </c>
      <c r="C4" s="5">
        <f t="shared" si="0"/>
        <v>1.2586683900237738</v>
      </c>
      <c r="D4" s="7">
        <v>2128</v>
      </c>
      <c r="E4" s="22">
        <f t="shared" si="4"/>
        <v>0.78718603188695291</v>
      </c>
      <c r="F4" s="7">
        <v>1027.5999999999999</v>
      </c>
      <c r="G4" s="5">
        <v>19639.400000000001</v>
      </c>
      <c r="H4" s="5">
        <f t="shared" si="1"/>
        <v>9.1441911659944903</v>
      </c>
      <c r="I4" s="15">
        <v>27148</v>
      </c>
      <c r="J4" s="8">
        <f t="shared" si="2"/>
        <v>12.640228406897277</v>
      </c>
      <c r="K4">
        <v>7363</v>
      </c>
      <c r="L4">
        <f t="shared" si="3"/>
        <v>3.4282452394277536</v>
      </c>
      <c r="M4" s="5">
        <v>2186447.9</v>
      </c>
      <c r="N4" s="5">
        <v>4211.7</v>
      </c>
      <c r="O4" s="5">
        <v>2951.3</v>
      </c>
      <c r="P4" s="11">
        <v>498.8</v>
      </c>
      <c r="Q4" s="11">
        <v>75.969899999999996</v>
      </c>
      <c r="R4" s="11">
        <v>96</v>
      </c>
      <c r="S4" s="11">
        <v>88</v>
      </c>
      <c r="T4" s="11">
        <v>111.3</v>
      </c>
      <c r="U4" s="11">
        <v>0.21</v>
      </c>
      <c r="V4" s="11">
        <v>0.15</v>
      </c>
      <c r="W4" s="13">
        <v>3.2000000000000001E-2</v>
      </c>
      <c r="X4" s="8">
        <v>52.4</v>
      </c>
      <c r="Y4" s="14">
        <v>0.48</v>
      </c>
      <c r="Z4" s="7">
        <v>2665.6</v>
      </c>
      <c r="AA4" s="7">
        <v>1842.5</v>
      </c>
      <c r="AB4" s="24">
        <f t="shared" si="5"/>
        <v>0.69121398559423775</v>
      </c>
      <c r="AC4" s="9">
        <v>2147746</v>
      </c>
      <c r="AD4" t="s">
        <v>19</v>
      </c>
      <c r="AE4" s="16">
        <v>43150</v>
      </c>
      <c r="AF4" s="16">
        <v>51832</v>
      </c>
      <c r="AG4" s="16">
        <v>125922</v>
      </c>
      <c r="AH4" s="16">
        <v>247126</v>
      </c>
      <c r="AI4" s="16">
        <v>189499</v>
      </c>
      <c r="AJ4" s="16" t="s">
        <v>35</v>
      </c>
      <c r="AK4" s="16" t="s">
        <v>35</v>
      </c>
      <c r="AL4" s="17">
        <v>347678</v>
      </c>
      <c r="AN4">
        <v>1634.9</v>
      </c>
    </row>
    <row r="5" spans="1:40" x14ac:dyDescent="0.25">
      <c r="A5" t="s">
        <v>20</v>
      </c>
      <c r="B5" s="5">
        <v>1011.7</v>
      </c>
      <c r="C5" s="5">
        <f t="shared" si="0"/>
        <v>0.99156430368506743</v>
      </c>
      <c r="D5" s="11">
        <v>326</v>
      </c>
      <c r="E5" s="22">
        <f t="shared" si="4"/>
        <v>0.32222991005238705</v>
      </c>
      <c r="F5" s="7">
        <v>296.60000000000002</v>
      </c>
      <c r="G5" s="5">
        <v>5532.1</v>
      </c>
      <c r="H5" s="5">
        <f t="shared" si="1"/>
        <v>5.4219955366375023</v>
      </c>
      <c r="I5" s="15">
        <v>10066</v>
      </c>
      <c r="J5" s="8">
        <f t="shared" si="2"/>
        <v>9.8656580813421844</v>
      </c>
      <c r="K5">
        <v>4179</v>
      </c>
      <c r="L5">
        <f t="shared" si="3"/>
        <v>4.0958260601956074</v>
      </c>
      <c r="M5" s="5">
        <v>402084.1</v>
      </c>
      <c r="N5" s="11">
        <v>378.7</v>
      </c>
      <c r="O5" s="11">
        <v>619</v>
      </c>
      <c r="P5" s="11">
        <v>214.4</v>
      </c>
      <c r="Q5" s="11">
        <v>109.8661</v>
      </c>
      <c r="R5" s="11">
        <v>73.8</v>
      </c>
      <c r="S5" s="11">
        <v>84.7</v>
      </c>
      <c r="T5" s="11">
        <v>72.7</v>
      </c>
      <c r="U5" s="11">
        <v>7.0000000000000007E-2</v>
      </c>
      <c r="V5" s="11">
        <v>0.11</v>
      </c>
      <c r="W5" s="13">
        <v>4.2000000000000003E-2</v>
      </c>
      <c r="X5" s="8">
        <v>61.43</v>
      </c>
      <c r="Y5" s="14">
        <v>0.28999999999999998</v>
      </c>
      <c r="Z5" s="7">
        <v>828.5</v>
      </c>
      <c r="AA5" s="7">
        <v>632.9</v>
      </c>
      <c r="AB5" s="24">
        <f t="shared" si="5"/>
        <v>0.76391068195534095</v>
      </c>
      <c r="AC5" s="9">
        <v>1020307</v>
      </c>
      <c r="AD5" t="s">
        <v>20</v>
      </c>
      <c r="AE5" s="16">
        <v>59754</v>
      </c>
      <c r="AF5" s="16">
        <v>43599</v>
      </c>
      <c r="AG5" s="16">
        <v>172759</v>
      </c>
      <c r="AH5" s="16">
        <v>127850</v>
      </c>
      <c r="AI5" s="16" t="s">
        <v>35</v>
      </c>
      <c r="AJ5" s="16">
        <v>243632</v>
      </c>
      <c r="AK5" s="16" t="s">
        <v>35</v>
      </c>
      <c r="AL5" s="17" t="s">
        <v>35</v>
      </c>
      <c r="AN5">
        <v>3372.6</v>
      </c>
    </row>
    <row r="6" spans="1:40" x14ac:dyDescent="0.25">
      <c r="A6" t="s">
        <v>21</v>
      </c>
      <c r="B6" s="5">
        <v>3453.2</v>
      </c>
      <c r="C6" s="5">
        <f t="shared" si="0"/>
        <v>1.3789985847414037</v>
      </c>
      <c r="D6" s="7">
        <v>2252</v>
      </c>
      <c r="E6" s="22">
        <f t="shared" si="4"/>
        <v>0.65214873161125919</v>
      </c>
      <c r="F6" s="7">
        <v>1547.7</v>
      </c>
      <c r="G6" s="5">
        <v>20934.5</v>
      </c>
      <c r="H6" s="5">
        <f t="shared" si="1"/>
        <v>8.3599692668449315</v>
      </c>
      <c r="I6" s="15">
        <v>19372</v>
      </c>
      <c r="J6" s="8">
        <f t="shared" si="2"/>
        <v>7.7360015590207558</v>
      </c>
      <c r="K6">
        <v>12354</v>
      </c>
      <c r="L6">
        <f t="shared" si="3"/>
        <v>4.9334381199743147</v>
      </c>
      <c r="M6" s="5">
        <v>2100626.7000000002</v>
      </c>
      <c r="N6" s="5">
        <v>6866.4</v>
      </c>
      <c r="O6" s="5">
        <v>3177.4</v>
      </c>
      <c r="P6" s="11">
        <v>566.1</v>
      </c>
      <c r="Q6" s="11">
        <v>368.53660000000002</v>
      </c>
      <c r="R6" s="11">
        <v>85.6</v>
      </c>
      <c r="S6" s="11">
        <v>87.4</v>
      </c>
      <c r="T6" s="11">
        <v>100.3</v>
      </c>
      <c r="U6" s="11">
        <v>0.33</v>
      </c>
      <c r="V6" s="11">
        <v>0.15</v>
      </c>
      <c r="W6" s="13">
        <v>3.1E-2</v>
      </c>
      <c r="X6" s="8">
        <v>53.96</v>
      </c>
      <c r="Y6" s="14">
        <v>0.62</v>
      </c>
      <c r="Z6" s="7">
        <v>3701.7</v>
      </c>
      <c r="AA6" s="7">
        <v>3105.2</v>
      </c>
      <c r="AB6" s="24">
        <f t="shared" si="5"/>
        <v>0.8388578220817462</v>
      </c>
      <c r="AC6" s="9">
        <v>2504136</v>
      </c>
      <c r="AD6" t="s">
        <v>21</v>
      </c>
      <c r="AE6" s="16">
        <v>41953</v>
      </c>
      <c r="AF6" s="16">
        <v>59908</v>
      </c>
      <c r="AG6" s="16">
        <v>109778</v>
      </c>
      <c r="AH6" s="16">
        <v>347453</v>
      </c>
      <c r="AI6" s="16">
        <v>328014</v>
      </c>
      <c r="AJ6" s="16" t="s">
        <v>35</v>
      </c>
      <c r="AK6" s="16" t="s">
        <v>35</v>
      </c>
      <c r="AL6" s="17">
        <v>718960</v>
      </c>
      <c r="AN6">
        <f>AN4/AN5</f>
        <v>0.48475953270473821</v>
      </c>
    </row>
    <row r="7" spans="1:40" x14ac:dyDescent="0.25">
      <c r="A7" t="s">
        <v>22</v>
      </c>
      <c r="B7" s="5">
        <v>4291.3</v>
      </c>
      <c r="C7" s="5">
        <f t="shared" si="0"/>
        <v>1.2740118562993716</v>
      </c>
      <c r="D7" s="7">
        <v>2295</v>
      </c>
      <c r="E7" s="22">
        <f t="shared" si="4"/>
        <v>0.53480297345792649</v>
      </c>
      <c r="F7" s="7">
        <v>1620.8</v>
      </c>
      <c r="G7" s="5">
        <v>22451.7</v>
      </c>
      <c r="H7" s="5">
        <f t="shared" si="1"/>
        <v>6.665516741797731</v>
      </c>
      <c r="I7" s="15">
        <v>32510</v>
      </c>
      <c r="J7" s="8">
        <f t="shared" si="2"/>
        <v>9.6516499541613427</v>
      </c>
      <c r="K7">
        <v>10408</v>
      </c>
      <c r="L7">
        <f t="shared" si="3"/>
        <v>3.0899530213137885</v>
      </c>
      <c r="M7" s="5">
        <v>2372358.9</v>
      </c>
      <c r="N7" s="5">
        <v>8534.2999999999993</v>
      </c>
      <c r="O7" s="5">
        <v>4293.6000000000004</v>
      </c>
      <c r="P7" s="11">
        <v>740.3</v>
      </c>
      <c r="Q7" s="11">
        <v>376.43610000000001</v>
      </c>
      <c r="R7" s="11">
        <v>85.4</v>
      </c>
      <c r="S7" s="11">
        <v>87.6</v>
      </c>
      <c r="T7" s="11">
        <v>105.7</v>
      </c>
      <c r="U7" s="11">
        <v>0.38</v>
      </c>
      <c r="V7" s="11">
        <v>0.19</v>
      </c>
      <c r="W7" s="13">
        <v>3.3000000000000002E-2</v>
      </c>
      <c r="X7" s="8">
        <v>56.7</v>
      </c>
      <c r="Y7" s="14">
        <v>0.48</v>
      </c>
      <c r="Z7" s="7">
        <v>3961.4</v>
      </c>
      <c r="AA7" s="7">
        <v>2760.5</v>
      </c>
      <c r="AB7" s="24">
        <f t="shared" si="5"/>
        <v>0.69684959862674811</v>
      </c>
      <c r="AC7" s="9">
        <v>3368336</v>
      </c>
      <c r="AD7" t="s">
        <v>22</v>
      </c>
      <c r="AE7" s="16">
        <v>58431</v>
      </c>
      <c r="AF7" s="16">
        <v>105223</v>
      </c>
      <c r="AG7" s="16">
        <v>197640</v>
      </c>
      <c r="AH7" s="16">
        <v>322621</v>
      </c>
      <c r="AI7" s="16">
        <v>84129</v>
      </c>
      <c r="AJ7" s="16">
        <v>112952</v>
      </c>
      <c r="AK7" s="16" t="s">
        <v>35</v>
      </c>
      <c r="AL7" s="17">
        <v>758334</v>
      </c>
    </row>
    <row r="8" spans="1:40" x14ac:dyDescent="0.25">
      <c r="A8" t="s">
        <v>23</v>
      </c>
      <c r="B8" s="5">
        <v>10054.700000000001</v>
      </c>
      <c r="C8" s="5">
        <f t="shared" si="0"/>
        <v>1.8848400537556302</v>
      </c>
      <c r="D8" s="7">
        <v>3513</v>
      </c>
      <c r="E8" s="22">
        <f t="shared" si="4"/>
        <v>0.34938884302863332</v>
      </c>
      <c r="F8" s="7">
        <v>2998</v>
      </c>
      <c r="G8" s="5">
        <v>81180.600000000006</v>
      </c>
      <c r="H8" s="5">
        <f t="shared" si="1"/>
        <v>15.218002174894758</v>
      </c>
      <c r="I8" s="15">
        <v>101396</v>
      </c>
      <c r="J8" s="8">
        <f t="shared" si="2"/>
        <v>19.007552894726434</v>
      </c>
      <c r="K8">
        <v>28925</v>
      </c>
      <c r="L8">
        <f t="shared" si="3"/>
        <v>5.4222402015854874</v>
      </c>
      <c r="M8" s="5">
        <v>7461717.5999999996</v>
      </c>
      <c r="N8" s="5">
        <v>14174.4</v>
      </c>
      <c r="O8" s="5">
        <v>30614.799999999999</v>
      </c>
      <c r="P8" s="5">
        <v>1283.2</v>
      </c>
      <c r="Q8" s="11">
        <v>676.30190000000005</v>
      </c>
      <c r="R8" s="11">
        <v>91.4</v>
      </c>
      <c r="S8" s="11">
        <v>86.3</v>
      </c>
      <c r="T8" s="11">
        <v>91.9</v>
      </c>
      <c r="U8" s="11">
        <v>0.17</v>
      </c>
      <c r="V8" s="11">
        <v>0.38</v>
      </c>
      <c r="W8" s="13">
        <v>2.1999999999999999E-2</v>
      </c>
      <c r="X8" s="8">
        <v>50.85</v>
      </c>
      <c r="Y8" s="14">
        <v>0.56000000000000005</v>
      </c>
      <c r="Z8" s="7">
        <v>10096.4</v>
      </c>
      <c r="AA8" s="7">
        <v>7688.7</v>
      </c>
      <c r="AB8" s="24">
        <f t="shared" si="5"/>
        <v>0.761528861772513</v>
      </c>
      <c r="AC8" s="9">
        <v>5334511</v>
      </c>
      <c r="AD8" t="s">
        <v>23</v>
      </c>
      <c r="AE8" s="16">
        <v>81551</v>
      </c>
      <c r="AF8" s="16">
        <v>77585</v>
      </c>
      <c r="AG8" s="16">
        <v>387376</v>
      </c>
      <c r="AH8" s="16">
        <v>554384</v>
      </c>
      <c r="AI8" s="16">
        <v>242814</v>
      </c>
      <c r="AJ8" s="16">
        <v>123627</v>
      </c>
      <c r="AK8" s="16">
        <v>219703</v>
      </c>
      <c r="AL8" s="17">
        <v>1715517</v>
      </c>
    </row>
    <row r="9" spans="1:40" x14ac:dyDescent="0.25">
      <c r="A9" t="s">
        <v>24</v>
      </c>
      <c r="B9" s="5">
        <v>1576</v>
      </c>
      <c r="C9" s="5">
        <f t="shared" si="0"/>
        <v>1.5746489511998705</v>
      </c>
      <c r="D9" s="11">
        <v>945</v>
      </c>
      <c r="E9" s="22">
        <f t="shared" si="4"/>
        <v>0.59961928934010156</v>
      </c>
      <c r="F9" s="7">
        <v>607.9</v>
      </c>
      <c r="G9" s="5">
        <v>9196.2999999999993</v>
      </c>
      <c r="H9" s="5">
        <f t="shared" si="1"/>
        <v>9.1884163387813249</v>
      </c>
      <c r="I9" s="15">
        <v>16976</v>
      </c>
      <c r="J9" s="8">
        <f t="shared" si="2"/>
        <v>16.961447078406728</v>
      </c>
      <c r="K9">
        <v>3505</v>
      </c>
      <c r="L9">
        <f t="shared" si="3"/>
        <v>3.5019952880428589</v>
      </c>
      <c r="M9" s="5">
        <v>886518.9</v>
      </c>
      <c r="N9" s="5">
        <v>3345.5</v>
      </c>
      <c r="O9" s="5">
        <v>1385.7</v>
      </c>
      <c r="P9" s="11">
        <v>368.6</v>
      </c>
      <c r="Q9" s="11">
        <v>161.78909999999999</v>
      </c>
      <c r="R9" s="11">
        <v>88.1</v>
      </c>
      <c r="S9" s="11">
        <v>87.2</v>
      </c>
      <c r="T9" s="11">
        <v>96.4</v>
      </c>
      <c r="U9" s="11">
        <v>0.36</v>
      </c>
      <c r="V9" s="11">
        <v>0.15</v>
      </c>
      <c r="W9" s="13">
        <v>4.1000000000000002E-2</v>
      </c>
      <c r="X9" s="8">
        <v>63.06</v>
      </c>
      <c r="Y9" s="14">
        <v>0.61</v>
      </c>
      <c r="Z9" s="7">
        <v>1547</v>
      </c>
      <c r="AA9" s="7">
        <v>1338.5</v>
      </c>
      <c r="AB9" s="24">
        <f t="shared" si="5"/>
        <v>0.86522301228183585</v>
      </c>
      <c r="AC9" s="9">
        <v>1000858</v>
      </c>
      <c r="AD9" t="s">
        <v>24</v>
      </c>
      <c r="AE9" s="16">
        <v>28073</v>
      </c>
      <c r="AF9" s="16">
        <v>93866</v>
      </c>
      <c r="AG9" s="16">
        <v>91406</v>
      </c>
      <c r="AH9" s="16">
        <v>129179</v>
      </c>
      <c r="AI9" s="16">
        <v>63635</v>
      </c>
      <c r="AJ9" s="16">
        <v>121576</v>
      </c>
      <c r="AK9" s="16" t="s">
        <v>35</v>
      </c>
      <c r="AL9" s="17" t="s">
        <v>35</v>
      </c>
    </row>
    <row r="10" spans="1:40" x14ac:dyDescent="0.25">
      <c r="A10" t="s">
        <v>25</v>
      </c>
      <c r="B10" s="5">
        <v>1605.7</v>
      </c>
      <c r="C10" s="5">
        <f t="shared" si="0"/>
        <v>0.75413761214961395</v>
      </c>
      <c r="D10" s="7">
        <v>1358</v>
      </c>
      <c r="E10" s="22">
        <f t="shared" si="4"/>
        <v>0.84573706171763097</v>
      </c>
      <c r="F10" s="7">
        <v>734.8</v>
      </c>
      <c r="G10" s="5">
        <v>6599.7</v>
      </c>
      <c r="H10" s="5">
        <f t="shared" si="1"/>
        <v>3.0996338038885267</v>
      </c>
      <c r="I10" s="15">
        <v>11756</v>
      </c>
      <c r="J10" s="8">
        <f t="shared" si="2"/>
        <v>5.521356273544785</v>
      </c>
      <c r="K10">
        <v>5320</v>
      </c>
      <c r="L10">
        <f t="shared" si="3"/>
        <v>2.498606275540852</v>
      </c>
      <c r="M10" s="5">
        <v>615923.5</v>
      </c>
      <c r="N10" s="5">
        <v>1715.9</v>
      </c>
      <c r="O10" s="11">
        <v>914.2</v>
      </c>
      <c r="P10" s="11">
        <v>308.5</v>
      </c>
      <c r="Q10" s="11">
        <v>60.054400000000001</v>
      </c>
      <c r="R10" s="11">
        <v>95</v>
      </c>
      <c r="S10" s="11">
        <v>87.1</v>
      </c>
      <c r="T10" s="11">
        <v>93.3</v>
      </c>
      <c r="U10" s="11">
        <v>0.26</v>
      </c>
      <c r="V10" s="11">
        <v>0.14000000000000001</v>
      </c>
      <c r="W10" s="13">
        <v>5.1999999999999998E-2</v>
      </c>
      <c r="X10" s="8">
        <v>58.35</v>
      </c>
      <c r="Y10" s="14">
        <v>0.35</v>
      </c>
      <c r="Z10" s="7">
        <v>1590.4</v>
      </c>
      <c r="AA10" s="7">
        <v>1041.9000000000001</v>
      </c>
      <c r="AB10" s="24">
        <f t="shared" si="5"/>
        <v>0.65511820925553321</v>
      </c>
      <c r="AC10" s="9">
        <v>2129187</v>
      </c>
      <c r="AD10" t="s">
        <v>25</v>
      </c>
      <c r="AE10" s="16">
        <v>50646</v>
      </c>
      <c r="AF10" s="16">
        <v>96163</v>
      </c>
      <c r="AG10" s="16">
        <v>103699</v>
      </c>
      <c r="AH10" s="16">
        <v>258487</v>
      </c>
      <c r="AI10" s="16">
        <v>189703</v>
      </c>
      <c r="AJ10" s="16">
        <v>182028</v>
      </c>
      <c r="AK10" s="16" t="s">
        <v>35</v>
      </c>
      <c r="AL10" s="17" t="s">
        <v>35</v>
      </c>
    </row>
    <row r="11" spans="1:40" x14ac:dyDescent="0.25">
      <c r="A11" t="s">
        <v>26</v>
      </c>
      <c r="B11" s="11">
        <v>723.8</v>
      </c>
      <c r="C11" s="5">
        <f t="shared" si="0"/>
        <v>0.60725653945992919</v>
      </c>
      <c r="D11" s="7">
        <v>1131</v>
      </c>
      <c r="E11" s="22">
        <f t="shared" si="4"/>
        <v>1.5625863498203925</v>
      </c>
      <c r="F11" s="7">
        <v>630.29999999999995</v>
      </c>
      <c r="G11" s="5">
        <v>3387.4</v>
      </c>
      <c r="H11" s="5">
        <f t="shared" si="1"/>
        <v>2.8419740284147066</v>
      </c>
      <c r="I11" s="15">
        <v>11243</v>
      </c>
      <c r="J11" s="8">
        <f t="shared" si="2"/>
        <v>9.4326958733738397</v>
      </c>
      <c r="K11">
        <v>5295</v>
      </c>
      <c r="L11">
        <f t="shared" si="3"/>
        <v>4.4424196966569856</v>
      </c>
      <c r="M11" s="5">
        <v>353112.6</v>
      </c>
      <c r="N11" s="5">
        <v>1045.2</v>
      </c>
      <c r="O11" s="11">
        <v>553.79999999999995</v>
      </c>
      <c r="P11" s="11">
        <v>245.3</v>
      </c>
      <c r="Q11" s="11">
        <v>57.662700000000001</v>
      </c>
      <c r="R11" s="11">
        <v>83.9</v>
      </c>
      <c r="S11" s="11">
        <v>85.7</v>
      </c>
      <c r="T11" s="11">
        <v>104.2</v>
      </c>
      <c r="U11" s="11">
        <v>0.31</v>
      </c>
      <c r="V11" s="11">
        <v>0.16</v>
      </c>
      <c r="W11" s="13">
        <v>7.2999999999999995E-2</v>
      </c>
      <c r="X11" s="8">
        <v>57.44</v>
      </c>
      <c r="Y11" s="14">
        <v>0.53</v>
      </c>
      <c r="Z11" s="7">
        <v>727.3</v>
      </c>
      <c r="AA11" s="7">
        <v>656.1</v>
      </c>
      <c r="AB11" s="24">
        <f t="shared" si="5"/>
        <v>0.90210367111233336</v>
      </c>
      <c r="AC11" s="9">
        <v>1191918</v>
      </c>
      <c r="AD11" t="s">
        <v>26</v>
      </c>
      <c r="AE11" s="16">
        <v>54135</v>
      </c>
      <c r="AF11" s="16">
        <v>36567</v>
      </c>
      <c r="AG11" s="16">
        <v>81278</v>
      </c>
      <c r="AH11" s="16">
        <v>124186</v>
      </c>
      <c r="AI11" s="16">
        <v>132216</v>
      </c>
      <c r="AJ11" s="16" t="s">
        <v>35</v>
      </c>
      <c r="AK11" s="16" t="s">
        <v>35</v>
      </c>
      <c r="AL11" s="17">
        <v>294921</v>
      </c>
    </row>
    <row r="12" spans="1:40" x14ac:dyDescent="0.25">
      <c r="A12" t="s">
        <v>27</v>
      </c>
      <c r="B12" s="5">
        <v>3734.4</v>
      </c>
      <c r="C12" s="5">
        <f t="shared" si="0"/>
        <v>1.6221872682799054</v>
      </c>
      <c r="D12" s="7">
        <v>1810</v>
      </c>
      <c r="E12" s="22">
        <f t="shared" si="4"/>
        <v>0.48468294772922021</v>
      </c>
      <c r="F12" s="7">
        <v>1591</v>
      </c>
      <c r="G12" s="5">
        <v>29874.9</v>
      </c>
      <c r="H12" s="5">
        <f t="shared" si="1"/>
        <v>12.977367829138643</v>
      </c>
      <c r="I12" s="15">
        <v>37380</v>
      </c>
      <c r="J12" s="8">
        <f t="shared" si="2"/>
        <v>16.237510734871162</v>
      </c>
      <c r="K12">
        <v>11031</v>
      </c>
      <c r="L12">
        <f t="shared" si="3"/>
        <v>4.7917597890948045</v>
      </c>
      <c r="M12" s="5">
        <v>3115654.3</v>
      </c>
      <c r="N12" s="5">
        <v>6540.5</v>
      </c>
      <c r="O12" s="5">
        <v>4634.6000000000004</v>
      </c>
      <c r="P12" s="5">
        <v>1055.7</v>
      </c>
      <c r="Q12" s="11">
        <v>302.05160000000001</v>
      </c>
      <c r="R12" s="11">
        <v>84.5</v>
      </c>
      <c r="S12" s="11">
        <v>84.7</v>
      </c>
      <c r="T12" s="11">
        <v>104.3</v>
      </c>
      <c r="U12" s="11">
        <v>0.22</v>
      </c>
      <c r="V12" s="11">
        <v>0.16</v>
      </c>
      <c r="W12" s="13">
        <v>4.2000000000000003E-2</v>
      </c>
      <c r="X12" s="8">
        <v>58.92</v>
      </c>
      <c r="Y12" s="14">
        <v>0.69</v>
      </c>
      <c r="Z12" s="7">
        <v>3384</v>
      </c>
      <c r="AA12" s="7">
        <v>2757.7</v>
      </c>
      <c r="AB12" s="24">
        <f t="shared" si="5"/>
        <v>0.81492316784869967</v>
      </c>
      <c r="AC12" s="9">
        <v>2302077</v>
      </c>
      <c r="AD12" t="s">
        <v>27</v>
      </c>
      <c r="AE12" s="16">
        <v>32978</v>
      </c>
      <c r="AF12" s="16">
        <v>54600</v>
      </c>
      <c r="AG12" s="16">
        <v>131470</v>
      </c>
      <c r="AH12" s="16">
        <v>363285</v>
      </c>
      <c r="AI12" s="16">
        <v>205993</v>
      </c>
      <c r="AJ12" s="16" t="s">
        <v>35</v>
      </c>
      <c r="AK12" s="16">
        <v>248726</v>
      </c>
      <c r="AL12" s="17">
        <v>460427</v>
      </c>
    </row>
    <row r="13" spans="1:40" x14ac:dyDescent="0.25">
      <c r="A13" t="s">
        <v>28</v>
      </c>
      <c r="B13" s="5">
        <v>10505.8</v>
      </c>
      <c r="C13" s="5">
        <f t="shared" si="0"/>
        <v>2.2908796569677126</v>
      </c>
      <c r="D13" s="7">
        <v>5633</v>
      </c>
      <c r="E13" s="22">
        <f t="shared" si="4"/>
        <v>0.53618001484894062</v>
      </c>
      <c r="F13" s="7">
        <v>3126.6</v>
      </c>
      <c r="G13" s="5">
        <v>46598.6</v>
      </c>
      <c r="H13" s="5">
        <f t="shared" si="1"/>
        <v>10.161223779548026</v>
      </c>
      <c r="I13" s="15">
        <v>41713</v>
      </c>
      <c r="J13" s="8">
        <f t="shared" si="2"/>
        <v>9.0958768614569276</v>
      </c>
      <c r="K13">
        <v>21926</v>
      </c>
      <c r="L13">
        <f t="shared" si="3"/>
        <v>4.7811520644476442</v>
      </c>
      <c r="M13" s="5">
        <v>4208679.0999999996</v>
      </c>
      <c r="N13" s="5">
        <v>13562.6</v>
      </c>
      <c r="O13" s="5">
        <v>6120.2</v>
      </c>
      <c r="P13" s="5">
        <v>1992.6</v>
      </c>
      <c r="Q13" s="11">
        <v>881.4547</v>
      </c>
      <c r="R13" s="11">
        <v>82.2</v>
      </c>
      <c r="S13" s="11">
        <v>86.4</v>
      </c>
      <c r="T13" s="11">
        <v>90.3</v>
      </c>
      <c r="U13" s="11">
        <v>0.28999999999999998</v>
      </c>
      <c r="V13" s="11">
        <v>0.13</v>
      </c>
      <c r="W13" s="13">
        <v>4.1000000000000002E-2</v>
      </c>
      <c r="X13" s="8">
        <v>57.78</v>
      </c>
      <c r="Y13" s="14">
        <v>0.68</v>
      </c>
      <c r="Z13" s="7">
        <v>10285.299999999999</v>
      </c>
      <c r="AA13" s="7">
        <v>6823.4</v>
      </c>
      <c r="AB13" s="24">
        <f t="shared" si="5"/>
        <v>0.66341283190572953</v>
      </c>
      <c r="AC13" s="9">
        <v>4585924</v>
      </c>
      <c r="AD13" t="s">
        <v>28</v>
      </c>
      <c r="AE13" s="16">
        <v>40424</v>
      </c>
      <c r="AF13" s="16">
        <v>89726</v>
      </c>
      <c r="AG13" s="16">
        <v>179913</v>
      </c>
      <c r="AH13" s="16">
        <v>421523</v>
      </c>
      <c r="AI13" s="16">
        <v>730307</v>
      </c>
      <c r="AJ13" s="16">
        <v>1362872</v>
      </c>
      <c r="AK13" s="16">
        <v>447985</v>
      </c>
      <c r="AL13" s="17">
        <v>307233</v>
      </c>
    </row>
    <row r="14" spans="1:40" x14ac:dyDescent="0.25">
      <c r="A14" t="s">
        <v>29</v>
      </c>
      <c r="B14" s="5">
        <v>1237.5</v>
      </c>
      <c r="C14" s="5">
        <f t="shared" si="0"/>
        <v>0.97967345801376848</v>
      </c>
      <c r="D14" s="7">
        <v>1191</v>
      </c>
      <c r="E14" s="22">
        <f t="shared" si="4"/>
        <v>0.9624242424242424</v>
      </c>
      <c r="F14" s="7">
        <v>465.4</v>
      </c>
      <c r="G14" s="5">
        <v>7302.4</v>
      </c>
      <c r="H14" s="5">
        <f t="shared" si="1"/>
        <v>5.7809838058987815</v>
      </c>
      <c r="I14" s="15">
        <v>6659</v>
      </c>
      <c r="J14" s="8">
        <f t="shared" si="2"/>
        <v>5.2716327732635833</v>
      </c>
      <c r="K14">
        <v>4117</v>
      </c>
      <c r="L14">
        <f t="shared" si="3"/>
        <v>3.2592449508223713</v>
      </c>
      <c r="M14" s="5">
        <v>1027170.2</v>
      </c>
      <c r="N14" s="5">
        <v>3108.7</v>
      </c>
      <c r="O14" s="5">
        <v>1728.7</v>
      </c>
      <c r="P14" s="11">
        <v>418</v>
      </c>
      <c r="Q14" s="11">
        <v>19.355</v>
      </c>
      <c r="R14" s="11">
        <v>77.400000000000006</v>
      </c>
      <c r="S14" s="11">
        <v>85.6</v>
      </c>
      <c r="T14" s="11">
        <v>140.69999999999999</v>
      </c>
      <c r="U14" s="11">
        <v>0.43</v>
      </c>
      <c r="V14" s="11">
        <v>0.24</v>
      </c>
      <c r="W14" s="13">
        <v>6.2E-2</v>
      </c>
      <c r="X14" s="8">
        <v>56.36</v>
      </c>
      <c r="Y14" s="14">
        <v>0.37</v>
      </c>
      <c r="Z14" s="7">
        <v>1217.2</v>
      </c>
      <c r="AA14" s="7">
        <v>916.7</v>
      </c>
      <c r="AB14" s="24">
        <f t="shared" si="5"/>
        <v>0.75312191915872495</v>
      </c>
      <c r="AC14" s="9">
        <v>1263176</v>
      </c>
      <c r="AD14" t="s">
        <v>29</v>
      </c>
      <c r="AE14" s="16">
        <v>40364</v>
      </c>
      <c r="AF14" s="16">
        <v>42515</v>
      </c>
      <c r="AG14" s="16">
        <v>70505</v>
      </c>
      <c r="AH14" s="16">
        <v>93248</v>
      </c>
      <c r="AI14" s="16">
        <v>124566</v>
      </c>
      <c r="AJ14" s="16" t="s">
        <v>35</v>
      </c>
      <c r="AK14" s="16">
        <v>200938</v>
      </c>
      <c r="AL14" s="17" t="s">
        <v>35</v>
      </c>
    </row>
    <row r="15" spans="1:40" x14ac:dyDescent="0.25">
      <c r="A15" t="s">
        <v>30</v>
      </c>
      <c r="B15" s="5">
        <v>1461.7</v>
      </c>
      <c r="C15" s="5">
        <f t="shared" si="0"/>
        <v>1.0122807515684222</v>
      </c>
      <c r="D15" s="7">
        <v>1383</v>
      </c>
      <c r="E15" s="22">
        <f t="shared" si="4"/>
        <v>0.94615858247246354</v>
      </c>
      <c r="F15" s="7">
        <v>657.4</v>
      </c>
      <c r="G15" s="5">
        <v>9268.7999999999993</v>
      </c>
      <c r="H15" s="5">
        <f t="shared" si="1"/>
        <v>6.4189832593127125</v>
      </c>
      <c r="I15" s="15">
        <v>11738</v>
      </c>
      <c r="J15" s="8">
        <f t="shared" si="2"/>
        <v>8.1289946376890878</v>
      </c>
      <c r="K15">
        <v>6217</v>
      </c>
      <c r="L15">
        <f t="shared" si="3"/>
        <v>4.3055000564417325</v>
      </c>
      <c r="M15" s="5">
        <v>1024614</v>
      </c>
      <c r="N15" s="5">
        <v>3435.8</v>
      </c>
      <c r="O15" s="5">
        <v>1627.9</v>
      </c>
      <c r="P15" s="11">
        <v>514.6</v>
      </c>
      <c r="Q15" s="11">
        <v>80.012799999999999</v>
      </c>
      <c r="R15" s="11">
        <v>73.2</v>
      </c>
      <c r="S15" s="11">
        <v>87.6</v>
      </c>
      <c r="T15" s="11">
        <v>110.5</v>
      </c>
      <c r="U15" s="11">
        <v>0.37</v>
      </c>
      <c r="V15" s="11">
        <v>0.18</v>
      </c>
      <c r="W15" s="13">
        <v>6.3E-2</v>
      </c>
      <c r="X15" s="8">
        <v>57.42</v>
      </c>
      <c r="Y15" s="14">
        <v>0.46</v>
      </c>
      <c r="Z15" s="7">
        <v>1458.5</v>
      </c>
      <c r="AA15" s="7">
        <v>1248.2</v>
      </c>
      <c r="AB15" s="24">
        <f t="shared" si="5"/>
        <v>0.85581076448405902</v>
      </c>
      <c r="AC15" s="9">
        <v>1443967</v>
      </c>
      <c r="AD15" t="s">
        <v>30</v>
      </c>
      <c r="AE15" s="16">
        <v>59616</v>
      </c>
      <c r="AF15" s="16">
        <v>44003</v>
      </c>
      <c r="AG15" s="16">
        <v>179549</v>
      </c>
      <c r="AH15" s="16">
        <v>219123</v>
      </c>
      <c r="AI15" s="16">
        <v>59646</v>
      </c>
      <c r="AJ15" s="16">
        <v>298300</v>
      </c>
      <c r="AK15" s="16" t="s">
        <v>35</v>
      </c>
      <c r="AL15" s="17" t="s">
        <v>35</v>
      </c>
    </row>
    <row r="16" spans="1:40" x14ac:dyDescent="0.25">
      <c r="A16" t="s">
        <v>31</v>
      </c>
      <c r="B16" s="5">
        <v>3372.1</v>
      </c>
      <c r="C16" s="5">
        <f t="shared" si="0"/>
        <v>0.97106502112694915</v>
      </c>
      <c r="D16" s="7">
        <v>1958</v>
      </c>
      <c r="E16" s="22">
        <f t="shared" si="4"/>
        <v>0.58064707452329412</v>
      </c>
      <c r="F16" s="7">
        <v>1320</v>
      </c>
      <c r="G16" s="5">
        <v>18939.7</v>
      </c>
      <c r="H16" s="5">
        <f t="shared" si="1"/>
        <v>5.4540731830722926</v>
      </c>
      <c r="I16" s="15">
        <v>27190</v>
      </c>
      <c r="J16" s="8">
        <f t="shared" si="2"/>
        <v>7.8299154605265997</v>
      </c>
      <c r="K16">
        <v>11736</v>
      </c>
      <c r="L16">
        <f t="shared" si="3"/>
        <v>3.3796207372100104</v>
      </c>
      <c r="M16" s="5">
        <v>2028426.7</v>
      </c>
      <c r="N16" s="5">
        <v>5824.8</v>
      </c>
      <c r="O16" s="5">
        <v>3059.8</v>
      </c>
      <c r="P16" s="5">
        <v>1224.3</v>
      </c>
      <c r="Q16" s="11">
        <v>170.76519999999999</v>
      </c>
      <c r="R16" s="11">
        <v>84.6</v>
      </c>
      <c r="S16" s="11">
        <v>85.5</v>
      </c>
      <c r="T16" s="11">
        <v>107.1</v>
      </c>
      <c r="U16" s="11">
        <v>0.31</v>
      </c>
      <c r="V16" s="11">
        <v>0.16</v>
      </c>
      <c r="W16" s="13">
        <v>6.2E-2</v>
      </c>
      <c r="X16" s="8">
        <v>60.9</v>
      </c>
      <c r="Y16" s="14">
        <v>0.38</v>
      </c>
      <c r="Z16" s="7">
        <v>3042.3</v>
      </c>
      <c r="AA16" s="7">
        <v>2440.6999999999998</v>
      </c>
      <c r="AB16" s="24">
        <f t="shared" si="5"/>
        <v>0.80225487295795939</v>
      </c>
      <c r="AC16" s="9">
        <v>3472579</v>
      </c>
      <c r="AD16" t="s">
        <v>31</v>
      </c>
      <c r="AE16" s="16">
        <v>146696</v>
      </c>
      <c r="AF16" s="16">
        <v>149740</v>
      </c>
      <c r="AG16" s="16">
        <v>265877</v>
      </c>
      <c r="AH16" s="16">
        <v>341813</v>
      </c>
      <c r="AI16" s="16">
        <v>360573</v>
      </c>
      <c r="AJ16" s="16">
        <v>104676</v>
      </c>
      <c r="AK16" s="16" t="s">
        <v>35</v>
      </c>
      <c r="AL16" s="17">
        <v>550742</v>
      </c>
    </row>
    <row r="17" spans="1:38" x14ac:dyDescent="0.25">
      <c r="A17" t="s">
        <v>32</v>
      </c>
      <c r="B17" s="5">
        <v>2212.1999999999998</v>
      </c>
      <c r="C17" s="5">
        <f t="shared" si="0"/>
        <v>1.2895884474513983</v>
      </c>
      <c r="D17" s="7">
        <v>1473</v>
      </c>
      <c r="E17" s="22">
        <f t="shared" si="4"/>
        <v>0.66585299701654466</v>
      </c>
      <c r="F17" s="7">
        <v>866</v>
      </c>
      <c r="G17" s="5">
        <v>16265.6</v>
      </c>
      <c r="H17" s="5">
        <f t="shared" si="1"/>
        <v>9.4819319459657674</v>
      </c>
      <c r="I17" s="15">
        <v>22657</v>
      </c>
      <c r="J17" s="8">
        <f t="shared" si="2"/>
        <v>13.20775944937453</v>
      </c>
      <c r="K17">
        <v>8237</v>
      </c>
      <c r="L17">
        <f t="shared" si="3"/>
        <v>4.8017087250959083</v>
      </c>
      <c r="M17" s="5">
        <v>2016871.9</v>
      </c>
      <c r="N17" s="5">
        <v>5401</v>
      </c>
      <c r="O17" s="5">
        <v>2740.1</v>
      </c>
      <c r="P17" s="11">
        <v>606</v>
      </c>
      <c r="Q17" s="11">
        <v>133.1156</v>
      </c>
      <c r="R17" s="11">
        <v>87.9</v>
      </c>
      <c r="S17" s="11">
        <v>86.8</v>
      </c>
      <c r="T17" s="11">
        <v>124</v>
      </c>
      <c r="U17" s="11">
        <v>0.33</v>
      </c>
      <c r="V17" s="11">
        <v>0.17</v>
      </c>
      <c r="W17" s="13">
        <v>4.1000000000000002E-2</v>
      </c>
      <c r="X17" s="8">
        <v>61.31</v>
      </c>
      <c r="Y17" s="14">
        <v>0.51</v>
      </c>
      <c r="Z17" s="7">
        <v>2200.6999999999998</v>
      </c>
      <c r="AA17" s="7">
        <v>1759.7</v>
      </c>
      <c r="AB17" s="24">
        <f t="shared" si="5"/>
        <v>0.79960921524969342</v>
      </c>
      <c r="AC17" s="9">
        <v>1715431</v>
      </c>
      <c r="AD17" t="s">
        <v>32</v>
      </c>
      <c r="AE17" s="16">
        <v>94607</v>
      </c>
      <c r="AF17" s="16">
        <v>50481</v>
      </c>
      <c r="AG17" s="16">
        <v>191861</v>
      </c>
      <c r="AH17" s="16">
        <v>258645</v>
      </c>
      <c r="AI17" s="16">
        <v>69724</v>
      </c>
      <c r="AJ17" s="16">
        <v>109343</v>
      </c>
      <c r="AK17" s="16" t="s">
        <v>35</v>
      </c>
      <c r="AL17" s="17">
        <v>408913</v>
      </c>
    </row>
    <row r="19" spans="1:38" x14ac:dyDescent="0.25">
      <c r="N19" s="10"/>
    </row>
    <row r="20" spans="1:38" x14ac:dyDescent="0.25">
      <c r="N20" s="10"/>
    </row>
    <row r="21" spans="1:38" x14ac:dyDescent="0.25">
      <c r="N21" s="10"/>
    </row>
    <row r="22" spans="1:38" x14ac:dyDescent="0.25">
      <c r="N22" s="10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Roman,Normalny"&amp;12&amp;A</oddHeader>
    <oddFooter>&amp;C&amp;"Times New Roman,Normalny"&amp;12Strona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581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Marcin Łysik</cp:lastModifiedBy>
  <cp:revision>28</cp:revision>
  <dcterms:created xsi:type="dcterms:W3CDTF">2017-10-29T03:49:57Z</dcterms:created>
  <dcterms:modified xsi:type="dcterms:W3CDTF">2017-12-19T15:07:03Z</dcterms:modified>
  <dc:language>pl-PL</dc:language>
</cp:coreProperties>
</file>