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o\Python\Poland_Map_Generator(NUTS-2)\regions_data\Elektryczność\"/>
    </mc:Choice>
  </mc:AlternateContent>
  <bookViews>
    <workbookView xWindow="0" yWindow="0" windowWidth="16380" windowHeight="8196" tabRatio="500" xr2:uid="{00000000-000D-0000-FFFF-FFFF00000000}"/>
  </bookViews>
  <sheets>
    <sheet name="Arkusz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P2" i="1"/>
  <c r="Q2" i="1" s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 s="1"/>
  <c r="P17" i="1"/>
  <c r="Q17" i="1"/>
</calcChain>
</file>

<file path=xl/sharedStrings.xml><?xml version="1.0" encoding="utf-8"?>
<sst xmlns="http://schemas.openxmlformats.org/spreadsheetml/2006/main" count="45" uniqueCount="29">
  <si>
    <t>Moc zainstalowana</t>
  </si>
  <si>
    <t>Produkcja energii</t>
  </si>
  <si>
    <t>Produkcja energii z OZE</t>
  </si>
  <si>
    <t>Udział produkcji z OZE</t>
  </si>
  <si>
    <t>Stosunek produkcji do zuż</t>
  </si>
  <si>
    <t>Zużycie energii na mieszkańca</t>
  </si>
  <si>
    <t xml:space="preserve"> 2_Zużycie ogółem</t>
  </si>
  <si>
    <t>Średnia cena zakupu energii</t>
  </si>
  <si>
    <t>Odbiorcy energii elektrycznej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</si>
  <si>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</si>
  <si>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</si>
  <si>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</si>
  <si>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</si>
  <si>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</si>
  <si>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</si>
  <si>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</si>
  <si>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</si>
  <si>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</si>
  <si>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</si>
  <si>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</si>
  <si>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</si>
  <si>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</si>
  <si>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</si>
  <si>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</si>
  <si>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</si>
  <si>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Zużycie energii</t>
  </si>
  <si>
    <t>Moc zainstalowana na mieszkańca</t>
  </si>
  <si>
    <t>Zużycie gospodarstw domowych</t>
  </si>
  <si>
    <t>Zużycie gospodarstw domoych na mieszkańca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</si>
</sst>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0"/>
      <name val="Arial"/>
      <family val="2"/>
      <charset val="238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Produkcja energii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Arkusz1!$D$2:$D$17</c:f>
              <c:numCache>
                <c:formatCode>#,##0</c:formatCode>
                <c:ptCount val="16"/>
                <c:pt idx="0">
                  <c:v>10750.2</c:v>
                </c:pt>
                <c:pt idx="1">
                  <c:v>3731.7</c:v>
                </c:pt>
                <c:pt idx="2">
                  <c:v>1803</c:v>
                </c:pt>
                <c:pt idx="3">
                  <c:v>2502.9</c:v>
                </c:pt>
                <c:pt idx="4">
                  <c:v>37205.599999999999</c:v>
                </c:pt>
                <c:pt idx="5">
                  <c:v>6621.1</c:v>
                </c:pt>
                <c:pt idx="6">
                  <c:v>23641.599999999999</c:v>
                </c:pt>
                <c:pt idx="7">
                  <c:v>8275.7000000000007</c:v>
                </c:pt>
                <c:pt idx="8">
                  <c:v>2897.2</c:v>
                </c:pt>
                <c:pt idx="9">
                  <c:v>1213.7</c:v>
                </c:pt>
                <c:pt idx="10">
                  <c:v>4243.3999999999996</c:v>
                </c:pt>
                <c:pt idx="11">
                  <c:v>27562</c:v>
                </c:pt>
                <c:pt idx="12">
                  <c:v>9898.6</c:v>
                </c:pt>
                <c:pt idx="13">
                  <c:v>1138.8</c:v>
                </c:pt>
                <c:pt idx="14">
                  <c:v>13443.4</c:v>
                </c:pt>
                <c:pt idx="15">
                  <c:v>10015.6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1-4B9D-92AD-3DB06447166F}"/>
            </c:ext>
          </c:extLst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Zużycie energii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Arkusz1!$H$2:$H$17</c:f>
              <c:numCache>
                <c:formatCode>#,##0</c:formatCode>
                <c:ptCount val="16"/>
                <c:pt idx="0">
                  <c:v>13342</c:v>
                </c:pt>
                <c:pt idx="1">
                  <c:v>7863</c:v>
                </c:pt>
                <c:pt idx="2">
                  <c:v>5901</c:v>
                </c:pt>
                <c:pt idx="3">
                  <c:v>3616</c:v>
                </c:pt>
                <c:pt idx="4">
                  <c:v>12181</c:v>
                </c:pt>
                <c:pt idx="5">
                  <c:v>12456</c:v>
                </c:pt>
                <c:pt idx="6">
                  <c:v>24937</c:v>
                </c:pt>
                <c:pt idx="7">
                  <c:v>4983</c:v>
                </c:pt>
                <c:pt idx="8">
                  <c:v>5312</c:v>
                </c:pt>
                <c:pt idx="9">
                  <c:v>2841</c:v>
                </c:pt>
                <c:pt idx="10">
                  <c:v>8050</c:v>
                </c:pt>
                <c:pt idx="11">
                  <c:v>25968</c:v>
                </c:pt>
                <c:pt idx="12">
                  <c:v>4856</c:v>
                </c:pt>
                <c:pt idx="13">
                  <c:v>3619</c:v>
                </c:pt>
                <c:pt idx="14">
                  <c:v>12093</c:v>
                </c:pt>
                <c:pt idx="15">
                  <c:v>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1-4B9D-92AD-3DB06447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700767"/>
        <c:axId val="9946751"/>
      </c:barChart>
      <c:catAx>
        <c:axId val="20597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46751"/>
        <c:crosses val="autoZero"/>
        <c:auto val="1"/>
        <c:lblAlgn val="ctr"/>
        <c:lblOffset val="100"/>
        <c:noMultiLvlLbl val="0"/>
      </c:catAx>
      <c:valAx>
        <c:axId val="99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Energia</a:t>
                </a:r>
                <a:r>
                  <a:rPr lang="pl-PL" baseline="0"/>
                  <a:t> [GWh]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97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Arkusz1!$I$2:$I$17</c:f>
              <c:numCache>
                <c:formatCode>#,##0.00</c:formatCode>
                <c:ptCount val="16"/>
                <c:pt idx="0">
                  <c:v>4594.0251500000004</c:v>
                </c:pt>
                <c:pt idx="1">
                  <c:v>3769.0357199999999</c:v>
                </c:pt>
                <c:pt idx="2">
                  <c:v>2757.8297400000001</c:v>
                </c:pt>
                <c:pt idx="3">
                  <c:v>3551.8011900000001</c:v>
                </c:pt>
                <c:pt idx="4">
                  <c:v>4884.89948</c:v>
                </c:pt>
                <c:pt idx="5">
                  <c:v>3693.2732999999998</c:v>
                </c:pt>
                <c:pt idx="6">
                  <c:v>4661.89354</c:v>
                </c:pt>
                <c:pt idx="7">
                  <c:v>5002.9567900000002</c:v>
                </c:pt>
                <c:pt idx="8">
                  <c:v>2496.64302</c:v>
                </c:pt>
                <c:pt idx="9">
                  <c:v>2389.80485</c:v>
                </c:pt>
                <c:pt idx="10">
                  <c:v>3488.3065900000001</c:v>
                </c:pt>
                <c:pt idx="11">
                  <c:v>5681.2202699999998</c:v>
                </c:pt>
                <c:pt idx="12">
                  <c:v>3862.6162199999999</c:v>
                </c:pt>
                <c:pt idx="13">
                  <c:v>2513.76179</c:v>
                </c:pt>
                <c:pt idx="14">
                  <c:v>3479.6765700000001</c:v>
                </c:pt>
                <c:pt idx="15">
                  <c:v>3541.6917600000002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A-4F4E-9D2D-B1642533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84207"/>
        <c:axId val="162839423"/>
      </c:barChart>
      <c:catAx>
        <c:axId val="1032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839423"/>
        <c:crosses val="autoZero"/>
        <c:auto val="1"/>
        <c:lblAlgn val="ctr"/>
        <c:lblOffset val="100"/>
        <c:noMultiLvlLbl val="0"/>
      </c:catAx>
      <c:valAx>
        <c:axId val="1628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 energii</a:t>
                </a:r>
                <a:r>
                  <a:rPr lang="pl-PL" baseline="0"/>
                  <a:t> [kWh]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2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Arkusz1!$R$2:$R$17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Arkusz1!$S$2:$S$17</c:f>
              <c:numCache>
                <c:formatCode>General</c:formatCode>
                <c:ptCount val="16"/>
                <c:pt idx="0">
                  <c:v>3.3783912184922755</c:v>
                </c:pt>
                <c:pt idx="1">
                  <c:v>4.27401226993865</c:v>
                </c:pt>
                <c:pt idx="2">
                  <c:v>5.4304576485461435</c:v>
                </c:pt>
                <c:pt idx="3">
                  <c:v>4.2039843428100543</c:v>
                </c:pt>
                <c:pt idx="4">
                  <c:v>3.6594125383603688</c:v>
                </c:pt>
                <c:pt idx="5">
                  <c:v>4.7096420581655476</c:v>
                </c:pt>
                <c:pt idx="6">
                  <c:v>3.430774326323236</c:v>
                </c:pt>
                <c:pt idx="7">
                  <c:v>4.4982382022471912</c:v>
                </c:pt>
                <c:pt idx="8">
                  <c:v>6.4093527995183628</c:v>
                </c:pt>
                <c:pt idx="9">
                  <c:v>4.2905615550755938</c:v>
                </c:pt>
                <c:pt idx="10">
                  <c:v>3.7603348578895783</c:v>
                </c:pt>
                <c:pt idx="11">
                  <c:v>3.1485918297288018</c:v>
                </c:pt>
                <c:pt idx="12">
                  <c:v>5.3912761416986772</c:v>
                </c:pt>
                <c:pt idx="13">
                  <c:v>4.623653538264489</c:v>
                </c:pt>
                <c:pt idx="14">
                  <c:v>4.7459054257209239</c:v>
                </c:pt>
                <c:pt idx="15">
                  <c:v>3.6190527426160339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7-4C0A-9988-F3D36EEE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330031"/>
        <c:axId val="1751898527"/>
      </c:barChart>
      <c:catAx>
        <c:axId val="176133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1898527"/>
        <c:crosses val="autoZero"/>
        <c:auto val="1"/>
        <c:lblAlgn val="ctr"/>
        <c:lblOffset val="100"/>
        <c:noMultiLvlLbl val="0"/>
      </c:catAx>
      <c:valAx>
        <c:axId val="17518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mieszkańców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3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#\ ##0.0</c:formatCode>
                <c:ptCount val="16"/>
                <c:pt idx="0">
                  <c:v>0.82015996798302337</c:v>
                </c:pt>
                <c:pt idx="1">
                  <c:v>0.72923724109948751</c:v>
                </c:pt>
                <c:pt idx="2">
                  <c:v>0.22349011475286182</c:v>
                </c:pt>
                <c:pt idx="3">
                  <c:v>0.60295577703573544</c:v>
                </c:pt>
                <c:pt idx="4">
                  <c:v>2.494513077564477</c:v>
                </c:pt>
                <c:pt idx="5">
                  <c:v>0.614309261308848</c:v>
                </c:pt>
                <c:pt idx="6">
                  <c:v>1.0291852430335227</c:v>
                </c:pt>
                <c:pt idx="7">
                  <c:v>1.9821992730237457</c:v>
                </c:pt>
                <c:pt idx="8">
                  <c:v>0.49338080685256858</c:v>
                </c:pt>
                <c:pt idx="9">
                  <c:v>0.37452240842071349</c:v>
                </c:pt>
                <c:pt idx="10">
                  <c:v>0.76834962514286009</c:v>
                </c:pt>
                <c:pt idx="11">
                  <c:v>1.5906718035449345</c:v>
                </c:pt>
                <c:pt idx="12">
                  <c:v>1.4857787038385781</c:v>
                </c:pt>
                <c:pt idx="13">
                  <c:v>0.30921759292282996</c:v>
                </c:pt>
                <c:pt idx="14">
                  <c:v>1.0076948573380189</c:v>
                </c:pt>
                <c:pt idx="15">
                  <c:v>1.8457169072961839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9-486C-BEAB-A9D1937C8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214448"/>
        <c:axId val="1969844496"/>
      </c:barChart>
      <c:catAx>
        <c:axId val="19772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9844496"/>
        <c:crosses val="autoZero"/>
        <c:auto val="1"/>
        <c:lblAlgn val="ctr"/>
        <c:lblOffset val="100"/>
        <c:noMultiLvlLbl val="0"/>
      </c:catAx>
      <c:valAx>
        <c:axId val="19698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zainstalowana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2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Arkusz1!$K$2:$K$17</c:f>
              <c:numCache>
                <c:formatCode>#,##0</c:formatCode>
                <c:ptCount val="16"/>
                <c:pt idx="0">
                  <c:v>732.34708300655643</c:v>
                </c:pt>
                <c:pt idx="1">
                  <c:v>698.08879651213977</c:v>
                </c:pt>
                <c:pt idx="2">
                  <c:v>652.77737684065062</c:v>
                </c:pt>
                <c:pt idx="3">
                  <c:v>674.30685078118643</c:v>
                </c:pt>
                <c:pt idx="4">
                  <c:v>755.55001805013785</c:v>
                </c:pt>
                <c:pt idx="5">
                  <c:v>793.27003006825919</c:v>
                </c:pt>
                <c:pt idx="6">
                  <c:v>868.87064250125275</c:v>
                </c:pt>
                <c:pt idx="7">
                  <c:v>779.33133371567192</c:v>
                </c:pt>
                <c:pt idx="8">
                  <c:v>562.65607483043993</c:v>
                </c:pt>
                <c:pt idx="9">
                  <c:v>744.1787102804052</c:v>
                </c:pt>
                <c:pt idx="10">
                  <c:v>702.40917223880865</c:v>
                </c:pt>
                <c:pt idx="11">
                  <c:v>769.74672933960528</c:v>
                </c:pt>
                <c:pt idx="12">
                  <c:v>597.69976630334975</c:v>
                </c:pt>
                <c:pt idx="13">
                  <c:v>640.59635711896465</c:v>
                </c:pt>
                <c:pt idx="14">
                  <c:v>738.93207325160927</c:v>
                </c:pt>
                <c:pt idx="15">
                  <c:v>668.05368446763532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A-43D3-93BA-B66F0B76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218192"/>
        <c:axId val="2063843888"/>
      </c:barChart>
      <c:catAx>
        <c:axId val="19772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843888"/>
        <c:crosses val="autoZero"/>
        <c:auto val="1"/>
        <c:lblAlgn val="ctr"/>
        <c:lblOffset val="100"/>
        <c:noMultiLvlLbl val="0"/>
      </c:catAx>
      <c:valAx>
        <c:axId val="20638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 energii elektrycznej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2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Liczba mieszkańców na odbiorcę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Arkusz1!$S$2:$S$17</c:f>
              <c:numCache>
                <c:formatCode>General</c:formatCode>
                <c:ptCount val="16"/>
                <c:pt idx="0">
                  <c:v>3.3783912184922755</c:v>
                </c:pt>
                <c:pt idx="1">
                  <c:v>4.27401226993865</c:v>
                </c:pt>
                <c:pt idx="2">
                  <c:v>5.4304576485461435</c:v>
                </c:pt>
                <c:pt idx="3">
                  <c:v>4.2039843428100543</c:v>
                </c:pt>
                <c:pt idx="4">
                  <c:v>3.6594125383603688</c:v>
                </c:pt>
                <c:pt idx="5">
                  <c:v>4.7096420581655476</c:v>
                </c:pt>
                <c:pt idx="6">
                  <c:v>3.430774326323236</c:v>
                </c:pt>
                <c:pt idx="7">
                  <c:v>4.4982382022471912</c:v>
                </c:pt>
                <c:pt idx="8">
                  <c:v>6.4093527995183628</c:v>
                </c:pt>
                <c:pt idx="9">
                  <c:v>4.2905615550755938</c:v>
                </c:pt>
                <c:pt idx="10">
                  <c:v>3.7603348578895783</c:v>
                </c:pt>
                <c:pt idx="11">
                  <c:v>3.1485918297288018</c:v>
                </c:pt>
                <c:pt idx="12">
                  <c:v>5.3912761416986772</c:v>
                </c:pt>
                <c:pt idx="13">
                  <c:v>4.623653538264489</c:v>
                </c:pt>
                <c:pt idx="14">
                  <c:v>4.7459054257209239</c:v>
                </c:pt>
                <c:pt idx="15">
                  <c:v>3.6190527426160339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121-BC45-E4D28CAE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01276944"/>
        <c:axId val="1514278176"/>
      </c:barChart>
      <c:barChart>
        <c:barDir val="col"/>
        <c:grouping val="clustered"/>
        <c:varyColors val="0"/>
        <c:ser>
          <c:idx val="0"/>
          <c:order val="0"/>
          <c:tx>
            <c:v>Liczba odbiorców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Arkusz1!$N$2:$N$17</c:f>
              <c:numCache>
                <c:formatCode>General</c:formatCode>
                <c:ptCount val="16"/>
                <c:pt idx="0">
                  <c:v>860.9</c:v>
                </c:pt>
                <c:pt idx="1">
                  <c:v>489</c:v>
                </c:pt>
                <c:pt idx="2">
                  <c:v>395.5</c:v>
                </c:pt>
                <c:pt idx="3">
                  <c:v>242.7</c:v>
                </c:pt>
                <c:pt idx="4">
                  <c:v>684.3</c:v>
                </c:pt>
                <c:pt idx="5">
                  <c:v>715.2</c:v>
                </c:pt>
                <c:pt idx="6">
                  <c:v>1554.9</c:v>
                </c:pt>
                <c:pt idx="7">
                  <c:v>222.5</c:v>
                </c:pt>
                <c:pt idx="8">
                  <c:v>332.2</c:v>
                </c:pt>
                <c:pt idx="9">
                  <c:v>277.8</c:v>
                </c:pt>
                <c:pt idx="10">
                  <c:v>612.20000000000005</c:v>
                </c:pt>
                <c:pt idx="11">
                  <c:v>1456.5</c:v>
                </c:pt>
                <c:pt idx="12">
                  <c:v>234.3</c:v>
                </c:pt>
                <c:pt idx="13">
                  <c:v>312.3</c:v>
                </c:pt>
                <c:pt idx="14">
                  <c:v>731.7</c:v>
                </c:pt>
                <c:pt idx="15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3-4121-BC45-E4D28CAE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01024"/>
        <c:axId val="1405579360"/>
      </c:barChart>
      <c:catAx>
        <c:axId val="15012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8176"/>
        <c:crosses val="autoZero"/>
        <c:auto val="1"/>
        <c:lblAlgn val="ctr"/>
        <c:lblOffset val="100"/>
        <c:noMultiLvlLbl val="0"/>
      </c:catAx>
      <c:valAx>
        <c:axId val="1514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mieszkańców na odbiorcę</a:t>
                </a:r>
                <a:r>
                  <a:rPr lang="pl-PL" baseline="0"/>
                  <a:t> energii elektrycznej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1276944"/>
        <c:crosses val="autoZero"/>
        <c:crossBetween val="between"/>
      </c:valAx>
      <c:valAx>
        <c:axId val="14055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odbiorców energii elektrycznej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8601024"/>
        <c:crosses val="max"/>
        <c:crossBetween val="between"/>
      </c:valAx>
      <c:catAx>
        <c:axId val="13586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5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Moc zainstalowana na mieszkańca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#\ ##0.0</c:formatCode>
                <c:ptCount val="16"/>
                <c:pt idx="0">
                  <c:v>0.82015996798302337</c:v>
                </c:pt>
                <c:pt idx="1">
                  <c:v>0.72923724109948751</c:v>
                </c:pt>
                <c:pt idx="2">
                  <c:v>0.22349011475286182</c:v>
                </c:pt>
                <c:pt idx="3">
                  <c:v>0.60295577703573544</c:v>
                </c:pt>
                <c:pt idx="4">
                  <c:v>2.494513077564477</c:v>
                </c:pt>
                <c:pt idx="5">
                  <c:v>0.614309261308848</c:v>
                </c:pt>
                <c:pt idx="6">
                  <c:v>1.0291852430335227</c:v>
                </c:pt>
                <c:pt idx="7">
                  <c:v>1.9821992730237457</c:v>
                </c:pt>
                <c:pt idx="8">
                  <c:v>0.49338080685256858</c:v>
                </c:pt>
                <c:pt idx="9">
                  <c:v>0.37452240842071349</c:v>
                </c:pt>
                <c:pt idx="10">
                  <c:v>0.76834962514286009</c:v>
                </c:pt>
                <c:pt idx="11">
                  <c:v>1.5906718035449345</c:v>
                </c:pt>
                <c:pt idx="12">
                  <c:v>1.4857787038385781</c:v>
                </c:pt>
                <c:pt idx="13">
                  <c:v>0.30921759292282996</c:v>
                </c:pt>
                <c:pt idx="14">
                  <c:v>1.0076948573380189</c:v>
                </c:pt>
                <c:pt idx="15">
                  <c:v>1.8457169072961839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D-44FB-90DC-BC4508EC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01276944"/>
        <c:axId val="1514278176"/>
      </c:barChart>
      <c:barChart>
        <c:barDir val="col"/>
        <c:grouping val="clustered"/>
        <c:varyColors val="0"/>
        <c:ser>
          <c:idx val="0"/>
          <c:order val="0"/>
          <c:tx>
            <c:v>Moc zainstalowana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Arkusz1!$B$2:$B$17</c:f>
              <c:numCache>
                <c:formatCode>#,##0</c:formatCode>
                <c:ptCount val="16"/>
                <c:pt idx="0">
                  <c:v>2385.4</c:v>
                </c:pt>
                <c:pt idx="1">
                  <c:v>1524.1</c:v>
                </c:pt>
                <c:pt idx="2">
                  <c:v>480</c:v>
                </c:pt>
                <c:pt idx="3">
                  <c:v>615.20000000000005</c:v>
                </c:pt>
                <c:pt idx="4">
                  <c:v>6246.6</c:v>
                </c:pt>
                <c:pt idx="5">
                  <c:v>2069.1999999999998</c:v>
                </c:pt>
                <c:pt idx="6">
                  <c:v>5490.2</c:v>
                </c:pt>
                <c:pt idx="7">
                  <c:v>1983.9</c:v>
                </c:pt>
                <c:pt idx="8">
                  <c:v>1050.5</c:v>
                </c:pt>
                <c:pt idx="9">
                  <c:v>446.4</c:v>
                </c:pt>
                <c:pt idx="10">
                  <c:v>1768.8</c:v>
                </c:pt>
                <c:pt idx="11">
                  <c:v>7294.7</c:v>
                </c:pt>
                <c:pt idx="12">
                  <c:v>1876.8</c:v>
                </c:pt>
                <c:pt idx="13">
                  <c:v>446.5</c:v>
                </c:pt>
                <c:pt idx="14">
                  <c:v>3499.3</c:v>
                </c:pt>
                <c:pt idx="15">
                  <c:v>3166.2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D-44FB-90DC-BC4508EC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01024"/>
        <c:axId val="1405579360"/>
      </c:barChart>
      <c:catAx>
        <c:axId val="15012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8176"/>
        <c:crosses val="autoZero"/>
        <c:auto val="1"/>
        <c:lblAlgn val="ctr"/>
        <c:lblOffset val="100"/>
        <c:noMultiLvlLbl val="0"/>
      </c:catAx>
      <c:valAx>
        <c:axId val="1514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elektryczna zainstalowana</a:t>
                </a:r>
                <a:r>
                  <a:rPr lang="pl-PL" baseline="0"/>
                  <a:t> na mieszkańca [kW] 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1276944"/>
        <c:crosses val="autoZero"/>
        <c:crossBetween val="between"/>
      </c:valAx>
      <c:valAx>
        <c:axId val="14055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elektryczna zaistalowana</a:t>
                </a:r>
                <a:r>
                  <a:rPr lang="pl-PL" baseline="0"/>
                  <a:t> [MW]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8601024"/>
        <c:crosses val="max"/>
        <c:crossBetween val="between"/>
      </c:valAx>
      <c:catAx>
        <c:axId val="13586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5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Liczba mieszkańców przypadajaca na odbiorcę (w miastach)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Arkusz1!$S$2:$S$17</c:f>
              <c:numCache>
                <c:formatCode>General</c:formatCode>
                <c:ptCount val="16"/>
                <c:pt idx="0">
                  <c:v>3.3783912184922755</c:v>
                </c:pt>
                <c:pt idx="1">
                  <c:v>4.27401226993865</c:v>
                </c:pt>
                <c:pt idx="2">
                  <c:v>5.4304576485461435</c:v>
                </c:pt>
                <c:pt idx="3">
                  <c:v>4.2039843428100543</c:v>
                </c:pt>
                <c:pt idx="4">
                  <c:v>3.6594125383603688</c:v>
                </c:pt>
                <c:pt idx="5">
                  <c:v>4.7096420581655476</c:v>
                </c:pt>
                <c:pt idx="6">
                  <c:v>3.430774326323236</c:v>
                </c:pt>
                <c:pt idx="7">
                  <c:v>4.4982382022471912</c:v>
                </c:pt>
                <c:pt idx="8">
                  <c:v>6.4093527995183628</c:v>
                </c:pt>
                <c:pt idx="9">
                  <c:v>4.2905615550755938</c:v>
                </c:pt>
                <c:pt idx="10">
                  <c:v>3.7603348578895783</c:v>
                </c:pt>
                <c:pt idx="11">
                  <c:v>3.1485918297288018</c:v>
                </c:pt>
                <c:pt idx="12">
                  <c:v>5.3912761416986772</c:v>
                </c:pt>
                <c:pt idx="13">
                  <c:v>4.623653538264489</c:v>
                </c:pt>
                <c:pt idx="14">
                  <c:v>4.7459054257209239</c:v>
                </c:pt>
                <c:pt idx="15">
                  <c:v>3.6190527426160339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68-BD54-44E39BA4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01276944"/>
        <c:axId val="1514278176"/>
      </c:barChart>
      <c:barChart>
        <c:barDir val="col"/>
        <c:grouping val="clustered"/>
        <c:varyColors val="0"/>
        <c:ser>
          <c:idx val="0"/>
          <c:order val="0"/>
          <c:tx>
            <c:v>Zużycie energii na mieszkańca przez sektor gospodarstw domowych [kWh]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Arkusz1!$K$2:$K$17</c:f>
              <c:numCache>
                <c:formatCode>#,##0</c:formatCode>
                <c:ptCount val="16"/>
                <c:pt idx="0">
                  <c:v>732.34708300655643</c:v>
                </c:pt>
                <c:pt idx="1">
                  <c:v>698.08879651213977</c:v>
                </c:pt>
                <c:pt idx="2">
                  <c:v>652.77737684065062</c:v>
                </c:pt>
                <c:pt idx="3">
                  <c:v>674.30685078118643</c:v>
                </c:pt>
                <c:pt idx="4">
                  <c:v>755.55001805013785</c:v>
                </c:pt>
                <c:pt idx="5">
                  <c:v>793.27003006825919</c:v>
                </c:pt>
                <c:pt idx="6">
                  <c:v>868.87064250125275</c:v>
                </c:pt>
                <c:pt idx="7">
                  <c:v>779.33133371567192</c:v>
                </c:pt>
                <c:pt idx="8">
                  <c:v>562.65607483043993</c:v>
                </c:pt>
                <c:pt idx="9">
                  <c:v>744.1787102804052</c:v>
                </c:pt>
                <c:pt idx="10">
                  <c:v>702.40917223880865</c:v>
                </c:pt>
                <c:pt idx="11">
                  <c:v>769.74672933960528</c:v>
                </c:pt>
                <c:pt idx="12">
                  <c:v>597.69976630334975</c:v>
                </c:pt>
                <c:pt idx="13">
                  <c:v>640.59635711896465</c:v>
                </c:pt>
                <c:pt idx="14">
                  <c:v>738.93207325160927</c:v>
                </c:pt>
                <c:pt idx="15">
                  <c:v>668.05368446763532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1-4668-BD54-44E39BA4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01024"/>
        <c:axId val="1405579360"/>
      </c:barChart>
      <c:catAx>
        <c:axId val="15012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8176"/>
        <c:crosses val="autoZero"/>
        <c:auto val="1"/>
        <c:lblAlgn val="ctr"/>
        <c:lblOffset val="100"/>
        <c:noMultiLvlLbl val="0"/>
      </c:catAx>
      <c:valAx>
        <c:axId val="1514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mieszkańców na odbiorcę</a:t>
                </a:r>
                <a:r>
                  <a:rPr lang="pl-PL" baseline="0"/>
                  <a:t> energii elektrycznej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1276944"/>
        <c:crosses val="autoZero"/>
        <c:crossBetween val="between"/>
      </c:valAx>
      <c:valAx>
        <c:axId val="14055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 energii na mieszkańca w sektorze gospodarstw domowych </a:t>
                </a:r>
                <a:r>
                  <a:rPr lang="pl-PL" sz="1000" b="0" i="0" u="none" strike="noStrike" baseline="0">
                    <a:effectLst/>
                  </a:rPr>
                  <a:t>[kWh]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8601024"/>
        <c:crosses val="max"/>
        <c:crossBetween val="between"/>
      </c:valAx>
      <c:catAx>
        <c:axId val="13586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5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898357</xdr:colOff>
      <xdr:row>39</xdr:row>
      <xdr:rowOff>60158</xdr:rowOff>
    </xdr:from>
    <xdr:to>
      <xdr:col>9</xdr:col>
      <xdr:colOff>706583</xdr:colOff>
      <xdr:row>58</xdr:row>
      <xdr:rowOff>64168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5F88C88-D8A1-40CF-946D-E424B654E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902368</xdr:colOff>
      <xdr:row>21</xdr:row>
      <xdr:rowOff>64167</xdr:rowOff>
    </xdr:from>
    <xdr:to>
      <xdr:col>8</xdr:col>
      <xdr:colOff>1407694</xdr:colOff>
      <xdr:row>37</xdr:row>
      <xdr:rowOff>112293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971A8AC-CE93-4C4D-9403-9CC47B112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1804736</xdr:colOff>
      <xdr:row>21</xdr:row>
      <xdr:rowOff>44117</xdr:rowOff>
    </xdr:from>
    <xdr:to>
      <xdr:col>11</xdr:col>
      <xdr:colOff>502023</xdr:colOff>
      <xdr:row>37</xdr:row>
      <xdr:rowOff>92243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1AE970-44BF-4F96-A2E0-3FD421EE6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385010</xdr:colOff>
      <xdr:row>18</xdr:row>
      <xdr:rowOff>156410</xdr:rowOff>
    </xdr:from>
    <xdr:to>
      <xdr:col>4</xdr:col>
      <xdr:colOff>72189</xdr:colOff>
      <xdr:row>37</xdr:row>
      <xdr:rowOff>80210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949F3AC-699B-4163-AA78-B35100E73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766483</xdr:colOff>
      <xdr:row>21</xdr:row>
      <xdr:rowOff>49306</xdr:rowOff>
    </xdr:from>
    <xdr:to>
      <xdr:col>14</xdr:col>
      <xdr:colOff>784412</xdr:colOff>
      <xdr:row>37</xdr:row>
      <xdr:rowOff>67235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D5EB811-CCF7-4093-8C48-3BB78F6D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13</xdr:col>
      <xdr:colOff>1024815</xdr:colOff>
      <xdr:row>57</xdr:row>
      <xdr:rowOff>68729</xdr:rowOff>
    </xdr:to>
    <xdr:grpSp>
      <xdr:nvGrpSpPr>
        <xdr:cNvPr id="7" name="Grupa 6">
          <a:extLst>
            <a:ext uri="{FF2B5EF4-FFF2-40B4-BE49-F238E27FC236}">
              <a16:creationId xmlns:a16="http://schemas.microsoft.com/office/drawing/2014/main" id="{070540E7-FF40-4E47-B475-B2833CEE552C}"/>
            </a:ext>
          </a:extLst>
        </xdr:cNvPr>
        <xdr:cNvGrpSpPr/>
      </xdr:nvGrpSpPr>
      <xdr:grpSpPr>
        <a:xfrm>
          <a:off x="14935200" y="7126941"/>
          <a:ext cx="5758180" cy="2794000"/>
          <a:chOff x="0" y="0"/>
          <a:chExt cx="5758180" cy="3067050"/>
        </a:xfrm>
      </xdr:grpSpPr>
      <xdr:graphicFrame macro="">
        <xdr:nvGraphicFramePr>
          <xdr:cNvPr id="8" name="Wykres 7">
            <a:extLst>
              <a:ext uri="{FF2B5EF4-FFF2-40B4-BE49-F238E27FC236}">
                <a16:creationId xmlns:a16="http://schemas.microsoft.com/office/drawing/2014/main" id="{E17F1FA7-2CFE-40A3-9488-4673D2D54429}"/>
              </a:ext>
            </a:extLst>
          </xdr:cNvPr>
          <xdr:cNvGraphicFramePr/>
        </xdr:nvGraphicFramePr>
        <xdr:xfrm>
          <a:off x="0" y="0"/>
          <a:ext cx="57581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9" name="Pole tekstowe 17">
            <a:extLst>
              <a:ext uri="{FF2B5EF4-FFF2-40B4-BE49-F238E27FC236}">
                <a16:creationId xmlns:a16="http://schemas.microsoft.com/office/drawing/2014/main" id="{B0CF6894-69CF-46B6-91DB-2C396967058A}"/>
              </a:ext>
            </a:extLst>
          </xdr:cNvPr>
          <xdr:cNvSpPr txBox="1"/>
        </xdr:nvSpPr>
        <xdr:spPr>
          <a:xfrm>
            <a:off x="0" y="2800350"/>
            <a:ext cx="5758180" cy="266700"/>
          </a:xfrm>
          <a:prstGeom prst="rect">
            <a:avLst/>
          </a:prstGeom>
          <a:solidFill>
            <a:prstClr val="white"/>
          </a:solidFill>
          <a:ln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1000"/>
              </a:spcAft>
            </a:pPr>
            <a:r>
              <a:rPr lang="pl-PL" sz="900" i="1">
                <a:solidFill>
                  <a:srgbClr val="44546A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Rysunek 5 Liczba odbiorców oraz liczba mieszkańców na 1 odbiorcę (w miastach)</a:t>
            </a:r>
            <a:br>
              <a:rPr lang="pl-PL" sz="900" i="1">
                <a:solidFill>
                  <a:srgbClr val="44546A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</a:br>
            <a:r>
              <a:rPr lang="pl-PL" sz="900" i="1">
                <a:solidFill>
                  <a:srgbClr val="44546A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Opracowanie własne na podstawie [5]</a:t>
            </a:r>
          </a:p>
        </xdr:txBody>
      </xdr:sp>
    </xdr:grpSp>
    <xdr:clientData/>
  </xdr:twoCellAnchor>
  <xdr:twoCellAnchor>
    <xdr:from>
      <xdr:col>0</xdr:col>
      <xdr:colOff>582705</xdr:colOff>
      <xdr:row>39</xdr:row>
      <xdr:rowOff>71717</xdr:rowOff>
    </xdr:from>
    <xdr:to>
      <xdr:col>4</xdr:col>
      <xdr:colOff>728979</xdr:colOff>
      <xdr:row>55</xdr:row>
      <xdr:rowOff>168156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F32FE243-A271-4114-97C3-239C34251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26</xdr:row>
      <xdr:rowOff>26894</xdr:rowOff>
    </xdr:from>
    <xdr:to>
      <xdr:col>23</xdr:col>
      <xdr:colOff>47662</xdr:colOff>
      <xdr:row>44</xdr:row>
      <xdr:rowOff>68730</xdr:rowOff>
    </xdr:to>
    <xdr:grpSp>
      <xdr:nvGrpSpPr>
        <xdr:cNvPr id="12" name="Grupa 11">
          <a:extLst>
            <a:ext uri="{FF2B5EF4-FFF2-40B4-BE49-F238E27FC236}">
              <a16:creationId xmlns:a16="http://schemas.microsoft.com/office/drawing/2014/main" id="{6126D5B0-C063-43EE-8797-708BB806985D}"/>
            </a:ext>
          </a:extLst>
        </xdr:cNvPr>
        <xdr:cNvGrpSpPr/>
      </xdr:nvGrpSpPr>
      <xdr:grpSpPr>
        <a:xfrm>
          <a:off x="23003435" y="4598894"/>
          <a:ext cx="5758180" cy="3107765"/>
          <a:chOff x="0" y="120052"/>
          <a:chExt cx="5758180" cy="2946998"/>
        </a:xfrm>
      </xdr:grpSpPr>
      <xdr:graphicFrame macro="">
        <xdr:nvGraphicFramePr>
          <xdr:cNvPr id="13" name="Wykres 12">
            <a:extLst>
              <a:ext uri="{FF2B5EF4-FFF2-40B4-BE49-F238E27FC236}">
                <a16:creationId xmlns:a16="http://schemas.microsoft.com/office/drawing/2014/main" id="{17EA21DF-7E3A-4CD7-8D44-B6B081B1EAE6}"/>
              </a:ext>
            </a:extLst>
          </xdr:cNvPr>
          <xdr:cNvGraphicFramePr/>
        </xdr:nvGraphicFramePr>
        <xdr:xfrm>
          <a:off x="0" y="120052"/>
          <a:ext cx="5758180" cy="26231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4" name="Pole tekstowe 17">
            <a:extLst>
              <a:ext uri="{FF2B5EF4-FFF2-40B4-BE49-F238E27FC236}">
                <a16:creationId xmlns:a16="http://schemas.microsoft.com/office/drawing/2014/main" id="{E97DDD8A-2FC6-47A9-A353-333E84B2B0D3}"/>
              </a:ext>
            </a:extLst>
          </xdr:cNvPr>
          <xdr:cNvSpPr txBox="1"/>
        </xdr:nvSpPr>
        <xdr:spPr>
          <a:xfrm>
            <a:off x="0" y="2800350"/>
            <a:ext cx="5758180" cy="266700"/>
          </a:xfrm>
          <a:prstGeom prst="rect">
            <a:avLst/>
          </a:prstGeom>
          <a:solidFill>
            <a:prstClr val="white"/>
          </a:solidFill>
          <a:ln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1000"/>
              </a:spcAft>
            </a:pPr>
            <a:r>
              <a:rPr lang="pl-PL" sz="900" i="1">
                <a:solidFill>
                  <a:srgbClr val="44546A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Rysunek 5 Liczba odbiorców oraz liczba mieszkańców na 1 odbiorcę (w miastach)</a:t>
            </a:r>
            <a:br>
              <a:rPr lang="pl-PL" sz="900" i="1">
                <a:solidFill>
                  <a:srgbClr val="44546A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</a:br>
            <a:r>
              <a:rPr lang="pl-PL" sz="900" i="1">
                <a:solidFill>
                  <a:srgbClr val="44546A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Opracowanie własne na podstawie [5]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topLeftCell="K17" zoomScale="85" zoomScaleNormal="85" workbookViewId="0">
      <selection activeCell="U23" sqref="U23"/>
    </sheetView>
  </sheetViews>
  <sheetFormatPr defaultRowHeight="13.2" x14ac:dyDescent="0.25"/>
  <cols>
    <col min="1" max="1" width="19.44140625" bestFit="1" customWidth="1"/>
    <col min="2" max="2" width="16.5546875" bestFit="1" customWidth="1"/>
    <col min="3" max="3" width="29.5546875" bestFit="1" customWidth="1"/>
    <col min="4" max="4" width="16.21875"/>
    <col min="5" max="5" width="22"/>
    <col min="6" max="6" width="20.21875"/>
    <col min="7" max="7" width="23"/>
    <col min="8" max="8" width="16"/>
    <col min="9" max="9" width="26.88671875"/>
    <col min="10" max="10" width="27.88671875" customWidth="1"/>
    <col min="11" max="11" width="27.44140625" customWidth="1"/>
    <col min="12" max="12" width="16.77734375"/>
    <col min="13" max="13" width="24.77734375"/>
    <col min="14" max="14" width="24.88671875"/>
    <col min="15" max="1029" width="11.88671875"/>
  </cols>
  <sheetData>
    <row r="1" spans="1:19" x14ac:dyDescent="0.25">
      <c r="B1" t="s">
        <v>0</v>
      </c>
      <c r="C1" t="s">
        <v>26</v>
      </c>
      <c r="D1" t="s">
        <v>1</v>
      </c>
      <c r="E1" t="s">
        <v>2</v>
      </c>
      <c r="F1" t="s">
        <v>3</v>
      </c>
      <c r="G1" t="s">
        <v>4</v>
      </c>
      <c r="H1" t="s">
        <v>25</v>
      </c>
      <c r="I1" t="s">
        <v>5</v>
      </c>
      <c r="J1" t="s">
        <v>27</v>
      </c>
      <c r="K1" t="s">
        <v>28</v>
      </c>
      <c r="L1" t="s">
        <v>6</v>
      </c>
      <c r="M1" t="s">
        <v>7</v>
      </c>
      <c r="N1" t="s">
        <v>8</v>
      </c>
    </row>
    <row r="2" spans="1:19" ht="14.4" x14ac:dyDescent="0.3">
      <c r="A2" t="s">
        <v>9</v>
      </c>
      <c r="B2" s="2">
        <v>2385.4</v>
      </c>
      <c r="C2" s="1">
        <f>B2/O2*1000</f>
        <v>0.82015996798302337</v>
      </c>
      <c r="D2" s="2">
        <v>10750.2</v>
      </c>
      <c r="E2" s="1">
        <v>1013</v>
      </c>
      <c r="F2" s="1">
        <v>9.4230800000000006</v>
      </c>
      <c r="G2" s="1">
        <v>80.574129999999997</v>
      </c>
      <c r="H2" s="2">
        <v>13342</v>
      </c>
      <c r="I2" s="3">
        <v>4594.0251500000004</v>
      </c>
      <c r="J2" s="2">
        <v>2130</v>
      </c>
      <c r="K2" s="2">
        <f>J2/O2*1000000</f>
        <v>732.34708300655643</v>
      </c>
      <c r="L2">
        <v>13017</v>
      </c>
      <c r="M2">
        <v>422.81</v>
      </c>
      <c r="N2">
        <v>860.9</v>
      </c>
      <c r="O2">
        <v>2908457</v>
      </c>
      <c r="P2">
        <f>H2/N2*1000</f>
        <v>15497.734928563132</v>
      </c>
      <c r="Q2">
        <f>I2/P2</f>
        <v>0.29643203804789392</v>
      </c>
      <c r="R2" t="s">
        <v>9</v>
      </c>
      <c r="S2">
        <f>O2/N2/1000</f>
        <v>3.3783912184922755</v>
      </c>
    </row>
    <row r="3" spans="1:19" ht="14.4" x14ac:dyDescent="0.3">
      <c r="A3" t="s">
        <v>10</v>
      </c>
      <c r="B3" s="2">
        <v>1524.1</v>
      </c>
      <c r="C3" s="1">
        <f t="shared" ref="C3:C17" si="0">B3/O3*1000</f>
        <v>0.72923724109948751</v>
      </c>
      <c r="D3" s="2">
        <v>3731.7</v>
      </c>
      <c r="E3" s="1">
        <v>2558.1999999999998</v>
      </c>
      <c r="F3" s="1">
        <v>68.553210000000007</v>
      </c>
      <c r="G3" s="1">
        <v>47.45899</v>
      </c>
      <c r="H3" s="2">
        <v>7863</v>
      </c>
      <c r="I3" s="3">
        <v>3769.0357199999999</v>
      </c>
      <c r="J3" s="2">
        <v>1459</v>
      </c>
      <c r="K3" s="2">
        <f t="shared" ref="K3:K17" si="1">J3/O3*1000000</f>
        <v>698.08879651213977</v>
      </c>
      <c r="L3">
        <v>7820</v>
      </c>
      <c r="M3">
        <v>421.55</v>
      </c>
      <c r="N3">
        <v>489</v>
      </c>
      <c r="O3">
        <v>2089992</v>
      </c>
      <c r="P3">
        <f t="shared" ref="P3:P17" si="2">H3/N3*1000</f>
        <v>16079.754601226994</v>
      </c>
      <c r="Q3">
        <f t="shared" ref="Q3:Q17" si="3">I3/P3</f>
        <v>0.23439634580694391</v>
      </c>
      <c r="R3" t="s">
        <v>10</v>
      </c>
      <c r="S3">
        <f t="shared" ref="S3:S17" si="4">O3/N3/1000</f>
        <v>4.27401226993865</v>
      </c>
    </row>
    <row r="4" spans="1:19" ht="14.4" x14ac:dyDescent="0.3">
      <c r="A4" t="s">
        <v>11</v>
      </c>
      <c r="B4" s="2">
        <v>480</v>
      </c>
      <c r="C4" s="1">
        <f t="shared" si="0"/>
        <v>0.22349011475286182</v>
      </c>
      <c r="D4" s="2">
        <v>1803</v>
      </c>
      <c r="E4" s="1">
        <v>95.2</v>
      </c>
      <c r="F4" s="1">
        <v>5.2800900000000004</v>
      </c>
      <c r="G4" s="1">
        <v>30.55414</v>
      </c>
      <c r="H4" s="2">
        <v>5901</v>
      </c>
      <c r="I4" s="3">
        <v>2757.8297400000001</v>
      </c>
      <c r="J4" s="2">
        <v>1402</v>
      </c>
      <c r="K4" s="2">
        <f t="shared" si="1"/>
        <v>652.77737684065062</v>
      </c>
      <c r="L4">
        <v>5861</v>
      </c>
      <c r="M4">
        <v>480.85</v>
      </c>
      <c r="N4">
        <v>395.5</v>
      </c>
      <c r="O4">
        <v>2147746</v>
      </c>
      <c r="P4">
        <f t="shared" si="2"/>
        <v>14920.353982300885</v>
      </c>
      <c r="Q4">
        <f t="shared" si="3"/>
        <v>0.18483675007117439</v>
      </c>
      <c r="R4" t="s">
        <v>11</v>
      </c>
      <c r="S4">
        <f t="shared" si="4"/>
        <v>5.4304576485461435</v>
      </c>
    </row>
    <row r="5" spans="1:19" ht="14.4" x14ac:dyDescent="0.3">
      <c r="A5" t="s">
        <v>12</v>
      </c>
      <c r="B5" s="2">
        <v>615.20000000000005</v>
      </c>
      <c r="C5" s="1">
        <f t="shared" si="0"/>
        <v>0.60295577703573544</v>
      </c>
      <c r="D5" s="2">
        <v>2502.9</v>
      </c>
      <c r="E5" s="1">
        <v>360.4</v>
      </c>
      <c r="F5" s="1">
        <v>14.3993</v>
      </c>
      <c r="G5" s="1">
        <v>69.217370000000003</v>
      </c>
      <c r="H5" s="2">
        <v>3616</v>
      </c>
      <c r="I5" s="3">
        <v>3551.8011900000001</v>
      </c>
      <c r="J5" s="2">
        <v>688</v>
      </c>
      <c r="K5" s="2">
        <f t="shared" si="1"/>
        <v>674.30685078118643</v>
      </c>
      <c r="L5">
        <v>3580</v>
      </c>
      <c r="M5">
        <v>419.38</v>
      </c>
      <c r="N5">
        <v>242.7</v>
      </c>
      <c r="O5">
        <v>1020307</v>
      </c>
      <c r="P5">
        <f t="shared" si="2"/>
        <v>14899.052327976926</v>
      </c>
      <c r="Q5">
        <f t="shared" si="3"/>
        <v>0.23839108097704648</v>
      </c>
      <c r="R5" t="s">
        <v>12</v>
      </c>
      <c r="S5">
        <f t="shared" si="4"/>
        <v>4.2039843428100543</v>
      </c>
    </row>
    <row r="6" spans="1:19" ht="14.4" x14ac:dyDescent="0.3">
      <c r="A6" t="s">
        <v>13</v>
      </c>
      <c r="B6" s="2">
        <v>6246.6</v>
      </c>
      <c r="C6" s="1">
        <f t="shared" si="0"/>
        <v>2.494513077564477</v>
      </c>
      <c r="D6" s="2">
        <v>37205.599999999999</v>
      </c>
      <c r="E6" s="1">
        <v>1223.3</v>
      </c>
      <c r="F6" s="1">
        <v>3.2879499999999999</v>
      </c>
      <c r="G6" s="1">
        <v>305.43961999999999</v>
      </c>
      <c r="H6" s="2">
        <v>12181</v>
      </c>
      <c r="I6" s="3">
        <v>4884.89948</v>
      </c>
      <c r="J6" s="2">
        <v>1892</v>
      </c>
      <c r="K6" s="2">
        <f t="shared" si="1"/>
        <v>755.55001805013785</v>
      </c>
      <c r="L6">
        <v>11965</v>
      </c>
      <c r="M6">
        <v>424.72</v>
      </c>
      <c r="N6">
        <v>684.3</v>
      </c>
      <c r="O6">
        <v>2504136</v>
      </c>
      <c r="P6">
        <f t="shared" si="2"/>
        <v>17800.672219786644</v>
      </c>
      <c r="Q6">
        <f t="shared" si="3"/>
        <v>0.27442219145915769</v>
      </c>
      <c r="R6" t="s">
        <v>13</v>
      </c>
      <c r="S6">
        <f t="shared" si="4"/>
        <v>3.6594125383603688</v>
      </c>
    </row>
    <row r="7" spans="1:19" ht="14.4" x14ac:dyDescent="0.3">
      <c r="A7" t="s">
        <v>14</v>
      </c>
      <c r="B7" s="2">
        <v>2069.1999999999998</v>
      </c>
      <c r="C7" s="1">
        <f t="shared" si="0"/>
        <v>0.614309261308848</v>
      </c>
      <c r="D7" s="2">
        <v>6621.1</v>
      </c>
      <c r="E7" s="1">
        <v>463.1</v>
      </c>
      <c r="F7" s="1">
        <v>6.9943099999999996</v>
      </c>
      <c r="G7" s="1">
        <v>53.155909999999999</v>
      </c>
      <c r="H7" s="2">
        <v>12456</v>
      </c>
      <c r="I7" s="3">
        <v>3693.2732999999998</v>
      </c>
      <c r="J7" s="2">
        <v>2672</v>
      </c>
      <c r="K7" s="2">
        <f t="shared" si="1"/>
        <v>793.27003006825919</v>
      </c>
      <c r="L7">
        <v>12315</v>
      </c>
      <c r="M7">
        <v>418.06</v>
      </c>
      <c r="N7">
        <v>715.2</v>
      </c>
      <c r="O7">
        <v>3368336</v>
      </c>
      <c r="P7">
        <f t="shared" si="2"/>
        <v>17416.107382550334</v>
      </c>
      <c r="Q7">
        <f t="shared" si="3"/>
        <v>0.21206077907514453</v>
      </c>
      <c r="R7" t="s">
        <v>14</v>
      </c>
      <c r="S7">
        <f t="shared" si="4"/>
        <v>4.7096420581655476</v>
      </c>
    </row>
    <row r="8" spans="1:19" ht="14.4" x14ac:dyDescent="0.3">
      <c r="A8" t="s">
        <v>15</v>
      </c>
      <c r="B8" s="2">
        <v>5490.2</v>
      </c>
      <c r="C8" s="1">
        <f t="shared" si="0"/>
        <v>1.0291852430335227</v>
      </c>
      <c r="D8" s="2">
        <v>23641.599999999999</v>
      </c>
      <c r="E8" s="1">
        <v>1872.1</v>
      </c>
      <c r="F8" s="1">
        <v>7.9186699999999997</v>
      </c>
      <c r="G8" s="1">
        <v>94.805310000000006</v>
      </c>
      <c r="H8" s="2">
        <v>24937</v>
      </c>
      <c r="I8" s="3">
        <v>4661.89354</v>
      </c>
      <c r="J8">
        <v>4635</v>
      </c>
      <c r="K8" s="2">
        <f t="shared" si="1"/>
        <v>868.87064250125275</v>
      </c>
      <c r="L8">
        <v>24327</v>
      </c>
      <c r="M8">
        <v>410.38</v>
      </c>
      <c r="N8">
        <v>1554.9</v>
      </c>
      <c r="O8">
        <v>5334511</v>
      </c>
      <c r="P8">
        <f t="shared" si="2"/>
        <v>16037.687311081098</v>
      </c>
      <c r="Q8">
        <f t="shared" si="3"/>
        <v>0.2906836534204596</v>
      </c>
      <c r="R8" t="s">
        <v>15</v>
      </c>
      <c r="S8">
        <f t="shared" si="4"/>
        <v>3.430774326323236</v>
      </c>
    </row>
    <row r="9" spans="1:19" ht="14.4" x14ac:dyDescent="0.3">
      <c r="A9" t="s">
        <v>16</v>
      </c>
      <c r="B9" s="2">
        <v>1983.9</v>
      </c>
      <c r="C9" s="1">
        <f t="shared" si="0"/>
        <v>1.9821992730237457</v>
      </c>
      <c r="D9" s="2">
        <v>8275.7000000000007</v>
      </c>
      <c r="E9" s="1">
        <v>628.20000000000005</v>
      </c>
      <c r="F9" s="1">
        <v>7.5909000000000004</v>
      </c>
      <c r="G9" s="1">
        <v>166.07866999999999</v>
      </c>
      <c r="H9" s="2">
        <v>4983</v>
      </c>
      <c r="I9" s="3">
        <v>5002.9567900000002</v>
      </c>
      <c r="J9">
        <v>780</v>
      </c>
      <c r="K9" s="2">
        <f t="shared" si="1"/>
        <v>779.33133371567192</v>
      </c>
      <c r="L9">
        <v>4935</v>
      </c>
      <c r="M9">
        <v>419.86</v>
      </c>
      <c r="N9">
        <v>222.5</v>
      </c>
      <c r="O9">
        <v>1000858</v>
      </c>
      <c r="P9">
        <f t="shared" si="2"/>
        <v>22395.505617977527</v>
      </c>
      <c r="Q9">
        <f t="shared" si="3"/>
        <v>0.22339110691852299</v>
      </c>
      <c r="R9" t="s">
        <v>16</v>
      </c>
      <c r="S9">
        <f t="shared" si="4"/>
        <v>4.4982382022471912</v>
      </c>
    </row>
    <row r="10" spans="1:19" ht="14.4" x14ac:dyDescent="0.3">
      <c r="A10" t="s">
        <v>17</v>
      </c>
      <c r="B10" s="2">
        <v>1050.5</v>
      </c>
      <c r="C10" s="1">
        <f t="shared" si="0"/>
        <v>0.49338080685256858</v>
      </c>
      <c r="D10" s="2">
        <v>2897.2</v>
      </c>
      <c r="E10" s="1">
        <v>574.1</v>
      </c>
      <c r="F10" s="1">
        <v>19.81568</v>
      </c>
      <c r="G10" s="1">
        <v>54.540660000000003</v>
      </c>
      <c r="H10" s="2">
        <v>5312</v>
      </c>
      <c r="I10" s="3">
        <v>2496.64302</v>
      </c>
      <c r="J10">
        <v>1198</v>
      </c>
      <c r="K10" s="2">
        <f t="shared" si="1"/>
        <v>562.65607483043993</v>
      </c>
      <c r="L10">
        <v>5231</v>
      </c>
      <c r="M10">
        <v>473.43</v>
      </c>
      <c r="N10">
        <v>332.2</v>
      </c>
      <c r="O10">
        <v>2129187</v>
      </c>
      <c r="P10">
        <f t="shared" si="2"/>
        <v>15990.367248645394</v>
      </c>
      <c r="Q10">
        <f t="shared" si="3"/>
        <v>0.15613418886370481</v>
      </c>
      <c r="R10" t="s">
        <v>17</v>
      </c>
      <c r="S10">
        <f t="shared" si="4"/>
        <v>6.4093527995183628</v>
      </c>
    </row>
    <row r="11" spans="1:19" ht="14.4" x14ac:dyDescent="0.3">
      <c r="A11" t="s">
        <v>18</v>
      </c>
      <c r="B11" s="2">
        <v>446.4</v>
      </c>
      <c r="C11" s="1">
        <f t="shared" si="0"/>
        <v>0.37452240842071349</v>
      </c>
      <c r="D11" s="2">
        <v>1213.7</v>
      </c>
      <c r="E11" s="1">
        <v>850.7</v>
      </c>
      <c r="F11" s="1">
        <v>70.091459999999998</v>
      </c>
      <c r="G11" s="1">
        <v>42.720869999999998</v>
      </c>
      <c r="H11" s="2">
        <v>2841</v>
      </c>
      <c r="I11" s="3">
        <v>2389.80485</v>
      </c>
      <c r="J11">
        <v>887</v>
      </c>
      <c r="K11" s="2">
        <f t="shared" si="1"/>
        <v>744.1787102804052</v>
      </c>
      <c r="L11">
        <v>2825</v>
      </c>
      <c r="M11">
        <v>490.38</v>
      </c>
      <c r="N11">
        <v>277.8</v>
      </c>
      <c r="O11">
        <v>1191918</v>
      </c>
      <c r="P11">
        <f t="shared" si="2"/>
        <v>10226.781857451404</v>
      </c>
      <c r="Q11">
        <f t="shared" si="3"/>
        <v>0.23368102334741289</v>
      </c>
      <c r="R11" t="s">
        <v>18</v>
      </c>
      <c r="S11">
        <f t="shared" si="4"/>
        <v>4.2905615550755938</v>
      </c>
    </row>
    <row r="12" spans="1:19" ht="14.4" x14ac:dyDescent="0.3">
      <c r="A12" t="s">
        <v>19</v>
      </c>
      <c r="B12" s="2">
        <v>1768.8</v>
      </c>
      <c r="C12" s="1">
        <f t="shared" si="0"/>
        <v>0.76834962514286009</v>
      </c>
      <c r="D12" s="2">
        <v>4243.3999999999996</v>
      </c>
      <c r="E12" s="1">
        <v>1949.3</v>
      </c>
      <c r="F12" s="1">
        <v>45.937220000000003</v>
      </c>
      <c r="G12" s="1">
        <v>52.713039999999999</v>
      </c>
      <c r="H12" s="2">
        <v>8050</v>
      </c>
      <c r="I12" s="3">
        <v>3488.3065900000001</v>
      </c>
      <c r="J12">
        <v>1617</v>
      </c>
      <c r="K12" s="2">
        <f t="shared" si="1"/>
        <v>702.40917223880865</v>
      </c>
      <c r="L12">
        <v>7400</v>
      </c>
      <c r="M12">
        <v>490.63</v>
      </c>
      <c r="N12">
        <v>612.20000000000005</v>
      </c>
      <c r="O12">
        <v>2302077</v>
      </c>
      <c r="P12">
        <f t="shared" si="2"/>
        <v>13149.297615158444</v>
      </c>
      <c r="Q12">
        <f t="shared" si="3"/>
        <v>0.26528463284447207</v>
      </c>
      <c r="R12" t="s">
        <v>19</v>
      </c>
      <c r="S12">
        <f t="shared" si="4"/>
        <v>3.7603348578895783</v>
      </c>
    </row>
    <row r="13" spans="1:19" ht="14.4" x14ac:dyDescent="0.3">
      <c r="A13" t="s">
        <v>20</v>
      </c>
      <c r="B13" s="2">
        <v>7294.7</v>
      </c>
      <c r="C13" s="1">
        <f t="shared" si="0"/>
        <v>1.5906718035449345</v>
      </c>
      <c r="D13" s="2">
        <v>27562</v>
      </c>
      <c r="E13" s="1">
        <v>1597.5</v>
      </c>
      <c r="F13" s="1">
        <v>5.7960200000000004</v>
      </c>
      <c r="G13" s="1">
        <v>106.13831999999999</v>
      </c>
      <c r="H13" s="2">
        <v>25968</v>
      </c>
      <c r="I13" s="3">
        <v>5681.2202699999998</v>
      </c>
      <c r="J13">
        <v>3530</v>
      </c>
      <c r="K13" s="2">
        <f t="shared" si="1"/>
        <v>769.74672933960528</v>
      </c>
      <c r="L13">
        <v>25016</v>
      </c>
      <c r="M13">
        <v>395.48</v>
      </c>
      <c r="N13">
        <v>1456.5</v>
      </c>
      <c r="O13">
        <v>4585924</v>
      </c>
      <c r="P13">
        <f t="shared" si="2"/>
        <v>17829.042224510813</v>
      </c>
      <c r="Q13">
        <f t="shared" si="3"/>
        <v>0.31864977369281422</v>
      </c>
      <c r="R13" t="s">
        <v>20</v>
      </c>
      <c r="S13">
        <f t="shared" si="4"/>
        <v>3.1485918297288018</v>
      </c>
    </row>
    <row r="14" spans="1:19" ht="14.4" x14ac:dyDescent="0.3">
      <c r="A14" t="s">
        <v>21</v>
      </c>
      <c r="B14" s="2">
        <v>1876.8</v>
      </c>
      <c r="C14" s="1">
        <f t="shared" si="0"/>
        <v>1.4857787038385781</v>
      </c>
      <c r="D14" s="2">
        <v>9898.6</v>
      </c>
      <c r="E14" s="1">
        <v>2717.2</v>
      </c>
      <c r="F14" s="1">
        <v>27.45035</v>
      </c>
      <c r="G14" s="1">
        <v>203.84267</v>
      </c>
      <c r="H14" s="2">
        <v>4856</v>
      </c>
      <c r="I14" s="3">
        <v>3862.6162199999999</v>
      </c>
      <c r="J14">
        <v>755</v>
      </c>
      <c r="K14" s="2">
        <f t="shared" si="1"/>
        <v>597.69976630334975</v>
      </c>
      <c r="L14">
        <v>4587</v>
      </c>
      <c r="M14">
        <v>442.31</v>
      </c>
      <c r="N14">
        <v>234.3</v>
      </c>
      <c r="O14">
        <v>1263176</v>
      </c>
      <c r="P14">
        <f t="shared" si="2"/>
        <v>20725.565514297909</v>
      </c>
      <c r="Q14">
        <f t="shared" si="3"/>
        <v>0.18636964175164744</v>
      </c>
      <c r="R14" t="s">
        <v>21</v>
      </c>
      <c r="S14">
        <f t="shared" si="4"/>
        <v>5.3912761416986772</v>
      </c>
    </row>
    <row r="15" spans="1:19" ht="14.4" x14ac:dyDescent="0.3">
      <c r="A15" t="s">
        <v>22</v>
      </c>
      <c r="B15" s="2">
        <v>446.5</v>
      </c>
      <c r="C15" s="1">
        <f t="shared" si="0"/>
        <v>0.30921759292282996</v>
      </c>
      <c r="D15" s="2">
        <v>1138.8</v>
      </c>
      <c r="E15" s="1">
        <v>949.6</v>
      </c>
      <c r="F15" s="1">
        <v>83.386020000000002</v>
      </c>
      <c r="G15" s="1">
        <v>31.46726</v>
      </c>
      <c r="H15" s="2">
        <v>3619</v>
      </c>
      <c r="I15" s="3">
        <v>2513.76179</v>
      </c>
      <c r="J15">
        <v>925</v>
      </c>
      <c r="K15" s="2">
        <f t="shared" si="1"/>
        <v>640.59635711896465</v>
      </c>
      <c r="L15">
        <v>3587</v>
      </c>
      <c r="M15">
        <v>471.34</v>
      </c>
      <c r="N15">
        <v>312.3</v>
      </c>
      <c r="O15">
        <v>1443967</v>
      </c>
      <c r="P15">
        <f t="shared" si="2"/>
        <v>11588.216458533461</v>
      </c>
      <c r="Q15">
        <f t="shared" si="3"/>
        <v>0.21692395883310306</v>
      </c>
      <c r="R15" t="s">
        <v>22</v>
      </c>
      <c r="S15">
        <f t="shared" si="4"/>
        <v>4.623653538264489</v>
      </c>
    </row>
    <row r="16" spans="1:19" ht="14.4" x14ac:dyDescent="0.3">
      <c r="A16" t="s">
        <v>23</v>
      </c>
      <c r="B16" s="2">
        <v>3499.3</v>
      </c>
      <c r="C16" s="1">
        <f t="shared" si="0"/>
        <v>1.0076948573380189</v>
      </c>
      <c r="D16" s="2">
        <v>13443.4</v>
      </c>
      <c r="E16" s="1">
        <v>1957.5</v>
      </c>
      <c r="F16" s="1">
        <v>14.56105</v>
      </c>
      <c r="G16" s="1">
        <v>111.16679000000001</v>
      </c>
      <c r="H16" s="2">
        <v>12093</v>
      </c>
      <c r="I16" s="3">
        <v>3479.6765700000001</v>
      </c>
      <c r="J16">
        <v>2566</v>
      </c>
      <c r="K16" s="2">
        <f t="shared" si="1"/>
        <v>738.93207325160927</v>
      </c>
      <c r="L16">
        <v>11921</v>
      </c>
      <c r="M16">
        <v>417.53</v>
      </c>
      <c r="N16">
        <v>731.7</v>
      </c>
      <c r="O16">
        <v>3472579</v>
      </c>
      <c r="P16">
        <f t="shared" si="2"/>
        <v>16527.265272652727</v>
      </c>
      <c r="Q16">
        <f t="shared" si="3"/>
        <v>0.2105415815983627</v>
      </c>
      <c r="R16" t="s">
        <v>23</v>
      </c>
      <c r="S16">
        <f t="shared" si="4"/>
        <v>4.7459054257209239</v>
      </c>
    </row>
    <row r="17" spans="1:19" ht="14.4" x14ac:dyDescent="0.3">
      <c r="A17" t="s">
        <v>24</v>
      </c>
      <c r="B17" s="2">
        <v>3166.2</v>
      </c>
      <c r="C17" s="1">
        <f t="shared" si="0"/>
        <v>1.8457169072961839</v>
      </c>
      <c r="D17" s="2">
        <v>10015.6</v>
      </c>
      <c r="E17" s="1">
        <v>3866.1</v>
      </c>
      <c r="F17" s="1">
        <v>38.60078</v>
      </c>
      <c r="G17" s="1">
        <v>165.32848999999999</v>
      </c>
      <c r="H17" s="2">
        <v>6058</v>
      </c>
      <c r="I17" s="3">
        <v>3541.6917600000002</v>
      </c>
      <c r="J17">
        <v>1146</v>
      </c>
      <c r="K17" s="2">
        <f t="shared" si="1"/>
        <v>668.05368446763532</v>
      </c>
      <c r="L17">
        <v>5923</v>
      </c>
      <c r="M17">
        <v>451.89</v>
      </c>
      <c r="N17">
        <v>474</v>
      </c>
      <c r="O17">
        <v>1715431</v>
      </c>
      <c r="P17">
        <f t="shared" si="2"/>
        <v>12780.590717299578</v>
      </c>
      <c r="Q17">
        <f t="shared" si="3"/>
        <v>0.27711487194453616</v>
      </c>
      <c r="R17" t="s">
        <v>24</v>
      </c>
      <c r="S17">
        <f t="shared" si="4"/>
        <v>3.6190527426160339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Marcin Łysik</cp:lastModifiedBy>
  <cp:revision>4</cp:revision>
  <dcterms:created xsi:type="dcterms:W3CDTF">2017-11-06T03:47:24Z</dcterms:created>
  <dcterms:modified xsi:type="dcterms:W3CDTF">2017-11-25T15:12:08Z</dcterms:modified>
  <dc:language>pl-PL</dc:language>
</cp:coreProperties>
</file>