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oo\Python\Poland_Map_Generator(NUTS-2)\regions_data\Gazownictwo\"/>
    </mc:Choice>
  </mc:AlternateContent>
  <bookViews>
    <workbookView xWindow="0" yWindow="0" windowWidth="16380" windowHeight="8196" tabRatio="500" xr2:uid="{00000000-000D-0000-FFFF-FFFF00000000}"/>
  </bookViews>
  <sheets>
    <sheet name="Arkusz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<sst xmlns="http://schemas.openxmlformats.org/spreadsheetml/2006/main" count="30" uniqueCount="29">
  <si>
    <t>Długość sieci gazowej</t>
  </si>
  <si>
    <t>Ilość przyłączy do budynków mieszkalnych</t>
  </si>
  <si>
    <t>Odbiorcy gazu z sieci</t>
  </si>
  <si>
    <t>Zużycie gazu z sieci</t>
  </si>
  <si>
    <t>Procent mieszkań wyposażonych w gaz z sieci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</si>
  <si>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</si>
  <si>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</si>
  <si>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</si>
  <si>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</si>
  <si>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</si>
  <si>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</si>
  <si>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</si>
  <si>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</si>
  <si>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</si>
  <si>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</si>
  <si>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</si>
  <si>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</si>
  <si>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</si>
  <si>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</si>
  <si>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</si>
  <si>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</si>
  <si>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Zużycie gazu na mieszkańca</t>
  </si>
  <si>
    <t>Mieszkańcy/odbiorca</t>
  </si>
  <si>
    <t>Tys. Przyłącza</t>
  </si>
  <si>
    <t>Długość sieci gazowej na mieszkańca</t>
  </si>
  <si>
    <t>Mieszkańcy</t>
  </si>
  <si>
    <t>Zużycie gazu (OGÓŁEM nie tylko z sieci) przez gospodarstwa domowe na mieszkańca</t>
  </si>
  <si>
    <t>Zużycie OGÓŁEM przez gospodarstwa domowe -&gt;</t>
  </si>
  <si>
    <t>Zużycie na odbiorcę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</si>
</sst>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0.000000"/>
  </numFmts>
  <fonts count="2" x14ac:knownFonts="1">
    <font>
      <sz val="10"/>
      <name val="Arial"/>
      <family val="2"/>
      <charset val="238"/>
    </font>
    <font>
      <sz val="9"/>
      <name val="Arial CE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1" fillId="0" borderId="1" xfId="0" applyNumberFormat="1" applyFont="1" applyFill="1" applyBorder="1" applyAlignment="1">
      <alignment horizontal="right" vertical="center"/>
    </xf>
    <xf numFmtId="168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Arkusz1!$G$2:$G$17</c:f>
              <c:numCache>
                <c:formatCode>General</c:formatCode>
                <c:ptCount val="16"/>
                <c:pt idx="0">
                  <c:v>3573.2</c:v>
                </c:pt>
                <c:pt idx="1">
                  <c:v>1361.3</c:v>
                </c:pt>
                <c:pt idx="2">
                  <c:v>1678.2</c:v>
                </c:pt>
                <c:pt idx="3">
                  <c:v>1195.9000000000001</c:v>
                </c:pt>
                <c:pt idx="4">
                  <c:v>1539</c:v>
                </c:pt>
                <c:pt idx="5">
                  <c:v>4355.1000000000004</c:v>
                </c:pt>
                <c:pt idx="6">
                  <c:v>8378.5</c:v>
                </c:pt>
                <c:pt idx="7">
                  <c:v>691.2</c:v>
                </c:pt>
                <c:pt idx="8">
                  <c:v>2465.4</c:v>
                </c:pt>
                <c:pt idx="9">
                  <c:v>473.8</c:v>
                </c:pt>
                <c:pt idx="10">
                  <c:v>2206.5</c:v>
                </c:pt>
                <c:pt idx="11">
                  <c:v>4665.6000000000004</c:v>
                </c:pt>
                <c:pt idx="12">
                  <c:v>830.4</c:v>
                </c:pt>
                <c:pt idx="13">
                  <c:v>930.4</c:v>
                </c:pt>
                <c:pt idx="14">
                  <c:v>4179.3999999999996</c:v>
                </c:pt>
                <c:pt idx="15">
                  <c:v>2250.6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1-424F-9D95-31A11286B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20799"/>
        <c:axId val="285044175"/>
      </c:barChart>
      <c:catAx>
        <c:axId val="2642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5044175"/>
        <c:crosses val="autoZero"/>
        <c:auto val="1"/>
        <c:lblAlgn val="ctr"/>
        <c:lblOffset val="100"/>
        <c:noMultiLvlLbl val="0"/>
      </c:catAx>
      <c:valAx>
        <c:axId val="2850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2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Arkusz1!$B$2:$B$17</c:f>
              <c:numCache>
                <c:formatCode>General</c:formatCode>
                <c:ptCount val="16"/>
                <c:pt idx="0">
                  <c:v>9111.6</c:v>
                </c:pt>
                <c:pt idx="1">
                  <c:v>4535.3999999999996</c:v>
                </c:pt>
                <c:pt idx="2">
                  <c:v>8654.7999999999993</c:v>
                </c:pt>
                <c:pt idx="3">
                  <c:v>4098</c:v>
                </c:pt>
                <c:pt idx="4">
                  <c:v>4351.8999999999996</c:v>
                </c:pt>
                <c:pt idx="5">
                  <c:v>23213.3</c:v>
                </c:pt>
                <c:pt idx="6">
                  <c:v>15937.9</c:v>
                </c:pt>
                <c:pt idx="7">
                  <c:v>2548.4</c:v>
                </c:pt>
                <c:pt idx="8">
                  <c:v>19153.5</c:v>
                </c:pt>
                <c:pt idx="9">
                  <c:v>1577.6</c:v>
                </c:pt>
                <c:pt idx="10">
                  <c:v>6604.6</c:v>
                </c:pt>
                <c:pt idx="11">
                  <c:v>16904.099999999999</c:v>
                </c:pt>
                <c:pt idx="12">
                  <c:v>4293.3999999999996</c:v>
                </c:pt>
                <c:pt idx="13">
                  <c:v>3004.5</c:v>
                </c:pt>
                <c:pt idx="14">
                  <c:v>14803.9</c:v>
                </c:pt>
                <c:pt idx="15">
                  <c:v>7193.9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3-43D2-9D15-8093FD17E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703967"/>
        <c:axId val="364543887"/>
      </c:barChart>
      <c:catAx>
        <c:axId val="29370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4543887"/>
        <c:crosses val="autoZero"/>
        <c:auto val="1"/>
        <c:lblAlgn val="ctr"/>
        <c:lblOffset val="100"/>
        <c:noMultiLvlLbl val="0"/>
      </c:catAx>
      <c:valAx>
        <c:axId val="3645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sieci gazowej [km]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370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Arkusz1!$F$2:$F$17</c:f>
              <c:numCache>
                <c:formatCode>General</c:formatCode>
                <c:ptCount val="16"/>
                <c:pt idx="0">
                  <c:v>678.2</c:v>
                </c:pt>
                <c:pt idx="1">
                  <c:v>334.5</c:v>
                </c:pt>
                <c:pt idx="2">
                  <c:v>318.8</c:v>
                </c:pt>
                <c:pt idx="3">
                  <c:v>192.9</c:v>
                </c:pt>
                <c:pt idx="4">
                  <c:v>423.2</c:v>
                </c:pt>
                <c:pt idx="5">
                  <c:v>713.3</c:v>
                </c:pt>
                <c:pt idx="6">
                  <c:v>1189.0999999999999</c:v>
                </c:pt>
                <c:pt idx="7">
                  <c:v>155.5</c:v>
                </c:pt>
                <c:pt idx="8">
                  <c:v>469.8</c:v>
                </c:pt>
                <c:pt idx="9">
                  <c:v>117.4</c:v>
                </c:pt>
                <c:pt idx="10">
                  <c:v>402.5</c:v>
                </c:pt>
                <c:pt idx="11">
                  <c:v>1061.8</c:v>
                </c:pt>
                <c:pt idx="12">
                  <c:v>175</c:v>
                </c:pt>
                <c:pt idx="13">
                  <c:v>195.6</c:v>
                </c:pt>
                <c:pt idx="14">
                  <c:v>570.79999999999995</c:v>
                </c:pt>
                <c:pt idx="15">
                  <c:v>375.9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8-4E5B-9CB4-C0BB5E3DF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010895"/>
        <c:axId val="362485583"/>
      </c:barChart>
      <c:catAx>
        <c:axId val="21901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485583"/>
        <c:crosses val="autoZero"/>
        <c:auto val="1"/>
        <c:lblAlgn val="ctr"/>
        <c:lblOffset val="100"/>
        <c:noMultiLvlLbl val="0"/>
      </c:catAx>
      <c:valAx>
        <c:axId val="36248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odbiorców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901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Arkusz1!$M$2:$M$17</c:f>
              <c:numCache>
                <c:formatCode>General</c:formatCode>
                <c:ptCount val="16"/>
                <c:pt idx="0">
                  <c:v>4.2884945443821882</c:v>
                </c:pt>
                <c:pt idx="1">
                  <c:v>6.2481076233183854</c:v>
                </c:pt>
                <c:pt idx="2">
                  <c:v>6.7369698870765369</c:v>
                </c:pt>
                <c:pt idx="3">
                  <c:v>5.2893053395541729</c:v>
                </c:pt>
                <c:pt idx="4">
                  <c:v>5.9171455576559548</c:v>
                </c:pt>
                <c:pt idx="5">
                  <c:v>4.7221870180849574</c:v>
                </c:pt>
                <c:pt idx="6">
                  <c:v>4.4861752585989407</c:v>
                </c:pt>
                <c:pt idx="7">
                  <c:v>6.4363858520900319</c:v>
                </c:pt>
                <c:pt idx="8">
                  <c:v>4.5321136653895273</c:v>
                </c:pt>
                <c:pt idx="9">
                  <c:v>10.152623509369676</c:v>
                </c:pt>
                <c:pt idx="10">
                  <c:v>5.7194459627329186</c:v>
                </c:pt>
                <c:pt idx="11">
                  <c:v>4.3190092296100966</c:v>
                </c:pt>
                <c:pt idx="12">
                  <c:v>7.2181485714285722</c:v>
                </c:pt>
                <c:pt idx="13">
                  <c:v>7.3822443762781189</c:v>
                </c:pt>
                <c:pt idx="14">
                  <c:v>6.0837053258584444</c:v>
                </c:pt>
                <c:pt idx="15">
                  <c:v>4.5635301942005855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E-4332-9FB6-F9E1A8BA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437327"/>
        <c:axId val="362475215"/>
      </c:barChart>
      <c:catAx>
        <c:axId val="42543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475215"/>
        <c:crosses val="autoZero"/>
        <c:auto val="1"/>
        <c:lblAlgn val="ctr"/>
        <c:lblOffset val="100"/>
        <c:noMultiLvlLbl val="0"/>
      </c:catAx>
      <c:valAx>
        <c:axId val="3624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mieszkańców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43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Arkusz1!$K$2:$K$17</c:f>
              <c:numCache>
                <c:formatCode>0.0</c:formatCode>
                <c:ptCount val="16"/>
                <c:pt idx="0">
                  <c:v>1.2285552098586983</c:v>
                </c:pt>
                <c:pt idx="1">
                  <c:v>0.65134220609456883</c:v>
                </c:pt>
                <c:pt idx="2">
                  <c:v>0.78137731370469321</c:v>
                </c:pt>
                <c:pt idx="3">
                  <c:v>1.172098201815728</c:v>
                </c:pt>
                <c:pt idx="4">
                  <c:v>0.61458323349850008</c:v>
                </c:pt>
                <c:pt idx="5">
                  <c:v>1.2929529595622291</c:v>
                </c:pt>
                <c:pt idx="6">
                  <c:v>1.5706219370435266</c:v>
                </c:pt>
                <c:pt idx="7">
                  <c:v>0.69060745880034935</c:v>
                </c:pt>
                <c:pt idx="8">
                  <c:v>1.1579067503230107</c:v>
                </c:pt>
                <c:pt idx="9">
                  <c:v>0.39751056700209242</c:v>
                </c:pt>
                <c:pt idx="10">
                  <c:v>0.95848227491956184</c:v>
                </c:pt>
                <c:pt idx="11">
                  <c:v>1.0173740341095929</c:v>
                </c:pt>
                <c:pt idx="12">
                  <c:v>0.65739057740172391</c:v>
                </c:pt>
                <c:pt idx="13">
                  <c:v>0.64433605477133482</c:v>
                </c:pt>
                <c:pt idx="14">
                  <c:v>1.2035435334948463</c:v>
                </c:pt>
                <c:pt idx="15">
                  <c:v>1.3119734923759685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F-4B77-A18D-DBCA40F97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330015"/>
        <c:axId val="687164111"/>
      </c:barChart>
      <c:catAx>
        <c:axId val="78133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7164111"/>
        <c:crosses val="autoZero"/>
        <c:auto val="1"/>
        <c:lblAlgn val="ctr"/>
        <c:lblOffset val="100"/>
        <c:noMultiLvlLbl val="0"/>
      </c:catAx>
      <c:valAx>
        <c:axId val="6871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Zużycie gazu</a:t>
                </a:r>
                <a:r>
                  <a:rPr lang="pl-PL" baseline="0"/>
                  <a:t> z sieci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133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Arkusz1!$C$2:$C$17</c:f>
              <c:numCache>
                <c:formatCode>0.0</c:formatCode>
                <c:ptCount val="16"/>
                <c:pt idx="0">
                  <c:v>3.1327951556443847</c:v>
                </c:pt>
                <c:pt idx="1">
                  <c:v>2.1700561533249885</c:v>
                </c:pt>
                <c:pt idx="2">
                  <c:v>4.0297130107563932</c:v>
                </c:pt>
                <c:pt idx="3">
                  <c:v>4.0164381896821251</c:v>
                </c:pt>
                <c:pt idx="4">
                  <c:v>1.7378848433152192</c:v>
                </c:pt>
                <c:pt idx="5">
                  <c:v>6.8916224509668869</c:v>
                </c:pt>
                <c:pt idx="6">
                  <c:v>2.9876965292601327</c:v>
                </c:pt>
                <c:pt idx="7">
                  <c:v>2.5462153472320748</c:v>
                </c:pt>
                <c:pt idx="8">
                  <c:v>8.995687086197691</c:v>
                </c:pt>
                <c:pt idx="9">
                  <c:v>1.3235809845979338</c:v>
                </c:pt>
                <c:pt idx="10">
                  <c:v>2.8689744087621745</c:v>
                </c:pt>
                <c:pt idx="11">
                  <c:v>3.6860837641443687</c:v>
                </c:pt>
                <c:pt idx="12">
                  <c:v>3.3988929492010613</c:v>
                </c:pt>
                <c:pt idx="13">
                  <c:v>2.0807262215826263</c:v>
                </c:pt>
                <c:pt idx="14">
                  <c:v>4.2630851594736932</c:v>
                </c:pt>
                <c:pt idx="15">
                  <c:v>4.1936399656995818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3-4E0A-8970-FBBD694D7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485935"/>
        <c:axId val="687152447"/>
      </c:barChart>
      <c:catAx>
        <c:axId val="79348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7152447"/>
        <c:crosses val="autoZero"/>
        <c:auto val="1"/>
        <c:lblAlgn val="ctr"/>
        <c:lblOffset val="100"/>
        <c:noMultiLvlLbl val="0"/>
      </c:catAx>
      <c:valAx>
        <c:axId val="6871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sieci gazowej</a:t>
                </a:r>
                <a:r>
                  <a:rPr lang="pl-PL" baseline="0"/>
                  <a:t> na mieszkańca [m]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48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Arkusz1!$P$2:$P$17</c:f>
              <c:numCache>
                <c:formatCode>0.0</c:formatCode>
                <c:ptCount val="16"/>
                <c:pt idx="0">
                  <c:v>3.9832117167281487</c:v>
                </c:pt>
                <c:pt idx="1">
                  <c:v>2.1119698065829917</c:v>
                </c:pt>
                <c:pt idx="2">
                  <c:v>2.5333535716048359</c:v>
                </c:pt>
                <c:pt idx="3">
                  <c:v>3.7998367158120057</c:v>
                </c:pt>
                <c:pt idx="4">
                  <c:v>1.9927032717072874</c:v>
                </c:pt>
                <c:pt idx="5">
                  <c:v>4.1919808475163993</c:v>
                </c:pt>
                <c:pt idx="6">
                  <c:v>5.092500512230643</c:v>
                </c:pt>
                <c:pt idx="7">
                  <c:v>2.2390788703292577</c:v>
                </c:pt>
                <c:pt idx="8">
                  <c:v>3.7544846929837541</c:v>
                </c:pt>
                <c:pt idx="9">
                  <c:v>1.2886792547809496</c:v>
                </c:pt>
                <c:pt idx="10">
                  <c:v>3.1076284589959413</c:v>
                </c:pt>
                <c:pt idx="11">
                  <c:v>3.2985718908555834</c:v>
                </c:pt>
                <c:pt idx="12">
                  <c:v>2.1311361203822745</c:v>
                </c:pt>
                <c:pt idx="13">
                  <c:v>2.0893829291112609</c:v>
                </c:pt>
                <c:pt idx="14">
                  <c:v>3.9022870322028669</c:v>
                </c:pt>
                <c:pt idx="15">
                  <c:v>4.25374147954654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6-46B8-9079-2995B1EAB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940415"/>
        <c:axId val="688418127"/>
      </c:barChart>
      <c:catAx>
        <c:axId val="69094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8418127"/>
        <c:crosses val="autoZero"/>
        <c:auto val="1"/>
        <c:lblAlgn val="ctr"/>
        <c:lblOffset val="100"/>
        <c:noMultiLvlLbl val="0"/>
      </c:catAx>
      <c:valAx>
        <c:axId val="6884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Zużycie</a:t>
                </a:r>
                <a:r>
                  <a:rPr lang="pl-PL" baseline="0"/>
                  <a:t> gazu ziemnego na mieszkańca [GJ]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094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Zużycie gazu z sieci na mieszkańca [MWh]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Arkusz1!$K$2:$K$17</c:f>
              <c:numCache>
                <c:formatCode>0.0</c:formatCode>
                <c:ptCount val="16"/>
                <c:pt idx="0">
                  <c:v>1.2285552098586983</c:v>
                </c:pt>
                <c:pt idx="1">
                  <c:v>0.65134220609456883</c:v>
                </c:pt>
                <c:pt idx="2">
                  <c:v>0.78137731370469321</c:v>
                </c:pt>
                <c:pt idx="3">
                  <c:v>1.172098201815728</c:v>
                </c:pt>
                <c:pt idx="4">
                  <c:v>0.61458323349850008</c:v>
                </c:pt>
                <c:pt idx="5">
                  <c:v>1.2929529595622291</c:v>
                </c:pt>
                <c:pt idx="6">
                  <c:v>1.5706219370435266</c:v>
                </c:pt>
                <c:pt idx="7">
                  <c:v>0.69060745880034935</c:v>
                </c:pt>
                <c:pt idx="8">
                  <c:v>1.1579067503230107</c:v>
                </c:pt>
                <c:pt idx="9">
                  <c:v>0.39751056700209242</c:v>
                </c:pt>
                <c:pt idx="10">
                  <c:v>0.95848227491956184</c:v>
                </c:pt>
                <c:pt idx="11">
                  <c:v>1.0173740341095929</c:v>
                </c:pt>
                <c:pt idx="12">
                  <c:v>0.65739057740172391</c:v>
                </c:pt>
                <c:pt idx="13">
                  <c:v>0.64433605477133482</c:v>
                </c:pt>
                <c:pt idx="14">
                  <c:v>1.2035435334948463</c:v>
                </c:pt>
                <c:pt idx="15">
                  <c:v>1.3119734923759685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8-47D9-B64B-BA3EA9C96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27"/>
        <c:axId val="1501276944"/>
        <c:axId val="1514278176"/>
      </c:barChart>
      <c:barChart>
        <c:barDir val="col"/>
        <c:grouping val="clustered"/>
        <c:varyColors val="0"/>
        <c:ser>
          <c:idx val="0"/>
          <c:order val="0"/>
          <c:tx>
            <c:v>Zużycie gazu z sieci [GWh]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Arkusz1!$G$2:$G$17</c:f>
              <c:numCache>
                <c:formatCode>General</c:formatCode>
                <c:ptCount val="16"/>
                <c:pt idx="0">
                  <c:v>3573.2</c:v>
                </c:pt>
                <c:pt idx="1">
                  <c:v>1361.3</c:v>
                </c:pt>
                <c:pt idx="2">
                  <c:v>1678.2</c:v>
                </c:pt>
                <c:pt idx="3">
                  <c:v>1195.9000000000001</c:v>
                </c:pt>
                <c:pt idx="4">
                  <c:v>1539</c:v>
                </c:pt>
                <c:pt idx="5">
                  <c:v>4355.1000000000004</c:v>
                </c:pt>
                <c:pt idx="6">
                  <c:v>8378.5</c:v>
                </c:pt>
                <c:pt idx="7">
                  <c:v>691.2</c:v>
                </c:pt>
                <c:pt idx="8">
                  <c:v>2465.4</c:v>
                </c:pt>
                <c:pt idx="9">
                  <c:v>473.8</c:v>
                </c:pt>
                <c:pt idx="10">
                  <c:v>2206.5</c:v>
                </c:pt>
                <c:pt idx="11">
                  <c:v>4665.6000000000004</c:v>
                </c:pt>
                <c:pt idx="12">
                  <c:v>830.4</c:v>
                </c:pt>
                <c:pt idx="13">
                  <c:v>930.4</c:v>
                </c:pt>
                <c:pt idx="14">
                  <c:v>4179.3999999999996</c:v>
                </c:pt>
                <c:pt idx="15">
                  <c:v>2250.6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8-47D9-B64B-BA3EA9C96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601024"/>
        <c:axId val="1405579360"/>
      </c:barChart>
      <c:catAx>
        <c:axId val="15012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4278176"/>
        <c:crosses val="autoZero"/>
        <c:auto val="1"/>
        <c:lblAlgn val="ctr"/>
        <c:lblOffset val="100"/>
        <c:noMultiLvlLbl val="0"/>
      </c:catAx>
      <c:valAx>
        <c:axId val="15142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Zużycie gazu z</a:t>
                </a:r>
                <a:r>
                  <a:rPr lang="pl-PL" baseline="0"/>
                  <a:t> sieci na mieszkańca [MWh]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1276944"/>
        <c:crosses val="autoZero"/>
        <c:crossBetween val="between"/>
      </c:valAx>
      <c:valAx>
        <c:axId val="1405579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Zużycie</a:t>
                </a:r>
                <a:r>
                  <a:rPr lang="pl-PL" baseline="0"/>
                  <a:t> gazu z sieci [GWh]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8601024"/>
        <c:crosses val="max"/>
        <c:crossBetween val="between"/>
      </c:valAx>
      <c:catAx>
        <c:axId val="135860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557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Długość sieci gazowej na mieszkańca [m]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Arkusz1!$C$2:$C$17</c:f>
              <c:numCache>
                <c:formatCode>0.0</c:formatCode>
                <c:ptCount val="16"/>
                <c:pt idx="0">
                  <c:v>3.1327951556443847</c:v>
                </c:pt>
                <c:pt idx="1">
                  <c:v>2.1700561533249885</c:v>
                </c:pt>
                <c:pt idx="2">
                  <c:v>4.0297130107563932</c:v>
                </c:pt>
                <c:pt idx="3">
                  <c:v>4.0164381896821251</c:v>
                </c:pt>
                <c:pt idx="4">
                  <c:v>1.7378848433152192</c:v>
                </c:pt>
                <c:pt idx="5">
                  <c:v>6.8916224509668869</c:v>
                </c:pt>
                <c:pt idx="6">
                  <c:v>2.9876965292601327</c:v>
                </c:pt>
                <c:pt idx="7">
                  <c:v>2.5462153472320748</c:v>
                </c:pt>
                <c:pt idx="8">
                  <c:v>8.995687086197691</c:v>
                </c:pt>
                <c:pt idx="9">
                  <c:v>1.3235809845979338</c:v>
                </c:pt>
                <c:pt idx="10">
                  <c:v>2.8689744087621745</c:v>
                </c:pt>
                <c:pt idx="11">
                  <c:v>3.6860837641443687</c:v>
                </c:pt>
                <c:pt idx="12">
                  <c:v>3.3988929492010613</c:v>
                </c:pt>
                <c:pt idx="13">
                  <c:v>2.0807262215826263</c:v>
                </c:pt>
                <c:pt idx="14">
                  <c:v>4.2630851594736932</c:v>
                </c:pt>
                <c:pt idx="15">
                  <c:v>4.1936399656995818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5-4B1C-B990-4D2DBC743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27"/>
        <c:axId val="1501276944"/>
        <c:axId val="1514278176"/>
      </c:barChart>
      <c:barChart>
        <c:barDir val="col"/>
        <c:grouping val="clustered"/>
        <c:varyColors val="0"/>
        <c:ser>
          <c:idx val="0"/>
          <c:order val="0"/>
          <c:tx>
            <c:v>Długość sieci gazowej [km]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Arkusz1!$B$2:$B$17</c:f>
              <c:numCache>
                <c:formatCode>General</c:formatCode>
                <c:ptCount val="16"/>
                <c:pt idx="0">
                  <c:v>9111.6</c:v>
                </c:pt>
                <c:pt idx="1">
                  <c:v>4535.3999999999996</c:v>
                </c:pt>
                <c:pt idx="2">
                  <c:v>8654.7999999999993</c:v>
                </c:pt>
                <c:pt idx="3">
                  <c:v>4098</c:v>
                </c:pt>
                <c:pt idx="4">
                  <c:v>4351.8999999999996</c:v>
                </c:pt>
                <c:pt idx="5">
                  <c:v>23213.3</c:v>
                </c:pt>
                <c:pt idx="6">
                  <c:v>15937.9</c:v>
                </c:pt>
                <c:pt idx="7">
                  <c:v>2548.4</c:v>
                </c:pt>
                <c:pt idx="8">
                  <c:v>19153.5</c:v>
                </c:pt>
                <c:pt idx="9">
                  <c:v>1577.6</c:v>
                </c:pt>
                <c:pt idx="10">
                  <c:v>6604.6</c:v>
                </c:pt>
                <c:pt idx="11">
                  <c:v>16904.099999999999</c:v>
                </c:pt>
                <c:pt idx="12">
                  <c:v>4293.3999999999996</c:v>
                </c:pt>
                <c:pt idx="13">
                  <c:v>3004.5</c:v>
                </c:pt>
                <c:pt idx="14">
                  <c:v>14803.9</c:v>
                </c:pt>
                <c:pt idx="15">
                  <c:v>7193.9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5-4B1C-B990-4D2DBC743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601024"/>
        <c:axId val="1405579360"/>
      </c:barChart>
      <c:catAx>
        <c:axId val="15012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4278176"/>
        <c:crosses val="autoZero"/>
        <c:auto val="1"/>
        <c:lblAlgn val="ctr"/>
        <c:lblOffset val="100"/>
        <c:noMultiLvlLbl val="0"/>
      </c:catAx>
      <c:valAx>
        <c:axId val="15142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  <a:r>
                  <a:rPr lang="pl-PL" baseline="0"/>
                  <a:t> sieci gazowej na mieszkańca [m]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1276944"/>
        <c:crosses val="autoZero"/>
        <c:crossBetween val="between"/>
      </c:valAx>
      <c:valAx>
        <c:axId val="1405579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sieci gazowej </a:t>
                </a:r>
                <a:r>
                  <a:rPr lang="pl-PL" baseline="0"/>
                  <a:t>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8601024"/>
        <c:crosses val="max"/>
        <c:crossBetween val="between"/>
      </c:valAx>
      <c:catAx>
        <c:axId val="135860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557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1866901</xdr:colOff>
      <xdr:row>54</xdr:row>
      <xdr:rowOff>63731</xdr:rowOff>
    </xdr:from>
    <xdr:to>
      <xdr:col>7</xdr:col>
      <xdr:colOff>1714501</xdr:colOff>
      <xdr:row>70</xdr:row>
      <xdr:rowOff>146858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7D27778-1BF3-4BA6-802F-25A932AF0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1524001</xdr:colOff>
      <xdr:row>19</xdr:row>
      <xdr:rowOff>129208</xdr:rowOff>
    </xdr:from>
    <xdr:to>
      <xdr:col>7</xdr:col>
      <xdr:colOff>1186070</xdr:colOff>
      <xdr:row>36</xdr:row>
      <xdr:rowOff>54333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5D5674E-34BD-4715-B5DE-951C31321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118110</xdr:colOff>
      <xdr:row>22</xdr:row>
      <xdr:rowOff>83820</xdr:rowOff>
    </xdr:from>
    <xdr:to>
      <xdr:col>15</xdr:col>
      <xdr:colOff>1404257</xdr:colOff>
      <xdr:row>38</xdr:row>
      <xdr:rowOff>144780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0F92349-436E-4884-B0E8-53BA6AEDE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373380</xdr:colOff>
      <xdr:row>23</xdr:row>
      <xdr:rowOff>48985</xdr:rowOff>
    </xdr:from>
    <xdr:to>
      <xdr:col>22</xdr:col>
      <xdr:colOff>129540</xdr:colOff>
      <xdr:row>39</xdr:row>
      <xdr:rowOff>109946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3BD0530-9C00-4D53-AEA2-44016B751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144780</xdr:colOff>
      <xdr:row>39</xdr:row>
      <xdr:rowOff>110490</xdr:rowOff>
    </xdr:from>
    <xdr:to>
      <xdr:col>15</xdr:col>
      <xdr:colOff>1447800</xdr:colOff>
      <xdr:row>56</xdr:row>
      <xdr:rowOff>3810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5351212-0157-4EFA-8675-67B0F9184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1840230</xdr:colOff>
      <xdr:row>36</xdr:row>
      <xdr:rowOff>148590</xdr:rowOff>
    </xdr:from>
    <xdr:to>
      <xdr:col>7</xdr:col>
      <xdr:colOff>1504950</xdr:colOff>
      <xdr:row>53</xdr:row>
      <xdr:rowOff>41910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BB35B75-E076-48E6-831D-32193AA08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30480</xdr:colOff>
      <xdr:row>22</xdr:row>
      <xdr:rowOff>3810</xdr:rowOff>
    </xdr:from>
    <xdr:to>
      <xdr:col>28</xdr:col>
      <xdr:colOff>640080</xdr:colOff>
      <xdr:row>38</xdr:row>
      <xdr:rowOff>64770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531266A-88ED-4259-AC32-1343B4AFF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53340</xdr:colOff>
      <xdr:row>19</xdr:row>
      <xdr:rowOff>0</xdr:rowOff>
    </xdr:from>
    <xdr:to>
      <xdr:col>4</xdr:col>
      <xdr:colOff>1437640</xdr:colOff>
      <xdr:row>35</xdr:row>
      <xdr:rowOff>83820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F4E9EE97-1D7A-42B2-B412-64B3604A5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60960</xdr:colOff>
      <xdr:row>36</xdr:row>
      <xdr:rowOff>76200</xdr:rowOff>
    </xdr:from>
    <xdr:to>
      <xdr:col>4</xdr:col>
      <xdr:colOff>1445260</xdr:colOff>
      <xdr:row>52</xdr:row>
      <xdr:rowOff>160020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CEA2C59B-87E0-4ED9-BC99-8FF985AA7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topLeftCell="E1" zoomScaleNormal="100" workbookViewId="0">
      <selection activeCell="G7" sqref="G7"/>
    </sheetView>
  </sheetViews>
  <sheetFormatPr defaultRowHeight="13.2" x14ac:dyDescent="0.25"/>
  <cols>
    <col min="2" max="2" width="19.33203125"/>
    <col min="3" max="3" width="32.109375" bestFit="1" customWidth="1"/>
    <col min="4" max="4" width="12.33203125" customWidth="1"/>
    <col min="5" max="5" width="35.5546875"/>
    <col min="6" max="6" width="18.5546875"/>
    <col min="7" max="7" width="17.44140625"/>
    <col min="8" max="8" width="39.77734375" bestFit="1" customWidth="1"/>
    <col min="9" max="9" width="8" bestFit="1" customWidth="1"/>
    <col min="10" max="10" width="8" customWidth="1"/>
    <col min="11" max="11" width="24.77734375" bestFit="1" customWidth="1"/>
    <col min="12" max="12" width="24.77734375" customWidth="1"/>
    <col min="13" max="14" width="11.5546875"/>
    <col min="15" max="15" width="21.33203125" customWidth="1"/>
    <col min="16" max="16" width="72.5546875" bestFit="1" customWidth="1"/>
    <col min="17" max="1031" width="11.5546875"/>
  </cols>
  <sheetData>
    <row r="1" spans="1:17" x14ac:dyDescent="0.25">
      <c r="B1" t="s">
        <v>0</v>
      </c>
      <c r="C1" t="s">
        <v>24</v>
      </c>
      <c r="D1" t="s">
        <v>23</v>
      </c>
      <c r="E1" t="s">
        <v>1</v>
      </c>
      <c r="F1" t="s">
        <v>2</v>
      </c>
      <c r="G1" t="s">
        <v>3</v>
      </c>
      <c r="H1" t="s">
        <v>4</v>
      </c>
      <c r="I1" t="s">
        <v>25</v>
      </c>
      <c r="K1" t="s">
        <v>21</v>
      </c>
      <c r="L1" t="s">
        <v>28</v>
      </c>
      <c r="M1" t="s">
        <v>22</v>
      </c>
      <c r="O1" t="s">
        <v>27</v>
      </c>
      <c r="P1" t="s">
        <v>26</v>
      </c>
      <c r="Q1" t="s">
        <v>28</v>
      </c>
    </row>
    <row r="2" spans="1:17" x14ac:dyDescent="0.25">
      <c r="A2" t="s">
        <v>5</v>
      </c>
      <c r="B2">
        <v>9111.6</v>
      </c>
      <c r="C2" s="1">
        <f>B2/I2*1000</f>
        <v>3.1327951556443847</v>
      </c>
      <c r="D2">
        <f>E2/1000</f>
        <v>158.41499999999999</v>
      </c>
      <c r="E2">
        <v>158415</v>
      </c>
      <c r="F2">
        <v>678.2</v>
      </c>
      <c r="G2">
        <v>3573.2</v>
      </c>
      <c r="H2">
        <v>64.900000000000006</v>
      </c>
      <c r="I2">
        <v>2908457</v>
      </c>
      <c r="K2" s="1">
        <f>G2/I2*1000</f>
        <v>1.2285552098586983</v>
      </c>
      <c r="L2" s="3">
        <f>G2/F2</f>
        <v>5.2686523149513409</v>
      </c>
      <c r="M2">
        <f>I2/F2/1000</f>
        <v>4.2884945443821882</v>
      </c>
      <c r="O2" s="2">
        <v>11585</v>
      </c>
      <c r="P2" s="1">
        <f>O2/I2*1000</f>
        <v>3.9832117167281487</v>
      </c>
    </row>
    <row r="3" spans="1:17" x14ac:dyDescent="0.25">
      <c r="A3" t="s">
        <v>6</v>
      </c>
      <c r="B3">
        <v>4535.3999999999996</v>
      </c>
      <c r="C3" s="1">
        <f t="shared" ref="C3:C17" si="0">B3/I3*1000</f>
        <v>2.1700561533249885</v>
      </c>
      <c r="D3">
        <f t="shared" ref="D3:D17" si="1">E3/1000</f>
        <v>71.504000000000005</v>
      </c>
      <c r="E3">
        <v>71504</v>
      </c>
      <c r="F3">
        <v>334.5</v>
      </c>
      <c r="G3">
        <v>1361.3</v>
      </c>
      <c r="H3">
        <v>48.4</v>
      </c>
      <c r="I3">
        <v>2089992</v>
      </c>
      <c r="K3" s="1">
        <f t="shared" ref="K3:K17" si="2">G3/I3*1000</f>
        <v>0.65134220609456883</v>
      </c>
      <c r="L3" s="3">
        <f t="shared" ref="L3:L17" si="3">G3/F3</f>
        <v>4.0696562032884902</v>
      </c>
      <c r="M3">
        <f t="shared" ref="M3:M17" si="4">I3/F3/1000</f>
        <v>6.2481076233183854</v>
      </c>
      <c r="O3" s="2">
        <v>4414</v>
      </c>
      <c r="P3" s="1">
        <f t="shared" ref="P3:P17" si="5">O3/I3*1000</f>
        <v>2.1119698065829917</v>
      </c>
    </row>
    <row r="4" spans="1:17" x14ac:dyDescent="0.25">
      <c r="A4" t="s">
        <v>7</v>
      </c>
      <c r="B4">
        <v>8654.7999999999993</v>
      </c>
      <c r="C4" s="1">
        <f t="shared" si="0"/>
        <v>4.0297130107563932</v>
      </c>
      <c r="D4">
        <f t="shared" si="1"/>
        <v>143.35599999999999</v>
      </c>
      <c r="E4">
        <v>143356</v>
      </c>
      <c r="F4">
        <v>318.8</v>
      </c>
      <c r="G4">
        <v>1678.2</v>
      </c>
      <c r="H4">
        <v>42.9</v>
      </c>
      <c r="I4">
        <v>2147746</v>
      </c>
      <c r="K4" s="1">
        <f t="shared" si="2"/>
        <v>0.78137731370469321</v>
      </c>
      <c r="L4" s="3">
        <f t="shared" si="3"/>
        <v>5.2641154328732744</v>
      </c>
      <c r="M4">
        <f t="shared" si="4"/>
        <v>6.7369698870765369</v>
      </c>
      <c r="O4" s="2">
        <v>5441</v>
      </c>
      <c r="P4" s="1">
        <f t="shared" si="5"/>
        <v>2.5333535716048359</v>
      </c>
    </row>
    <row r="5" spans="1:17" x14ac:dyDescent="0.25">
      <c r="A5" t="s">
        <v>8</v>
      </c>
      <c r="B5">
        <v>4098</v>
      </c>
      <c r="C5" s="1">
        <f t="shared" si="0"/>
        <v>4.0164381896821251</v>
      </c>
      <c r="D5">
        <f t="shared" si="1"/>
        <v>56.423000000000002</v>
      </c>
      <c r="E5">
        <v>56423</v>
      </c>
      <c r="F5">
        <v>192.9</v>
      </c>
      <c r="G5">
        <v>1195.9000000000001</v>
      </c>
      <c r="H5">
        <v>55.1</v>
      </c>
      <c r="I5">
        <v>1020307</v>
      </c>
      <c r="K5" s="1">
        <f t="shared" si="2"/>
        <v>1.172098201815728</v>
      </c>
      <c r="L5" s="3">
        <f t="shared" si="3"/>
        <v>6.1995852773457756</v>
      </c>
      <c r="M5">
        <f t="shared" si="4"/>
        <v>5.2893053395541729</v>
      </c>
      <c r="O5" s="2">
        <v>3877</v>
      </c>
      <c r="P5" s="1">
        <f t="shared" si="5"/>
        <v>3.7998367158120057</v>
      </c>
    </row>
    <row r="6" spans="1:17" x14ac:dyDescent="0.25">
      <c r="A6" t="s">
        <v>9</v>
      </c>
      <c r="B6">
        <v>4351.8999999999996</v>
      </c>
      <c r="C6" s="1">
        <f t="shared" si="0"/>
        <v>1.7378848433152192</v>
      </c>
      <c r="D6">
        <f t="shared" si="1"/>
        <v>75.391000000000005</v>
      </c>
      <c r="E6">
        <v>75391</v>
      </c>
      <c r="F6">
        <v>423.2</v>
      </c>
      <c r="G6">
        <v>1539</v>
      </c>
      <c r="H6">
        <v>44.7</v>
      </c>
      <c r="I6">
        <v>2504136</v>
      </c>
      <c r="K6" s="1">
        <f t="shared" si="2"/>
        <v>0.61458323349850008</v>
      </c>
      <c r="L6" s="3">
        <f t="shared" si="3"/>
        <v>3.6365784499054823</v>
      </c>
      <c r="M6">
        <f t="shared" si="4"/>
        <v>5.9171455576559548</v>
      </c>
      <c r="O6" s="2">
        <v>4990</v>
      </c>
      <c r="P6" s="1">
        <f t="shared" si="5"/>
        <v>1.9927032717072874</v>
      </c>
    </row>
    <row r="7" spans="1:17" x14ac:dyDescent="0.25">
      <c r="A7" t="s">
        <v>10</v>
      </c>
      <c r="B7">
        <v>23213.3</v>
      </c>
      <c r="C7" s="1">
        <f t="shared" si="0"/>
        <v>6.8916224509668869</v>
      </c>
      <c r="D7">
        <f t="shared" si="1"/>
        <v>434.99299999999999</v>
      </c>
      <c r="E7">
        <v>434993</v>
      </c>
      <c r="F7">
        <v>713.3</v>
      </c>
      <c r="G7">
        <v>4355.1000000000004</v>
      </c>
      <c r="H7">
        <v>64.3</v>
      </c>
      <c r="I7">
        <v>3368336</v>
      </c>
      <c r="K7" s="1">
        <f t="shared" si="2"/>
        <v>1.2929529595622291</v>
      </c>
      <c r="L7" s="3">
        <f t="shared" si="3"/>
        <v>6.1055656806392831</v>
      </c>
      <c r="M7">
        <f t="shared" si="4"/>
        <v>4.7221870180849574</v>
      </c>
      <c r="O7" s="2">
        <v>14120</v>
      </c>
      <c r="P7" s="1">
        <f t="shared" si="5"/>
        <v>4.1919808475163993</v>
      </c>
    </row>
    <row r="8" spans="1:17" x14ac:dyDescent="0.25">
      <c r="A8" t="s">
        <v>11</v>
      </c>
      <c r="B8">
        <v>15937.9</v>
      </c>
      <c r="C8" s="1">
        <f t="shared" si="0"/>
        <v>2.9876965292601327</v>
      </c>
      <c r="D8">
        <f t="shared" si="1"/>
        <v>394.56</v>
      </c>
      <c r="E8">
        <v>394560</v>
      </c>
      <c r="F8">
        <v>1189.0999999999999</v>
      </c>
      <c r="G8">
        <v>8378.5</v>
      </c>
      <c r="H8">
        <v>58.1</v>
      </c>
      <c r="I8">
        <v>5334511</v>
      </c>
      <c r="K8" s="1">
        <f t="shared" si="2"/>
        <v>1.5706219370435266</v>
      </c>
      <c r="L8" s="3">
        <f t="shared" si="3"/>
        <v>7.0460852745774121</v>
      </c>
      <c r="M8">
        <f t="shared" si="4"/>
        <v>4.4861752585989407</v>
      </c>
      <c r="O8" s="2">
        <v>27166</v>
      </c>
      <c r="P8" s="1">
        <f t="shared" si="5"/>
        <v>5.092500512230643</v>
      </c>
    </row>
    <row r="9" spans="1:17" x14ac:dyDescent="0.25">
      <c r="A9" t="s">
        <v>12</v>
      </c>
      <c r="B9">
        <v>2548.4</v>
      </c>
      <c r="C9" s="1">
        <f t="shared" si="0"/>
        <v>2.5462153472320748</v>
      </c>
      <c r="D9">
        <f t="shared" si="1"/>
        <v>42.686999999999998</v>
      </c>
      <c r="E9">
        <v>42687</v>
      </c>
      <c r="F9">
        <v>155.5</v>
      </c>
      <c r="G9">
        <v>691.2</v>
      </c>
      <c r="H9">
        <v>46.6</v>
      </c>
      <c r="I9">
        <v>1000858</v>
      </c>
      <c r="K9" s="1">
        <f t="shared" si="2"/>
        <v>0.69060745880034935</v>
      </c>
      <c r="L9" s="3">
        <f t="shared" si="3"/>
        <v>4.4450160771704184</v>
      </c>
      <c r="M9">
        <f t="shared" si="4"/>
        <v>6.4363858520900319</v>
      </c>
      <c r="O9" s="2">
        <v>2241</v>
      </c>
      <c r="P9" s="1">
        <f t="shared" si="5"/>
        <v>2.2390788703292577</v>
      </c>
    </row>
    <row r="10" spans="1:17" x14ac:dyDescent="0.25">
      <c r="A10" t="s">
        <v>13</v>
      </c>
      <c r="B10">
        <v>19153.5</v>
      </c>
      <c r="C10" s="1">
        <f t="shared" si="0"/>
        <v>8.995687086197691</v>
      </c>
      <c r="D10">
        <f t="shared" si="1"/>
        <v>356.23899999999998</v>
      </c>
      <c r="E10">
        <v>356239</v>
      </c>
      <c r="F10">
        <v>469.8</v>
      </c>
      <c r="G10">
        <v>2465.4</v>
      </c>
      <c r="H10">
        <v>73.7</v>
      </c>
      <c r="I10">
        <v>2129187</v>
      </c>
      <c r="K10" s="1">
        <f t="shared" si="2"/>
        <v>1.1579067503230107</v>
      </c>
      <c r="L10" s="3">
        <f t="shared" si="3"/>
        <v>5.2477650063856958</v>
      </c>
      <c r="M10">
        <f t="shared" si="4"/>
        <v>4.5321136653895273</v>
      </c>
      <c r="O10" s="2">
        <v>7994</v>
      </c>
      <c r="P10" s="1">
        <f t="shared" si="5"/>
        <v>3.7544846929837541</v>
      </c>
    </row>
    <row r="11" spans="1:17" x14ac:dyDescent="0.25">
      <c r="A11" t="s">
        <v>14</v>
      </c>
      <c r="B11">
        <v>1577.6</v>
      </c>
      <c r="C11" s="1">
        <f t="shared" si="0"/>
        <v>1.3235809845979338</v>
      </c>
      <c r="D11">
        <f t="shared" si="1"/>
        <v>28.395</v>
      </c>
      <c r="E11">
        <v>28395</v>
      </c>
      <c r="F11">
        <v>117.4</v>
      </c>
      <c r="G11">
        <v>473.8</v>
      </c>
      <c r="H11">
        <v>31.2</v>
      </c>
      <c r="I11">
        <v>1191918</v>
      </c>
      <c r="K11" s="1">
        <f t="shared" si="2"/>
        <v>0.39751056700209242</v>
      </c>
      <c r="L11" s="3">
        <f t="shared" si="3"/>
        <v>4.0357751277683134</v>
      </c>
      <c r="M11">
        <f t="shared" si="4"/>
        <v>10.152623509369676</v>
      </c>
      <c r="O11" s="2">
        <v>1536</v>
      </c>
      <c r="P11" s="1">
        <f t="shared" si="5"/>
        <v>1.2886792547809496</v>
      </c>
    </row>
    <row r="12" spans="1:17" x14ac:dyDescent="0.25">
      <c r="A12" t="s">
        <v>15</v>
      </c>
      <c r="B12">
        <v>6604.6</v>
      </c>
      <c r="C12" s="1">
        <f t="shared" si="0"/>
        <v>2.8689744087621745</v>
      </c>
      <c r="D12">
        <f t="shared" si="1"/>
        <v>114.913</v>
      </c>
      <c r="E12">
        <v>114913</v>
      </c>
      <c r="F12">
        <v>402.5</v>
      </c>
      <c r="G12">
        <v>2206.5</v>
      </c>
      <c r="H12">
        <v>54.8</v>
      </c>
      <c r="I12">
        <v>2302077</v>
      </c>
      <c r="K12" s="1">
        <f t="shared" si="2"/>
        <v>0.95848227491956184</v>
      </c>
      <c r="L12" s="3">
        <f t="shared" si="3"/>
        <v>5.4819875776397513</v>
      </c>
      <c r="M12">
        <f t="shared" si="4"/>
        <v>5.7194459627329186</v>
      </c>
      <c r="O12" s="2">
        <v>7154</v>
      </c>
      <c r="P12" s="1">
        <f t="shared" si="5"/>
        <v>3.1076284589959413</v>
      </c>
    </row>
    <row r="13" spans="1:17" x14ac:dyDescent="0.25">
      <c r="A13" t="s">
        <v>16</v>
      </c>
      <c r="B13">
        <v>16904.099999999999</v>
      </c>
      <c r="C13" s="1">
        <f t="shared" si="0"/>
        <v>3.6860837641443687</v>
      </c>
      <c r="D13">
        <f t="shared" si="1"/>
        <v>347.66500000000002</v>
      </c>
      <c r="E13">
        <v>347665</v>
      </c>
      <c r="F13">
        <v>1061.8</v>
      </c>
      <c r="G13">
        <v>4665.6000000000004</v>
      </c>
      <c r="H13">
        <v>64.5</v>
      </c>
      <c r="I13">
        <v>4585924</v>
      </c>
      <c r="K13" s="1">
        <f t="shared" si="2"/>
        <v>1.0173740341095929</v>
      </c>
      <c r="L13" s="3">
        <f t="shared" si="3"/>
        <v>4.3940478432849881</v>
      </c>
      <c r="M13">
        <f t="shared" si="4"/>
        <v>4.3190092296100966</v>
      </c>
      <c r="O13" s="2">
        <v>15127</v>
      </c>
      <c r="P13" s="1">
        <f t="shared" si="5"/>
        <v>3.2985718908555834</v>
      </c>
    </row>
    <row r="14" spans="1:17" x14ac:dyDescent="0.25">
      <c r="A14" t="s">
        <v>17</v>
      </c>
      <c r="B14">
        <v>4293.3999999999996</v>
      </c>
      <c r="C14" s="1">
        <f t="shared" si="0"/>
        <v>3.3988929492010613</v>
      </c>
      <c r="D14">
        <f t="shared" si="1"/>
        <v>71.137</v>
      </c>
      <c r="E14">
        <v>71137</v>
      </c>
      <c r="F14">
        <v>175</v>
      </c>
      <c r="G14">
        <v>830.4</v>
      </c>
      <c r="H14">
        <v>40.1</v>
      </c>
      <c r="I14">
        <v>1263176</v>
      </c>
      <c r="K14" s="1">
        <f t="shared" si="2"/>
        <v>0.65739057740172391</v>
      </c>
      <c r="L14" s="3">
        <f t="shared" si="3"/>
        <v>4.7451428571428567</v>
      </c>
      <c r="M14">
        <f t="shared" si="4"/>
        <v>7.2181485714285722</v>
      </c>
      <c r="O14" s="2">
        <v>2692</v>
      </c>
      <c r="P14" s="1">
        <f t="shared" si="5"/>
        <v>2.1311361203822745</v>
      </c>
    </row>
    <row r="15" spans="1:17" x14ac:dyDescent="0.25">
      <c r="A15" t="s">
        <v>18</v>
      </c>
      <c r="B15">
        <v>3004.5</v>
      </c>
      <c r="C15" s="1">
        <f t="shared" si="0"/>
        <v>2.0807262215826263</v>
      </c>
      <c r="D15">
        <f t="shared" si="1"/>
        <v>48.398000000000003</v>
      </c>
      <c r="E15">
        <v>48398</v>
      </c>
      <c r="F15">
        <v>195.6</v>
      </c>
      <c r="G15">
        <v>930.4</v>
      </c>
      <c r="H15">
        <v>46.7</v>
      </c>
      <c r="I15">
        <v>1443967</v>
      </c>
      <c r="K15" s="1">
        <f t="shared" si="2"/>
        <v>0.64433605477133482</v>
      </c>
      <c r="L15" s="3">
        <f t="shared" si="3"/>
        <v>4.7566462167689165</v>
      </c>
      <c r="M15">
        <f t="shared" si="4"/>
        <v>7.3822443762781189</v>
      </c>
      <c r="O15" s="2">
        <v>3017</v>
      </c>
      <c r="P15" s="1">
        <f t="shared" si="5"/>
        <v>2.0893829291112609</v>
      </c>
    </row>
    <row r="16" spans="1:17" x14ac:dyDescent="0.25">
      <c r="A16" t="s">
        <v>19</v>
      </c>
      <c r="B16">
        <v>14803.9</v>
      </c>
      <c r="C16" s="1">
        <f t="shared" si="0"/>
        <v>4.2630851594736932</v>
      </c>
      <c r="D16">
        <f t="shared" si="1"/>
        <v>242.797</v>
      </c>
      <c r="E16">
        <v>242797</v>
      </c>
      <c r="F16">
        <v>570.79999999999995</v>
      </c>
      <c r="G16">
        <v>4179.3999999999996</v>
      </c>
      <c r="H16">
        <v>51.6</v>
      </c>
      <c r="I16">
        <v>3472579</v>
      </c>
      <c r="K16" s="1">
        <f t="shared" si="2"/>
        <v>1.2035435334948463</v>
      </c>
      <c r="L16" s="3">
        <f t="shared" si="3"/>
        <v>7.3220042046250873</v>
      </c>
      <c r="M16">
        <f t="shared" si="4"/>
        <v>6.0837053258584444</v>
      </c>
      <c r="O16" s="2">
        <v>13551</v>
      </c>
      <c r="P16" s="1">
        <f t="shared" si="5"/>
        <v>3.9022870322028669</v>
      </c>
    </row>
    <row r="17" spans="1:16" x14ac:dyDescent="0.25">
      <c r="A17" t="s">
        <v>20</v>
      </c>
      <c r="B17">
        <v>7193.9</v>
      </c>
      <c r="C17" s="1">
        <f t="shared" si="0"/>
        <v>4.1936399656995818</v>
      </c>
      <c r="D17">
        <f t="shared" si="1"/>
        <v>106.46599999999999</v>
      </c>
      <c r="E17">
        <v>106466</v>
      </c>
      <c r="F17">
        <v>375.9</v>
      </c>
      <c r="G17">
        <v>2250.6</v>
      </c>
      <c r="H17">
        <v>62.3</v>
      </c>
      <c r="I17">
        <v>1715431</v>
      </c>
      <c r="K17" s="1">
        <f t="shared" si="2"/>
        <v>1.3119734923759685</v>
      </c>
      <c r="L17" s="3">
        <f t="shared" si="3"/>
        <v>5.9872306464485234</v>
      </c>
      <c r="M17">
        <f t="shared" si="4"/>
        <v>4.5635301942005855</v>
      </c>
      <c r="O17" s="2">
        <v>7297</v>
      </c>
      <c r="P17" s="1">
        <f t="shared" si="5"/>
        <v>4.25374147954654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Marcin Łysik</cp:lastModifiedBy>
  <cp:revision>2</cp:revision>
  <dcterms:created xsi:type="dcterms:W3CDTF">2017-11-06T06:01:28Z</dcterms:created>
  <dcterms:modified xsi:type="dcterms:W3CDTF">2017-12-01T10:19:21Z</dcterms:modified>
  <dc:language>pl-PL</dc:language>
</cp:coreProperties>
</file>